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AM35" i="10"/>
  <c r="C35" i="10"/>
  <c r="BE34" i="10"/>
  <c r="AM34" i="10"/>
  <c r="U34" i="10"/>
  <c r="U35" i="10" s="1"/>
  <c r="U36" i="10" s="1"/>
  <c r="U37"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<sst xmlns="http://schemas.openxmlformats.org/spreadsheetml/2006/main" count="1145" uniqueCount="605">
  <si>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</si>
  <si>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</si>
  <si>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</si>
  <si>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</si>
  <si>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</si>
  <si>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</si>
  <si>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</si>
  <si>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</si>
  <si>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</si>
  <si>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</si>
  <si>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</si>
  <si>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</si>
  <si>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</si>
  <si>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</si>
  <si>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</si>
  <si>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</si>
  <si>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</si>
  <si>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</si>
  <si>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</si>
  <si>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</si>
  <si>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</si>
  <si>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</si>
  <si>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</si>
  <si>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</si>
  <si>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</si>
  <si>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</si>
  <si>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</si>
  <si>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</si>
  <si>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</si>
  <si>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</si>
  <si>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</si>
  <si>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</si>
  <si>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</si>
  <si>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</si>
  <si>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</si>
  <si>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</si>
  <si>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</si>
  <si>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</si>
  <si>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</si>
  <si>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</si>
  <si>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</si>
  <si>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</si>
  <si>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</si>
  <si>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</si>
  <si>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</si>
  <si>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</si>
  <si>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</si>
  <si>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</si>
  <si>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</si>
  <si>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</si>
  <si>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</si>
  <si>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</si>
  <si>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</si>
  <si>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</si>
  <si>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</si>
  <si>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</si>
  <si>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</si>
  <si>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</si>
  <si>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</si>
  <si>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</si>
  <si>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</si>
  <si>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</si>
  <si>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</si>
  <si>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</si>
  <si>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</si>
  <si>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</si>
  <si>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</si>
  <si>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</si>
  <si>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</si>
  <si>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</si>
  <si>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</si>
  <si>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</si>
  <si>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</si>
  <si>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</si>
  <si>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</si>
  <si>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</si>
  <si>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</si>
  <si>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</si>
  <si>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</si>
  <si>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</si>
  <si>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</si>
  <si>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</si>
  <si>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</si>
  <si>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</si>
  <si>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</si>
  <si>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</si>
  <si>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</si>
  <si>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</si>
  <si>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</si>
  <si>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</si>
  <si>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</si>
  <si>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</si>
  <si>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</si>
  <si>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</si>
  <si>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</si>
  <si>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</si>
  <si>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</si>
  <si>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</si>
  <si>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</si>
  <si>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</si>
  <si>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</si>
  <si>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</si>
  <si>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</si>
  <si>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</si>
  <si>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</si>
  <si>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</si>
  <si>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</si>
  <si>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</si>
  <si>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</si>
  <si>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</si>
  <si>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</si>
  <si>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</si>
  <si>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</si>
  <si>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</si>
  <si>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</si>
  <si>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</si>
  <si>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</si>
  <si>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</si>
  <si>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</si>
  <si>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</si>
  <si>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</si>
  <si>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</si>
  <si>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</si>
  <si>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</si>
  <si>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</si>
  <si>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</si>
  <si>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</si>
  <si>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</si>
  <si>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</si>
  <si>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</si>
  <si>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</si>
  <si>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</si>
  <si>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</si>
  <si>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</si>
  <si>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</si>
  <si>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</si>
  <si>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</si>
  <si>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</si>
  <si>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</si>
  <si>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</si>
  <si>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</si>
  <si>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</si>
  <si>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</si>
  <si>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</si>
  <si>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</si>
  <si>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</si>
  <si>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</si>
  <si>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</si>
  <si>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</si>
  <si>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</si>
  <si>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</si>
  <si>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</si>
  <si>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</si>
  <si>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</si>
  <si>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</si>
  <si>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</si>
  <si>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</si>
  <si>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</si>
  <si>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</si>
  <si>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</si>
  <si>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</si>
  <si>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</si>
  <si>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</si>
  <si>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</si>
  <si>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</si>
  <si>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</si>
  <si>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</si>
  <si>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</si>
  <si>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</si>
  <si>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</si>
  <si>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</si>
  <si>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</si>
  <si>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</si>
  <si>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</si>
  <si>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</si>
  <si>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</si>
  <si>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</si>
  <si>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</si>
  <si>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</si>
  <si>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</si>
  <si>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</si>
  <si>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</si>
  <si>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</si>
  <si>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</si>
  <si>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</si>
  <si>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</si>
  <si>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</si>
  <si>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</si>
  <si>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</si>
  <si>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</si>
  <si>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</si>
  <si>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</si>
  <si>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</si>
  <si>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</si>
  <si>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</si>
  <si>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</si>
  <si>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</si>
  <si>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</si>
  <si>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</si>
  <si>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</si>
  <si>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</si>
  <si>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</si>
  <si>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</si>
  <si>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</si>
  <si>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</si>
  <si>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</si>
  <si>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</si>
  <si>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</si>
  <si>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</si>
  <si>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</si>
  <si>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</si>
  <si>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</si>
  <si>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</si>
  <si>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</si>
  <si>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</si>
  <si>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</si>
  <si>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</si>
  <si>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</si>
  <si>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</si>
  <si>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</si>
  <si>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</si>
  <si>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</si>
  <si>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</si>
  <si>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</si>
  <si>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</si>
  <si>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</si>
  <si>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</si>
  <si>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</si>
  <si>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</si>
  <si>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</si>
  <si>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</si>
  <si>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</si>
  <si>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</si>
  <si>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</si>
  <si>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</si>
  <si>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</si>
  <si>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</si>
  <si>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</si>
  <si>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</si>
  <si>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</si>
  <si>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</si>
  <si>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</si>
  <si>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</si>
  <si>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</si>
  <si>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</si>
  <si>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</si>
  <si>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</si>
  <si>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</si>
  <si>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</si>
  <si>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</si>
  <si>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</si>
  <si>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</si>
  <si>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</si>
  <si>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</si>
  <si>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</si>
  <si>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</si>
  <si>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</si>
  <si>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</si>
  <si>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</si>
  <si>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</si>
  <si>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</si>
  <si>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</si>
  <si>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</si>
  <si>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</si>
  <si>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</si>
  <si>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</si>
  <si>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</si>
  <si>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</si>
  <si>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</si>
  <si>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</si>
  <si>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</si>
  <si>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</si>
  <si>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</si>
  <si>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</si>
  <si>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</si>
  <si>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</si>
  <si>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</si>
  <si>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</si>
  <si>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</si>
  <si>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</si>
  <si>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</si>
  <si>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</si>
  <si>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</si>
  <si>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</si>
  <si>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</si>
  <si>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</si>
  <si>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</si>
  <si>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</si>
  <si>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</si>
  <si>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</si>
  <si>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</si>
  <si>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</si>
  <si>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</si>
  <si>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</si>
  <si>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</si>
  <si>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</si>
  <si>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</si>
  <si>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</si>
  <si>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</si>
  <si>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</si>
  <si>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</si>
  <si>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</si>
  <si>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</si>
  <si>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</si>
  <si>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</si>
  <si>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</si>
  <si>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</si>
  <si>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</si>
  <si>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</si>
  <si>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</si>
  <si>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</si>
  <si>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</si>
  <si>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</si>
  <si>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</si>
  <si>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</si>
  <si>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</si>
  <si>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</si>
  <si>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</si>
  <si>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</si>
  <si>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</si>
  <si>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</si>
  <si>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</si>
  <si>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</si>
  <si>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</si>
  <si>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</si>
  <si>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</si>
  <si>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</si>
  <si>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</si>
  <si>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</si>
  <si>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</si>
  <si>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</si>
  <si>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</si>
  <si>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</si>
  <si>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</si>
  <si>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</si>
  <si>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</si>
  <si>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駐車場整備</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</si>
  <si>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</si>
  <si>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</si>
  <si>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</si>
  <si>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</si>
  <si>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</si>
  <si>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</si>
  <si>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</si>
  <si>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</si>
  <si>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</si>
  <si>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</si>
  <si>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</si>
  <si>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</si>
  <si>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</si>
  <si>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</si>
  <si>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</si>
  <si>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</si>
  <si>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</si>
  <si>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</si>
  <si>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</si>
  <si>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</si>
  <si>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</si>
  <si>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</si>
  <si>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</si>
  <si>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</si>
  <si>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</si>
  <si>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</si>
  <si>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</si>
  <si>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</si>
  <si>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</si>
  <si>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</si>
  <si>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</si>
  <si>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</si>
  <si>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</si>
  <si>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</si>
  <si>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</si>
  <si>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</si>
  <si>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</si>
  <si>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</si>
  <si>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</si>
  <si>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</si>
  <si>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</si>
  <si>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</si>
  <si>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</si>
  <si>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</si>
  <si>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</si>
  <si>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</si>
  <si>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</si>
  <si>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</si>
  <si>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</si>
  <si>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</si>
  <si>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</si>
  <si>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</si>
  <si>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</si>
  <si>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</si>
  <si>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</si>
  <si>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</si>
  <si>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</si>
  <si>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</si>
  <si>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</si>
  <si>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</si>
  <si>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</si>
  <si>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</si>
  <si>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</si>
  <si>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</si>
  <si>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</si>
  <si>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</si>
  <si>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</si>
  <si>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</si>
  <si>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</si>
  <si>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</si>
  <si>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公共駐車場会計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</si>
  <si>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</si>
  <si>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</si>
  <si>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</si>
  <si>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</si>
  <si>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</si>
  <si>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</si>
  <si>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</si>
  <si>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</si>
  <si>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</si>
  <si>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</si>
  <si>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</si>
  <si>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</si>
  <si>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</si>
  <si>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</si>
  <si>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</si>
  <si>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</si>
  <si>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</si>
  <si>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</si>
  <si>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</si>
  <si>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</si>
  <si>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</si>
  <si>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</si>
  <si>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</si>
  <si>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</si>
  <si>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</si>
  <si>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</si>
  <si>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</si>
  <si>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</si>
  <si>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</si>
  <si>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</si>
  <si>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</si>
  <si>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</si>
  <si>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</si>
  <si>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</si>
  <si>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</si>
  <si>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</si>
  <si>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</si>
  <si>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</si>
  <si>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</si>
  <si>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</si>
  <si>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</si>
  <si>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</si>
  <si>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</si>
  <si>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</si>
  <si>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</si>
  <si>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</si>
  <si>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</si>
  <si>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</si>
  <si>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</si>
  <si>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</si>
  <si>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</si>
  <si>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</si>
  <si>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</si>
  <si>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</si>
  <si>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</si>
  <si>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</si>
  <si>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</si>
  <si>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</si>
  <si>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</si>
  <si>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</si>
  <si>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</si>
  <si>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</si>
  <si>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</si>
  <si>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</si>
  <si>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</si>
  <si>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</si>
  <si>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</si>
  <si>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</si>
  <si>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</si>
  <si>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</si>
  <si>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</si>
  <si>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</si>
  <si>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</si>
  <si>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</si>
  <si>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</si>
  <si>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</si>
  <si>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</si>
  <si>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</si>
  <si>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</si>
  <si>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</si>
  <si>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</si>
  <si>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</si>
  <si>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</si>
  <si>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</si>
  <si>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</si>
  <si>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</si>
  <si>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</si>
  <si>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</si>
  <si>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</si>
  <si>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</si>
  <si>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</si>
  <si>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</si>
  <si>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</si>
  <si>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</si>
  <si>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</si>
  <si>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</si>
  <si>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</si>
  <si>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</si>
  <si>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</si>
  <si>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</si>
  <si>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</si>
  <si>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</si>
  <si>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</si>
  <si>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</si>
  <si>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</si>
  <si>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</si>
  <si>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</si>
  <si>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</si>
  <si>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</si>
  <si>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</si>
  <si>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</si>
  <si>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</si>
  <si>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</si>
  <si>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</si>
  <si>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</si>
  <si>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</si>
  <si>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</si>
  <si>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</si>
  <si>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</si>
  <si>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</si>
  <si>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</si>
  <si>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</si>
  <si>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</si>
  <si>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</si>
  <si>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</si>
  <si>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</si>
  <si>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</si>
  <si>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</si>
  <si>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</si>
  <si>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</si>
  <si>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</si>
  <si>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</si>
  <si>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</si>
  <si>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</si>
  <si>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</si>
  <si>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</si>
  <si>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</si>
  <si>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</si>
  <si>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</si>
  <si>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</si>
  <si>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</si>
  <si>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</si>
  <si>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</si>
  <si>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</si>
  <si>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</si>
  <si>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</si>
  <si>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2.85</t>
  </si>
  <si>
    <t>▲ 0.51</t>
  </si>
  <si>
    <t>▲ 0.96</t>
  </si>
  <si>
    <t>▲ 0.83</t>
  </si>
  <si>
    <t>一般会計</t>
  </si>
  <si>
    <t>介護保険会計（保険事業勘定）</t>
  </si>
  <si>
    <t>国民健康保険事業会計</t>
  </si>
  <si>
    <t>後期高齢者医療会計</t>
  </si>
  <si>
    <t>公共駐車場会計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</si>
  <si>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</si>
  <si>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</si>
  <si>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</si>
  <si>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</si>
  <si>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</si>
  <si>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</si>
  <si>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</si>
  <si>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</si>
  <si>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練馬区土地開発公社</t>
    <rPh sb="0" eb="3">
      <t>ネリマク</t>
    </rPh>
    <rPh sb="3" eb="5">
      <t>トチ</t>
    </rPh>
    <rPh sb="5" eb="7">
      <t>カイハツ</t>
    </rPh>
    <rPh sb="7" eb="9">
      <t>コウシャ</t>
    </rPh>
    <phoneticPr fontId="2"/>
  </si>
  <si>
    <t>〇</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</si>
  <si>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</si>
  <si>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</si>
  <si>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8">
      <t>カブシキ</t>
    </rPh>
    <rPh sb="8" eb="10">
      <t>カイシャ</t>
    </rPh>
    <phoneticPr fontId="2"/>
  </si>
  <si>
    <t>練馬区産業振興公社</t>
    <rPh sb="0" eb="3">
      <t>ネリマク</t>
    </rPh>
    <rPh sb="3" eb="5">
      <t>サンギョウ</t>
    </rPh>
    <rPh sb="5" eb="7">
      <t>シンコウ</t>
    </rPh>
    <rPh sb="7" eb="9">
      <t>コウシャ</t>
    </rPh>
    <phoneticPr fontId="2"/>
  </si>
  <si>
    <t>-</t>
    <phoneticPr fontId="2"/>
  </si>
  <si>
    <t>介護保険会計（サービス事業勘定）</t>
    <rPh sb="11" eb="13">
      <t>ジギョウ</t>
    </rPh>
    <rPh sb="13" eb="15">
      <t>カンジョウ</t>
    </rPh>
    <phoneticPr fontId="5"/>
  </si>
  <si>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</si>
  <si>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</si>
  <si>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4">
      <t>ニジュウ</t>
    </rPh>
    <rPh sb="4" eb="5">
      <t>サン</t>
    </rPh>
    <rPh sb="5" eb="6">
      <t>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</si>
  <si>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</si>
  <si>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</si>
  <si>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</si>
  <si>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法非適用</t>
    <rPh sb="0" eb="1">
      <t>ホウ</t>
    </rPh>
    <rPh sb="1" eb="2">
      <t>ヒ</t>
    </rPh>
    <rPh sb="2" eb="4">
      <t>テキヨウ</t>
    </rPh>
    <phoneticPr fontId="2"/>
  </si>
  <si>
    <t>施設整備基金</t>
    <rPh sb="0" eb="2">
      <t>シセツ</t>
    </rPh>
    <rPh sb="2" eb="4">
      <t>セイビ</t>
    </rPh>
    <rPh sb="4" eb="6">
      <t>キキン</t>
    </rPh>
    <phoneticPr fontId="5"/>
  </si>
  <si>
    <t>大江戸線延伸推進基金</t>
    <rPh sb="0" eb="3">
      <t>オオエド</t>
    </rPh>
    <rPh sb="3" eb="4">
      <t>セン</t>
    </rPh>
    <rPh sb="4" eb="6">
      <t>エンシン</t>
    </rPh>
    <rPh sb="6" eb="8">
      <t>スイシン</t>
    </rPh>
    <rPh sb="8" eb="10">
      <t>キキン</t>
    </rPh>
    <phoneticPr fontId="5"/>
  </si>
  <si>
    <t>医療環境整備基金</t>
    <rPh sb="0" eb="2">
      <t>イリョウ</t>
    </rPh>
    <rPh sb="2" eb="4">
      <t>カンキョウ</t>
    </rPh>
    <rPh sb="4" eb="6">
      <t>セイビ</t>
    </rPh>
    <rPh sb="6" eb="8">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</si>
  <si>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</si>
  <si>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</si>
  <si>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</si>
  <si>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</si>
  <si>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</si>
  <si>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</si>
  <si>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</si>
  <si>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建築後30年以上経過している建物が総延床面積の約70％となっており、有形固定資産減価償却率は類似団体に比べ高い水準となっている。公共施設総合管理計画に基づき、目標使用可能年数を80年とするなど長寿命化、改修メニューの絞り込み、新築改築時の施設規模精査等の取り込み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</si>
  <si>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</si>
  <si>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</si>
  <si>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</si>
  <si>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</si>
  <si>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</si>
  <si>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</si>
  <si>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将来負担比率、実質公債費比率とも類似団体と同程度であり、今後とも公債費の適正管理に取り組んでいく。</t>
    <rPh sb="0" eb="2">
      <t>ショウライ</t>
    </rPh>
    <rPh sb="2" eb="4">
      <t>フタン</t>
    </rPh>
    <rPh sb="4" eb="6">
      <t>ヒリツ</t>
    </rPh>
    <rPh sb="7" eb="9">
      <t>ジッシツ</t>
    </rPh>
    <rPh sb="9" eb="12">
      <t>コウサイヒ</t>
    </rPh>
    <rPh sb="12" eb="14">
      <t>ヒリツ</t>
    </rPh>
    <rPh sb="16" eb="18">
      <t>ルイジ</t>
    </rPh>
    <rPh sb="18" eb="20">
      <t>ダンタイ</t>
    </rPh>
    <rPh sb="21" eb="24">
      <t>ドウテイド</t>
    </rPh>
    <rPh sb="28" eb="30">
      <t>コンゴ</t>
    </rPh>
    <rPh sb="32" eb="35">
      <t>コウサイヒ</t>
    </rPh>
    <rPh sb="36" eb="38">
      <t>テキセイ</t>
    </rPh>
    <rPh sb="38" eb="40">
      <t>カンリ</t>
    </rPh>
    <rPh sb="41" eb="42">
      <t>ト</t>
    </rPh>
    <rPh sb="43" eb="44">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</si>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</sst>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FCE4-4613-9FA1-63D6344EDC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27916</c:v>
                </c:pt>
                <c:pt idx="1">
                  <c:v>39258</c:v>
                </c:pt>
                <c:pt idx="2">
                  <c:v>36625</c:v>
                </c:pt>
                <c:pt idx="3">
                  <c:v>35741</c:v>
                </c:pt>
                <c:pt idx="4">
                  <c:v>37826</c:v>
                </c:pt>
              </c:numCache>
            </c:numRef>
          </c:val>
          <c:smooth val="0"/>
          <c:extLst>
            <c:ext xmlns:c16="http://schemas.microsoft.com/office/drawing/2014/chart" uri="{C3380CC4-5D6E-409C-BE32-E72D297353CC}">
              <c16:uniqueId val="{00000001-FCE4-4613-9FA1-63D6344EDC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c:v>
                </c:pt>
                <c:pt idx="1">
                  <c:v>3.67</c:v>
                </c:pt>
                <c:pt idx="2">
                  <c:v>3.29</c:v>
                </c:pt>
                <c:pt idx="3">
                  <c:v>5.13</c:v>
                </c:pt>
                <c:pt idx="4">
                  <c:v>5.94</c:v>
                </c:pt>
              </c:numCache>
            </c:numRef>
          </c:val>
          <c:extLst>
            <c:ext xmlns:c16="http://schemas.microsoft.com/office/drawing/2014/chart" uri="{C3380CC4-5D6E-409C-BE32-E72D297353CC}">
              <c16:uniqueId val="{00000000-41F3-41AB-9281-141E400CD5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25.72</c:v>
                </c:pt>
                <c:pt idx="1">
                  <c:v>25.83</c:v>
                </c:pt>
                <c:pt idx="2">
                  <c:v>26.19</c:v>
                </c:pt>
                <c:pt idx="3">
                  <c:v>25.92</c:v>
                </c:pt>
                <c:pt idx="4">
                  <c:v>26.33</c:v>
                </c:pt>
              </c:numCache>
            </c:numRef>
          </c:val>
          <c:extLst>
            <c:ext xmlns:c16="http://schemas.microsoft.com/office/drawing/2014/chart" uri="{C3380CC4-5D6E-409C-BE32-E72D297353CC}">
              <c16:uniqueId val="{00000001-41F3-41AB-9281-141E400CD5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0.56000000000000005</c:v>
                </c:pt>
                <c:pt idx="1">
                  <c:v>-2.85</c:v>
                </c:pt>
                <c:pt idx="2">
                  <c:v>-0.51</c:v>
                </c:pt>
                <c:pt idx="3">
                  <c:v>-0.96</c:v>
                </c:pt>
                <c:pt idx="4">
                  <c:v>-0.83</c:v>
                </c:pt>
              </c:numCache>
            </c:numRef>
          </c:val>
          <c:smooth val="0"/>
          <c:extLst>
            <c:ext xmlns:c16="http://schemas.microsoft.com/office/drawing/2014/chart" uri="{C3380CC4-5D6E-409C-BE32-E72D297353CC}">
              <c16:uniqueId val="{00000002-41F3-41AB-9281-141E400CD5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BA-4332-9CD1-F539EF711D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A-4332-9CD1-F539EF711D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BA-4332-9CD1-F539EF711D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BA-4332-9CD1-F539EF711D0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BA-4332-9CD1-F539EF711D0C}"/>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BA-4332-9CD1-F539EF711D0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6-50BA-4332-9CD1-F539EF711D0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0.36</c:v>
                </c:pt>
                <c:pt idx="2">
                  <c:v>#N/A</c:v>
                </c:pt>
                <c:pt idx="3">
                  <c:v>0.35</c:v>
                </c:pt>
                <c:pt idx="4">
                  <c:v>#N/A</c:v>
                </c:pt>
                <c:pt idx="5">
                  <c:v>0.27</c:v>
                </c:pt>
                <c:pt idx="6">
                  <c:v>#N/A</c:v>
                </c:pt>
                <c:pt idx="7">
                  <c:v>0.26</c:v>
                </c:pt>
                <c:pt idx="8">
                  <c:v>#N/A</c:v>
                </c:pt>
                <c:pt idx="9">
                  <c:v>0.44</c:v>
                </c:pt>
              </c:numCache>
            </c:numRef>
          </c:val>
          <c:extLst>
            <c:ext xmlns:c16="http://schemas.microsoft.com/office/drawing/2014/chart" uri="{C3380CC4-5D6E-409C-BE32-E72D297353CC}">
              <c16:uniqueId val="{00000007-50BA-4332-9CD1-F539EF711D0C}"/>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0.37</c:v>
                </c:pt>
                <c:pt idx="2">
                  <c:v>#N/A</c:v>
                </c:pt>
                <c:pt idx="3">
                  <c:v>0.4</c:v>
                </c:pt>
                <c:pt idx="4">
                  <c:v>#N/A</c:v>
                </c:pt>
                <c:pt idx="5">
                  <c:v>0.31</c:v>
                </c:pt>
                <c:pt idx="6">
                  <c:v>#N/A</c:v>
                </c:pt>
                <c:pt idx="7">
                  <c:v>0.55000000000000004</c:v>
                </c:pt>
                <c:pt idx="8">
                  <c:v>#N/A</c:v>
                </c:pt>
                <c:pt idx="9">
                  <c:v>0.76</c:v>
                </c:pt>
              </c:numCache>
            </c:numRef>
          </c:val>
          <c:extLst>
            <c:ext xmlns:c16="http://schemas.microsoft.com/office/drawing/2014/chart" uri="{C3380CC4-5D6E-409C-BE32-E72D297353CC}">
              <c16:uniqueId val="{00000008-50BA-4332-9CD1-F539EF711D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4.99</c:v>
                </c:pt>
                <c:pt idx="2">
                  <c:v>#N/A</c:v>
                </c:pt>
                <c:pt idx="3">
                  <c:v>3.66</c:v>
                </c:pt>
                <c:pt idx="4">
                  <c:v>#N/A</c:v>
                </c:pt>
                <c:pt idx="5">
                  <c:v>3.29</c:v>
                </c:pt>
                <c:pt idx="6">
                  <c:v>#N/A</c:v>
                </c:pt>
                <c:pt idx="7">
                  <c:v>5.12</c:v>
                </c:pt>
                <c:pt idx="8">
                  <c:v>#N/A</c:v>
                </c:pt>
                <c:pt idx="9">
                  <c:v>5.93</c:v>
                </c:pt>
              </c:numCache>
            </c:numRef>
          </c:val>
          <c:extLst>
            <c:ext xmlns:c16="http://schemas.microsoft.com/office/drawing/2014/chart" uri="{C3380CC4-5D6E-409C-BE32-E72D297353CC}">
              <c16:uniqueId val="{00000009-50BA-4332-9CD1-F539EF711D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12288</c:v>
                </c:pt>
                <c:pt idx="5">
                  <c:v>12035</c:v>
                </c:pt>
                <c:pt idx="8">
                  <c:v>11767</c:v>
                </c:pt>
                <c:pt idx="11">
                  <c:v>11627</c:v>
                </c:pt>
                <c:pt idx="14">
                  <c:v>11172</c:v>
                </c:pt>
              </c:numCache>
            </c:numRef>
          </c:val>
          <c:extLst>
            <c:ext xmlns:c16="http://schemas.microsoft.com/office/drawing/2014/chart" uri="{C3380CC4-5D6E-409C-BE32-E72D297353CC}">
              <c16:uniqueId val="{00000000-FB83-47AD-AB3D-B0BCCA7D10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83-47AD-AB3D-B0BCCA7D10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1595</c:v>
                </c:pt>
                <c:pt idx="3">
                  <c:v>1869</c:v>
                </c:pt>
                <c:pt idx="6">
                  <c:v>2346</c:v>
                </c:pt>
                <c:pt idx="9">
                  <c:v>3381</c:v>
                </c:pt>
                <c:pt idx="12">
                  <c:v>4088</c:v>
                </c:pt>
              </c:numCache>
            </c:numRef>
          </c:val>
          <c:extLst>
            <c:ext xmlns:c16="http://schemas.microsoft.com/office/drawing/2014/chart" uri="{C3380CC4-5D6E-409C-BE32-E72D297353CC}">
              <c16:uniqueId val="{00000002-FB83-47AD-AB3D-B0BCCA7D10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161</c:v>
                </c:pt>
                <c:pt idx="3">
                  <c:v>174</c:v>
                </c:pt>
                <c:pt idx="6">
                  <c:v>180</c:v>
                </c:pt>
                <c:pt idx="9">
                  <c:v>200</c:v>
                </c:pt>
                <c:pt idx="12">
                  <c:v>192</c:v>
                </c:pt>
              </c:numCache>
            </c:numRef>
          </c:val>
          <c:extLst>
            <c:ext xmlns:c16="http://schemas.microsoft.com/office/drawing/2014/chart" uri="{C3380CC4-5D6E-409C-BE32-E72D297353CC}">
              <c16:uniqueId val="{00000003-FB83-47AD-AB3D-B0BCCA7D10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155</c:v>
                </c:pt>
                <c:pt idx="3">
                  <c:v>158</c:v>
                </c:pt>
                <c:pt idx="6">
                  <c:v>116</c:v>
                </c:pt>
                <c:pt idx="9">
                  <c:v>93</c:v>
                </c:pt>
                <c:pt idx="12">
                  <c:v>77</c:v>
                </c:pt>
              </c:numCache>
            </c:numRef>
          </c:val>
          <c:extLst>
            <c:ext xmlns:c16="http://schemas.microsoft.com/office/drawing/2014/chart" uri="{C3380CC4-5D6E-409C-BE32-E72D297353CC}">
              <c16:uniqueId val="{00000004-FB83-47AD-AB3D-B0BCCA7D10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510</c:v>
                </c:pt>
                <c:pt idx="3">
                  <c:v>538</c:v>
                </c:pt>
                <c:pt idx="6">
                  <c:v>582</c:v>
                </c:pt>
                <c:pt idx="9">
                  <c:v>612</c:v>
                </c:pt>
                <c:pt idx="12">
                  <c:v>537</c:v>
                </c:pt>
              </c:numCache>
            </c:numRef>
          </c:val>
          <c:extLst>
            <c:ext xmlns:c16="http://schemas.microsoft.com/office/drawing/2014/chart" uri="{C3380CC4-5D6E-409C-BE32-E72D297353CC}">
              <c16:uniqueId val="{00000005-FB83-47AD-AB3D-B0BCCA7D10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83-47AD-AB3D-B0BCCA7D10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3525</c:v>
                </c:pt>
                <c:pt idx="3">
                  <c:v>3675</c:v>
                </c:pt>
                <c:pt idx="6">
                  <c:v>3263</c:v>
                </c:pt>
                <c:pt idx="9">
                  <c:v>3350</c:v>
                </c:pt>
                <c:pt idx="12">
                  <c:v>3071</c:v>
                </c:pt>
              </c:numCache>
            </c:numRef>
          </c:val>
          <c:extLst>
            <c:ext xmlns:c16="http://schemas.microsoft.com/office/drawing/2014/chart" uri="{C3380CC4-5D6E-409C-BE32-E72D297353CC}">
              <c16:uniqueId val="{00000007-FB83-47AD-AB3D-B0BCCA7D10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-6342</c:v>
                </c:pt>
                <c:pt idx="2">
                  <c:v>#N/A</c:v>
                </c:pt>
                <c:pt idx="3">
                  <c:v>#N/A</c:v>
                </c:pt>
                <c:pt idx="4">
                  <c:v>-5621</c:v>
                </c:pt>
                <c:pt idx="5">
                  <c:v>#N/A</c:v>
                </c:pt>
                <c:pt idx="6">
                  <c:v>#N/A</c:v>
                </c:pt>
                <c:pt idx="7">
                  <c:v>-5280</c:v>
                </c:pt>
                <c:pt idx="8">
                  <c:v>#N/A</c:v>
                </c:pt>
                <c:pt idx="9">
                  <c:v>#N/A</c:v>
                </c:pt>
                <c:pt idx="10">
                  <c:v>-3991</c:v>
                </c:pt>
                <c:pt idx="11">
                  <c:v>#N/A</c:v>
                </c:pt>
                <c:pt idx="12">
                  <c:v>#N/A</c:v>
                </c:pt>
                <c:pt idx="13">
                  <c:v>-3207</c:v>
                </c:pt>
                <c:pt idx="14">
                  <c:v>#N/A</c:v>
                </c:pt>
              </c:numCache>
            </c:numRef>
          </c:val>
          <c:smooth val="0"/>
          <c:extLst>
            <c:ext xmlns:c16="http://schemas.microsoft.com/office/drawing/2014/chart" uri="{C3380CC4-5D6E-409C-BE32-E72D297353CC}">
              <c16:uniqueId val="{00000008-FB83-47AD-AB3D-B0BCCA7D10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123618</c:v>
                </c:pt>
                <c:pt idx="5">
                  <c:v>113241</c:v>
                </c:pt>
                <c:pt idx="8">
                  <c:v>103219</c:v>
                </c:pt>
                <c:pt idx="11">
                  <c:v>96597</c:v>
                </c:pt>
                <c:pt idx="14">
                  <c:v>103663</c:v>
                </c:pt>
              </c:numCache>
            </c:numRef>
          </c:val>
          <c:extLst>
            <c:ext xmlns:c16="http://schemas.microsoft.com/office/drawing/2014/chart" uri="{C3380CC4-5D6E-409C-BE32-E72D297353CC}">
              <c16:uniqueId val="{00000000-A401-4804-A877-38F5CB494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4824</c:v>
                </c:pt>
                <c:pt idx="5">
                  <c:v>4712</c:v>
                </c:pt>
                <c:pt idx="8">
                  <c:v>5660</c:v>
                </c:pt>
                <c:pt idx="11">
                  <c:v>7307</c:v>
                </c:pt>
                <c:pt idx="14">
                  <c:v>10246</c:v>
                </c:pt>
              </c:numCache>
            </c:numRef>
          </c:val>
          <c:extLst>
            <c:ext xmlns:c16="http://schemas.microsoft.com/office/drawing/2014/chart" uri="{C3380CC4-5D6E-409C-BE32-E72D297353CC}">
              <c16:uniqueId val="{00000001-A401-4804-A877-38F5CB494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93225</c:v>
                </c:pt>
                <c:pt idx="5">
                  <c:v>100430</c:v>
                </c:pt>
                <c:pt idx="8">
                  <c:v>108584</c:v>
                </c:pt>
                <c:pt idx="11">
                  <c:v>106984</c:v>
                </c:pt>
                <c:pt idx="14">
                  <c:v>112900</c:v>
                </c:pt>
              </c:numCache>
            </c:numRef>
          </c:val>
          <c:extLst>
            <c:ext xmlns:c16="http://schemas.microsoft.com/office/drawing/2014/chart" uri="{C3380CC4-5D6E-409C-BE32-E72D297353CC}">
              <c16:uniqueId val="{00000002-A401-4804-A877-38F5CB494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1-4804-A877-38F5CB494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01-4804-A877-38F5CB494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1-4804-A877-38F5CB494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34391</c:v>
                </c:pt>
                <c:pt idx="3">
                  <c:v>33711</c:v>
                </c:pt>
                <c:pt idx="6">
                  <c:v>33873</c:v>
                </c:pt>
                <c:pt idx="9">
                  <c:v>33092</c:v>
                </c:pt>
                <c:pt idx="12">
                  <c:v>32422</c:v>
                </c:pt>
              </c:numCache>
            </c:numRef>
          </c:val>
          <c:extLst>
            <c:ext xmlns:c16="http://schemas.microsoft.com/office/drawing/2014/chart" uri="{C3380CC4-5D6E-409C-BE32-E72D297353CC}">
              <c16:uniqueId val="{00000006-A401-4804-A877-38F5CB494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2225</c:v>
                </c:pt>
                <c:pt idx="3">
                  <c:v>2224</c:v>
                </c:pt>
                <c:pt idx="6">
                  <c:v>2262</c:v>
                </c:pt>
                <c:pt idx="9">
                  <c:v>2627</c:v>
                </c:pt>
                <c:pt idx="12">
                  <c:v>2978</c:v>
                </c:pt>
              </c:numCache>
            </c:numRef>
          </c:val>
          <c:extLst>
            <c:ext xmlns:c16="http://schemas.microsoft.com/office/drawing/2014/chart" uri="{C3380CC4-5D6E-409C-BE32-E72D297353CC}">
              <c16:uniqueId val="{00000007-A401-4804-A877-38F5CB494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880</c:v>
                </c:pt>
                <c:pt idx="3">
                  <c:v>737</c:v>
                </c:pt>
                <c:pt idx="6">
                  <c:v>616</c:v>
                </c:pt>
                <c:pt idx="9">
                  <c:v>529</c:v>
                </c:pt>
                <c:pt idx="12">
                  <c:v>451</c:v>
                </c:pt>
              </c:numCache>
            </c:numRef>
          </c:val>
          <c:extLst>
            <c:ext xmlns:c16="http://schemas.microsoft.com/office/drawing/2014/chart" uri="{C3380CC4-5D6E-409C-BE32-E72D297353CC}">
              <c16:uniqueId val="{00000008-A401-4804-A877-38F5CB494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20166</c:v>
                </c:pt>
                <c:pt idx="3">
                  <c:v>21365</c:v>
                </c:pt>
                <c:pt idx="6">
                  <c:v>24120</c:v>
                </c:pt>
                <c:pt idx="9">
                  <c:v>28227</c:v>
                </c:pt>
                <c:pt idx="12">
                  <c:v>29223</c:v>
                </c:pt>
              </c:numCache>
            </c:numRef>
          </c:val>
          <c:extLst>
            <c:ext xmlns:c16="http://schemas.microsoft.com/office/drawing/2014/chart" uri="{C3380CC4-5D6E-409C-BE32-E72D297353CC}">
              <c16:uniqueId val="{00000009-A401-4804-A877-38F5CB494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55764</c:v>
                </c:pt>
                <c:pt idx="3">
                  <c:v>57250</c:v>
                </c:pt>
                <c:pt idx="6">
                  <c:v>56919</c:v>
                </c:pt>
                <c:pt idx="9">
                  <c:v>56108</c:v>
                </c:pt>
                <c:pt idx="12">
                  <c:v>56735</c:v>
                </c:pt>
              </c:numCache>
            </c:numRef>
          </c:val>
          <c:extLst>
            <c:ext xmlns:c16="http://schemas.microsoft.com/office/drawing/2014/chart" uri="{C3380CC4-5D6E-409C-BE32-E72D297353CC}">
              <c16:uniqueId val="{0000000A-A401-4804-A877-38F5CB4947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401-4804-A877-38F5CB4947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45671</c:v>
                </c:pt>
                <c:pt idx="1">
                  <c:v>43953</c:v>
                </c:pt>
                <c:pt idx="2">
                  <c:v>45337</c:v>
                </c:pt>
              </c:numCache>
            </c:numRef>
          </c:val>
          <c:extLst>
            <c:ext xmlns:c16="http://schemas.microsoft.com/office/drawing/2014/chart" uri="{C3380CC4-5D6E-409C-BE32-E72D297353CC}">
              <c16:uniqueId val="{00000000-36B8-42E8-9336-F19A9522F6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2701</c:v>
                </c:pt>
                <c:pt idx="1">
                  <c:v>5311</c:v>
                </c:pt>
                <c:pt idx="2">
                  <c:v>5320</c:v>
                </c:pt>
              </c:numCache>
            </c:numRef>
          </c:val>
          <c:extLst>
            <c:ext xmlns:c16="http://schemas.microsoft.com/office/drawing/2014/chart" uri="{C3380CC4-5D6E-409C-BE32-E72D297353CC}">
              <c16:uniqueId val="{00000001-36B8-42E8-9336-F19A9522F6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45665</c:v>
                </c:pt>
                <c:pt idx="1">
                  <c:v>45352</c:v>
                </c:pt>
                <c:pt idx="2">
                  <c:v>45165</c:v>
                </c:pt>
              </c:numCache>
            </c:numRef>
          </c:val>
          <c:extLst>
            <c:ext xmlns:c16="http://schemas.microsoft.com/office/drawing/2014/chart" uri="{C3380CC4-5D6E-409C-BE32-E72D297353CC}">
              <c16:uniqueId val="{00000002-36B8-42E8-9336-F19A9522F6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{02EA86C7-0291-43DC-87EF-099DA749E34E}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81-44F7-9F2F-05F7BDF8C7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{AF8198FC-4BDC-4D58-9922-905F42BFA54F}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81-44F7-9F2F-05F7BDF8C7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{8BEC46AB-6734-4DE8-8064-50BEE1431B02}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81-44F7-9F2F-05F7BDF8C7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{6F96B25E-F937-4887-80A0-E7EB9BE65B1E}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81-44F7-9F2F-05F7BDF8C7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{6270C0F6-1E8A-4DF7-8BE1-D09014AFBC6B}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81-44F7-9F2F-05F7BDF8C7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{E541380A-00A8-41AE-B771-B2A78F0039AE}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81-44F7-9F2F-05F7BDF8C7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{5447F144-75D9-4395-8AE6-92B8C6C6C3D3}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81-44F7-9F2F-05F7BDF8C7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{7D279AAF-2D53-49C6-BEA3-C1730C4161C0}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81-44F7-9F2F-05F7BDF8C7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{02AA6189-2197-4C81-859B-3C6DBC679334}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81-44F7-9F2F-05F7BDF8C7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61.1</c:v>
                </c:pt>
                <c:pt idx="16">
                  <c:v>61.6</c:v>
                </c:pt>
                <c:pt idx="24">
                  <c:v>62.3</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81-44F7-9F2F-05F7BDF8C7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{A5D88276-1D26-46D5-ABDF-149120E9D58F}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81-44F7-9F2F-05F7BDF8C7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{44391CD4-0035-4BF7-B2E1-DDDCBA0B4048}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81-44F7-9F2F-05F7BDF8C7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{A11203FC-C2B6-457D-A37E-4AAEC1340148}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81-44F7-9F2F-05F7BDF8C7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{C39EFA77-D04D-4DF4-95D2-E853F20AB591}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81-44F7-9F2F-05F7BDF8C7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{2710513A-426C-49E1-B835-345A9EB29964}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81-44F7-9F2F-05F7BDF8C7D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{CA14C883-4E51-46E5-AB78-A39FE935619C}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81-44F7-9F2F-05F7BDF8C7D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{BEBBB34E-96C1-4843-A5FC-40367E12FB17}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81-44F7-9F2F-05F7BDF8C7D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{D34F8952-76CB-4A36-B54E-5CE0EB5261E6}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81-44F7-9F2F-05F7BDF8C7D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{0900AFB5-CEDE-4255-AC15-717EDD4DD6F0}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81-44F7-9F2F-05F7BDF8C7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81-44F7-9F2F-05F7BDF8C7D2}"/>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{31399100-2175-4D36-A798-2F1371F0E289}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3B0-4BA7-A993-011C3385C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{80395FA3-40C4-4886-BAB6-938040D30F39}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0-4BA7-A993-011C3385C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{D9F23C13-5604-4F52-B844-21E87BAA90CA}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0-4BA7-A993-011C3385C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{008AC383-805A-46F3-8B80-CE201A209B08}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0-4BA7-A993-011C3385C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{AE8589F7-10F1-425B-81FC-552102652F53}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0-4BA7-A993-011C3385C73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{0452975E-6A1E-4637-BAB6-70C4A9812169}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3B0-4BA7-A993-011C3385C73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{1A5851CF-DBD6-4C6C-8CD3-F3E0F723A471}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3B0-4BA7-A993-011C3385C73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{32BF1659-7CF5-42AE-A935-5F46A9941F7C}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3B0-4BA7-A993-011C3385C73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{6DD70E6D-C0A7-483D-BEF3-543228C7C8B1}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3B0-4BA7-A993-011C3385C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c:v>
                </c:pt>
                <c:pt idx="16">
                  <c:v>-3.6</c:v>
                </c:pt>
                <c:pt idx="24">
                  <c:v>-3.1</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3B0-4BA7-A993-011C3385C7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{70DB3C6A-627C-4DB4-AEF4-FFA2DDE55F3B}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3B0-4BA7-A993-011C3385C7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{A5EEFF36-1309-46C0-B8FA-C65D81BEACEF}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0-4BA7-A993-011C3385C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{822CBD67-BA46-4CE8-A02C-84DDD799710E}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0-4BA7-A993-011C3385C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{09CBCB6C-D915-43D0-9F53-526FE727BEEC}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0-4BA7-A993-011C3385C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{ACFC50C5-7383-4B6F-9C7B-6483588A910C}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0-4BA7-A993-011C3385C73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{B047685D-05AC-4292-8227-3342F3E6AD22}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3B0-4BA7-A993-011C3385C73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{039834B3-0209-4FAB-92FE-C5D76B541811}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3B0-4BA7-A993-011C3385C73C}"/>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{5B1E7818-B833-4353-89A7-E87F8039C5EE}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3B0-4BA7-A993-011C3385C73C}"/>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{710B12A5-5D95-496D-AA87-EA8B485DD4CA}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3B0-4BA7-A993-011C3385C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B0-4BA7-A993-011C3385C73C}"/>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財政力指数は過去３か年の平均となるため、今回の増減は平成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年度の単年度数値の差が反映される。単年度では、平成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に対して、令和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となっている。これは、基準財政需要額が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増加したが、基準財政収入額がそれを上回る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増加したことで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ポイント高くなったことによる。</a:t>
          </a:r>
        </a:p>
        <a:p>
          <a:r>
            <a:rPr kumimoji="1" lang="ja-JP" altLang="en-US" sz="1300">
              <a:latin typeface="ＭＳ Ｐゴシック" panose="020B0600070205080204" pitchFamily="50" charset="-128"/>
              <a:ea typeface="ＭＳ Ｐゴシック" panose="020B0600070205080204" pitchFamily="50" charset="-128"/>
            </a:rPr>
            <a:t>　 令和元年度から令和３年度３か年の平均は前年度同率の</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9072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分子である経常経費充当一般財源が公債費、物件費、扶助費の増加により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の増となったが、分母である経常一般財源が、財調普通交付金、地方消費税交付金等の増加により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の増となったため、昨年度比△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今後も、扶助費等の社会保障関係経費の増加が見込まれるが、効率的な財政運営につとめていく。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96096</xdr:rowOff>
    </xdr:from>
    <xdr:to>
      <xdr:col>23</xdr:col>
      <xdr:colOff>133350</xdr:colOff>
      <xdr:row>68</xdr:row>
      <xdr:rowOff>13123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5832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130810</xdr:rowOff>
    </xdr:from>
    <xdr:to>
      <xdr:col>19</xdr:col>
      <xdr:colOff>133350</xdr:colOff>
      <xdr:row>68</xdr:row>
      <xdr:rowOff>13123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465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55880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4465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55880</xdr:rowOff>
    </xdr:from>
    <xdr:to>
      <xdr:col>11</xdr:col>
      <xdr:colOff>31750</xdr:colOff>
      <xdr:row>67</xdr:row>
      <xdr:rowOff>112183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5430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133773</xdr:rowOff>
    </xdr:from>
    <xdr:to>
      <xdr:col>19</xdr:col>
      <xdr:colOff>184150</xdr:colOff>
      <xdr:row>68</xdr:row>
      <xdr:rowOff>63923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48700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7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11,923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減となったことに加え、物件費が新型コロナワクチン接種業務委託や業務委託の拡大などにより対前年比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今後も、業務委託の拡大などによる物件費の増加が見込まれるが、適正な支出と経費の節減に努める。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7465</xdr:rowOff>
    </xdr:from>
    <xdr:to>
      <xdr:col>23</xdr:col>
      <xdr:colOff>133350</xdr:colOff>
      <xdr:row>81</xdr:row>
      <xdr:rowOff>55415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94915"/>
          <a:ext cx="838200" cy="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156494</xdr:rowOff>
    </xdr:from>
    <xdr:to>
      <xdr:col>19</xdr:col>
      <xdr:colOff>133350</xdr:colOff>
      <xdr:row>81</xdr:row>
      <xdr:rowOff>7465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2494"/>
          <a:ext cx="889000" cy="2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142329</xdr:rowOff>
    </xdr:from>
    <xdr:to>
      <xdr:col>15</xdr:col>
      <xdr:colOff>82550</xdr:colOff>
      <xdr:row>80</xdr:row>
      <xdr:rowOff>156494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8329"/>
          <a:ext cx="8890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138750</xdr:rowOff>
    </xdr:from>
    <xdr:to>
      <xdr:col>11</xdr:col>
      <xdr:colOff>31750</xdr:colOff>
      <xdr:row>80</xdr:row>
      <xdr:rowOff>142329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4750"/>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4615</xdr:rowOff>
    </xdr:from>
    <xdr:to>
      <xdr:col>23</xdr:col>
      <xdr:colOff>184150</xdr:colOff>
      <xdr:row>81</xdr:row>
      <xdr:rowOff>106215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97342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128115</xdr:rowOff>
    </xdr:from>
    <xdr:to>
      <xdr:col>19</xdr:col>
      <xdr:colOff>184150</xdr:colOff>
      <xdr:row>81</xdr:row>
      <xdr:rowOff>58265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68442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105694</xdr:rowOff>
    </xdr:from>
    <xdr:to>
      <xdr:col>15</xdr:col>
      <xdr:colOff>133350</xdr:colOff>
      <xdr:row>81</xdr:row>
      <xdr:rowOff>35844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46021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91529</xdr:rowOff>
    </xdr:from>
    <xdr:to>
      <xdr:col>11</xdr:col>
      <xdr:colOff>82550</xdr:colOff>
      <xdr:row>81</xdr:row>
      <xdr:rowOff>21679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31856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87950</xdr:rowOff>
    </xdr:from>
    <xdr:to>
      <xdr:col>7</xdr:col>
      <xdr:colOff>31750</xdr:colOff>
      <xdr:row>81</xdr:row>
      <xdr:rowOff>18100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28277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例年に比べ、経験年数の浅い普通退職者が多く、職員数の減少率に対して平均給与の減少率が小さくなったため、ラスパイレス指数が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今後も給与の適正化に取り組んでいく。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49714"/>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月に策定した「練馬区職員定数管理計画」に基づき、職種構成を適正化するとともに、職員定数の管理を見直し、削減を進めている。</a:t>
          </a:r>
        </a:p>
        <a:p>
          <a:r>
            <a:rPr kumimoji="1" lang="ja-JP" altLang="en-US" sz="1300">
              <a:latin typeface="ＭＳ Ｐゴシック" panose="020B0600070205080204" pitchFamily="50" charset="-128"/>
              <a:ea typeface="ＭＳ Ｐゴシック" panose="020B0600070205080204" pitchFamily="50" charset="-128"/>
            </a:rPr>
            <a:t>　民間が担えることは民間に任せ、行政が責任を持つべき分野において、区が役割を果たしていくため、適正な事業執行体制の確保に努めていく。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139398</xdr:rowOff>
    </xdr:from>
    <xdr:to>
      <xdr:col>81</xdr:col>
      <xdr:colOff>44450</xdr:colOff>
      <xdr:row>59</xdr:row>
      <xdr:rowOff>140546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54948"/>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125324</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40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139398</xdr:rowOff>
    </xdr:from>
    <xdr:to>
      <xdr:col>77</xdr:col>
      <xdr:colOff>44450</xdr:colOff>
      <xdr:row>59</xdr:row>
      <xdr:rowOff>143994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549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143994</xdr:rowOff>
    </xdr:from>
    <xdr:to>
      <xdr:col>72</xdr:col>
      <xdr:colOff>203200</xdr:colOff>
      <xdr:row>59</xdr:row>
      <xdr:rowOff>152037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2595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152037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88598</xdr:rowOff>
    </xdr:from>
    <xdr:to>
      <xdr:col>77</xdr:col>
      <xdr:colOff>95250</xdr:colOff>
      <xdr:row>60</xdr:row>
      <xdr:rowOff>18748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28925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7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93194</xdr:rowOff>
    </xdr:from>
    <xdr:to>
      <xdr:col>73</xdr:col>
      <xdr:colOff>44450</xdr:colOff>
      <xdr:row>60</xdr:row>
      <xdr:rowOff>23344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33521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101237</xdr:rowOff>
    </xdr:from>
    <xdr:to>
      <xdr:col>68</xdr:col>
      <xdr:colOff>203200</xdr:colOff>
      <xdr:row>60</xdr:row>
      <xdr:rowOff>31387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41564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３か年平均で算出するため、今回の増減は平成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年度の差が反映される。令和３年度は平成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年度と比して施設の改築経費等の増加により公債費に準ずる債務負担行為額が増加したため、単年度で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ポイントの上昇となり、その結果３か年平均で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今後も公共施設の老朽化による改修改築需要が増大していく見込みであるが、将来を見据えた計画的な起債により健全な状態を維持していく。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6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44467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102870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4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これまで、着実な公債償還による地方債残高の縮減や、決算剰余金の基金繰入等による財政調整基金の積立により、将来負担の軽減と充当可能財源の確保に努めてきた。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基金等の充当可能財源が地方債現在高等の将来負担額を上回っているため、将来負担比率は負の数値となり、前年度と同様「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」となった。今後も持続可能な財政運営による財政健全化の維持・向上を目指す。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これは、職員数の減等により分子である人件費が△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4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20865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53522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07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これは、分子である物件費が業務委託の推進等により約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増加し、分母である歳入経常一般財源等の</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今後も委託化の推進等により物件費が増加することが見込まれるが、適正な執行に努めていく。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102507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3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102507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80736</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29936</xdr:rowOff>
    </xdr:from>
    <xdr:to>
      <xdr:col>69</xdr:col>
      <xdr:colOff>142875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これは、分子である扶助費が子ども医療費助成、私立保育所運営費の増等により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増となったが、分母である歳入経常一般財源等がこれを上回る</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今後も社会保障関係経費の増加が見込まれるが、適正な執行に努めていく。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62230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490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62230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9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31750</xdr:rowOff>
    </xdr:from>
    <xdr:to>
      <xdr:col>15</xdr:col>
      <xdr:colOff>98425</xdr:colOff>
      <xdr:row>61</xdr:row>
      <xdr:rowOff>31750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31750</xdr:rowOff>
    </xdr:from>
    <xdr:to>
      <xdr:col>11</xdr:col>
      <xdr:colOff>9525</xdr:colOff>
      <xdr:row>61</xdr:row>
      <xdr:rowOff>46990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9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11430</xdr:rowOff>
    </xdr:from>
    <xdr:to>
      <xdr:col>20</xdr:col>
      <xdr:colOff>38100</xdr:colOff>
      <xdr:row>61</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97807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152400</xdr:rowOff>
    </xdr:from>
    <xdr:to>
      <xdr:col>15</xdr:col>
      <xdr:colOff>149225</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167640</xdr:rowOff>
    </xdr:from>
    <xdr:to>
      <xdr:col>6</xdr:col>
      <xdr:colOff>171450</xdr:colOff>
      <xdr:row>61</xdr:row>
      <xdr:rowOff>97790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82567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これは、分子の多くを占める繰出金が、国民健康保険事業会計繰出金の減などにより前年度比△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減少したことなどによる。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今後は、介護保険会計や後期高齢者医療会計など、高齢化により繰出金が増加していくことが見込まれるが、介護予防や医療費の適正化等に取り組んでいく。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61</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37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146050</xdr:rowOff>
    </xdr:from>
    <xdr:to>
      <xdr:col>78</xdr:col>
      <xdr:colOff>69850</xdr:colOff>
      <xdr:row>61</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3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146050</xdr:rowOff>
    </xdr:from>
    <xdr:to>
      <xdr:col>73</xdr:col>
      <xdr:colOff>180975</xdr:colOff>
      <xdr:row>61</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3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61</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95250</xdr:rowOff>
    </xdr:from>
    <xdr:to>
      <xdr:col>74</xdr:col>
      <xdr:colOff>31750</xdr:colOff>
      <xdr:row>61</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0</xdr:rowOff>
    </xdr:from>
    <xdr:to>
      <xdr:col>69</xdr:col>
      <xdr:colOff>142875</xdr:colOff>
      <xdr:row>61</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これは、分子である補助費等が産業融資利子補給金、信用保証料補助金の減などにより△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補助費については、３年毎の見直しを行っており、今後も適正な執行に努めていく。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2557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6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公債費に係る経常収支比率は、元利償還金が増加したことから前年度比で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今後は、公共施設の改修改築需要への対応など、比率の増加が見込まれる。将来を見据えた計画的な起債により健全な状態を維持していく。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78</xdr:row>
      <xdr:rowOff>149861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029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分子である歳出充当経常一般財源は、委託化の推進等による物件費の増、子ども医療費助成費、私立保育所運営費等の扶助費の増などにより前年度比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の増となった。一方、分母である歳入経常一般財源等が前年度比</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増加したことにより、前年度比△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今後も委託化の推進等による物件費や、少子高齢化による扶助費の増加が見込まれるが、適正な執行管理に努めていく。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80</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1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1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27939</xdr:rowOff>
    </xdr:from>
    <xdr:to>
      <xdr:col>82</xdr:col>
      <xdr:colOff>196850</xdr:colOff>
      <xdr:row>80</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81</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70583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81</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677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49530</xdr:rowOff>
    </xdr:from>
    <xdr:to>
      <xdr:col>78</xdr:col>
      <xdr:colOff>120650</xdr:colOff>
      <xdr:row>79</xdr:row>
      <xdr:rowOff>151130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161307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27939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163830</xdr:rowOff>
    </xdr:from>
    <xdr:to>
      <xdr:col>74</xdr:col>
      <xdr:colOff>31750</xdr:colOff>
      <xdr:row>78</xdr:row>
      <xdr:rowOff>93980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27939</xdr:rowOff>
    </xdr:from>
    <xdr:to>
      <xdr:col>69</xdr:col>
      <xdr:colOff>92075</xdr:colOff>
      <xdr:row>80</xdr:row>
      <xdr:rowOff>73661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743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163830</xdr:rowOff>
    </xdr:from>
    <xdr:to>
      <xdr:col>69</xdr:col>
      <xdr:colOff>142875</xdr:colOff>
      <xdr:row>78</xdr:row>
      <xdr:rowOff>93980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104157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129539</xdr:rowOff>
    </xdr:from>
    <xdr:to>
      <xdr:col>78</xdr:col>
      <xdr:colOff>120650</xdr:colOff>
      <xdr:row>81</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44466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93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143851</xdr:rowOff>
    </xdr:from>
    <xdr:to>
      <xdr:col>29</xdr:col>
      <xdr:colOff>127000</xdr:colOff>
      <xdr:row>18</xdr:row>
      <xdr:rowOff>155608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77576"/>
          <a:ext cx="6477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143851</xdr:rowOff>
    </xdr:from>
    <xdr:to>
      <xdr:col>26</xdr:col>
      <xdr:colOff>50800</xdr:colOff>
      <xdr:row>18</xdr:row>
      <xdr:rowOff>159842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7576"/>
          <a:ext cx="6985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158808</xdr:rowOff>
    </xdr:from>
    <xdr:to>
      <xdr:col>22</xdr:col>
      <xdr:colOff>114300</xdr:colOff>
      <xdr:row>18</xdr:row>
      <xdr:rowOff>159842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2533"/>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156043</xdr:rowOff>
    </xdr:from>
    <xdr:to>
      <xdr:col>18</xdr:col>
      <xdr:colOff>177800</xdr:colOff>
      <xdr:row>18</xdr:row>
      <xdr:rowOff>158808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104808</xdr:rowOff>
    </xdr:from>
    <xdr:to>
      <xdr:col>29</xdr:col>
      <xdr:colOff>177800</xdr:colOff>
      <xdr:row>19</xdr:row>
      <xdr:rowOff>34958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3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93051</xdr:rowOff>
    </xdr:from>
    <xdr:to>
      <xdr:col>26</xdr:col>
      <xdr:colOff>101600</xdr:colOff>
      <xdr:row>19</xdr:row>
      <xdr:rowOff>23201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109042</xdr:rowOff>
    </xdr:from>
    <xdr:to>
      <xdr:col>22</xdr:col>
      <xdr:colOff>165100</xdr:colOff>
      <xdr:row>19</xdr:row>
      <xdr:rowOff>39192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23969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108008</xdr:rowOff>
    </xdr:from>
    <xdr:to>
      <xdr:col>19</xdr:col>
      <xdr:colOff>38100</xdr:colOff>
      <xdr:row>19</xdr:row>
      <xdr:rowOff>38158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22935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105243</xdr:rowOff>
    </xdr:from>
    <xdr:to>
      <xdr:col>15</xdr:col>
      <xdr:colOff>101600</xdr:colOff>
      <xdr:row>19</xdr:row>
      <xdr:rowOff>35393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20170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134239</xdr:rowOff>
    </xdr:from>
    <xdr:to>
      <xdr:col>29</xdr:col>
      <xdr:colOff>127000</xdr:colOff>
      <xdr:row>35</xdr:row>
      <xdr:rowOff>213868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44589"/>
          <a:ext cx="647700" cy="7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0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213868</xdr:rowOff>
    </xdr:from>
    <xdr:to>
      <xdr:col>26</xdr:col>
      <xdr:colOff>50800</xdr:colOff>
      <xdr:row>36</xdr:row>
      <xdr:rowOff>4318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24218"/>
          <a:ext cx="698500" cy="13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3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4318</xdr:rowOff>
    </xdr:from>
    <xdr:to>
      <xdr:col>22</xdr:col>
      <xdr:colOff>114300</xdr:colOff>
      <xdr:row>36</xdr:row>
      <xdr:rowOff>45009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7568"/>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125772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45009</xdr:rowOff>
    </xdr:from>
    <xdr:to>
      <xdr:col>18</xdr:col>
      <xdr:colOff>177800</xdr:colOff>
      <xdr:row>36</xdr:row>
      <xdr:rowOff>123799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98259"/>
          <a:ext cx="698500" cy="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83439</xdr:rowOff>
    </xdr:from>
    <xdr:to>
      <xdr:col>29</xdr:col>
      <xdr:colOff>177800</xdr:colOff>
      <xdr:row>35</xdr:row>
      <xdr:rowOff>185039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271416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163068</xdr:rowOff>
    </xdr:from>
    <xdr:to>
      <xdr:col>26</xdr:col>
      <xdr:colOff>101600</xdr:colOff>
      <xdr:row>35</xdr:row>
      <xdr:rowOff>264668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274845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296418</xdr:rowOff>
    </xdr:from>
    <xdr:to>
      <xdr:col>22</xdr:col>
      <xdr:colOff>165100</xdr:colOff>
      <xdr:row>36</xdr:row>
      <xdr:rowOff>55118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65295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337109</xdr:rowOff>
    </xdr:from>
    <xdr:to>
      <xdr:col>19</xdr:col>
      <xdr:colOff>38100</xdr:colOff>
      <xdr:row>36</xdr:row>
      <xdr:rowOff>95809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105986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72999</xdr:rowOff>
    </xdr:from>
    <xdr:to>
      <xdr:col>15</xdr:col>
      <xdr:colOff>101600</xdr:colOff>
      <xdr:row>37</xdr:row>
      <xdr:rowOff>3149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111571</xdr:rowOff>
    </xdr:from>
    <xdr:to>
      <xdr:col>24</xdr:col>
      <xdr:colOff>63500</xdr:colOff>
      <xdr:row>37</xdr:row>
      <xdr:rowOff>121292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5221"/>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111571</xdr:rowOff>
    </xdr:from>
    <xdr:to>
      <xdr:col>19</xdr:col>
      <xdr:colOff>177800</xdr:colOff>
      <xdr:row>37</xdr:row>
      <xdr:rowOff>137871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5221"/>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137871</xdr:rowOff>
    </xdr:from>
    <xdr:to>
      <xdr:col>15</xdr:col>
      <xdr:colOff>50800</xdr:colOff>
      <xdr:row>37</xdr:row>
      <xdr:rowOff>139537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152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139537</xdr:rowOff>
    </xdr:from>
    <xdr:to>
      <xdr:col>10</xdr:col>
      <xdr:colOff>114300</xdr:colOff>
      <xdr:row>37</xdr:row>
      <xdr:rowOff>142204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70492</xdr:rowOff>
    </xdr:from>
    <xdr:to>
      <xdr:col>24</xdr:col>
      <xdr:colOff>114300</xdr:colOff>
      <xdr:row>38</xdr:row>
      <xdr:rowOff>642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60771</xdr:rowOff>
    </xdr:from>
    <xdr:to>
      <xdr:col>20</xdr:col>
      <xdr:colOff>38100</xdr:colOff>
      <xdr:row>37</xdr:row>
      <xdr:rowOff>162371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153498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87071</xdr:rowOff>
    </xdr:from>
    <xdr:to>
      <xdr:col>15</xdr:col>
      <xdr:colOff>101600</xdr:colOff>
      <xdr:row>38</xdr:row>
      <xdr:rowOff>17221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88737</xdr:rowOff>
    </xdr:from>
    <xdr:to>
      <xdr:col>10</xdr:col>
      <xdr:colOff>165100</xdr:colOff>
      <xdr:row>38</xdr:row>
      <xdr:rowOff>18887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91404</xdr:rowOff>
    </xdr:from>
    <xdr:to>
      <xdr:col>6</xdr:col>
      <xdr:colOff>38100</xdr:colOff>
      <xdr:row>38</xdr:row>
      <xdr:rowOff>21554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136550</xdr:rowOff>
    </xdr:from>
    <xdr:to>
      <xdr:col>24</xdr:col>
      <xdr:colOff>63500</xdr:colOff>
      <xdr:row>57</xdr:row>
      <xdr:rowOff>25908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37750"/>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25908</xdr:rowOff>
    </xdr:from>
    <xdr:to>
      <xdr:col>19</xdr:col>
      <xdr:colOff>177800</xdr:colOff>
      <xdr:row>57</xdr:row>
      <xdr:rowOff>40680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8558"/>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40680</xdr:rowOff>
    </xdr:from>
    <xdr:to>
      <xdr:col>15</xdr:col>
      <xdr:colOff>50800</xdr:colOff>
      <xdr:row>57</xdr:row>
      <xdr:rowOff>58332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3330"/>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58332</xdr:rowOff>
    </xdr:from>
    <xdr:to>
      <xdr:col>10</xdr:col>
      <xdr:colOff>114300</xdr:colOff>
      <xdr:row>57</xdr:row>
      <xdr:rowOff>62081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0982"/>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85750</xdr:rowOff>
    </xdr:from>
    <xdr:to>
      <xdr:col>24</xdr:col>
      <xdr:colOff>114300</xdr:colOff>
      <xdr:row>57</xdr:row>
      <xdr:rowOff>15900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146558</xdr:rowOff>
    </xdr:from>
    <xdr:to>
      <xdr:col>20</xdr:col>
      <xdr:colOff>38100</xdr:colOff>
      <xdr:row>57</xdr:row>
      <xdr:rowOff>76708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67835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161330</xdr:rowOff>
    </xdr:from>
    <xdr:to>
      <xdr:col>15</xdr:col>
      <xdr:colOff>101600</xdr:colOff>
      <xdr:row>57</xdr:row>
      <xdr:rowOff>91480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82607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7532</xdr:rowOff>
    </xdr:from>
    <xdr:to>
      <xdr:col>10</xdr:col>
      <xdr:colOff>165100</xdr:colOff>
      <xdr:row>57</xdr:row>
      <xdr:rowOff>109132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100259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11281</xdr:rowOff>
    </xdr:from>
    <xdr:to>
      <xdr:col>6</xdr:col>
      <xdr:colOff>38100</xdr:colOff>
      <xdr:row>57</xdr:row>
      <xdr:rowOff>112881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79502</xdr:rowOff>
    </xdr:from>
    <xdr:to>
      <xdr:col>24</xdr:col>
      <xdr:colOff>63500</xdr:colOff>
      <xdr:row>77</xdr:row>
      <xdr:rowOff>119126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8115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79502</xdr:rowOff>
    </xdr:from>
    <xdr:to>
      <xdr:col>19</xdr:col>
      <xdr:colOff>177800</xdr:colOff>
      <xdr:row>77</xdr:row>
      <xdr:rowOff>90551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8115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131260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70816</xdr:rowOff>
    </xdr:from>
    <xdr:to>
      <xdr:col>15</xdr:col>
      <xdr:colOff>50800</xdr:colOff>
      <xdr:row>77</xdr:row>
      <xdr:rowOff>90551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7246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70816</xdr:rowOff>
    </xdr:from>
    <xdr:to>
      <xdr:col>10</xdr:col>
      <xdr:colOff>114300</xdr:colOff>
      <xdr:row>77</xdr:row>
      <xdr:rowOff>92914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7246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137355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68326</xdr:rowOff>
    </xdr:from>
    <xdr:to>
      <xdr:col>24</xdr:col>
      <xdr:colOff>114300</xdr:colOff>
      <xdr:row>77</xdr:row>
      <xdr:rowOff>169926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46753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28702</xdr:rowOff>
    </xdr:from>
    <xdr:to>
      <xdr:col>20</xdr:col>
      <xdr:colOff>38100</xdr:colOff>
      <xdr:row>77</xdr:row>
      <xdr:rowOff>130302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146829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00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39751</xdr:rowOff>
    </xdr:from>
    <xdr:to>
      <xdr:col>15</xdr:col>
      <xdr:colOff>101600</xdr:colOff>
      <xdr:row>77</xdr:row>
      <xdr:rowOff>141351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132478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20016</xdr:rowOff>
    </xdr:from>
    <xdr:to>
      <xdr:col>10</xdr:col>
      <xdr:colOff>165100</xdr:colOff>
      <xdr:row>77</xdr:row>
      <xdr:rowOff>121616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42114</xdr:rowOff>
    </xdr:from>
    <xdr:to>
      <xdr:col>6</xdr:col>
      <xdr:colOff>38100</xdr:colOff>
      <xdr:row>77</xdr:row>
      <xdr:rowOff>143714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160241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0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113430</xdr:rowOff>
    </xdr:from>
    <xdr:to>
      <xdr:col>24</xdr:col>
      <xdr:colOff>63500</xdr:colOff>
      <xdr:row>97</xdr:row>
      <xdr:rowOff>22047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29730"/>
          <a:ext cx="838200" cy="4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22047</xdr:rowOff>
    </xdr:from>
    <xdr:to>
      <xdr:col>19</xdr:col>
      <xdr:colOff>177800</xdr:colOff>
      <xdr:row>97</xdr:row>
      <xdr:rowOff>129832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52697"/>
          <a:ext cx="8890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129832</xdr:rowOff>
    </xdr:from>
    <xdr:to>
      <xdr:col>15</xdr:col>
      <xdr:colOff>50800</xdr:colOff>
      <xdr:row>98</xdr:row>
      <xdr:rowOff>47803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0482"/>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47803</xdr:rowOff>
    </xdr:from>
    <xdr:to>
      <xdr:col>10</xdr:col>
      <xdr:colOff>114300</xdr:colOff>
      <xdr:row>98</xdr:row>
      <xdr:rowOff>67290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49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62630</xdr:rowOff>
    </xdr:from>
    <xdr:to>
      <xdr:col>24</xdr:col>
      <xdr:colOff>114300</xdr:colOff>
      <xdr:row>94</xdr:row>
      <xdr:rowOff>164230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85507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142697</xdr:rowOff>
    </xdr:from>
    <xdr:to>
      <xdr:col>20</xdr:col>
      <xdr:colOff>38100</xdr:colOff>
      <xdr:row>97</xdr:row>
      <xdr:rowOff>72847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89374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37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79032</xdr:rowOff>
    </xdr:from>
    <xdr:to>
      <xdr:col>15</xdr:col>
      <xdr:colOff>101600</xdr:colOff>
      <xdr:row>98</xdr:row>
      <xdr:rowOff>9182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25709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4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168453</xdr:rowOff>
    </xdr:from>
    <xdr:to>
      <xdr:col>10</xdr:col>
      <xdr:colOff>165100</xdr:colOff>
      <xdr:row>98</xdr:row>
      <xdr:rowOff>98603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115130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57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16490</xdr:rowOff>
    </xdr:from>
    <xdr:to>
      <xdr:col>6</xdr:col>
      <xdr:colOff>38100</xdr:colOff>
      <xdr:row>98</xdr:row>
      <xdr:rowOff>118090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134617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59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3531</xdr:rowOff>
    </xdr:from>
    <xdr:to>
      <xdr:col>55</xdr:col>
      <xdr:colOff>0</xdr:colOff>
      <xdr:row>37</xdr:row>
      <xdr:rowOff>51575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47031"/>
          <a:ext cx="838200" cy="1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3531</xdr:rowOff>
    </xdr:from>
    <xdr:to>
      <xdr:col>50</xdr:col>
      <xdr:colOff>114300</xdr:colOff>
      <xdr:row>37</xdr:row>
      <xdr:rowOff>122022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47031"/>
          <a:ext cx="889000" cy="131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122022</xdr:rowOff>
    </xdr:from>
    <xdr:to>
      <xdr:col>45</xdr:col>
      <xdr:colOff>177800</xdr:colOff>
      <xdr:row>37</xdr:row>
      <xdr:rowOff>130734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5672"/>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130734</xdr:rowOff>
    </xdr:from>
    <xdr:to>
      <xdr:col>41</xdr:col>
      <xdr:colOff>50800</xdr:colOff>
      <xdr:row>37</xdr:row>
      <xdr:rowOff>146964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4384"/>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775</xdr:rowOff>
    </xdr:from>
    <xdr:to>
      <xdr:col>55</xdr:col>
      <xdr:colOff>50800</xdr:colOff>
      <xdr:row>37</xdr:row>
      <xdr:rowOff>102375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124181</xdr:rowOff>
    </xdr:from>
    <xdr:to>
      <xdr:col>50</xdr:col>
      <xdr:colOff>165100</xdr:colOff>
      <xdr:row>30</xdr:row>
      <xdr:rowOff>54331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0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45458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1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71222</xdr:rowOff>
    </xdr:from>
    <xdr:to>
      <xdr:col>46</xdr:col>
      <xdr:colOff>38100</xdr:colOff>
      <xdr:row>38</xdr:row>
      <xdr:rowOff>1372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163948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79934</xdr:rowOff>
    </xdr:from>
    <xdr:to>
      <xdr:col>41</xdr:col>
      <xdr:colOff>101600</xdr:colOff>
      <xdr:row>38</xdr:row>
      <xdr:rowOff>10084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96164</xdr:rowOff>
    </xdr:from>
    <xdr:to>
      <xdr:col>36</xdr:col>
      <xdr:colOff>165100</xdr:colOff>
      <xdr:row>38</xdr:row>
      <xdr:rowOff>26315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138209</xdr:rowOff>
    </xdr:from>
    <xdr:to>
      <xdr:col>55</xdr:col>
      <xdr:colOff>0</xdr:colOff>
      <xdr:row>57</xdr:row>
      <xdr:rowOff>147742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0859"/>
          <a:ext cx="8382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143701</xdr:rowOff>
    </xdr:from>
    <xdr:to>
      <xdr:col>50</xdr:col>
      <xdr:colOff>114300</xdr:colOff>
      <xdr:row>57</xdr:row>
      <xdr:rowOff>147742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16351"/>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131663</xdr:rowOff>
    </xdr:from>
    <xdr:to>
      <xdr:col>45</xdr:col>
      <xdr:colOff>177800</xdr:colOff>
      <xdr:row>57</xdr:row>
      <xdr:rowOff>143701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04313"/>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131663</xdr:rowOff>
    </xdr:from>
    <xdr:to>
      <xdr:col>41</xdr:col>
      <xdr:colOff>50800</xdr:colOff>
      <xdr:row>58</xdr:row>
      <xdr:rowOff>12068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04313"/>
          <a:ext cx="889000" cy="5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87409</xdr:rowOff>
    </xdr:from>
    <xdr:to>
      <xdr:col>55</xdr:col>
      <xdr:colOff>50800</xdr:colOff>
      <xdr:row>58</xdr:row>
      <xdr:rowOff>17559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96942</xdr:rowOff>
    </xdr:from>
    <xdr:to>
      <xdr:col>50</xdr:col>
      <xdr:colOff>165100</xdr:colOff>
      <xdr:row>58</xdr:row>
      <xdr:rowOff>27092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18219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92901</xdr:rowOff>
    </xdr:from>
    <xdr:to>
      <xdr:col>46</xdr:col>
      <xdr:colOff>38100</xdr:colOff>
      <xdr:row>58</xdr:row>
      <xdr:rowOff>23051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80863</xdr:rowOff>
    </xdr:from>
    <xdr:to>
      <xdr:col>41</xdr:col>
      <xdr:colOff>101600</xdr:colOff>
      <xdr:row>58</xdr:row>
      <xdr:rowOff>11013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132718</xdr:rowOff>
    </xdr:from>
    <xdr:to>
      <xdr:col>36</xdr:col>
      <xdr:colOff>165100</xdr:colOff>
      <xdr:row>58</xdr:row>
      <xdr:rowOff>62868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53995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116193</xdr:rowOff>
    </xdr:from>
    <xdr:to>
      <xdr:col>55</xdr:col>
      <xdr:colOff>0</xdr:colOff>
      <xdr:row>78</xdr:row>
      <xdr:rowOff>126803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9293"/>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88360</xdr:rowOff>
    </xdr:from>
    <xdr:to>
      <xdr:col>50</xdr:col>
      <xdr:colOff>114300</xdr:colOff>
      <xdr:row>78</xdr:row>
      <xdr:rowOff>126803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61460"/>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63157</xdr:rowOff>
    </xdr:from>
    <xdr:to>
      <xdr:col>45</xdr:col>
      <xdr:colOff>177800</xdr:colOff>
      <xdr:row>78</xdr:row>
      <xdr:rowOff>88360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6257"/>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63157</xdr:rowOff>
    </xdr:from>
    <xdr:to>
      <xdr:col>41</xdr:col>
      <xdr:colOff>50800</xdr:colOff>
      <xdr:row>78</xdr:row>
      <xdr:rowOff>119069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6257"/>
          <a:ext cx="889000" cy="5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65393</xdr:rowOff>
    </xdr:from>
    <xdr:to>
      <xdr:col>55</xdr:col>
      <xdr:colOff>50800</xdr:colOff>
      <xdr:row>78</xdr:row>
      <xdr:rowOff>166993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151770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76003</xdr:rowOff>
    </xdr:from>
    <xdr:to>
      <xdr:col>50</xdr:col>
      <xdr:colOff>165100</xdr:colOff>
      <xdr:row>79</xdr:row>
      <xdr:rowOff>6153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168730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37560</xdr:rowOff>
    </xdr:from>
    <xdr:to>
      <xdr:col>46</xdr:col>
      <xdr:colOff>38100</xdr:colOff>
      <xdr:row>78</xdr:row>
      <xdr:rowOff>139160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130287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12357</xdr:rowOff>
    </xdr:from>
    <xdr:to>
      <xdr:col>41</xdr:col>
      <xdr:colOff>101600</xdr:colOff>
      <xdr:row>78</xdr:row>
      <xdr:rowOff>113957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130484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16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68269</xdr:rowOff>
    </xdr:from>
    <xdr:to>
      <xdr:col>36</xdr:col>
      <xdr:colOff>165100</xdr:colOff>
      <xdr:row>78</xdr:row>
      <xdr:rowOff>169869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160996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156693</xdr:rowOff>
    </xdr:from>
    <xdr:to>
      <xdr:col>55</xdr:col>
      <xdr:colOff>0</xdr:colOff>
      <xdr:row>97</xdr:row>
      <xdr:rowOff>56680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589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156693</xdr:rowOff>
    </xdr:from>
    <xdr:to>
      <xdr:col>50</xdr:col>
      <xdr:colOff>114300</xdr:colOff>
      <xdr:row>96</xdr:row>
      <xdr:rowOff>165894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5893"/>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139609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165894</xdr:rowOff>
    </xdr:from>
    <xdr:to>
      <xdr:col>45</xdr:col>
      <xdr:colOff>177800</xdr:colOff>
      <xdr:row>97</xdr:row>
      <xdr:rowOff>40945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5094"/>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40945</xdr:rowOff>
    </xdr:from>
    <xdr:to>
      <xdr:col>41</xdr:col>
      <xdr:colOff>50800</xdr:colOff>
      <xdr:row>97</xdr:row>
      <xdr:rowOff>145111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71595"/>
          <a:ext cx="889000" cy="10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5880</xdr:rowOff>
    </xdr:from>
    <xdr:to>
      <xdr:col>55</xdr:col>
      <xdr:colOff>50800</xdr:colOff>
      <xdr:row>97</xdr:row>
      <xdr:rowOff>107480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155757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105893</xdr:rowOff>
    </xdr:from>
    <xdr:to>
      <xdr:col>50</xdr:col>
      <xdr:colOff>165100</xdr:colOff>
      <xdr:row>97</xdr:row>
      <xdr:rowOff>36043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115094</xdr:rowOff>
    </xdr:from>
    <xdr:to>
      <xdr:col>46</xdr:col>
      <xdr:colOff>38100</xdr:colOff>
      <xdr:row>97</xdr:row>
      <xdr:rowOff>45244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36371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161595</xdr:rowOff>
    </xdr:from>
    <xdr:to>
      <xdr:col>41</xdr:col>
      <xdr:colOff>101600</xdr:colOff>
      <xdr:row>97</xdr:row>
      <xdr:rowOff>91745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82872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94311</xdr:rowOff>
    </xdr:from>
    <xdr:to>
      <xdr:col>36</xdr:col>
      <xdr:colOff>165100</xdr:colOff>
      <xdr:row>98</xdr:row>
      <xdr:rowOff>24461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49566</xdr:rowOff>
    </xdr:from>
    <xdr:to>
      <xdr:col>85</xdr:col>
      <xdr:colOff>127000</xdr:colOff>
      <xdr:row>75</xdr:row>
      <xdr:rowOff>100838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65416"/>
          <a:ext cx="838200" cy="39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44668</xdr:rowOff>
    </xdr:from>
    <xdr:to>
      <xdr:col>81</xdr:col>
      <xdr:colOff>50800</xdr:colOff>
      <xdr:row>75</xdr:row>
      <xdr:rowOff>100838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903418"/>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169745</xdr:rowOff>
    </xdr:from>
    <xdr:to>
      <xdr:col>76</xdr:col>
      <xdr:colOff>114300</xdr:colOff>
      <xdr:row>75</xdr:row>
      <xdr:rowOff>44668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85704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166043</xdr:rowOff>
    </xdr:from>
    <xdr:to>
      <xdr:col>71</xdr:col>
      <xdr:colOff>177800</xdr:colOff>
      <xdr:row>74</xdr:row>
      <xdr:rowOff>169745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85334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170216</xdr:rowOff>
    </xdr:from>
    <xdr:to>
      <xdr:col>85</xdr:col>
      <xdr:colOff>177800</xdr:colOff>
      <xdr:row>73</xdr:row>
      <xdr:rowOff>100366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1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21643</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50038</xdr:rowOff>
    </xdr:from>
    <xdr:to>
      <xdr:col>81</xdr:col>
      <xdr:colOff>101600</xdr:colOff>
      <xdr:row>75</xdr:row>
      <xdr:rowOff>151637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168165</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26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165318</xdr:rowOff>
    </xdr:from>
    <xdr:to>
      <xdr:col>76</xdr:col>
      <xdr:colOff>165100</xdr:colOff>
      <xdr:row>75</xdr:row>
      <xdr:rowOff>95468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86595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294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118945</xdr:rowOff>
    </xdr:from>
    <xdr:to>
      <xdr:col>72</xdr:col>
      <xdr:colOff>38100</xdr:colOff>
      <xdr:row>75</xdr:row>
      <xdr:rowOff>49095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65622</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25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115243</xdr:rowOff>
    </xdr:from>
    <xdr:to>
      <xdr:col>67</xdr:col>
      <xdr:colOff>101600</xdr:colOff>
      <xdr:row>75</xdr:row>
      <xdr:rowOff>45393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36520</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289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69765</xdr:rowOff>
    </xdr:from>
    <xdr:to>
      <xdr:col>85</xdr:col>
      <xdr:colOff>127000</xdr:colOff>
      <xdr:row>99</xdr:row>
      <xdr:rowOff>88379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7043315"/>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94795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82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161041</xdr:rowOff>
    </xdr:from>
    <xdr:to>
      <xdr:col>81</xdr:col>
      <xdr:colOff>50800</xdr:colOff>
      <xdr:row>99</xdr:row>
      <xdr:rowOff>88379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63141"/>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156862</xdr:rowOff>
    </xdr:from>
    <xdr:to>
      <xdr:col>76</xdr:col>
      <xdr:colOff>114300</xdr:colOff>
      <xdr:row>98</xdr:row>
      <xdr:rowOff>161041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8962"/>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121612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156862</xdr:rowOff>
    </xdr:from>
    <xdr:to>
      <xdr:col>71</xdr:col>
      <xdr:colOff>177800</xdr:colOff>
      <xdr:row>99</xdr:row>
      <xdr:rowOff>1854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8962"/>
          <a:ext cx="889000" cy="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128928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18965</xdr:rowOff>
    </xdr:from>
    <xdr:to>
      <xdr:col>85</xdr:col>
      <xdr:colOff>177800</xdr:colOff>
      <xdr:row>99</xdr:row>
      <xdr:rowOff>120565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105342</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90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37579</xdr:rowOff>
    </xdr:from>
    <xdr:to>
      <xdr:col>81</xdr:col>
      <xdr:colOff>101600</xdr:colOff>
      <xdr:row>99</xdr:row>
      <xdr:rowOff>139179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70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130306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2017" y="1710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110241</xdr:rowOff>
    </xdr:from>
    <xdr:to>
      <xdr:col>76</xdr:col>
      <xdr:colOff>165100</xdr:colOff>
      <xdr:row>99</xdr:row>
      <xdr:rowOff>40391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31518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106062</xdr:rowOff>
    </xdr:from>
    <xdr:to>
      <xdr:col>72</xdr:col>
      <xdr:colOff>38100</xdr:colOff>
      <xdr:row>99</xdr:row>
      <xdr:rowOff>36212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27339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122504</xdr:rowOff>
    </xdr:from>
    <xdr:to>
      <xdr:col>67</xdr:col>
      <xdr:colOff>101600</xdr:colOff>
      <xdr:row>99</xdr:row>
      <xdr:rowOff>52654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43781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161798</xdr:rowOff>
    </xdr:from>
    <xdr:to>
      <xdr:col>116</xdr:col>
      <xdr:colOff>63500</xdr:colOff>
      <xdr:row>57</xdr:row>
      <xdr:rowOff>137740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9762998"/>
          <a:ext cx="8382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134056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137740</xdr:rowOff>
    </xdr:from>
    <xdr:to>
      <xdr:col>111</xdr:col>
      <xdr:colOff>177800</xdr:colOff>
      <xdr:row>58</xdr:row>
      <xdr:rowOff>45430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10390"/>
          <a:ext cx="889000" cy="7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59598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32693</xdr:rowOff>
    </xdr:from>
    <xdr:to>
      <xdr:col>107</xdr:col>
      <xdr:colOff>50800</xdr:colOff>
      <xdr:row>58</xdr:row>
      <xdr:rowOff>45430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976793"/>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32693</xdr:rowOff>
    </xdr:from>
    <xdr:to>
      <xdr:col>102</xdr:col>
      <xdr:colOff>114300</xdr:colOff>
      <xdr:row>58</xdr:row>
      <xdr:rowOff>59908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76793"/>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110998</xdr:rowOff>
    </xdr:from>
    <xdr:to>
      <xdr:col>116</xdr:col>
      <xdr:colOff>114300</xdr:colOff>
      <xdr:row>57</xdr:row>
      <xdr:rowOff>41148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133875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86940</xdr:rowOff>
    </xdr:from>
    <xdr:to>
      <xdr:col>112</xdr:col>
      <xdr:colOff>38100</xdr:colOff>
      <xdr:row>58</xdr:row>
      <xdr:rowOff>17090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33617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63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166080</xdr:rowOff>
    </xdr:from>
    <xdr:to>
      <xdr:col>107</xdr:col>
      <xdr:colOff>101600</xdr:colOff>
      <xdr:row>58</xdr:row>
      <xdr:rowOff>96230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3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87357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3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153343</xdr:rowOff>
    </xdr:from>
    <xdr:to>
      <xdr:col>102</xdr:col>
      <xdr:colOff>165100</xdr:colOff>
      <xdr:row>58</xdr:row>
      <xdr:rowOff>83493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74620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9108</xdr:rowOff>
    </xdr:from>
    <xdr:to>
      <xdr:col>98</xdr:col>
      <xdr:colOff>38100</xdr:colOff>
      <xdr:row>58</xdr:row>
      <xdr:rowOff>110708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101835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4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158369</xdr:rowOff>
    </xdr:from>
    <xdr:to>
      <xdr:col>116</xdr:col>
      <xdr:colOff>63500</xdr:colOff>
      <xdr:row>77</xdr:row>
      <xdr:rowOff>8559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17119"/>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145948</xdr:rowOff>
    </xdr:from>
    <xdr:to>
      <xdr:col>111</xdr:col>
      <xdr:colOff>177800</xdr:colOff>
      <xdr:row>77</xdr:row>
      <xdr:rowOff>8559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761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145948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99720"/>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69520</xdr:rowOff>
    </xdr:from>
    <xdr:to>
      <xdr:col>102</xdr:col>
      <xdr:colOff>114300</xdr:colOff>
      <xdr:row>76</xdr:row>
      <xdr:rowOff>74473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997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107569</xdr:rowOff>
    </xdr:from>
    <xdr:to>
      <xdr:col>116</xdr:col>
      <xdr:colOff>114300</xdr:colOff>
      <xdr:row>76</xdr:row>
      <xdr:rowOff>37719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130446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129209</xdr:rowOff>
    </xdr:from>
    <xdr:to>
      <xdr:col>112</xdr:col>
      <xdr:colOff>38100</xdr:colOff>
      <xdr:row>77</xdr:row>
      <xdr:rowOff>59359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50486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5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95148</xdr:rowOff>
    </xdr:from>
    <xdr:to>
      <xdr:col>107</xdr:col>
      <xdr:colOff>101600</xdr:colOff>
      <xdr:row>77</xdr:row>
      <xdr:rowOff>25298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18720</xdr:rowOff>
    </xdr:from>
    <xdr:to>
      <xdr:col>102</xdr:col>
      <xdr:colOff>165100</xdr:colOff>
      <xdr:row>76</xdr:row>
      <xdr:rowOff>120320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111447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23673</xdr:rowOff>
    </xdr:from>
    <xdr:to>
      <xdr:col>98</xdr:col>
      <xdr:colOff>38100</xdr:colOff>
      <xdr:row>76</xdr:row>
      <xdr:rowOff>125273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116400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人件費は、職員数の減等により減少した。今後は、地方公務員法改正による定年年齢の引き上げの影響による一時的な減少が見込まれる。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物件費は、民間委託の推進等により増加傾向にあり、今後もこの傾向が続く見込みである。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扶助費は、私立保育所運営経費、子ども医療助成費など子育て支援施策の充実により増加しており、しばらくはこの傾向が続く見込みである。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普通建設事業費は、事業進捗により年度間の変化が大きいが、公共施設老朽化による改修改築需要の増大により増加し、高い水準で推移することが見込まれる。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保険者数の減少などにより減少傾向にあるが、高齢化による介護保険会計、後期高齢者医療会計への繰出金が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131890</xdr:rowOff>
    </xdr:from>
    <xdr:to>
      <xdr:col>24</xdr:col>
      <xdr:colOff>63500</xdr:colOff>
      <xdr:row>37</xdr:row>
      <xdr:rowOff>139128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5540"/>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127698</xdr:rowOff>
    </xdr:from>
    <xdr:to>
      <xdr:col>19</xdr:col>
      <xdr:colOff>177800</xdr:colOff>
      <xdr:row>37</xdr:row>
      <xdr:rowOff>131890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1348"/>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127698</xdr:rowOff>
    </xdr:from>
    <xdr:to>
      <xdr:col>15</xdr:col>
      <xdr:colOff>50800</xdr:colOff>
      <xdr:row>37</xdr:row>
      <xdr:rowOff>128079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13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128079</xdr:rowOff>
    </xdr:from>
    <xdr:to>
      <xdr:col>10</xdr:col>
      <xdr:colOff>114300</xdr:colOff>
      <xdr:row>37</xdr:row>
      <xdr:rowOff>132271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172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88328</xdr:rowOff>
    </xdr:from>
    <xdr:to>
      <xdr:col>24</xdr:col>
      <xdr:colOff>114300</xdr:colOff>
      <xdr:row>38</xdr:row>
      <xdr:rowOff>18478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3255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81090</xdr:rowOff>
    </xdr:from>
    <xdr:to>
      <xdr:col>20</xdr:col>
      <xdr:colOff>38100</xdr:colOff>
      <xdr:row>38</xdr:row>
      <xdr:rowOff>11240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2367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1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76898</xdr:rowOff>
    </xdr:from>
    <xdr:to>
      <xdr:col>15</xdr:col>
      <xdr:colOff>101600</xdr:colOff>
      <xdr:row>38</xdr:row>
      <xdr:rowOff>7048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77279</xdr:rowOff>
    </xdr:from>
    <xdr:to>
      <xdr:col>10</xdr:col>
      <xdr:colOff>165100</xdr:colOff>
      <xdr:row>38</xdr:row>
      <xdr:rowOff>7429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170007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81471</xdr:rowOff>
    </xdr:from>
    <xdr:to>
      <xdr:col>6</xdr:col>
      <xdr:colOff>38100</xdr:colOff>
      <xdr:row>38</xdr:row>
      <xdr:rowOff>11621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2747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166853</xdr:rowOff>
    </xdr:from>
    <xdr:to>
      <xdr:col>24</xdr:col>
      <xdr:colOff>63500</xdr:colOff>
      <xdr:row>59</xdr:row>
      <xdr:rowOff>25984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10803"/>
          <a:ext cx="838200" cy="12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166853</xdr:rowOff>
    </xdr:from>
    <xdr:to>
      <xdr:col>19</xdr:col>
      <xdr:colOff>177800</xdr:colOff>
      <xdr:row>59</xdr:row>
      <xdr:rowOff>3366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910803"/>
          <a:ext cx="889000" cy="120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3366</xdr:rowOff>
    </xdr:from>
    <xdr:to>
      <xdr:col>15</xdr:col>
      <xdr:colOff>50800</xdr:colOff>
      <xdr:row>59</xdr:row>
      <xdr:rowOff>58395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118916"/>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58395</xdr:rowOff>
    </xdr:from>
    <xdr:to>
      <xdr:col>10</xdr:col>
      <xdr:colOff>114300</xdr:colOff>
      <xdr:row>59</xdr:row>
      <xdr:rowOff>76479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73945"/>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146634</xdr:rowOff>
    </xdr:from>
    <xdr:to>
      <xdr:col>24</xdr:col>
      <xdr:colOff>114300</xdr:colOff>
      <xdr:row>59</xdr:row>
      <xdr:rowOff>76784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61561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116053</xdr:rowOff>
    </xdr:from>
    <xdr:to>
      <xdr:col>20</xdr:col>
      <xdr:colOff>38100</xdr:colOff>
      <xdr:row>52</xdr:row>
      <xdr:rowOff>46203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8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37330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9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124016</xdr:rowOff>
    </xdr:from>
    <xdr:to>
      <xdr:col>15</xdr:col>
      <xdr:colOff>101600</xdr:colOff>
      <xdr:row>59</xdr:row>
      <xdr:rowOff>54166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45293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7595</xdr:rowOff>
    </xdr:from>
    <xdr:to>
      <xdr:col>10</xdr:col>
      <xdr:colOff>165100</xdr:colOff>
      <xdr:row>59</xdr:row>
      <xdr:rowOff>109195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1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100322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2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25679</xdr:rowOff>
    </xdr:from>
    <xdr:to>
      <xdr:col>6</xdr:col>
      <xdr:colOff>38100</xdr:colOff>
      <xdr:row>59</xdr:row>
      <xdr:rowOff>127279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1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118406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23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113618</xdr:rowOff>
    </xdr:from>
    <xdr:to>
      <xdr:col>24</xdr:col>
      <xdr:colOff>63500</xdr:colOff>
      <xdr:row>77</xdr:row>
      <xdr:rowOff>56108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2368"/>
          <a:ext cx="838200" cy="28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56108</xdr:rowOff>
    </xdr:from>
    <xdr:to>
      <xdr:col>19</xdr:col>
      <xdr:colOff>177800</xdr:colOff>
      <xdr:row>77</xdr:row>
      <xdr:rowOff>137730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7758"/>
          <a:ext cx="8890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137730</xdr:rowOff>
    </xdr:from>
    <xdr:to>
      <xdr:col>15</xdr:col>
      <xdr:colOff>50800</xdr:colOff>
      <xdr:row>78</xdr:row>
      <xdr:rowOff>17639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938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17639</xdr:rowOff>
    </xdr:from>
    <xdr:to>
      <xdr:col>10</xdr:col>
      <xdr:colOff>114300</xdr:colOff>
      <xdr:row>78</xdr:row>
      <xdr:rowOff>62488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0739"/>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62818</xdr:rowOff>
    </xdr:from>
    <xdr:to>
      <xdr:col>24</xdr:col>
      <xdr:colOff>114300</xdr:colOff>
      <xdr:row>75</xdr:row>
      <xdr:rowOff>164418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85695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5308</xdr:rowOff>
    </xdr:from>
    <xdr:to>
      <xdr:col>20</xdr:col>
      <xdr:colOff>38100</xdr:colOff>
      <xdr:row>77</xdr:row>
      <xdr:rowOff>106908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98035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86930</xdr:rowOff>
    </xdr:from>
    <xdr:to>
      <xdr:col>15</xdr:col>
      <xdr:colOff>101600</xdr:colOff>
      <xdr:row>78</xdr:row>
      <xdr:rowOff>17080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138289</xdr:rowOff>
    </xdr:from>
    <xdr:to>
      <xdr:col>10</xdr:col>
      <xdr:colOff>165100</xdr:colOff>
      <xdr:row>78</xdr:row>
      <xdr:rowOff>68439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59566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11688</xdr:rowOff>
    </xdr:from>
    <xdr:to>
      <xdr:col>6</xdr:col>
      <xdr:colOff>38100</xdr:colOff>
      <xdr:row>78</xdr:row>
      <xdr:rowOff>113288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104415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13529</xdr:rowOff>
    </xdr:from>
    <xdr:to>
      <xdr:col>24</xdr:col>
      <xdr:colOff>63500</xdr:colOff>
      <xdr:row>98</xdr:row>
      <xdr:rowOff>107353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44179"/>
          <a:ext cx="838200" cy="2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107353</xdr:rowOff>
    </xdr:from>
    <xdr:to>
      <xdr:col>19</xdr:col>
      <xdr:colOff>177800</xdr:colOff>
      <xdr:row>98</xdr:row>
      <xdr:rowOff>155507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09453"/>
          <a:ext cx="889000" cy="4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155507</xdr:rowOff>
    </xdr:from>
    <xdr:to>
      <xdr:col>15</xdr:col>
      <xdr:colOff>50800</xdr:colOff>
      <xdr:row>99</xdr:row>
      <xdr:rowOff>9398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57607"/>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7880</xdr:rowOff>
    </xdr:from>
    <xdr:to>
      <xdr:col>10</xdr:col>
      <xdr:colOff>114300</xdr:colOff>
      <xdr:row>99</xdr:row>
      <xdr:rowOff>9398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81430"/>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134179</xdr:rowOff>
    </xdr:from>
    <xdr:to>
      <xdr:col>24</xdr:col>
      <xdr:colOff>114300</xdr:colOff>
      <xdr:row>97</xdr:row>
      <xdr:rowOff>64329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112606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56553</xdr:rowOff>
    </xdr:from>
    <xdr:to>
      <xdr:col>20</xdr:col>
      <xdr:colOff>38100</xdr:colOff>
      <xdr:row>98</xdr:row>
      <xdr:rowOff>158153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149280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104707</xdr:rowOff>
    </xdr:from>
    <xdr:to>
      <xdr:col>15</xdr:col>
      <xdr:colOff>101600</xdr:colOff>
      <xdr:row>99</xdr:row>
      <xdr:rowOff>34857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25984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130048</xdr:rowOff>
    </xdr:from>
    <xdr:to>
      <xdr:col>10</xdr:col>
      <xdr:colOff>165100</xdr:colOff>
      <xdr:row>99</xdr:row>
      <xdr:rowOff>60198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51325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128530</xdr:rowOff>
    </xdr:from>
    <xdr:to>
      <xdr:col>6</xdr:col>
      <xdr:colOff>38100</xdr:colOff>
      <xdr:row>99</xdr:row>
      <xdr:rowOff>58680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49807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60604</xdr:rowOff>
    </xdr:from>
    <xdr:to>
      <xdr:col>55</xdr:col>
      <xdr:colOff>0</xdr:colOff>
      <xdr:row>36</xdr:row>
      <xdr:rowOff>118669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32804"/>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62433</xdr:rowOff>
    </xdr:from>
    <xdr:to>
      <xdr:col>50</xdr:col>
      <xdr:colOff>114300</xdr:colOff>
      <xdr:row>36</xdr:row>
      <xdr:rowOff>118669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34633"/>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62433</xdr:rowOff>
    </xdr:from>
    <xdr:to>
      <xdr:col>45</xdr:col>
      <xdr:colOff>177800</xdr:colOff>
      <xdr:row>36</xdr:row>
      <xdr:rowOff>69748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346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69748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2869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9804</xdr:rowOff>
    </xdr:from>
    <xdr:to>
      <xdr:col>55</xdr:col>
      <xdr:colOff>50800</xdr:colOff>
      <xdr:row>36</xdr:row>
      <xdr:rowOff>111404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32681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3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67869</xdr:rowOff>
    </xdr:from>
    <xdr:to>
      <xdr:col>50</xdr:col>
      <xdr:colOff>165100</xdr:colOff>
      <xdr:row>36</xdr:row>
      <xdr:rowOff>169469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14546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01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11633</xdr:rowOff>
    </xdr:from>
    <xdr:to>
      <xdr:col>46</xdr:col>
      <xdr:colOff>38100</xdr:colOff>
      <xdr:row>36</xdr:row>
      <xdr:rowOff>113233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129760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18948</xdr:rowOff>
    </xdr:from>
    <xdr:to>
      <xdr:col>41</xdr:col>
      <xdr:colOff>101600</xdr:colOff>
      <xdr:row>36</xdr:row>
      <xdr:rowOff>120548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5690</xdr:rowOff>
    </xdr:from>
    <xdr:to>
      <xdr:col>36</xdr:col>
      <xdr:colOff>165100</xdr:colOff>
      <xdr:row>36</xdr:row>
      <xdr:rowOff>107290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123817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100838</xdr:rowOff>
    </xdr:from>
    <xdr:to>
      <xdr:col>55</xdr:col>
      <xdr:colOff>0</xdr:colOff>
      <xdr:row>51</xdr:row>
      <xdr:rowOff>128270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844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133621</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06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100838</xdr:rowOff>
    </xdr:from>
    <xdr:to>
      <xdr:col>50</xdr:col>
      <xdr:colOff>114300</xdr:colOff>
      <xdr:row>52</xdr:row>
      <xdr:rowOff>86360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844788"/>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71899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1001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86360</xdr:rowOff>
    </xdr:from>
    <xdr:to>
      <xdr:col>45</xdr:col>
      <xdr:colOff>177800</xdr:colOff>
      <xdr:row>56</xdr:row>
      <xdr:rowOff>81788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00176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95521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81788</xdr:rowOff>
    </xdr:from>
    <xdr:to>
      <xdr:col>41</xdr:col>
      <xdr:colOff>50800</xdr:colOff>
      <xdr:row>56</xdr:row>
      <xdr:rowOff>100076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82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26179</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144289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77470</xdr:rowOff>
    </xdr:from>
    <xdr:to>
      <xdr:col>55</xdr:col>
      <xdr:colOff>50800</xdr:colOff>
      <xdr:row>52</xdr:row>
      <xdr:rowOff>7620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30497</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77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50038</xdr:rowOff>
    </xdr:from>
    <xdr:to>
      <xdr:col>50</xdr:col>
      <xdr:colOff>165100</xdr:colOff>
      <xdr:row>51</xdr:row>
      <xdr:rowOff>151638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49</xdr:row>
      <xdr:rowOff>168165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85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35560</xdr:rowOff>
    </xdr:from>
    <xdr:to>
      <xdr:col>46</xdr:col>
      <xdr:colOff>38100</xdr:colOff>
      <xdr:row>52</xdr:row>
      <xdr:rowOff>137160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9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153687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872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30988</xdr:rowOff>
    </xdr:from>
    <xdr:to>
      <xdr:col>41</xdr:col>
      <xdr:colOff>101600</xdr:colOff>
      <xdr:row>56</xdr:row>
      <xdr:rowOff>132588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149115</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940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49276</xdr:rowOff>
    </xdr:from>
    <xdr:to>
      <xdr:col>36</xdr:col>
      <xdr:colOff>165100</xdr:colOff>
      <xdr:row>56</xdr:row>
      <xdr:rowOff>150876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54</xdr:row>
      <xdr:rowOff>167403</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942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94848</xdr:rowOff>
    </xdr:from>
    <xdr:to>
      <xdr:col>55</xdr:col>
      <xdr:colOff>0</xdr:colOff>
      <xdr:row>77</xdr:row>
      <xdr:rowOff>150535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96498"/>
          <a:ext cx="8382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94848</xdr:rowOff>
    </xdr:from>
    <xdr:to>
      <xdr:col>50</xdr:col>
      <xdr:colOff>114300</xdr:colOff>
      <xdr:row>77</xdr:row>
      <xdr:rowOff>122234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6498"/>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122234</xdr:rowOff>
    </xdr:from>
    <xdr:to>
      <xdr:col>45</xdr:col>
      <xdr:colOff>177800</xdr:colOff>
      <xdr:row>78</xdr:row>
      <xdr:rowOff>35869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388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30704</xdr:rowOff>
    </xdr:from>
    <xdr:to>
      <xdr:col>41</xdr:col>
      <xdr:colOff>50800</xdr:colOff>
      <xdr:row>78</xdr:row>
      <xdr:rowOff>35869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99735</xdr:rowOff>
    </xdr:from>
    <xdr:to>
      <xdr:col>55</xdr:col>
      <xdr:colOff>50800</xdr:colOff>
      <xdr:row>78</xdr:row>
      <xdr:rowOff>29885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44048</xdr:rowOff>
    </xdr:from>
    <xdr:to>
      <xdr:col>50</xdr:col>
      <xdr:colOff>165100</xdr:colOff>
      <xdr:row>77</xdr:row>
      <xdr:rowOff>145648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136775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71434</xdr:rowOff>
    </xdr:from>
    <xdr:to>
      <xdr:col>46</xdr:col>
      <xdr:colOff>38100</xdr:colOff>
      <xdr:row>78</xdr:row>
      <xdr:rowOff>1584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164161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156519</xdr:rowOff>
    </xdr:from>
    <xdr:to>
      <xdr:col>41</xdr:col>
      <xdr:colOff>101600</xdr:colOff>
      <xdr:row>78</xdr:row>
      <xdr:rowOff>86669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77796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151354</xdr:rowOff>
    </xdr:from>
    <xdr:to>
      <xdr:col>36</xdr:col>
      <xdr:colOff>165100</xdr:colOff>
      <xdr:row>78</xdr:row>
      <xdr:rowOff>81504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72631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169604</xdr:rowOff>
    </xdr:from>
    <xdr:to>
      <xdr:col>55</xdr:col>
      <xdr:colOff>0</xdr:colOff>
      <xdr:row>98</xdr:row>
      <xdr:rowOff>722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00254"/>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167512</xdr:rowOff>
    </xdr:from>
    <xdr:to>
      <xdr:col>50</xdr:col>
      <xdr:colOff>114300</xdr:colOff>
      <xdr:row>98</xdr:row>
      <xdr:rowOff>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98162"/>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95526</xdr:rowOff>
    </xdr:from>
    <xdr:to>
      <xdr:col>45</xdr:col>
      <xdr:colOff>177800</xdr:colOff>
      <xdr:row>97</xdr:row>
      <xdr:rowOff>167512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26176"/>
          <a:ext cx="8890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95526</xdr:rowOff>
    </xdr:from>
    <xdr:to>
      <xdr:col>41</xdr:col>
      <xdr:colOff>50800</xdr:colOff>
      <xdr:row>97</xdr:row>
      <xdr:rowOff>160437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26176"/>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118804</xdr:rowOff>
    </xdr:from>
    <xdr:to>
      <xdr:col>55</xdr:col>
      <xdr:colOff>50800</xdr:colOff>
      <xdr:row>98</xdr:row>
      <xdr:rowOff>48954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33731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6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121372</xdr:rowOff>
    </xdr:from>
    <xdr:to>
      <xdr:col>50</xdr:col>
      <xdr:colOff>165100</xdr:colOff>
      <xdr:row>98</xdr:row>
      <xdr:rowOff>51522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116712</xdr:rowOff>
    </xdr:from>
    <xdr:to>
      <xdr:col>46</xdr:col>
      <xdr:colOff>38100</xdr:colOff>
      <xdr:row>98</xdr:row>
      <xdr:rowOff>46862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44726</xdr:rowOff>
    </xdr:from>
    <xdr:to>
      <xdr:col>41</xdr:col>
      <xdr:colOff>101600</xdr:colOff>
      <xdr:row>97</xdr:row>
      <xdr:rowOff>146326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137453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109637</xdr:rowOff>
    </xdr:from>
    <xdr:to>
      <xdr:col>36</xdr:col>
      <xdr:colOff>165100</xdr:colOff>
      <xdr:row>98</xdr:row>
      <xdr:rowOff>39787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30914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167406</xdr:rowOff>
    </xdr:from>
    <xdr:to>
      <xdr:col>85</xdr:col>
      <xdr:colOff>127000</xdr:colOff>
      <xdr:row>38</xdr:row>
      <xdr:rowOff>35458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11056"/>
          <a:ext cx="8382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130007</xdr:rowOff>
    </xdr:from>
    <xdr:to>
      <xdr:col>81</xdr:col>
      <xdr:colOff>50800</xdr:colOff>
      <xdr:row>37</xdr:row>
      <xdr:rowOff>167406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73657"/>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56581</xdr:rowOff>
    </xdr:from>
    <xdr:to>
      <xdr:col>76</xdr:col>
      <xdr:colOff>114300</xdr:colOff>
      <xdr:row>37</xdr:row>
      <xdr:rowOff>130007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00231"/>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56581</xdr:rowOff>
    </xdr:from>
    <xdr:to>
      <xdr:col>71</xdr:col>
      <xdr:colOff>177800</xdr:colOff>
      <xdr:row>37</xdr:row>
      <xdr:rowOff>130007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00231"/>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121073</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68428" y="61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156108</xdr:rowOff>
    </xdr:from>
    <xdr:to>
      <xdr:col>85</xdr:col>
      <xdr:colOff>177800</xdr:colOff>
      <xdr:row>38</xdr:row>
      <xdr:rowOff>86258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71035</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116606</xdr:rowOff>
    </xdr:from>
    <xdr:to>
      <xdr:col>81</xdr:col>
      <xdr:colOff>101600</xdr:colOff>
      <xdr:row>38</xdr:row>
      <xdr:rowOff>46757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37883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55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79207</xdr:rowOff>
    </xdr:from>
    <xdr:to>
      <xdr:col>76</xdr:col>
      <xdr:colOff>165100</xdr:colOff>
      <xdr:row>38</xdr:row>
      <xdr:rowOff>9358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2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5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5781</xdr:rowOff>
    </xdr:from>
    <xdr:to>
      <xdr:col>72</xdr:col>
      <xdr:colOff>38100</xdr:colOff>
      <xdr:row>37</xdr:row>
      <xdr:rowOff>107381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98508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4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79207</xdr:rowOff>
    </xdr:from>
    <xdr:to>
      <xdr:col>67</xdr:col>
      <xdr:colOff>101600</xdr:colOff>
      <xdr:row>38</xdr:row>
      <xdr:rowOff>9358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2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485</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5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40749</xdr:rowOff>
    </xdr:from>
    <xdr:to>
      <xdr:col>85</xdr:col>
      <xdr:colOff>127000</xdr:colOff>
      <xdr:row>58</xdr:row>
      <xdr:rowOff>54454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84849"/>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40749</xdr:rowOff>
    </xdr:from>
    <xdr:to>
      <xdr:col>81</xdr:col>
      <xdr:colOff>50800</xdr:colOff>
      <xdr:row>58</xdr:row>
      <xdr:rowOff>75833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84849"/>
          <a:ext cx="889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66701</xdr:rowOff>
    </xdr:from>
    <xdr:to>
      <xdr:col>76</xdr:col>
      <xdr:colOff>114300</xdr:colOff>
      <xdr:row>58</xdr:row>
      <xdr:rowOff>75833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10801"/>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66701</xdr:rowOff>
    </xdr:from>
    <xdr:to>
      <xdr:col>71</xdr:col>
      <xdr:colOff>177800</xdr:colOff>
      <xdr:row>58</xdr:row>
      <xdr:rowOff>112453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0801"/>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3654</xdr:rowOff>
    </xdr:from>
    <xdr:to>
      <xdr:col>85</xdr:col>
      <xdr:colOff>177800</xdr:colOff>
      <xdr:row>58</xdr:row>
      <xdr:rowOff>105254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90031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161399</xdr:rowOff>
    </xdr:from>
    <xdr:to>
      <xdr:col>81</xdr:col>
      <xdr:colOff>101600</xdr:colOff>
      <xdr:row>58</xdr:row>
      <xdr:rowOff>91549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82676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2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25033</xdr:rowOff>
    </xdr:from>
    <xdr:to>
      <xdr:col>76</xdr:col>
      <xdr:colOff>165100</xdr:colOff>
      <xdr:row>58</xdr:row>
      <xdr:rowOff>126633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117760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15901</xdr:rowOff>
    </xdr:from>
    <xdr:to>
      <xdr:col>72</xdr:col>
      <xdr:colOff>38100</xdr:colOff>
      <xdr:row>58</xdr:row>
      <xdr:rowOff>117501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108628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61653</xdr:rowOff>
    </xdr:from>
    <xdr:to>
      <xdr:col>67</xdr:col>
      <xdr:colOff>101600</xdr:colOff>
      <xdr:row>58</xdr:row>
      <xdr:rowOff>163253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154380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49566</xdr:rowOff>
    </xdr:from>
    <xdr:to>
      <xdr:col>85</xdr:col>
      <xdr:colOff>127000</xdr:colOff>
      <xdr:row>95</xdr:row>
      <xdr:rowOff>99423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5994416"/>
          <a:ext cx="838200" cy="39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43687</xdr:rowOff>
    </xdr:from>
    <xdr:to>
      <xdr:col>81</xdr:col>
      <xdr:colOff>50800</xdr:colOff>
      <xdr:row>95</xdr:row>
      <xdr:rowOff>99423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331437"/>
          <a:ext cx="889000" cy="5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169201</xdr:rowOff>
    </xdr:from>
    <xdr:to>
      <xdr:col>76</xdr:col>
      <xdr:colOff>114300</xdr:colOff>
      <xdr:row>95</xdr:row>
      <xdr:rowOff>43687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85501"/>
          <a:ext cx="889000" cy="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165064</xdr:rowOff>
    </xdr:from>
    <xdr:to>
      <xdr:col>71</xdr:col>
      <xdr:colOff>177800</xdr:colOff>
      <xdr:row>94</xdr:row>
      <xdr:rowOff>169201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28136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170216</xdr:rowOff>
    </xdr:from>
    <xdr:to>
      <xdr:col>85</xdr:col>
      <xdr:colOff>177800</xdr:colOff>
      <xdr:row>93</xdr:row>
      <xdr:rowOff>100366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9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21643</xdr:rowOff>
    </xdr:from>
    <xdr:ext cx="469744"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48623</xdr:rowOff>
    </xdr:from>
    <xdr:to>
      <xdr:col>81</xdr:col>
      <xdr:colOff>101600</xdr:colOff>
      <xdr:row>95</xdr:row>
      <xdr:rowOff>150223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166750</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46428" y="1611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164337</xdr:rowOff>
    </xdr:from>
    <xdr:to>
      <xdr:col>76</xdr:col>
      <xdr:colOff>165100</xdr:colOff>
      <xdr:row>95</xdr:row>
      <xdr:rowOff>94487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85614</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57428" y="163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118401</xdr:rowOff>
    </xdr:from>
    <xdr:to>
      <xdr:col>72</xdr:col>
      <xdr:colOff>38100</xdr:colOff>
      <xdr:row>95</xdr:row>
      <xdr:rowOff>48551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65078</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68428" y="1600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114264</xdr:rowOff>
    </xdr:from>
    <xdr:to>
      <xdr:col>67</xdr:col>
      <xdr:colOff>101600</xdr:colOff>
      <xdr:row>95</xdr:row>
      <xdr:rowOff>44414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2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35541</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8" y="1632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総務費は、特別定額給付金事業が終了したことから大幅な減となった。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児童福祉費が待機児童対策など子育て施策の充実により増加を続けている。これに加え、令和３年度は子育て世帯臨時特別給付金、非課税世帯特別給付金事業の実施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土木費は、道路や公園整備など、事業進捗により年度間に変動があり、今回は増となった。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衛生費は、ワクチン接種など新型コロナウイルス感染症対策経費の増加により大幅な増加となった。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教育費は、学校改築等の改修改築経費の事業進捗等により減となったが、老朽化した校舎の改修改築、学校情報化の推進等により高い水準で推移するものと見込まれる。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公債費は、満期一括償還により一時的に増加したものである。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財政調整基金残高比率は、特別区財政調整交付金の増加などにより財政調整基金取崩額が減少したため</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実質単年度収支比率は、財政調整基金取崩額が減少したため</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実質収支比率は、前年度から</a:t>
          </a:r>
          <a:r>
            <a:rPr kumimoji="1" lang="en-US" altLang="ja-JP" sz="1400">
              <a:latin typeface="ＭＳ ゴシック" pitchFamily="49" charset="-128"/>
              <a:ea typeface="ＭＳ ゴシック" pitchFamily="49" charset="-128"/>
            </a:rPr>
            <a:t>0.81</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各会計の実質収支額はすべて黒字である。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今後も堅実な財政運営に取り組むとともに、適正比率の維持に努める。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実質公債比率の分子は、前年度比で</a:t>
          </a:r>
          <a:r>
            <a:rPr kumimoji="1" lang="en-US" altLang="ja-JP" sz="1400">
              <a:latin typeface="ＭＳ ゴシック" pitchFamily="49" charset="-128"/>
              <a:ea typeface="ＭＳ ゴシック" pitchFamily="49" charset="-128"/>
            </a:rPr>
            <a:t>784</a:t>
          </a:r>
          <a:r>
            <a:rPr kumimoji="1" lang="ja-JP" altLang="en-US" sz="1400">
              <a:latin typeface="ＭＳ ゴシック" pitchFamily="49" charset="-128"/>
              <a:ea typeface="ＭＳ ゴシック" pitchFamily="49" charset="-128"/>
            </a:rPr>
            <a:t>百万円増加した。これは、校舎改築など債務負担行為に基づく支出額が増加したことによるものである。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改修改築需要が増大していくなか、世代間の負担の公平性を保つため、金利動向や将来世代への負担に配慮しながら、積極的に起債を活用していくが、将来を見据えた計画的な起債により健全な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毎年、満期一括償還地方債償還元金の</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づつを計画的に積立てている。今後も公的資金活用を主としつつ、計画的な積立を行う。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14,694</a:t>
          </a:r>
          <a:r>
            <a:rPr kumimoji="1" lang="ja-JP" altLang="en-US" sz="1400">
              <a:latin typeface="ＭＳ ゴシック" pitchFamily="49" charset="-128"/>
              <a:ea typeface="ＭＳ ゴシック" pitchFamily="49" charset="-128"/>
            </a:rPr>
            <a:t>百万円減少した。これは、債務負担行為に基づく支出予定額が公共用地の先行取得等により</a:t>
          </a:r>
          <a:r>
            <a:rPr kumimoji="1" lang="en-US" altLang="ja-JP" sz="1400">
              <a:latin typeface="ＭＳ ゴシック" pitchFamily="49" charset="-128"/>
              <a:ea typeface="ＭＳ ゴシック" pitchFamily="49" charset="-128"/>
            </a:rPr>
            <a:t>996</a:t>
          </a:r>
          <a:r>
            <a:rPr kumimoji="1" lang="ja-JP" altLang="en-US" sz="1400">
              <a:latin typeface="ＭＳ ゴシック" pitchFamily="49" charset="-128"/>
              <a:ea typeface="ＭＳ ゴシック" pitchFamily="49" charset="-128"/>
            </a:rPr>
            <a:t>百万円増加した一方、基準財政需要額算入見込額が</a:t>
          </a:r>
          <a:r>
            <a:rPr kumimoji="1" lang="en-US" altLang="ja-JP" sz="1400">
              <a:latin typeface="ＭＳ ゴシック" pitchFamily="49" charset="-128"/>
              <a:ea typeface="ＭＳ ゴシック" pitchFamily="49" charset="-128"/>
            </a:rPr>
            <a:t>7,066</a:t>
          </a:r>
          <a:r>
            <a:rPr kumimoji="1" lang="ja-JP" altLang="en-US" sz="1400">
              <a:latin typeface="ＭＳ ゴシック" pitchFamily="49" charset="-128"/>
              <a:ea typeface="ＭＳ ゴシック" pitchFamily="49" charset="-128"/>
            </a:rPr>
            <a:t>百万円、充当可能基金が</a:t>
          </a:r>
          <a:r>
            <a:rPr kumimoji="1" lang="en-US" altLang="ja-JP" sz="1400">
              <a:latin typeface="ＭＳ ゴシック" pitchFamily="49" charset="-128"/>
              <a:ea typeface="ＭＳ ゴシック" pitchFamily="49" charset="-128"/>
            </a:rPr>
            <a:t>5,916</a:t>
          </a:r>
          <a:r>
            <a:rPr kumimoji="1" lang="ja-JP" altLang="en-US" sz="1400">
              <a:latin typeface="ＭＳ ゴシック" pitchFamily="49" charset="-128"/>
              <a:ea typeface="ＭＳ ゴシック" pitchFamily="49" charset="-128"/>
            </a:rPr>
            <a:t>百万円増加したことが主な要因である。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億円の増となった。これは、決算譲与による積立が約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億円であったためである。取崩しは主に財政調整基金と医療環境整備基金の取崩しである。財政調整基金は当初約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億円の取崩を予定していたが、歳出・歳入の決算見込みなどを勘案し、結果的に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億円となった。医療環境整備基金は、練馬光が丘病院移転改築などの事業進捗により約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を受けた国内景気の下振れリスクなど予断を許さない状況が続く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歳出は、待機児童対策経費や少子高齢化の進行による福祉・医療などの社会保障関係経費、区立施設の老朽化による改修改築経費、練馬区特有の課題である道路、鉄道などの都市インフラの整備費など、膨大な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基金の活用により対応せざるを得ない。将来に渡って持続可能な財政運営を行うためにも、中長期的な財政対応力を強化する基金の積立は必要であり、今後も必要に応じて活用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・施設整備基金･･･施設の建設、改修または改築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・大江戸線延伸推進基金･･･都営地下鉄大江戸線光が丘駅から大泉学園町方面の延伸に資するもの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・医療環境整備基金･･･国おける医療環境の整備に資するもの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緑化の推進およびみどりの普及啓発に関すること、区民の緑化活動への助成に関すること、民間樹林等の保全および取得に関すること、その他みどりの保全および創出に関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億円の減となった。主な要因は、練馬光が丘病院の移転改築等にともなう医療施設整備へ医療環境整備基金を繰入たこと等により約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億円を取り崩した。一方、今後の公共施設改築等に備えた施設整備基金への積立、基金運用利子等により約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区立施設の老朽化による改修改築に備え、施設整備基金への積立を優先的に行っていく。医療環境整備基金については、事業進捗に応じた活用を図っていく。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億円の積立を行った一方、一般財源等の不足を補うためため、取崩を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世界的な金融引締め等の影響を受けた国内景気の下振れリスクなど、予断を許さない状況が続く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歳出は、社会保障関係経費の増加や老朽化した区立施設の改修改築など膨大な財政需要に対応していかなければならず、今後、財政状況が厳しくなることは確実である。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都特別区は、年度途中の調整税の減収について、一般の市町村が採りうる減収対策が制度上採れず、財政調整基金等の活用により対応せざるを得ないことから、将来に渡って持続可能な財政運営を行うためにも、特定目的基金の積立と調整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老朽化した区立施設の改修改築や、都市計画道路などの都市インフラの整備など、今後、投資的経費は増加する見込である。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年以上経過している建物が総延床面積の約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％となっており、有形固定資産減価償却率は類似団体に比べ高い水準となっている。公共施設総合管理計画に基づき、目標使用可能年数を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年とするなど長寿命化、改修メニューの絞り込み、新築改築時の施設規模精査等の取り組みを行う。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5357132"/>
          <a:ext cx="1270" cy="110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64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64631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53571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575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589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5905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5924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607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83383</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604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608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155756</xdr:rowOff>
    </xdr:from>
    <xdr:to>
      <xdr:col>23</xdr:col>
      <xdr:colOff>85725</xdr:colOff>
      <xdr:row>31</xdr:row>
      <xdr:rowOff>171178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588385" y="6122216"/>
          <a:ext cx="6197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6065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31</xdr:row>
      <xdr:rowOff>171178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6116048"/>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6049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31</xdr:row>
      <xdr:rowOff>149588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6100627"/>
          <a:ext cx="6705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64861</xdr:rowOff>
    </xdr:from>
    <xdr:to>
      <xdr:col>7</xdr:col>
      <xdr:colOff>187325</xdr:colOff>
      <xdr:row>31</xdr:row>
      <xdr:rowOff>166461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6031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115661</xdr:rowOff>
    </xdr:from>
    <xdr:to>
      <xdr:col>11</xdr:col>
      <xdr:colOff>136525</xdr:colOff>
      <xdr:row>31</xdr:row>
      <xdr:rowOff>134167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576705" y="6082121"/>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568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572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570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617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615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4644</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613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健全な財政運営を継続するため、適切な起債残高の管理に努めていく。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942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9423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9423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9423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9423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59423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29</xdr:row>
      <xdr:rowOff>42182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3027660" y="5160463"/>
          <a:ext cx="1269" cy="51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46009</xdr:rowOff>
    </xdr:from>
    <xdr:ext cx="405111"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3080365" y="567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42182</xdr:rowOff>
    </xdr:from>
    <xdr:to>
      <xdr:col>76</xdr:col>
      <xdr:colOff>111125</xdr:colOff>
      <xdr:row>29</xdr:row>
      <xdr:rowOff>42182</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56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3080365" y="4892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131280</xdr:rowOff>
    </xdr:from>
    <xdr:ext cx="340478"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3080365" y="509190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152853</xdr:rowOff>
    </xdr:from>
    <xdr:to>
      <xdr:col>76</xdr:col>
      <xdr:colOff>73025</xdr:colOff>
      <xdr:row>26</xdr:row>
      <xdr:rowOff>83003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001625" y="51134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25</xdr:row>
      <xdr:rowOff>152853</xdr:rowOff>
    </xdr:from>
    <xdr:to>
      <xdr:col>72</xdr:col>
      <xdr:colOff>123825</xdr:colOff>
      <xdr:row>26</xdr:row>
      <xdr:rowOff>83003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359005" y="511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25</xdr:row>
      <xdr:rowOff>152853</xdr:rowOff>
    </xdr:from>
    <xdr:to>
      <xdr:col>68</xdr:col>
      <xdr:colOff>123825</xdr:colOff>
      <xdr:row>26</xdr:row>
      <xdr:rowOff>83003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688445" y="511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25</xdr:row>
      <xdr:rowOff>152853</xdr:rowOff>
    </xdr:from>
    <xdr:to>
      <xdr:col>64</xdr:col>
      <xdr:colOff>123825</xdr:colOff>
      <xdr:row>26</xdr:row>
      <xdr:rowOff>83003</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1017885" y="511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25</xdr:row>
      <xdr:rowOff>152853</xdr:rowOff>
    </xdr:from>
    <xdr:to>
      <xdr:col>60</xdr:col>
      <xdr:colOff>123825</xdr:colOff>
      <xdr:row>26</xdr:row>
      <xdr:rowOff>83003</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0347325" y="511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71574</xdr:rowOff>
    </xdr:from>
    <xdr:to>
      <xdr:col>72</xdr:col>
      <xdr:colOff>123825</xdr:colOff>
      <xdr:row>30</xdr:row>
      <xdr:rowOff>1724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5702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106045</xdr:rowOff>
    </xdr:from>
    <xdr:to>
      <xdr:col>68</xdr:col>
      <xdr:colOff>123825</xdr:colOff>
      <xdr:row>28</xdr:row>
      <xdr:rowOff>36195</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688445" y="540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156845</xdr:rowOff>
    </xdr:from>
    <xdr:to>
      <xdr:col>72</xdr:col>
      <xdr:colOff>73025</xdr:colOff>
      <xdr:row>29</xdr:row>
      <xdr:rowOff>122374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39245" y="5452745"/>
          <a:ext cx="670560" cy="3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55608</xdr:rowOff>
    </xdr:from>
    <xdr:to>
      <xdr:col>64</xdr:col>
      <xdr:colOff>123825</xdr:colOff>
      <xdr:row>31</xdr:row>
      <xdr:rowOff>157208</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017885" y="60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156845</xdr:rowOff>
    </xdr:from>
    <xdr:to>
      <xdr:col>68</xdr:col>
      <xdr:colOff>73025</xdr:colOff>
      <xdr:row>31</xdr:row>
      <xdr:rowOff>106408</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1068685" y="5452745"/>
          <a:ext cx="670560" cy="6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111851</xdr:rowOff>
    </xdr:from>
    <xdr:to>
      <xdr:col>60</xdr:col>
      <xdr:colOff>123825</xdr:colOff>
      <xdr:row>35</xdr:row>
      <xdr:rowOff>42001</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0347325" y="658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106408</xdr:rowOff>
    </xdr:from>
    <xdr:to>
      <xdr:col>64</xdr:col>
      <xdr:colOff>73025</xdr:colOff>
      <xdr:row>34</xdr:row>
      <xdr:rowOff>162651</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0398125" y="6072868"/>
          <a:ext cx="670560" cy="5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99530</xdr:rowOff>
    </xdr:from>
    <xdr:ext cx="340478"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2249726" y="4892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99530</xdr:rowOff>
    </xdr:from>
    <xdr:ext cx="340478"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1591866" y="4892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99530</xdr:rowOff>
    </xdr:from>
    <xdr:ext cx="340478"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0921306" y="4892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99530</xdr:rowOff>
    </xdr:from>
    <xdr:ext cx="340478"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0250746" y="4892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29</xdr:row>
      <xdr:rowOff>164301</xdr:rowOff>
    </xdr:from>
    <xdr:ext cx="405111"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2217409" y="5795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28</xdr:row>
      <xdr:rowOff>27322</xdr:rowOff>
    </xdr:from>
    <xdr:ext cx="340478"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1591866" y="5490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31</xdr:row>
      <xdr:rowOff>148335</xdr:rowOff>
    </xdr:from>
    <xdr:ext cx="405111"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0888989" y="611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35</xdr:row>
      <xdr:rowOff>33128</xdr:rowOff>
    </xdr:from>
    <xdr:ext cx="405111"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0218429" y="667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53484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0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077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423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3587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488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96900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439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169273</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355340" y="6490607"/>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1460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565400" y="649060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39900" y="6443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123553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1790700" y="649224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84183</xdr:rowOff>
    </xdr:from>
    <xdr:to>
      <xdr:col>6</xdr:col>
      <xdr:colOff>38100</xdr:colOff>
      <xdr:row>39</xdr:row>
      <xdr:rowOff>14333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965200" y="6454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134983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flipV="1">
          <a:off x="1008380" y="649387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17056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6110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363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170564"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6110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5460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3630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9219565" y="56978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9258300" y="69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154160" y="6960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9258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9154160" y="569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92583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192260" y="6747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4455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67080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87324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0985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57023</xdr:rowOff>
    </xdr:from>
    <xdr:to>
      <xdr:col>55</xdr:col>
      <xdr:colOff>50800</xdr:colOff>
      <xdr:row>40</xdr:row>
      <xdr:rowOff>158623</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192260" y="6762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35450</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9258300" y="67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57594</xdr:rowOff>
    </xdr:from>
    <xdr:to>
      <xdr:col>50</xdr:col>
      <xdr:colOff>165100</xdr:colOff>
      <xdr:row>40</xdr:row>
      <xdr:rowOff>159194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445500" y="67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107823</xdr:rowOff>
    </xdr:from>
    <xdr:to>
      <xdr:col>55</xdr:col>
      <xdr:colOff>0</xdr:colOff>
      <xdr:row>40</xdr:row>
      <xdr:rowOff>108394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496300" y="6813423"/>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57594</xdr:rowOff>
    </xdr:from>
    <xdr:to>
      <xdr:col>46</xdr:col>
      <xdr:colOff>38100</xdr:colOff>
      <xdr:row>40</xdr:row>
      <xdr:rowOff>159194</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670800" y="6763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108394</xdr:rowOff>
    </xdr:from>
    <xdr:to>
      <xdr:col>50</xdr:col>
      <xdr:colOff>114300</xdr:colOff>
      <xdr:row>40</xdr:row>
      <xdr:rowOff>108394</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713980" y="681399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55308</xdr:rowOff>
    </xdr:from>
    <xdr:to>
      <xdr:col>41</xdr:col>
      <xdr:colOff>101600</xdr:colOff>
      <xdr:row>40</xdr:row>
      <xdr:rowOff>156908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873240" y="67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106108</xdr:rowOff>
    </xdr:from>
    <xdr:to>
      <xdr:col>45</xdr:col>
      <xdr:colOff>177800</xdr:colOff>
      <xdr:row>40</xdr:row>
      <xdr:rowOff>108394</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24040" y="681170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54166</xdr:rowOff>
    </xdr:from>
    <xdr:to>
      <xdr:col>36</xdr:col>
      <xdr:colOff>165100</xdr:colOff>
      <xdr:row>40</xdr:row>
      <xdr:rowOff>155766</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098540" y="67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104966</xdr:rowOff>
    </xdr:from>
    <xdr:to>
      <xdr:col>41</xdr:col>
      <xdr:colOff>50800</xdr:colOff>
      <xdr:row>40</xdr:row>
      <xdr:rowOff>106108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149340" y="6810566"/>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8271587" y="65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7509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67120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59373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150321</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8271587"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150321</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7509587"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148035</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6712027" y="685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146893</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5937327" y="68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228365"/>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81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813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0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9893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76563</xdr:rowOff>
    </xdr:from>
    <xdr:to>
      <xdr:col>24</xdr:col>
      <xdr:colOff>114300</xdr:colOff>
      <xdr:row>59</xdr:row>
      <xdr:rowOff>6713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979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99440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112485</xdr:rowOff>
    </xdr:from>
    <xdr:to>
      <xdr:col>20</xdr:col>
      <xdr:colOff>38100</xdr:colOff>
      <xdr:row>59</xdr:row>
      <xdr:rowOff>42635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983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3355340" y="9850483"/>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977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163285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9827623"/>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xdr:rowOff>
    </xdr:from>
    <xdr:to>
      <xdr:col>10</xdr:col>
      <xdr:colOff>165100</xdr:colOff>
      <xdr:row>58</xdr:row>
      <xdr:rowOff>103051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97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52251</xdr:rowOff>
    </xdr:from>
    <xdr:to>
      <xdr:col>15</xdr:col>
      <xdr:colOff>50800</xdr:colOff>
      <xdr:row>58</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9775371"/>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120650</xdr:rowOff>
    </xdr:from>
    <xdr:to>
      <xdr:col>6</xdr:col>
      <xdr:colOff>38100</xdr:colOff>
      <xdr:row>58</xdr:row>
      <xdr:rowOff>50800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0</xdr:rowOff>
    </xdr:from>
    <xdr:to>
      <xdr:col>10</xdr:col>
      <xdr:colOff>114300</xdr:colOff>
      <xdr:row>58</xdr:row>
      <xdr:rowOff>52251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9723120"/>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59162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119578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950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219565" y="9397274"/>
          <a:ext cx="0" cy="138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9258300" y="107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1078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9258300" y="91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939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9258300" y="1031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192260" y="10455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445500" y="1045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67080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87324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0985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2022</xdr:rowOff>
    </xdr:from>
    <xdr:to>
      <xdr:col>55</xdr:col>
      <xdr:colOff>50800</xdr:colOff>
      <xdr:row>63</xdr:row>
      <xdr:rowOff>103622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192260" y="105633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151899</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9258300" y="105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8087</xdr:rowOff>
    </xdr:from>
    <xdr:to>
      <xdr:col>50</xdr:col>
      <xdr:colOff>165100</xdr:colOff>
      <xdr:row>63</xdr:row>
      <xdr:rowOff>109687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445500" y="105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52822</xdr:rowOff>
    </xdr:from>
    <xdr:to>
      <xdr:col>55</xdr:col>
      <xdr:colOff>0</xdr:colOff>
      <xdr:row>63</xdr:row>
      <xdr:rowOff>58887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496300" y="10614142"/>
          <a:ext cx="7239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7912</xdr:rowOff>
    </xdr:from>
    <xdr:to>
      <xdr:col>46</xdr:col>
      <xdr:colOff>38100</xdr:colOff>
      <xdr:row>63</xdr:row>
      <xdr:rowOff>109512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670800" y="10569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58712</xdr:rowOff>
    </xdr:from>
    <xdr:to>
      <xdr:col>50</xdr:col>
      <xdr:colOff>114300</xdr:colOff>
      <xdr:row>63</xdr:row>
      <xdr:rowOff>58887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713980" y="10620032"/>
          <a:ext cx="78232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6380</xdr:rowOff>
    </xdr:from>
    <xdr:to>
      <xdr:col>41</xdr:col>
      <xdr:colOff>101600</xdr:colOff>
      <xdr:row>63</xdr:row>
      <xdr:rowOff>107980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873240" y="105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57180</xdr:rowOff>
    </xdr:from>
    <xdr:to>
      <xdr:col>45</xdr:col>
      <xdr:colOff>177800</xdr:colOff>
      <xdr:row>63</xdr:row>
      <xdr:rowOff>58712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6924040" y="10618500"/>
          <a:ext cx="78994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4880</xdr:rowOff>
    </xdr:from>
    <xdr:to>
      <xdr:col>36</xdr:col>
      <xdr:colOff>165100</xdr:colOff>
      <xdr:row>63</xdr:row>
      <xdr:rowOff>106480</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098540" y="105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55680</xdr:rowOff>
    </xdr:from>
    <xdr:to>
      <xdr:col>41</xdr:col>
      <xdr:colOff>50800</xdr:colOff>
      <xdr:row>63</xdr:row>
      <xdr:rowOff>57180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149340" y="10617000"/>
          <a:ext cx="7747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39271" y="102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77271" y="102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25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90501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100814</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239271" y="106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100639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477271" y="106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99107</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2571" y="1066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97607</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5905011" y="1065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06353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84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504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4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373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127318</xdr:rowOff>
    </xdr:from>
    <xdr:to>
      <xdr:col>24</xdr:col>
      <xdr:colOff>114300</xdr:colOff>
      <xdr:row>83</xdr:row>
      <xdr:rowOff>57468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3873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105745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3852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3813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83</xdr:row>
      <xdr:rowOff>6668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3864591"/>
          <a:ext cx="73152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118111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3813155"/>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133032</xdr:rowOff>
    </xdr:from>
    <xdr:to>
      <xdr:col>10</xdr:col>
      <xdr:colOff>165100</xdr:colOff>
      <xdr:row>82</xdr:row>
      <xdr:rowOff>63182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3711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xdr:rowOff>
    </xdr:from>
    <xdr:to>
      <xdr:col>15</xdr:col>
      <xdr:colOff>50800</xdr:colOff>
      <xdr:row>82</xdr:row>
      <xdr:rowOff>66675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3758862"/>
          <a:ext cx="7747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70168</xdr:rowOff>
    </xdr:from>
    <xdr:to>
      <xdr:col>6</xdr:col>
      <xdr:colOff>38100</xdr:colOff>
      <xdr:row>82</xdr:row>
      <xdr:rowOff>318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6490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120968</xdr:rowOff>
    </xdr:from>
    <xdr:to>
      <xdr:col>10</xdr:col>
      <xdr:colOff>114300</xdr:colOff>
      <xdr:row>82</xdr:row>
      <xdr:rowOff>12382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3699808"/>
          <a:ext cx="78232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28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385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54309</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3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162895</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374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115652"/>
          <a:ext cx="0" cy="146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28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437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4380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152219</xdr:rowOff>
    </xdr:from>
    <xdr:to>
      <xdr:col>55</xdr:col>
      <xdr:colOff>50800</xdr:colOff>
      <xdr:row>86</xdr:row>
      <xdr:rowOff>82369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401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130646</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3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153851</xdr:rowOff>
    </xdr:from>
    <xdr:to>
      <xdr:col>50</xdr:col>
      <xdr:colOff>165100</xdr:colOff>
      <xdr:row>86</xdr:row>
      <xdr:rowOff>84001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40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31569</xdr:rowOff>
    </xdr:from>
    <xdr:to>
      <xdr:col>55</xdr:col>
      <xdr:colOff>0</xdr:colOff>
      <xdr:row>86</xdr:row>
      <xdr:rowOff>33201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496300" y="14448609"/>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152219</xdr:rowOff>
    </xdr:from>
    <xdr:to>
      <xdr:col>46</xdr:col>
      <xdr:colOff>38100</xdr:colOff>
      <xdr:row>86</xdr:row>
      <xdr:rowOff>82369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401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31569</xdr:rowOff>
    </xdr:from>
    <xdr:to>
      <xdr:col>50</xdr:col>
      <xdr:colOff>114300</xdr:colOff>
      <xdr:row>86</xdr:row>
      <xdr:rowOff>33201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713980" y="1444860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150586</xdr:rowOff>
    </xdr:from>
    <xdr:to>
      <xdr:col>41</xdr:col>
      <xdr:colOff>101600</xdr:colOff>
      <xdr:row>86</xdr:row>
      <xdr:rowOff>80736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3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29936</xdr:rowOff>
    </xdr:from>
    <xdr:to>
      <xdr:col>45</xdr:col>
      <xdr:colOff>177800</xdr:colOff>
      <xdr:row>86</xdr:row>
      <xdr:rowOff>31569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24040" y="14446976"/>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150586</xdr:rowOff>
    </xdr:from>
    <xdr:to>
      <xdr:col>36</xdr:col>
      <xdr:colOff>165100</xdr:colOff>
      <xdr:row>86</xdr:row>
      <xdr:rowOff>80736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399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29936</xdr:rowOff>
    </xdr:from>
    <xdr:to>
      <xdr:col>41</xdr:col>
      <xdr:colOff>50800</xdr:colOff>
      <xdr:row>86</xdr:row>
      <xdr:rowOff>29936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149340" y="1444697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41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75128</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4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73496</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49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71863</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4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71863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4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4375764" y="5907024"/>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441450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428750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4414500" y="568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4287500" y="590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151147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44145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325600" y="63309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578840" y="632866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2029440" y="6402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135128</xdr:rowOff>
    </xdr:from>
    <xdr:to>
      <xdr:col>85</xdr:col>
      <xdr:colOff>177800</xdr:colOff>
      <xdr:row>38</xdr:row>
      <xdr:rowOff>65278</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4325600" y="63378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113555</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4414500"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357884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14478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3629640" y="6336030"/>
          <a:ext cx="74676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52832</xdr:rowOff>
    </xdr:from>
    <xdr:to>
      <xdr:col>76</xdr:col>
      <xdr:colOff>165100</xdr:colOff>
      <xdr:row>37</xdr:row>
      <xdr:rowOff>154432</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2804140" y="6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103632</xdr:rowOff>
    </xdr:from>
    <xdr:to>
      <xdr:col>81</xdr:col>
      <xdr:colOff>50800</xdr:colOff>
      <xdr:row>37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854940" y="6306312"/>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64262</xdr:rowOff>
    </xdr:from>
    <xdr:to>
      <xdr:col>72</xdr:col>
      <xdr:colOff>38100</xdr:colOff>
      <xdr:row>37</xdr:row>
      <xdr:rowOff>165862</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029440" y="6266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103632</xdr:rowOff>
    </xdr:from>
    <xdr:to>
      <xdr:col>76</xdr:col>
      <xdr:colOff>114300</xdr:colOff>
      <xdr:row>37</xdr:row>
      <xdr:rowOff>115062</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2072620" y="630631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1231880" y="62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115062</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1282680" y="6260592"/>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437244" y="641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75244"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190054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110298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437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170959</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75244" y="603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10939</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19005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125239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1102984" y="599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100-0000D3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9509104" y="5569458"/>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100-0000D5010000}"/>
            </a:ext>
          </a:extLst>
        </xdr:cNvPr>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100-0000D7010000}"/>
            </a:ext>
          </a:extLst>
        </xdr:cNvPr>
        <xdr:cNvSpPr txBox="1"/>
      </xdr:nvSpPr>
      <xdr:spPr>
        <a:xfrm>
          <a:off x="19547840" y="53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94437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100-0000D9010000}"/>
            </a:ext>
          </a:extLst>
        </xdr:cNvPr>
        <xdr:cNvSpPr txBox="1"/>
      </xdr:nvSpPr>
      <xdr:spPr>
        <a:xfrm>
          <a:off x="19547840" y="650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71627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94589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100-0000E5010000}"/>
            </a:ext>
          </a:extLst>
        </xdr:cNvPr>
        <xdr:cNvSpPr txBox="1"/>
      </xdr:nvSpPr>
      <xdr:spPr>
        <a:xfrm>
          <a:off x="1954784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873504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778220" y="67543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793748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7988280" y="67543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71627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53340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17213580" y="675436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638808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53340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6431260" y="675436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700156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5611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777626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70015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622686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1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14375764" y="9316538"/>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100-000011020000}"/>
            </a:ext>
          </a:extLst>
        </xdr:cNvPr>
        <xdr:cNvSpPr txBox="1"/>
      </xdr:nvSpPr>
      <xdr:spPr>
        <a:xfrm>
          <a:off x="14414500" y="1072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28750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100-000013020000}"/>
            </a:ext>
          </a:extLst>
        </xdr:cNvPr>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100-000015020000}"/>
            </a:ext>
          </a:extLst>
        </xdr:cNvPr>
        <xdr:cNvSpPr txBox="1"/>
      </xdr:nvSpPr>
      <xdr:spPr>
        <a:xfrm>
          <a:off x="14414500" y="986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8041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029440" y="10112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123188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4325600" y="103336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100-000021020000}"/>
            </a:ext>
          </a:extLst>
        </xdr:cNvPr>
        <xdr:cNvSpPr txBox="1"/>
      </xdr:nvSpPr>
      <xdr:spPr>
        <a:xfrm>
          <a:off x="14414500"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34109</xdr:rowOff>
    </xdr:from>
    <xdr:to>
      <xdr:col>81</xdr:col>
      <xdr:colOff>101600</xdr:colOff>
      <xdr:row>62</xdr:row>
      <xdr:rowOff>135709</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357884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84909</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3629640" y="10384427"/>
          <a:ext cx="74676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30843</xdr:rowOff>
    </xdr:from>
    <xdr:to>
      <xdr:col>76</xdr:col>
      <xdr:colOff>165100</xdr:colOff>
      <xdr:row>62</xdr:row>
      <xdr:rowOff>132443</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28041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84909</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854940" y="1047532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02944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137160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2072620" y="10475323"/>
          <a:ext cx="78232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137160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1282680" y="1050798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100-00002A020000}"/>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100-00002B020000}"/>
            </a:ext>
          </a:extLst>
        </xdr:cNvPr>
        <xdr:cNvSpPr txBox="1"/>
      </xdr:nvSpPr>
      <xdr:spPr>
        <a:xfrm>
          <a:off x="12675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100-00002C020000}"/>
            </a:ext>
          </a:extLst>
        </xdr:cNvPr>
        <xdr:cNvSpPr txBox="1"/>
      </xdr:nvSpPr>
      <xdr:spPr>
        <a:xfrm>
          <a:off x="119005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100-00002D020000}"/>
            </a:ext>
          </a:extLst>
        </xdr:cNvPr>
        <xdr:cNvSpPr txBox="1"/>
      </xdr:nvSpPr>
      <xdr:spPr>
        <a:xfrm>
          <a:off x="1110298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126836</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100-00002E020000}"/>
            </a:ext>
          </a:extLst>
        </xdr:cNvPr>
        <xdr:cNvSpPr txBox="1"/>
      </xdr:nvSpPr>
      <xdr:spPr>
        <a:xfrm>
          <a:off x="13437244" y="1052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123570</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100-00002F020000}"/>
            </a:ext>
          </a:extLst>
        </xdr:cNvPr>
        <xdr:cNvSpPr txBox="1"/>
      </xdr:nvSpPr>
      <xdr:spPr>
        <a:xfrm>
          <a:off x="12675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100-000030020000}"/>
            </a:ext>
          </a:extLst>
        </xdr:cNvPr>
        <xdr:cNvSpPr txBox="1"/>
      </xdr:nvSpPr>
      <xdr:spPr>
        <a:xfrm>
          <a:off x="119005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100-000031020000}"/>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100-00004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19509104" y="93903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100-00004B020000}"/>
            </a:ext>
          </a:extLst>
        </xdr:cNvPr>
        <xdr:cNvSpPr txBox="1"/>
      </xdr:nvSpPr>
      <xdr:spPr>
        <a:xfrm>
          <a:off x="1954784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9443700" y="1073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100-00004D020000}"/>
            </a:ext>
          </a:extLst>
        </xdr:cNvPr>
        <xdr:cNvSpPr txBox="1"/>
      </xdr:nvSpPr>
      <xdr:spPr>
        <a:xfrm>
          <a:off x="19547840"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939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100-00004F020000}"/>
            </a:ext>
          </a:extLst>
        </xdr:cNvPr>
        <xdr:cNvSpPr txBox="1"/>
      </xdr:nvSpPr>
      <xdr:spPr>
        <a:xfrm>
          <a:off x="1954784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73504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793748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638808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26670</xdr:rowOff>
    </xdr:from>
    <xdr:to>
      <xdr:col>116</xdr:col>
      <xdr:colOff>114300</xdr:colOff>
      <xdr:row>62</xdr:row>
      <xdr:rowOff>128270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945894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5097</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100-00005B020000}"/>
            </a:ext>
          </a:extLst>
        </xdr:cNvPr>
        <xdr:cNvSpPr txBox="1"/>
      </xdr:nvSpPr>
      <xdr:spPr>
        <a:xfrm>
          <a:off x="19547840"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873504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77470</xdr:rowOff>
    </xdr:from>
    <xdr:to>
      <xdr:col>116</xdr:col>
      <xdr:colOff>63500</xdr:colOff>
      <xdr:row>62</xdr:row>
      <xdr:rowOff>102870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8778220" y="1047115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793748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102870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7988280" y="1049274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1627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99060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7213580" y="104851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xdr:rowOff>
    </xdr:from>
    <xdr:to>
      <xdr:col>98</xdr:col>
      <xdr:colOff>38100</xdr:colOff>
      <xdr:row>62</xdr:row>
      <xdr:rowOff>118110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6388080" y="10410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67310</xdr:rowOff>
    </xdr:from>
    <xdr:to>
      <xdr:col>102</xdr:col>
      <xdr:colOff>114300</xdr:colOff>
      <xdr:row>62</xdr:row>
      <xdr:rowOff>91440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6431260" y="1046099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612" name="n_1aveValue【学校施設】&#10;一人当たり面積">
          <a:extLst>
            <a:ext uri="{FF2B5EF4-FFF2-40B4-BE49-F238E27FC236}">
              <a16:creationId xmlns:a16="http://schemas.microsoft.com/office/drawing/2014/main" id="{00000000-0008-0000-0100-000064020000}"/>
            </a:ext>
          </a:extLst>
        </xdr:cNvPr>
        <xdr:cNvSpPr txBox="1"/>
      </xdr:nvSpPr>
      <xdr:spPr>
        <a:xfrm>
          <a:off x="185611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613" name="n_2aveValue【学校施設】&#10;一人当たり面積">
          <a:extLst>
            <a:ext uri="{FF2B5EF4-FFF2-40B4-BE49-F238E27FC236}">
              <a16:creationId xmlns:a16="http://schemas.microsoft.com/office/drawing/2014/main" id="{00000000-0008-0000-0100-000065020000}"/>
            </a:ext>
          </a:extLst>
        </xdr:cNvPr>
        <xdr:cNvSpPr txBox="1"/>
      </xdr:nvSpPr>
      <xdr:spPr>
        <a:xfrm>
          <a:off x="1777626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614" name="n_3aveValue【学校施設】&#10;一人当たり面積">
          <a:extLst>
            <a:ext uri="{FF2B5EF4-FFF2-40B4-BE49-F238E27FC236}">
              <a16:creationId xmlns:a16="http://schemas.microsoft.com/office/drawing/2014/main" id="{00000000-0008-0000-0100-000066020000}"/>
            </a:ext>
          </a:extLst>
        </xdr:cNvPr>
        <xdr:cNvSpPr txBox="1"/>
      </xdr:nvSpPr>
      <xdr:spPr>
        <a:xfrm>
          <a:off x="170015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5" name="n_4aveValue【学校施設】&#10;一人当たり面積">
          <a:extLst>
            <a:ext uri="{FF2B5EF4-FFF2-40B4-BE49-F238E27FC236}">
              <a16:creationId xmlns:a16="http://schemas.microsoft.com/office/drawing/2014/main" id="{00000000-0008-0000-0100-000067020000}"/>
            </a:ext>
          </a:extLst>
        </xdr:cNvPr>
        <xdr:cNvSpPr txBox="1"/>
      </xdr:nvSpPr>
      <xdr:spPr>
        <a:xfrm>
          <a:off x="1622686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616" name="n_1mainValue【学校施設】&#10;一人当たり面積">
          <a:extLst>
            <a:ext uri="{FF2B5EF4-FFF2-40B4-BE49-F238E27FC236}">
              <a16:creationId xmlns:a16="http://schemas.microsoft.com/office/drawing/2014/main" id="{00000000-0008-0000-0100-000068020000}"/>
            </a:ext>
          </a:extLst>
        </xdr:cNvPr>
        <xdr:cNvSpPr txBox="1"/>
      </xdr:nvSpPr>
      <xdr:spPr>
        <a:xfrm>
          <a:off x="185611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17" name="n_2mainValue【学校施設】&#10;一人当たり面積">
          <a:extLst>
            <a:ext uri="{FF2B5EF4-FFF2-40B4-BE49-F238E27FC236}">
              <a16:creationId xmlns:a16="http://schemas.microsoft.com/office/drawing/2014/main" id="{00000000-0008-0000-0100-000069020000}"/>
            </a:ext>
          </a:extLst>
        </xdr:cNvPr>
        <xdr:cNvSpPr txBox="1"/>
      </xdr:nvSpPr>
      <xdr:spPr>
        <a:xfrm>
          <a:off x="177762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18" name="n_3mainValue【学校施設】&#10;一人当たり面積">
          <a:extLst>
            <a:ext uri="{FF2B5EF4-FFF2-40B4-BE49-F238E27FC236}">
              <a16:creationId xmlns:a16="http://schemas.microsoft.com/office/drawing/2014/main" id="{00000000-0008-0000-0100-00006A020000}"/>
            </a:ext>
          </a:extLst>
        </xdr:cNvPr>
        <xdr:cNvSpPr txBox="1"/>
      </xdr:nvSpPr>
      <xdr:spPr>
        <a:xfrm>
          <a:off x="1700156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619" name="n_4mainValue【学校施設】&#10;一人当たり面積">
          <a:extLst>
            <a:ext uri="{FF2B5EF4-FFF2-40B4-BE49-F238E27FC236}">
              <a16:creationId xmlns:a16="http://schemas.microsoft.com/office/drawing/2014/main" id="{00000000-0008-0000-0100-00006B020000}"/>
            </a:ext>
          </a:extLst>
        </xdr:cNvPr>
        <xdr:cNvSpPr txBox="1"/>
      </xdr:nvSpPr>
      <xdr:spPr>
        <a:xfrm>
          <a:off x="162268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100-00008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4375764" y="12952094"/>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100-000085020000}"/>
            </a:ext>
          </a:extLst>
        </xdr:cNvPr>
        <xdr:cNvSpPr txBox="1"/>
      </xdr:nvSpPr>
      <xdr:spPr>
        <a:xfrm>
          <a:off x="144145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287500" y="14365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100-000087020000}"/>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100-000089020000}"/>
            </a:ext>
          </a:extLst>
        </xdr:cNvPr>
        <xdr:cNvSpPr txBox="1"/>
      </xdr:nvSpPr>
      <xdr:spPr>
        <a:xfrm>
          <a:off x="14414500" y="1367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4325600" y="136937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123188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4325600" y="136652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100-000095020000}"/>
            </a:ext>
          </a:extLst>
        </xdr:cNvPr>
        <xdr:cNvSpPr txBox="1"/>
      </xdr:nvSpPr>
      <xdr:spPr>
        <a:xfrm>
          <a:off x="144145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357884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36195</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3629640" y="13716001"/>
          <a:ext cx="7467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27305</xdr:rowOff>
    </xdr:from>
    <xdr:to>
      <xdr:col>76</xdr:col>
      <xdr:colOff>165100</xdr:colOff>
      <xdr:row>82</xdr:row>
      <xdr:rowOff>128905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280414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36195</xdr:rowOff>
    </xdr:from>
    <xdr:to>
      <xdr:col>81</xdr:col>
      <xdr:colOff>50800</xdr:colOff>
      <xdr:row>82</xdr:row>
      <xdr:rowOff>78105</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2854940" y="1378267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029440" y="13777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78105</xdr:rowOff>
    </xdr:from>
    <xdr:to>
      <xdr:col>76</xdr:col>
      <xdr:colOff>114300</xdr:colOff>
      <xdr:row>82</xdr:row>
      <xdr:rowOff>81914</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2072620" y="1382458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158750</xdr:rowOff>
    </xdr:from>
    <xdr:to>
      <xdr:col>67</xdr:col>
      <xdr:colOff>101600</xdr:colOff>
      <xdr:row>82</xdr:row>
      <xdr:rowOff>88900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123188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38100</xdr:rowOff>
    </xdr:from>
    <xdr:to>
      <xdr:col>71</xdr:col>
      <xdr:colOff>177800</xdr:colOff>
      <xdr:row>82</xdr:row>
      <xdr:rowOff>81914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1282680" y="13784580"/>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100-00009E020000}"/>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100-00009F020000}"/>
            </a:ext>
          </a:extLst>
        </xdr:cNvPr>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74947</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100-0000A0020000}"/>
            </a:ext>
          </a:extLst>
        </xdr:cNvPr>
        <xdr:cNvSpPr txBox="1"/>
      </xdr:nvSpPr>
      <xdr:spPr>
        <a:xfrm>
          <a:off x="119005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44466</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100-0000A1020000}"/>
            </a:ext>
          </a:extLst>
        </xdr:cNvPr>
        <xdr:cNvSpPr txBox="1"/>
      </xdr:nvSpPr>
      <xdr:spPr>
        <a:xfrm>
          <a:off x="1110298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78122</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100-0000A2020000}"/>
            </a:ext>
          </a:extLst>
        </xdr:cNvPr>
        <xdr:cNvSpPr txBox="1"/>
      </xdr:nvSpPr>
      <xdr:spPr>
        <a:xfrm>
          <a:off x="134372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120032</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100-0000A3020000}"/>
            </a:ext>
          </a:extLst>
        </xdr:cNvPr>
        <xdr:cNvSpPr txBox="1"/>
      </xdr:nvSpPr>
      <xdr:spPr>
        <a:xfrm>
          <a:off x="12675244"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100-0000A4020000}"/>
            </a:ext>
          </a:extLst>
        </xdr:cNvPr>
        <xdr:cNvSpPr txBox="1"/>
      </xdr:nvSpPr>
      <xdr:spPr>
        <a:xfrm>
          <a:off x="1190054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80027</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100-0000A5020000}"/>
            </a:ext>
          </a:extLst>
        </xdr:cNvPr>
        <xdr:cNvSpPr txBox="1"/>
      </xdr:nvSpPr>
      <xdr:spPr>
        <a:xfrm>
          <a:off x="1110298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100-0000BC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100-0000BE020000}"/>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100-0000C0020000}"/>
            </a:ext>
          </a:extLst>
        </xdr:cNvPr>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100-0000C2020000}"/>
            </a:ext>
          </a:extLst>
        </xdr:cNvPr>
        <xdr:cNvSpPr txBox="1"/>
      </xdr:nvSpPr>
      <xdr:spPr>
        <a:xfrm>
          <a:off x="19547840" y="1383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94589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100-0000CE020000}"/>
            </a:ext>
          </a:extLst>
        </xdr:cNvPr>
        <xdr:cNvSpPr txBox="1"/>
      </xdr:nvSpPr>
      <xdr:spPr>
        <a:xfrm>
          <a:off x="1954784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873504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57150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778220" y="141198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57150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7988280" y="141198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71627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57150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7213580" y="1413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638808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57150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6431260" y="1413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27" name="n_1aveValue【児童館】&#10;一人当たり面積">
          <a:extLst>
            <a:ext uri="{FF2B5EF4-FFF2-40B4-BE49-F238E27FC236}">
              <a16:creationId xmlns:a16="http://schemas.microsoft.com/office/drawing/2014/main" id="{00000000-0008-0000-0100-0000D7020000}"/>
            </a:ext>
          </a:extLst>
        </xdr:cNvPr>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8" name="n_2aveValue【児童館】&#10;一人当たり面積">
          <a:extLst>
            <a:ext uri="{FF2B5EF4-FFF2-40B4-BE49-F238E27FC236}">
              <a16:creationId xmlns:a16="http://schemas.microsoft.com/office/drawing/2014/main" id="{00000000-0008-0000-0100-0000D8020000}"/>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29" name="n_3aveValue【児童館】&#10;一人当たり面積">
          <a:extLst>
            <a:ext uri="{FF2B5EF4-FFF2-40B4-BE49-F238E27FC236}">
              <a16:creationId xmlns:a16="http://schemas.microsoft.com/office/drawing/2014/main" id="{00000000-0008-0000-0100-0000D9020000}"/>
            </a:ext>
          </a:extLst>
        </xdr:cNvPr>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0" name="n_4aveValue【児童館】&#10;一人当たり面積">
          <a:extLst>
            <a:ext uri="{FF2B5EF4-FFF2-40B4-BE49-F238E27FC236}">
              <a16:creationId xmlns:a16="http://schemas.microsoft.com/office/drawing/2014/main" id="{00000000-0008-0000-0100-0000DA020000}"/>
            </a:ext>
          </a:extLst>
        </xdr:cNvPr>
        <xdr:cNvSpPr txBox="1"/>
      </xdr:nvSpPr>
      <xdr:spPr>
        <a:xfrm>
          <a:off x="162268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31" name="n_1mainValue【児童館】&#10;一人当たり面積">
          <a:extLst>
            <a:ext uri="{FF2B5EF4-FFF2-40B4-BE49-F238E27FC236}">
              <a16:creationId xmlns:a16="http://schemas.microsoft.com/office/drawing/2014/main" id="{00000000-0008-0000-0100-0000DB020000}"/>
            </a:ext>
          </a:extLst>
        </xdr:cNvPr>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2" name="n_2mainValue【児童館】&#10;一人当たり面積">
          <a:extLst>
            <a:ext uri="{FF2B5EF4-FFF2-40B4-BE49-F238E27FC236}">
              <a16:creationId xmlns:a16="http://schemas.microsoft.com/office/drawing/2014/main" id="{00000000-0008-0000-0100-0000DC020000}"/>
            </a:ext>
          </a:extLst>
        </xdr:cNvPr>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733" name="n_3mainValue【児童館】&#10;一人当たり面積">
          <a:extLst>
            <a:ext uri="{FF2B5EF4-FFF2-40B4-BE49-F238E27FC236}">
              <a16:creationId xmlns:a16="http://schemas.microsoft.com/office/drawing/2014/main" id="{00000000-0008-0000-0100-0000DD020000}"/>
            </a:ext>
          </a:extLst>
        </xdr:cNvPr>
        <xdr:cNvSpPr txBox="1"/>
      </xdr:nvSpPr>
      <xdr:spPr>
        <a:xfrm>
          <a:off x="170015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734" name="n_4mainValue【児童館】&#10;一人当たり面積">
          <a:extLst>
            <a:ext uri="{FF2B5EF4-FFF2-40B4-BE49-F238E27FC236}">
              <a16:creationId xmlns:a16="http://schemas.microsoft.com/office/drawing/2014/main" id="{00000000-0008-0000-0100-0000DE020000}"/>
            </a:ext>
          </a:extLst>
        </xdr:cNvPr>
        <xdr:cNvSpPr txBox="1"/>
      </xdr:nvSpPr>
      <xdr:spPr>
        <a:xfrm>
          <a:off x="162268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学校施設、公営住宅の有形固定資産減価償却率が類似団体と比べて数値が高くなっている。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区施設の半分以上を占める学校施設においては、かねてより、老朽化対策が課題となっている。このため学校施設管理基本計画を策定し、改修・改築のみならず、適正配置、複合化をあわせて実施していく。その他施設においても、統合、再編、長寿命化など多様な視点で対応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738,358
719,529
48.08
315,337,828
304,670,606
10,227,994
172,203,176
50,749,789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3608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00000000-0008-0000-0200-00003C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4086225" y="56311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00000000-0008-0000-0200-00003E000000}"/>
            </a:ext>
          </a:extLst>
        </xdr:cNvPr>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00000000-0008-0000-0200-000040000000}"/>
            </a:ext>
          </a:extLst>
        </xdr:cNvPr>
        <xdr:cNvSpPr txBox="1"/>
      </xdr:nvSpPr>
      <xdr:spPr>
        <a:xfrm>
          <a:off x="412496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a:extLst>
            <a:ext uri="{FF2B5EF4-FFF2-40B4-BE49-F238E27FC236}">
              <a16:creationId xmlns:a16="http://schemas.microsoft.com/office/drawing/2014/main" id="{00000000-0008-0000-0200-000042000000}"/>
            </a:ext>
          </a:extLst>
        </xdr:cNvPr>
        <xdr:cNvSpPr txBox="1"/>
      </xdr:nvSpPr>
      <xdr:spPr>
        <a:xfrm>
          <a:off x="4124960" y="6074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403606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3312160" y="6213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25146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00000000-0008-0000-0200-000046000000}"/>
            </a:ext>
          </a:extLst>
        </xdr:cNvPr>
        <xdr:cNvSpPr/>
      </xdr:nvSpPr>
      <xdr:spPr>
        <a:xfrm>
          <a:off x="1739900" y="6171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96520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403606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8" name="【図書館】&#10;有形固定資産減価償却率該当値テキスト">
          <a:extLst>
            <a:ext uri="{FF2B5EF4-FFF2-40B4-BE49-F238E27FC236}">
              <a16:creationId xmlns:a16="http://schemas.microsoft.com/office/drawing/2014/main" id="{00000000-0008-0000-0200-00004E000000}"/>
            </a:ext>
          </a:extLst>
        </xdr:cNvPr>
        <xdr:cNvSpPr txBox="1"/>
      </xdr:nvSpPr>
      <xdr:spPr>
        <a:xfrm>
          <a:off x="412496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33121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41910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3355340" y="635889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25146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156210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2565400" y="629602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142558</xdr:rowOff>
    </xdr:from>
    <xdr:to>
      <xdr:col>10</xdr:col>
      <xdr:colOff>165100</xdr:colOff>
      <xdr:row>37</xdr:row>
      <xdr:rowOff>72708</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1739900" y="6177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21908</xdr:rowOff>
    </xdr:from>
    <xdr:to>
      <xdr:col>15</xdr:col>
      <xdr:colOff>50800</xdr:colOff>
      <xdr:row>37</xdr:row>
      <xdr:rowOff>93345</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790700" y="6224588"/>
          <a:ext cx="7747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79692</xdr:rowOff>
    </xdr:from>
    <xdr:to>
      <xdr:col>6</xdr:col>
      <xdr:colOff>38100</xdr:colOff>
      <xdr:row>37</xdr:row>
      <xdr:rowOff>9842</xdr:rowOff>
    </xdr:to>
    <xdr:sp macro="" textlink="">
      <xdr:nvSpPr>
        <xdr:cNvPr id="85" name="楕円 84">
          <a:extLst>
            <a:ext uri="{FF2B5EF4-FFF2-40B4-BE49-F238E27FC236}">
              <a16:creationId xmlns:a16="http://schemas.microsoft.com/office/drawing/2014/main" id="{00000000-0008-0000-0200-000055000000}"/>
            </a:ext>
          </a:extLst>
        </xdr:cNvPr>
        <xdr:cNvSpPr/>
      </xdr:nvSpPr>
      <xdr:spPr>
        <a:xfrm>
          <a:off x="965200" y="6114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130492</xdr:rowOff>
    </xdr:from>
    <xdr:to>
      <xdr:col>10</xdr:col>
      <xdr:colOff>114300</xdr:colOff>
      <xdr:row>37</xdr:row>
      <xdr:rowOff>21908</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1008380" y="6165532"/>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599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595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a:extLst>
            <a:ext uri="{FF2B5EF4-FFF2-40B4-BE49-F238E27FC236}">
              <a16:creationId xmlns:a16="http://schemas.microsoft.com/office/drawing/2014/main" id="{00000000-0008-0000-0200-00005A000000}"/>
            </a:ext>
          </a:extLst>
        </xdr:cNvPr>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26687</xdr:rowOff>
    </xdr:from>
    <xdr:ext cx="405111" cy="259045"/>
    <xdr:sp macro="" textlink="">
      <xdr:nvSpPr>
        <xdr:cNvPr id="91" name="n_1mainValue【図書館】&#10;有形固定資産減価償却率">
          <a:extLst>
            <a:ext uri="{FF2B5EF4-FFF2-40B4-BE49-F238E27FC236}">
              <a16:creationId xmlns:a16="http://schemas.microsoft.com/office/drawing/2014/main" id="{00000000-0008-0000-0200-00005B000000}"/>
            </a:ext>
          </a:extLst>
        </xdr:cNvPr>
        <xdr:cNvSpPr txBox="1"/>
      </xdr:nvSpPr>
      <xdr:spPr>
        <a:xfrm>
          <a:off x="317056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92" name="n_2mainValue【図書館】&#10;有形固定資産減価償却率">
          <a:extLst>
            <a:ext uri="{FF2B5EF4-FFF2-40B4-BE49-F238E27FC236}">
              <a16:creationId xmlns:a16="http://schemas.microsoft.com/office/drawing/2014/main" id="{00000000-0008-0000-0200-00005C000000}"/>
            </a:ext>
          </a:extLst>
        </xdr:cNvPr>
        <xdr:cNvSpPr txBox="1"/>
      </xdr:nvSpPr>
      <xdr:spPr>
        <a:xfrm>
          <a:off x="23857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63835</xdr:rowOff>
    </xdr:from>
    <xdr:ext cx="405111" cy="259045"/>
    <xdr:sp macro="" textlink="">
      <xdr:nvSpPr>
        <xdr:cNvPr id="93" name="n_3mainValue【図書館】&#10;有形固定資産減価償却率">
          <a:extLst>
            <a:ext uri="{FF2B5EF4-FFF2-40B4-BE49-F238E27FC236}">
              <a16:creationId xmlns:a16="http://schemas.microsoft.com/office/drawing/2014/main" id="{00000000-0008-0000-0200-00005D000000}"/>
            </a:ext>
          </a:extLst>
        </xdr:cNvPr>
        <xdr:cNvSpPr txBox="1"/>
      </xdr:nvSpPr>
      <xdr:spPr>
        <a:xfrm>
          <a:off x="1611004" y="626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xdr:rowOff>
    </xdr:from>
    <xdr:ext cx="405111" cy="259045"/>
    <xdr:sp macro="" textlink="">
      <xdr:nvSpPr>
        <xdr:cNvPr id="94" name="n_4mainValue【図書館】&#10;有形固定資産減価償却率">
          <a:extLst>
            <a:ext uri="{FF2B5EF4-FFF2-40B4-BE49-F238E27FC236}">
              <a16:creationId xmlns:a16="http://schemas.microsoft.com/office/drawing/2014/main" id="{00000000-0008-0000-0200-00005E000000}"/>
            </a:ext>
          </a:extLst>
        </xdr:cNvPr>
        <xdr:cNvSpPr txBox="1"/>
      </xdr:nvSpPr>
      <xdr:spPr>
        <a:xfrm>
          <a:off x="836304" y="62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2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V="1">
          <a:off x="9219565" y="596417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200-000075000000}"/>
            </a:ext>
          </a:extLst>
        </xdr:cNvPr>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200-000077000000}"/>
            </a:ext>
          </a:extLst>
        </xdr:cNvPr>
        <xdr:cNvSpPr txBox="1"/>
      </xdr:nvSpPr>
      <xdr:spPr>
        <a:xfrm>
          <a:off x="925830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915416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200-000079000000}"/>
            </a:ext>
          </a:extLst>
        </xdr:cNvPr>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87324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0985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1922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200-000085000000}"/>
            </a:ext>
          </a:extLst>
        </xdr:cNvPr>
        <xdr:cNvSpPr txBox="1"/>
      </xdr:nvSpPr>
      <xdr:spPr>
        <a:xfrm>
          <a:off x="92583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xdr:rowOff>
    </xdr:from>
    <xdr:to>
      <xdr:col>55</xdr:col>
      <xdr:colOff>0</xdr:colOff>
      <xdr:row>41</xdr:row>
      <xdr:rowOff>9906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496300" y="68831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67080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713980" y="68831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8732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xdr:rowOff>
    </xdr:from>
    <xdr:to>
      <xdr:col>45</xdr:col>
      <xdr:colOff>177800</xdr:colOff>
      <xdr:row>41</xdr:row>
      <xdr:rowOff>9906</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24040" y="687857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60985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6149340" y="687857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a:extLst>
            <a:ext uri="{FF2B5EF4-FFF2-40B4-BE49-F238E27FC236}">
              <a16:creationId xmlns:a16="http://schemas.microsoft.com/office/drawing/2014/main" id="{00000000-0008-0000-0200-00008E000000}"/>
            </a:ext>
          </a:extLst>
        </xdr:cNvPr>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a:extLst>
            <a:ext uri="{FF2B5EF4-FFF2-40B4-BE49-F238E27FC236}">
              <a16:creationId xmlns:a16="http://schemas.microsoft.com/office/drawing/2014/main" id="{00000000-0008-0000-0200-00008F000000}"/>
            </a:ext>
          </a:extLst>
        </xdr:cNvPr>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a:extLst>
            <a:ext uri="{FF2B5EF4-FFF2-40B4-BE49-F238E27FC236}">
              <a16:creationId xmlns:a16="http://schemas.microsoft.com/office/drawing/2014/main" id="{00000000-0008-0000-0200-000090000000}"/>
            </a:ext>
          </a:extLst>
        </xdr:cNvPr>
        <xdr:cNvSpPr txBox="1"/>
      </xdr:nvSpPr>
      <xdr:spPr>
        <a:xfrm>
          <a:off x="67120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a:extLst>
            <a:ext uri="{FF2B5EF4-FFF2-40B4-BE49-F238E27FC236}">
              <a16:creationId xmlns:a16="http://schemas.microsoft.com/office/drawing/2014/main" id="{00000000-0008-0000-0200-000091000000}"/>
            </a:ext>
          </a:extLst>
        </xdr:cNvPr>
        <xdr:cNvSpPr txBox="1"/>
      </xdr:nvSpPr>
      <xdr:spPr>
        <a:xfrm>
          <a:off x="59373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6" name="n_1mainValue【図書館】&#10;一人当たり面積">
          <a:extLst>
            <a:ext uri="{FF2B5EF4-FFF2-40B4-BE49-F238E27FC236}">
              <a16:creationId xmlns:a16="http://schemas.microsoft.com/office/drawing/2014/main" id="{00000000-0008-0000-0200-000092000000}"/>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7" name="n_2mainValue【図書館】&#10;一人当たり面積">
          <a:extLst>
            <a:ext uri="{FF2B5EF4-FFF2-40B4-BE49-F238E27FC236}">
              <a16:creationId xmlns:a16="http://schemas.microsoft.com/office/drawing/2014/main" id="{00000000-0008-0000-0200-000093000000}"/>
            </a:ext>
          </a:extLst>
        </xdr:cNvPr>
        <xdr:cNvSpPr txBox="1"/>
      </xdr:nvSpPr>
      <xdr:spPr>
        <a:xfrm>
          <a:off x="7509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8" name="n_3mainValue【図書館】&#10;一人当たり面積">
          <a:extLst>
            <a:ext uri="{FF2B5EF4-FFF2-40B4-BE49-F238E27FC236}">
              <a16:creationId xmlns:a16="http://schemas.microsoft.com/office/drawing/2014/main" id="{00000000-0008-0000-0200-000094000000}"/>
            </a:ext>
          </a:extLst>
        </xdr:cNvPr>
        <xdr:cNvSpPr txBox="1"/>
      </xdr:nvSpPr>
      <xdr:spPr>
        <a:xfrm>
          <a:off x="67120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9" name="n_4mainValue【図書館】&#10;一人当たり面積">
          <a:extLst>
            <a:ext uri="{FF2B5EF4-FFF2-40B4-BE49-F238E27FC236}">
              <a16:creationId xmlns:a16="http://schemas.microsoft.com/office/drawing/2014/main" id="{00000000-0008-0000-0200-000095000000}"/>
            </a:ext>
          </a:extLst>
        </xdr:cNvPr>
        <xdr:cNvSpPr txBox="1"/>
      </xdr:nvSpPr>
      <xdr:spPr>
        <a:xfrm>
          <a:off x="59373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32307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6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859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004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9958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21353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xdr:rowOff>
    </xdr:from>
    <xdr:to>
      <xdr:col>20</xdr:col>
      <xdr:colOff>38100</xdr:colOff>
      <xdr:row>60</xdr:row>
      <xdr:rowOff>110236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067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59436</xdr:rowOff>
    </xdr:from>
    <xdr:to>
      <xdr:col>24</xdr:col>
      <xdr:colOff>63500</xdr:colOff>
      <xdr:row>60</xdr:row>
      <xdr:rowOff>93726</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11783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xdr:rowOff>
    </xdr:from>
    <xdr:to>
      <xdr:col>15</xdr:col>
      <xdr:colOff>101600</xdr:colOff>
      <xdr:row>60</xdr:row>
      <xdr:rowOff>103378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52578</xdr:rowOff>
    </xdr:from>
    <xdr:to>
      <xdr:col>19</xdr:col>
      <xdr:colOff>177800</xdr:colOff>
      <xdr:row>60</xdr:row>
      <xdr:rowOff>59436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11097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01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xdr:rowOff>
    </xdr:from>
    <xdr:to>
      <xdr:col>15</xdr:col>
      <xdr:colOff>50800</xdr:colOff>
      <xdr:row>60</xdr:row>
      <xdr:rowOff>52578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062972"/>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95504</xdr:rowOff>
    </xdr:from>
    <xdr:to>
      <xdr:col>6</xdr:col>
      <xdr:colOff>38100</xdr:colOff>
      <xdr:row>60</xdr:row>
      <xdr:rowOff>25654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9986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146304</xdr:rowOff>
    </xdr:from>
    <xdr:to>
      <xdr:col>10</xdr:col>
      <xdr:colOff>114300</xdr:colOff>
      <xdr:row>60</xdr:row>
      <xdr:rowOff>4572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037064"/>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101363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94505</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16781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219565" y="9293678"/>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925830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9258300" y="1027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445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67080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87324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0985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22678</xdr:rowOff>
    </xdr:from>
    <xdr:to>
      <xdr:col>55</xdr:col>
      <xdr:colOff>50800</xdr:colOff>
      <xdr:row>63</xdr:row>
      <xdr:rowOff>124278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192260" y="10583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1105</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9258300" y="105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22678</xdr:rowOff>
    </xdr:from>
    <xdr:to>
      <xdr:col>50</xdr:col>
      <xdr:colOff>165100</xdr:colOff>
      <xdr:row>63</xdr:row>
      <xdr:rowOff>124278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445500" y="105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73478</xdr:rowOff>
    </xdr:from>
    <xdr:to>
      <xdr:col>55</xdr:col>
      <xdr:colOff>0</xdr:colOff>
      <xdr:row>63</xdr:row>
      <xdr:rowOff>73478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496300" y="106347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22678</xdr:rowOff>
    </xdr:from>
    <xdr:to>
      <xdr:col>46</xdr:col>
      <xdr:colOff>38100</xdr:colOff>
      <xdr:row>63</xdr:row>
      <xdr:rowOff>124278</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670800" y="10583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73478</xdr:rowOff>
    </xdr:from>
    <xdr:to>
      <xdr:col>50</xdr:col>
      <xdr:colOff>114300</xdr:colOff>
      <xdr:row>63</xdr:row>
      <xdr:rowOff>73478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713980" y="106347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873240" y="105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73478</xdr:rowOff>
    </xdr:from>
    <xdr:to>
      <xdr:col>45</xdr:col>
      <xdr:colOff>177800</xdr:colOff>
      <xdr:row>63</xdr:row>
      <xdr:rowOff>73478</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24040" y="106347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098540" y="105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62593</xdr:rowOff>
    </xdr:from>
    <xdr:to>
      <xdr:col>41</xdr:col>
      <xdr:colOff>50800</xdr:colOff>
      <xdr:row>63</xdr:row>
      <xdr:rowOff>73478</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149340" y="10623913"/>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827158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750958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67120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59373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115405</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8271587" y="106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115405</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7509587" y="106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115405</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6712027" y="106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5937327" y="106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136881"/>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77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36847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64770</xdr:rowOff>
    </xdr:from>
    <xdr:to>
      <xdr:col>24</xdr:col>
      <xdr:colOff>63500</xdr:colOff>
      <xdr:row>82</xdr:row>
      <xdr:rowOff>121920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355340" y="1381125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121920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381506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68580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90700" y="13716001"/>
          <a:ext cx="7747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166370</xdr:rowOff>
    </xdr:from>
    <xdr:to>
      <xdr:col>6</xdr:col>
      <xdr:colOff>38100</xdr:colOff>
      <xdr:row>81</xdr:row>
      <xdr:rowOff>96520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57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45720</xdr:rowOff>
    </xdr:from>
    <xdr:to>
      <xdr:col>10</xdr:col>
      <xdr:colOff>114300</xdr:colOff>
      <xdr:row>81</xdr:row>
      <xdr:rowOff>137161</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624560"/>
          <a:ext cx="78232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69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163847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9219565" y="13094426"/>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9258300" y="1410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44550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67080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0985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192260" y="14453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9258300" y="143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119562</xdr:rowOff>
    </xdr:from>
    <xdr:to>
      <xdr:col>50</xdr:col>
      <xdr:colOff>165100</xdr:colOff>
      <xdr:row>86</xdr:row>
      <xdr:rowOff>49712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44550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87086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8496300" y="14419762"/>
          <a:ext cx="7239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119562</xdr:rowOff>
    </xdr:from>
    <xdr:to>
      <xdr:col>46</xdr:col>
      <xdr:colOff>38100</xdr:colOff>
      <xdr:row>86</xdr:row>
      <xdr:rowOff>49712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670800" y="14368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170362</xdr:rowOff>
    </xdr:from>
    <xdr:to>
      <xdr:col>50</xdr:col>
      <xdr:colOff>114300</xdr:colOff>
      <xdr:row>85</xdr:row>
      <xdr:rowOff>170362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713980" y="1441976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119562</xdr:rowOff>
    </xdr:from>
    <xdr:to>
      <xdr:col>41</xdr:col>
      <xdr:colOff>101600</xdr:colOff>
      <xdr:row>86</xdr:row>
      <xdr:rowOff>49712</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87324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170362</xdr:rowOff>
    </xdr:from>
    <xdr:to>
      <xdr:col>45</xdr:col>
      <xdr:colOff>177800</xdr:colOff>
      <xdr:row>85</xdr:row>
      <xdr:rowOff>170362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924040" y="144197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119562</xdr:rowOff>
    </xdr:from>
    <xdr:to>
      <xdr:col>36</xdr:col>
      <xdr:colOff>165100</xdr:colOff>
      <xdr:row>86</xdr:row>
      <xdr:rowOff>49712</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098540" y="143689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170362</xdr:rowOff>
    </xdr:from>
    <xdr:to>
      <xdr:col>41</xdr:col>
      <xdr:colOff>50800</xdr:colOff>
      <xdr:row>85</xdr:row>
      <xdr:rowOff>170362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149340" y="144197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116857</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827158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103795</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7509587" y="1401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6712027" y="140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593732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40839</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8271587" y="144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40839</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7509587" y="144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40839</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6712027" y="144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40839</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5937327" y="1445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086225" y="16979265"/>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12496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122572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124960" y="1755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03606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312160" y="17679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5146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7399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19686</xdr:rowOff>
    </xdr:from>
    <xdr:to>
      <xdr:col>24</xdr:col>
      <xdr:colOff>114300</xdr:colOff>
      <xdr:row>107</xdr:row>
      <xdr:rowOff>121286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03606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169563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124960"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170180</xdr:rowOff>
    </xdr:from>
    <xdr:to>
      <xdr:col>20</xdr:col>
      <xdr:colOff>38100</xdr:colOff>
      <xdr:row>107</xdr:row>
      <xdr:rowOff>100330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31216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49530</xdr:rowOff>
    </xdr:from>
    <xdr:to>
      <xdr:col>24</xdr:col>
      <xdr:colOff>63500</xdr:colOff>
      <xdr:row>107</xdr:row>
      <xdr:rowOff>70486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355340" y="17987010"/>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143511</xdr:rowOff>
    </xdr:from>
    <xdr:to>
      <xdr:col>15</xdr:col>
      <xdr:colOff>101600</xdr:colOff>
      <xdr:row>107</xdr:row>
      <xdr:rowOff>73661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514600" y="1791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22861</xdr:rowOff>
    </xdr:from>
    <xdr:to>
      <xdr:col>19</xdr:col>
      <xdr:colOff>177800</xdr:colOff>
      <xdr:row>107</xdr:row>
      <xdr:rowOff>49530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565400" y="1796034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739900" y="1786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22861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790700" y="17912715"/>
          <a:ext cx="7747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44450</xdr:rowOff>
    </xdr:from>
    <xdr:to>
      <xdr:col>6</xdr:col>
      <xdr:colOff>38100</xdr:colOff>
      <xdr:row>106</xdr:row>
      <xdr:rowOff>146050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965200" y="1781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95250</xdr:rowOff>
    </xdr:from>
    <xdr:to>
      <xdr:col>10</xdr:col>
      <xdr:colOff>114300</xdr:colOff>
      <xdr:row>106</xdr:row>
      <xdr:rowOff>142875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08380" y="1786509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23513</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170564" y="1745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29227</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38570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21607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61100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149241</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8363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91457</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170564"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64788</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385704" y="1800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13352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61100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137177</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836304" y="179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9219565" y="1677162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925830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8732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19226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5097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9258300" y="179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44550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140970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496300" y="180784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67080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140970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713980" y="18078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87324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140970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24040" y="18078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09854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140970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6149340" y="18078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8271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7509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671202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59373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827158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750958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671202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5937327"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4375764" y="698754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4414500" y="708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44145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428750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4414500" y="6842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325600" y="69367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8041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1231880" y="5614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325600" y="6936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44145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5788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629640" y="689229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8041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54940" y="6671310"/>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0294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072620" y="618744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123188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1282680" y="5665470"/>
          <a:ext cx="78994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75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19005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110298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4372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75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110298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09104" y="5651655"/>
          <a:ext cx="0" cy="142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19547840" y="7082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443700" y="7078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19547840" y="5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9443700" y="565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44749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19547840" y="641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58940" y="65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735040" y="6537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7937480" y="65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7162780" y="654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6388080" y="648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36837</xdr:rowOff>
    </xdr:from>
    <xdr:to>
      <xdr:col>116</xdr:col>
      <xdr:colOff>114300</xdr:colOff>
      <xdr:row>39</xdr:row>
      <xdr:rowOff>138437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58940" y="657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15264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19547840" y="65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3119</xdr:rowOff>
    </xdr:from>
    <xdr:to>
      <xdr:col>112</xdr:col>
      <xdr:colOff>38100</xdr:colOff>
      <xdr:row>39</xdr:row>
      <xdr:rowOff>104719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735040" y="65410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53919</xdr:rowOff>
    </xdr:from>
    <xdr:to>
      <xdr:col>116</xdr:col>
      <xdr:colOff>63500</xdr:colOff>
      <xdr:row>39</xdr:row>
      <xdr:rowOff>87637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778220" y="6591879"/>
          <a:ext cx="73152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xdr:rowOff>
    </xdr:from>
    <xdr:to>
      <xdr:col>107</xdr:col>
      <xdr:colOff>101600</xdr:colOff>
      <xdr:row>39</xdr:row>
      <xdr:rowOff>109283</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7937480" y="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53919</xdr:rowOff>
    </xdr:from>
    <xdr:to>
      <xdr:col>111</xdr:col>
      <xdr:colOff>177800</xdr:colOff>
      <xdr:row>39</xdr:row>
      <xdr:rowOff>58483</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7988280" y="6591879"/>
          <a:ext cx="78994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6503</xdr:rowOff>
    </xdr:from>
    <xdr:to>
      <xdr:col>102</xdr:col>
      <xdr:colOff>165100</xdr:colOff>
      <xdr:row>39</xdr:row>
      <xdr:rowOff>108103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7162780" y="65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57303</xdr:rowOff>
    </xdr:from>
    <xdr:to>
      <xdr:col>107</xdr:col>
      <xdr:colOff>50800</xdr:colOff>
      <xdr:row>39</xdr:row>
      <xdr:rowOff>58483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7213580" y="6595263"/>
          <a:ext cx="7747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169327</xdr:rowOff>
    </xdr:from>
    <xdr:to>
      <xdr:col>98</xdr:col>
      <xdr:colOff>38100</xdr:colOff>
      <xdr:row>39</xdr:row>
      <xdr:rowOff>99477</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388080" y="6539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48677</xdr:rowOff>
    </xdr:from>
    <xdr:to>
      <xdr:col>102</xdr:col>
      <xdr:colOff>114300</xdr:colOff>
      <xdr:row>39</xdr:row>
      <xdr:rowOff>57303</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431260" y="6586637"/>
          <a:ext cx="78232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113786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528811" y="63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123646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7766811" y="63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969251" y="66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194551" y="62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95846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528811" y="66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100410</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7766811" y="66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124630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6969251" y="63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90604</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6194551" y="66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00000000-0008-0000-0200-00009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4375764" y="16808196"/>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63" name="【庁舎】&#10;有形固定資産減価償却率最小値テキスト">
          <a:extLst>
            <a:ext uri="{FF2B5EF4-FFF2-40B4-BE49-F238E27FC236}">
              <a16:creationId xmlns:a16="http://schemas.microsoft.com/office/drawing/2014/main" id="{00000000-0008-0000-0200-000097020000}"/>
            </a:ext>
          </a:extLst>
        </xdr:cNvPr>
        <xdr:cNvSpPr txBox="1"/>
      </xdr:nvSpPr>
      <xdr:spPr>
        <a:xfrm>
          <a:off x="14414500" y="180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287500" y="18089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5" name="【庁舎】&#10;有形固定資産減価償却率最大値テキスト">
          <a:extLst>
            <a:ext uri="{FF2B5EF4-FFF2-40B4-BE49-F238E27FC236}">
              <a16:creationId xmlns:a16="http://schemas.microsoft.com/office/drawing/2014/main" id="{00000000-0008-0000-0200-000099020000}"/>
            </a:ext>
          </a:extLst>
        </xdr:cNvPr>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667" name="【庁舎】&#10;有形固定資産減価償却率平均値テキスト">
          <a:extLst>
            <a:ext uri="{FF2B5EF4-FFF2-40B4-BE49-F238E27FC236}">
              <a16:creationId xmlns:a16="http://schemas.microsoft.com/office/drawing/2014/main" id="{00000000-0008-0000-0200-00009B020000}"/>
            </a:ext>
          </a:extLst>
        </xdr:cNvPr>
        <xdr:cNvSpPr txBox="1"/>
      </xdr:nvSpPr>
      <xdr:spPr>
        <a:xfrm>
          <a:off x="14414500" y="1733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4325600" y="174759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35788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029440" y="1744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1231880" y="17424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155702</xdr:rowOff>
    </xdr:from>
    <xdr:to>
      <xdr:col>85</xdr:col>
      <xdr:colOff>177800</xdr:colOff>
      <xdr:row>105</xdr:row>
      <xdr:rowOff>85852</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4325600" y="175902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134129</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200-0000A7020000}"/>
            </a:ext>
          </a:extLst>
        </xdr:cNvPr>
        <xdr:cNvSpPr txBox="1"/>
      </xdr:nvSpPr>
      <xdr:spPr>
        <a:xfrm>
          <a:off x="14414500" y="1756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114554</xdr:rowOff>
    </xdr:from>
    <xdr:to>
      <xdr:col>81</xdr:col>
      <xdr:colOff>101600</xdr:colOff>
      <xdr:row>105</xdr:row>
      <xdr:rowOff>44704</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3578840" y="1754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165354</xdr:rowOff>
    </xdr:from>
    <xdr:to>
      <xdr:col>85</xdr:col>
      <xdr:colOff>127000</xdr:colOff>
      <xdr:row>105</xdr:row>
      <xdr:rowOff>35052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3629640" y="17599914"/>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280414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165354</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854940" y="1754733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27687</xdr:rowOff>
    </xdr:from>
    <xdr:to>
      <xdr:col>72</xdr:col>
      <xdr:colOff>38100</xdr:colOff>
      <xdr:row>104</xdr:row>
      <xdr:rowOff>129287</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2029440" y="17462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78487</xdr:rowOff>
    </xdr:from>
    <xdr:to>
      <xdr:col>76</xdr:col>
      <xdr:colOff>114300</xdr:colOff>
      <xdr:row>104</xdr:row>
      <xdr:rowOff>112776</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072620" y="17513047"/>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12318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78487</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1282680" y="17465040"/>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688" name="n_1aveValue【庁舎】&#10;有形固定資産減価償却率">
          <a:extLst>
            <a:ext uri="{FF2B5EF4-FFF2-40B4-BE49-F238E27FC236}">
              <a16:creationId xmlns:a16="http://schemas.microsoft.com/office/drawing/2014/main" id="{00000000-0008-0000-0200-0000B0020000}"/>
            </a:ext>
          </a:extLst>
        </xdr:cNvPr>
        <xdr:cNvSpPr txBox="1"/>
      </xdr:nvSpPr>
      <xdr:spPr>
        <a:xfrm>
          <a:off x="1343724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689" name="n_2aveValue【庁舎】&#10;有形固定資産減価償却率">
          <a:extLst>
            <a:ext uri="{FF2B5EF4-FFF2-40B4-BE49-F238E27FC236}">
              <a16:creationId xmlns:a16="http://schemas.microsoft.com/office/drawing/2014/main" id="{00000000-0008-0000-0200-0000B1020000}"/>
            </a:ext>
          </a:extLst>
        </xdr:cNvPr>
        <xdr:cNvSpPr txBox="1"/>
      </xdr:nvSpPr>
      <xdr:spPr>
        <a:xfrm>
          <a:off x="12675244" y="1722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690" name="n_3aveValue【庁舎】&#10;有形固定資産減価償却率">
          <a:extLst>
            <a:ext uri="{FF2B5EF4-FFF2-40B4-BE49-F238E27FC236}">
              <a16:creationId xmlns:a16="http://schemas.microsoft.com/office/drawing/2014/main" id="{00000000-0008-0000-0200-0000B2020000}"/>
            </a:ext>
          </a:extLst>
        </xdr:cNvPr>
        <xdr:cNvSpPr txBox="1"/>
      </xdr:nvSpPr>
      <xdr:spPr>
        <a:xfrm>
          <a:off x="119005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691" name="n_4aveValue【庁舎】&#10;有形固定資産減価償却率">
          <a:extLst>
            <a:ext uri="{FF2B5EF4-FFF2-40B4-BE49-F238E27FC236}">
              <a16:creationId xmlns:a16="http://schemas.microsoft.com/office/drawing/2014/main" id="{00000000-0008-0000-0200-0000B3020000}"/>
            </a:ext>
          </a:extLst>
        </xdr:cNvPr>
        <xdr:cNvSpPr txBox="1"/>
      </xdr:nvSpPr>
      <xdr:spPr>
        <a:xfrm>
          <a:off x="11102984" y="175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35831</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200-0000B4020000}"/>
            </a:ext>
          </a:extLst>
        </xdr:cNvPr>
        <xdr:cNvSpPr txBox="1"/>
      </xdr:nvSpPr>
      <xdr:spPr>
        <a:xfrm>
          <a:off x="134372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200-0000B5020000}"/>
            </a:ext>
          </a:extLst>
        </xdr:cNvPr>
        <xdr:cNvSpPr txBox="1"/>
      </xdr:nvSpPr>
      <xdr:spPr>
        <a:xfrm>
          <a:off x="12675244" y="1758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120414</xdr:rowOff>
    </xdr:from>
    <xdr:ext cx="405111" cy="259045"/>
    <xdr:sp macro="" textlink="">
      <xdr:nvSpPr>
        <xdr:cNvPr id="694" name="n_3mainValue【庁舎】&#10;有形固定資産減価償却率">
          <a:extLst>
            <a:ext uri="{FF2B5EF4-FFF2-40B4-BE49-F238E27FC236}">
              <a16:creationId xmlns:a16="http://schemas.microsoft.com/office/drawing/2014/main" id="{00000000-0008-0000-0200-0000B6020000}"/>
            </a:ext>
          </a:extLst>
        </xdr:cNvPr>
        <xdr:cNvSpPr txBox="1"/>
      </xdr:nvSpPr>
      <xdr:spPr>
        <a:xfrm>
          <a:off x="11900544" y="1755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5" name="n_4mainValue【庁舎】&#10;有形固定資産減価償却率">
          <a:extLst>
            <a:ext uri="{FF2B5EF4-FFF2-40B4-BE49-F238E27FC236}">
              <a16:creationId xmlns:a16="http://schemas.microsoft.com/office/drawing/2014/main" id="{00000000-0008-0000-0200-0000B7020000}"/>
            </a:ext>
          </a:extLst>
        </xdr:cNvPr>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19509104" y="1665732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19547840" y="164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94437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19547840" y="1758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793748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71627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638808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5894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125747</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19547840"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735040" y="1774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26670</xdr:rowOff>
    </xdr:from>
    <xdr:to>
      <xdr:col>116</xdr:col>
      <xdr:colOff>63500</xdr:colOff>
      <xdr:row>106</xdr:row>
      <xdr:rowOff>26670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778220" y="177965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793748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26670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7988280" y="177965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7162780" y="1774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22861</xdr:rowOff>
    </xdr:from>
    <xdr:to>
      <xdr:col>107</xdr:col>
      <xdr:colOff>50800</xdr:colOff>
      <xdr:row>106</xdr:row>
      <xdr:rowOff>26670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7213580" y="1779270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6388080" y="17738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22861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431260" y="1778507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1856112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78757</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1777626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70015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62268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1856112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177762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90188</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700156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82566</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622686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の有形固定資産減価償却率が類似団体と比べて数値が高くなっている。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文化施設として求められる機能等を精査のうえ、施設・設備の適切な維持・更新を計画的に実施していく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。その他施設においても、統合、再編、長寿命化など多様な視点で対応を行っていく。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Ner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60.5</v>
          </cell>
          <cell r="BX53">
            <v>61.1</v>
          </cell>
          <cell r="CF53">
            <v>61.6</v>
          </cell>
          <cell r="CN53">
            <v>62.3</v>
          </cell>
          <cell r="CV53">
            <v>61.8</v>
          </cell>
        </row>
        <row r="55">
          <cell r="AN55" t="str">
            <v>類似団体内平均値</v>
          </cell>
          <cell r="BP55">
            <v>0</v>
          </cell>
          <cell r="BX55">
            <v>0</v>
          </cell>
          <cell r="CF55">
            <v>0</v>
          </cell>
          <cell r="CN55">
            <v>0</v>
          </cell>
          <cell r="CV55">
            <v>0</v>
          </cell>
        </row>
        <row r="57">
          <cell r="BP57">
            <v>56.9</v>
          </cell>
          <cell r="BX57">
            <v>57.7</v>
          </cell>
          <cell r="CF57">
            <v>56.3</v>
          </cell>
          <cell r="CN57">
            <v>56.4</v>
          </cell>
          <cell r="CV57">
            <v>56</v>
          </cell>
        </row>
        <row r="72">
          <cell r="BP72" t="str">
            <v>H29</v>
          </cell>
          <cell r="BX72" t="str">
            <v>H30</v>
          </cell>
          <cell r="CF72" t="str">
            <v>R01</v>
          </cell>
          <cell r="CN72" t="str">
            <v>R02</v>
          </cell>
          <cell r="CV72" t="str">
            <v>R03</v>
          </cell>
        </row>
        <row r="73">
          <cell r="AN73" t="str">
            <v>当該団体値</v>
          </cell>
        </row>
        <row r="75">
          <cell r="BP75">
            <v>-4.2</v>
          </cell>
          <cell r="BX75">
            <v>-4</v>
          </cell>
          <cell r="CF75">
            <v>-3.6</v>
          </cell>
          <cell r="CN75">
            <v>-3.1</v>
          </cell>
          <cell r="CV75">
            <v>-2.5</v>
          </cell>
        </row>
        <row r="77">
          <cell r="AN77" t="str">
            <v>類似団体内平均値</v>
          </cell>
          <cell r="BP77">
            <v>0</v>
          </cell>
          <cell r="BX77">
            <v>0</v>
          </cell>
          <cell r="CF77">
            <v>0</v>
          </cell>
          <cell r="CN77">
            <v>0</v>
          </cell>
          <cell r="CV77">
            <v>0</v>
          </cell>
        </row>
        <row r="79">
          <cell r="BP79">
            <v>-3.2</v>
          </cell>
          <cell r="BX79">
            <v>-3.4</v>
          </cell>
          <cell r="CF79">
            <v>-3.5</v>
          </cell>
          <cell r="CN79">
            <v>-3.4</v>
          </cell>
          <cell r="CV79">
            <v>-3.2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315337828</v>
      </c>
      <c r="BO4" s="374"/>
      <c r="BP4" s="374"/>
      <c r="BQ4" s="374"/>
      <c r="BR4" s="374"/>
      <c r="BS4" s="374"/>
      <c r="BT4" s="374"/>
      <c r="BU4" s="375"/>
      <c r="BV4" s="373">
        <v>354023547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5.9</v>
      </c>
      <c r="CU4" s="380"/>
      <c r="CV4" s="380"/>
      <c r="CW4" s="380"/>
      <c r="CX4" s="380"/>
      <c r="CY4" s="380"/>
      <c r="CZ4" s="380"/>
      <c r="DA4" s="381"/>
      <c r="DB4" s="379">
        <v>5.0999999999999996</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304670606</v>
      </c>
      <c r="BO5" s="411"/>
      <c r="BP5" s="411"/>
      <c r="BQ5" s="411"/>
      <c r="BR5" s="411"/>
      <c r="BS5" s="411"/>
      <c r="BT5" s="411"/>
      <c r="BU5" s="412"/>
      <c r="BV5" s="410">
        <v>344953360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84.8</v>
      </c>
      <c r="CU5" s="408"/>
      <c r="CV5" s="408"/>
      <c r="CW5" s="408"/>
      <c r="CX5" s="408"/>
      <c r="CY5" s="408"/>
      <c r="CZ5" s="408"/>
      <c r="DA5" s="409"/>
      <c r="DB5" s="407">
        <v>85.9</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10667222</v>
      </c>
      <c r="BO6" s="411"/>
      <c r="BP6" s="411"/>
      <c r="BQ6" s="411"/>
      <c r="BR6" s="411"/>
      <c r="BS6" s="411"/>
      <c r="BT6" s="411"/>
      <c r="BU6" s="412"/>
      <c r="BV6" s="410">
        <v>9070187</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84.8</v>
      </c>
      <c r="CU6" s="448"/>
      <c r="CV6" s="448"/>
      <c r="CW6" s="448"/>
      <c r="CX6" s="448"/>
      <c r="CY6" s="448"/>
      <c r="CZ6" s="448"/>
      <c r="DA6" s="449"/>
      <c r="DB6" s="447">
        <v>85.9</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439228</v>
      </c>
      <c r="BO7" s="411"/>
      <c r="BP7" s="411"/>
      <c r="BQ7" s="411"/>
      <c r="BR7" s="411"/>
      <c r="BS7" s="411"/>
      <c r="BT7" s="411"/>
      <c r="BU7" s="412"/>
      <c r="BV7" s="410">
        <v>374995</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172203176</v>
      </c>
      <c r="CU7" s="411"/>
      <c r="CV7" s="411"/>
      <c r="CW7" s="411"/>
      <c r="CX7" s="411"/>
      <c r="CY7" s="411"/>
      <c r="CZ7" s="411"/>
      <c r="DA7" s="412"/>
      <c r="DB7" s="410">
        <v>169566390</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10227994</v>
      </c>
      <c r="BO8" s="411"/>
      <c r="BP8" s="411"/>
      <c r="BQ8" s="411"/>
      <c r="BR8" s="411"/>
      <c r="BS8" s="411"/>
      <c r="BT8" s="411"/>
      <c r="BU8" s="412"/>
      <c r="BV8" s="410">
        <v>8695192</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0.47</v>
      </c>
      <c r="CU8" s="451"/>
      <c r="CV8" s="451"/>
      <c r="CW8" s="451"/>
      <c r="CX8" s="451"/>
      <c r="CY8" s="451"/>
      <c r="CZ8" s="451"/>
      <c r="DA8" s="452"/>
      <c r="DB8" s="450">
        <v>0.47</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752608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1532802</v>
      </c>
      <c r="BO9" s="411"/>
      <c r="BP9" s="411"/>
      <c r="BQ9" s="411"/>
      <c r="BR9" s="411"/>
      <c r="BS9" s="411"/>
      <c r="BT9" s="411"/>
      <c r="BU9" s="412"/>
      <c r="BV9" s="410">
        <v>2956032</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3.7</v>
      </c>
      <c r="CU9" s="408"/>
      <c r="CV9" s="408"/>
      <c r="CW9" s="408"/>
      <c r="CX9" s="408"/>
      <c r="CY9" s="408"/>
      <c r="CZ9" s="408"/>
      <c r="DA9" s="409"/>
      <c r="DB9" s="407">
        <v>2.5</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119</v>
      </c>
      <c r="M10" s="440"/>
      <c r="N10" s="440"/>
      <c r="O10" s="440"/>
      <c r="P10" s="440"/>
      <c r="Q10" s="441"/>
      <c r="R10" s="461">
        <v>721722</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34279</v>
      </c>
      <c r="BO10" s="411"/>
      <c r="BP10" s="411"/>
      <c r="BQ10" s="411"/>
      <c r="BR10" s="411"/>
      <c r="BS10" s="411"/>
      <c r="BT10" s="411"/>
      <c r="BU10" s="412"/>
      <c r="BV10" s="410">
        <v>50936</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2">
      <c r="A12" s="178"/>
      <c r="B12" s="470" t="s">
        <v>132</v>
      </c>
      <c r="C12" s="471"/>
      <c r="D12" s="471"/>
      <c r="E12" s="471"/>
      <c r="F12" s="471"/>
      <c r="G12" s="471"/>
      <c r="H12" s="471"/>
      <c r="I12" s="471"/>
      <c r="J12" s="471"/>
      <c r="K12" s="472"/>
      <c r="L12" s="479" t="s">
        <v>133</v>
      </c>
      <c r="M12" s="480"/>
      <c r="N12" s="480"/>
      <c r="O12" s="480"/>
      <c r="P12" s="480"/>
      <c r="Q12" s="481"/>
      <c r="R12" s="482">
        <v>738358</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127</v>
      </c>
      <c r="AV12" s="443"/>
      <c r="AW12" s="443"/>
      <c r="AX12" s="443"/>
      <c r="AY12" s="444" t="s">
        <v>137</v>
      </c>
      <c r="AZ12" s="445"/>
      <c r="BA12" s="445"/>
      <c r="BB12" s="445"/>
      <c r="BC12" s="445"/>
      <c r="BD12" s="445"/>
      <c r="BE12" s="445"/>
      <c r="BF12" s="445"/>
      <c r="BG12" s="445"/>
      <c r="BH12" s="445"/>
      <c r="BI12" s="445"/>
      <c r="BJ12" s="445"/>
      <c r="BK12" s="445"/>
      <c r="BL12" s="445"/>
      <c r="BM12" s="446"/>
      <c r="BN12" s="410">
        <v>3000000</v>
      </c>
      <c r="BO12" s="411"/>
      <c r="BP12" s="411"/>
      <c r="BQ12" s="411"/>
      <c r="BR12" s="411"/>
      <c r="BS12" s="411"/>
      <c r="BT12" s="411"/>
      <c r="BU12" s="412"/>
      <c r="BV12" s="410">
        <v>4639000</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131</v>
      </c>
      <c r="CU12" s="451"/>
      <c r="CV12" s="451"/>
      <c r="CW12" s="451"/>
      <c r="CX12" s="451"/>
      <c r="CY12" s="451"/>
      <c r="CZ12" s="451"/>
      <c r="DA12" s="452"/>
      <c r="DB12" s="450" t="s">
        <v>139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140</v>
      </c>
      <c r="N13" s="502"/>
      <c r="O13" s="502"/>
      <c r="P13" s="502"/>
      <c r="Q13" s="503"/>
      <c r="R13" s="494">
        <v>719529</v>
      </c>
      <c r="S13" s="495"/>
      <c r="T13" s="495"/>
      <c r="U13" s="495"/>
      <c r="V13" s="496"/>
      <c r="W13" s="426" t="s">
        <v>141</v>
      </c>
      <c r="X13" s="427"/>
      <c r="Y13" s="427"/>
      <c r="Z13" s="427"/>
      <c r="AA13" s="427"/>
      <c r="AB13" s="417"/>
      <c r="AC13" s="461">
        <v>1152</v>
      </c>
      <c r="AD13" s="462"/>
      <c r="AE13" s="462"/>
      <c r="AF13" s="462"/>
      <c r="AG13" s="504"/>
      <c r="AH13" s="461">
        <v>1157</v>
      </c>
      <c r="AI13" s="462"/>
      <c r="AJ13" s="462"/>
      <c r="AK13" s="462"/>
      <c r="AL13" s="463"/>
      <c r="AM13" s="439" t="s">
        <v>142</v>
      </c>
      <c r="AN13" s="440"/>
      <c r="AO13" s="440"/>
      <c r="AP13" s="440"/>
      <c r="AQ13" s="440"/>
      <c r="AR13" s="440"/>
      <c r="AS13" s="440"/>
      <c r="AT13" s="441"/>
      <c r="AU13" s="442" t="s">
        <v>143</v>
      </c>
      <c r="AV13" s="443"/>
      <c r="AW13" s="443"/>
      <c r="AX13" s="443"/>
      <c r="AY13" s="444" t="s">
        <v>144</v>
      </c>
      <c r="AZ13" s="445"/>
      <c r="BA13" s="445"/>
      <c r="BB13" s="445"/>
      <c r="BC13" s="445"/>
      <c r="BD13" s="445"/>
      <c r="BE13" s="445"/>
      <c r="BF13" s="445"/>
      <c r="BG13" s="445"/>
      <c r="BH13" s="445"/>
      <c r="BI13" s="445"/>
      <c r="BJ13" s="445"/>
      <c r="BK13" s="445"/>
      <c r="BL13" s="445"/>
      <c r="BM13" s="446"/>
      <c r="BN13" s="410">
        <v>-1432919</v>
      </c>
      <c r="BO13" s="411"/>
      <c r="BP13" s="411"/>
      <c r="BQ13" s="411"/>
      <c r="BR13" s="411"/>
      <c r="BS13" s="411"/>
      <c r="BT13" s="411"/>
      <c r="BU13" s="412"/>
      <c r="BV13" s="410">
        <v>-1632032</v>
      </c>
      <c r="BW13" s="411"/>
      <c r="BX13" s="411"/>
      <c r="BY13" s="411"/>
      <c r="BZ13" s="411"/>
      <c r="CA13" s="411"/>
      <c r="CB13" s="411"/>
      <c r="CC13" s="412"/>
      <c r="CD13" s="413" t="s">
        <v>145</v>
      </c>
      <c r="CE13" s="414"/>
      <c r="CF13" s="414"/>
      <c r="CG13" s="414"/>
      <c r="CH13" s="414"/>
      <c r="CI13" s="414"/>
      <c r="CJ13" s="414"/>
      <c r="CK13" s="414"/>
      <c r="CL13" s="414"/>
      <c r="CM13" s="414"/>
      <c r="CN13" s="414"/>
      <c r="CO13" s="414"/>
      <c r="CP13" s="414"/>
      <c r="CQ13" s="414"/>
      <c r="CR13" s="414"/>
      <c r="CS13" s="415"/>
      <c r="CT13" s="407">
        <v>-2.5</v>
      </c>
      <c r="CU13" s="408"/>
      <c r="CV13" s="408"/>
      <c r="CW13" s="408"/>
      <c r="CX13" s="408"/>
      <c r="CY13" s="408"/>
      <c r="CZ13" s="408"/>
      <c r="DA13" s="409"/>
      <c r="DB13" s="407">
        <v>-3.1</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146</v>
      </c>
      <c r="M14" s="492"/>
      <c r="N14" s="492"/>
      <c r="O14" s="492"/>
      <c r="P14" s="492"/>
      <c r="Q14" s="493"/>
      <c r="R14" s="494">
        <v>740099</v>
      </c>
      <c r="S14" s="495"/>
      <c r="T14" s="495"/>
      <c r="U14" s="495"/>
      <c r="V14" s="496"/>
      <c r="W14" s="400"/>
      <c r="X14" s="401"/>
      <c r="Y14" s="401"/>
      <c r="Z14" s="401"/>
      <c r="AA14" s="401"/>
      <c r="AB14" s="390"/>
      <c r="AC14" s="497">
        <v>0.4</v>
      </c>
      <c r="AD14" s="498"/>
      <c r="AE14" s="498"/>
      <c r="AF14" s="498"/>
      <c r="AG14" s="499"/>
      <c r="AH14" s="497">
        <v>0.5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147</v>
      </c>
      <c r="CE14" s="506"/>
      <c r="CF14" s="506"/>
      <c r="CG14" s="506"/>
      <c r="CH14" s="506"/>
      <c r="CI14" s="506"/>
      <c r="CJ14" s="506"/>
      <c r="CK14" s="506"/>
      <c r="CL14" s="506"/>
      <c r="CM14" s="506"/>
      <c r="CN14" s="506"/>
      <c r="CO14" s="506"/>
      <c r="CP14" s="506"/>
      <c r="CQ14" s="506"/>
      <c r="CR14" s="506"/>
      <c r="CS14" s="507"/>
      <c r="CT14" s="508" t="s">
        <v>148</v>
      </c>
      <c r="CU14" s="509"/>
      <c r="CV14" s="509"/>
      <c r="CW14" s="509"/>
      <c r="CX14" s="509"/>
      <c r="CY14" s="509"/>
      <c r="CZ14" s="509"/>
      <c r="DA14" s="510"/>
      <c r="DB14" s="508" t="s">
        <v>131</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149</v>
      </c>
      <c r="N15" s="502"/>
      <c r="O15" s="502"/>
      <c r="P15" s="502"/>
      <c r="Q15" s="503"/>
      <c r="R15" s="494">
        <v>719971</v>
      </c>
      <c r="S15" s="495"/>
      <c r="T15" s="495"/>
      <c r="U15" s="495"/>
      <c r="V15" s="496"/>
      <c r="W15" s="426" t="s">
        <v>150</v>
      </c>
      <c r="X15" s="427"/>
      <c r="Y15" s="427"/>
      <c r="Z15" s="427"/>
      <c r="AA15" s="427"/>
      <c r="AB15" s="417"/>
      <c r="AC15" s="461">
        <v>42606</v>
      </c>
      <c r="AD15" s="462"/>
      <c r="AE15" s="462"/>
      <c r="AF15" s="462"/>
      <c r="AG15" s="504"/>
      <c r="AH15" s="461">
        <v>38010</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75832173</v>
      </c>
      <c r="BO15" s="374"/>
      <c r="BP15" s="374"/>
      <c r="BQ15" s="374"/>
      <c r="BR15" s="374"/>
      <c r="BS15" s="374"/>
      <c r="BT15" s="374"/>
      <c r="BU15" s="375"/>
      <c r="BV15" s="373">
        <v>77531996</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13.7</v>
      </c>
      <c r="AD16" s="498"/>
      <c r="AE16" s="498"/>
      <c r="AF16" s="498"/>
      <c r="AG16" s="499"/>
      <c r="AH16" s="497">
        <v>15.6</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161160444</v>
      </c>
      <c r="BO16" s="411"/>
      <c r="BP16" s="411"/>
      <c r="BQ16" s="411"/>
      <c r="BR16" s="411"/>
      <c r="BS16" s="411"/>
      <c r="BT16" s="411"/>
      <c r="BU16" s="412"/>
      <c r="BV16" s="410">
        <v>158363903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266510</v>
      </c>
      <c r="AD17" s="462"/>
      <c r="AE17" s="462"/>
      <c r="AF17" s="462"/>
      <c r="AG17" s="504"/>
      <c r="AH17" s="461">
        <v>205166</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172203176</v>
      </c>
      <c r="BO17" s="411"/>
      <c r="BP17" s="411"/>
      <c r="BQ17" s="411"/>
      <c r="BR17" s="411"/>
      <c r="BS17" s="411"/>
      <c r="BT17" s="411"/>
      <c r="BU17" s="412"/>
      <c r="BV17" s="410">
        <v>169566390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160</v>
      </c>
      <c r="C18" s="453"/>
      <c r="D18" s="453"/>
      <c r="E18" s="533"/>
      <c r="F18" s="533"/>
      <c r="G18" s="533"/>
      <c r="H18" s="533"/>
      <c r="I18" s="533"/>
      <c r="J18" s="533"/>
      <c r="K18" s="533"/>
      <c r="L18" s="534">
        <v>48.08</v>
      </c>
      <c r="M18" s="534"/>
      <c r="N18" s="534"/>
      <c r="O18" s="534"/>
      <c r="P18" s="534"/>
      <c r="Q18" s="534"/>
      <c r="R18" s="535"/>
      <c r="S18" s="535"/>
      <c r="T18" s="535"/>
      <c r="U18" s="535"/>
      <c r="V18" s="536"/>
      <c r="W18" s="428"/>
      <c r="X18" s="429"/>
      <c r="Y18" s="429"/>
      <c r="Z18" s="429"/>
      <c r="AA18" s="429"/>
      <c r="AB18" s="420"/>
      <c r="AC18" s="537">
        <v>85.9</v>
      </c>
      <c r="AD18" s="538"/>
      <c r="AE18" s="538"/>
      <c r="AF18" s="538"/>
      <c r="AG18" s="539"/>
      <c r="AH18" s="537">
        <v>84</v>
      </c>
      <c r="AI18" s="538"/>
      <c r="AJ18" s="538"/>
      <c r="AK18" s="538"/>
      <c r="AL18" s="540"/>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151473872</v>
      </c>
      <c r="BO18" s="411"/>
      <c r="BP18" s="411"/>
      <c r="BQ18" s="411"/>
      <c r="BR18" s="411"/>
      <c r="BS18" s="411"/>
      <c r="BT18" s="411"/>
      <c r="BU18" s="412"/>
      <c r="BV18" s="410">
        <v>147177379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162</v>
      </c>
      <c r="C19" s="453"/>
      <c r="D19" s="453"/>
      <c r="E19" s="533"/>
      <c r="F19" s="533"/>
      <c r="G19" s="533"/>
      <c r="H19" s="533"/>
      <c r="I19" s="533"/>
      <c r="J19" s="533"/>
      <c r="K19" s="533"/>
      <c r="L19" s="541">
        <v>15653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198252304</v>
      </c>
      <c r="BO19" s="411"/>
      <c r="BP19" s="411"/>
      <c r="BQ19" s="411"/>
      <c r="BR19" s="411"/>
      <c r="BS19" s="411"/>
      <c r="BT19" s="411"/>
      <c r="BU19" s="412"/>
      <c r="BV19" s="410">
        <v>187720377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164</v>
      </c>
      <c r="C20" s="453"/>
      <c r="D20" s="453"/>
      <c r="E20" s="533"/>
      <c r="F20" s="533"/>
      <c r="G20" s="533"/>
      <c r="H20" s="533"/>
      <c r="I20" s="533"/>
      <c r="J20" s="533"/>
      <c r="K20" s="533"/>
      <c r="L20" s="541">
        <v>374842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165</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50749789</v>
      </c>
      <c r="BO22" s="374"/>
      <c r="BP22" s="374"/>
      <c r="BQ22" s="374"/>
      <c r="BR22" s="374"/>
      <c r="BS22" s="374"/>
      <c r="BT22" s="374"/>
      <c r="BU22" s="375"/>
      <c r="BV22" s="373">
        <v>51445974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36360707</v>
      </c>
      <c r="BO23" s="411"/>
      <c r="BP23" s="411"/>
      <c r="BQ23" s="411"/>
      <c r="BR23" s="411"/>
      <c r="BS23" s="411"/>
      <c r="BT23" s="411"/>
      <c r="BU23" s="412"/>
      <c r="BV23" s="410">
        <v>36780914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174</v>
      </c>
      <c r="F24" s="440"/>
      <c r="G24" s="440"/>
      <c r="H24" s="440"/>
      <c r="I24" s="440"/>
      <c r="J24" s="440"/>
      <c r="K24" s="441"/>
      <c r="L24" s="461">
        <v>1</v>
      </c>
      <c r="M24" s="462"/>
      <c r="N24" s="462"/>
      <c r="O24" s="462"/>
      <c r="P24" s="504"/>
      <c r="Q24" s="461">
        <v>11380</v>
      </c>
      <c r="R24" s="462"/>
      <c r="S24" s="462"/>
      <c r="T24" s="462"/>
      <c r="U24" s="462"/>
      <c r="V24" s="504"/>
      <c r="W24" s="556"/>
      <c r="X24" s="557"/>
      <c r="Y24" s="558"/>
      <c r="Z24" s="460" t="s">
        <v>175</v>
      </c>
      <c r="AA24" s="440"/>
      <c r="AB24" s="440"/>
      <c r="AC24" s="440"/>
      <c r="AD24" s="440"/>
      <c r="AE24" s="440"/>
      <c r="AF24" s="440"/>
      <c r="AG24" s="441"/>
      <c r="AH24" s="461">
        <v>4264</v>
      </c>
      <c r="AI24" s="462"/>
      <c r="AJ24" s="462"/>
      <c r="AK24" s="462"/>
      <c r="AL24" s="504"/>
      <c r="AM24" s="461">
        <v>13158704</v>
      </c>
      <c r="AN24" s="462"/>
      <c r="AO24" s="462"/>
      <c r="AP24" s="462"/>
      <c r="AQ24" s="462"/>
      <c r="AR24" s="504"/>
      <c r="AS24" s="461">
        <v>3086</v>
      </c>
      <c r="AT24" s="462"/>
      <c r="AU24" s="462"/>
      <c r="AV24" s="462"/>
      <c r="AW24" s="462"/>
      <c r="AX24" s="463"/>
      <c r="AY24" s="526" t="s">
        <v>176</v>
      </c>
      <c r="AZ24" s="527"/>
      <c r="BA24" s="527"/>
      <c r="BB24" s="527"/>
      <c r="BC24" s="527"/>
      <c r="BD24" s="527"/>
      <c r="BE24" s="527"/>
      <c r="BF24" s="527"/>
      <c r="BG24" s="527"/>
      <c r="BH24" s="527"/>
      <c r="BI24" s="527"/>
      <c r="BJ24" s="527"/>
      <c r="BK24" s="527"/>
      <c r="BL24" s="527"/>
      <c r="BM24" s="528"/>
      <c r="BN24" s="410">
        <v>50749789</v>
      </c>
      <c r="BO24" s="411"/>
      <c r="BP24" s="411"/>
      <c r="BQ24" s="411"/>
      <c r="BR24" s="411"/>
      <c r="BS24" s="411"/>
      <c r="BT24" s="411"/>
      <c r="BU24" s="412"/>
      <c r="BV24" s="410">
        <v>51445974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177</v>
      </c>
      <c r="F25" s="440"/>
      <c r="G25" s="440"/>
      <c r="H25" s="440"/>
      <c r="I25" s="440"/>
      <c r="J25" s="440"/>
      <c r="K25" s="441"/>
      <c r="L25" s="461">
        <v>2</v>
      </c>
      <c r="M25" s="462"/>
      <c r="N25" s="462"/>
      <c r="O25" s="462"/>
      <c r="P25" s="504"/>
      <c r="Q25" s="461">
        <v>9100</v>
      </c>
      <c r="R25" s="462"/>
      <c r="S25" s="462"/>
      <c r="T25" s="462"/>
      <c r="U25" s="462"/>
      <c r="V25" s="504"/>
      <c r="W25" s="556"/>
      <c r="X25" s="557"/>
      <c r="Y25" s="558"/>
      <c r="Z25" s="460" t="s">
        <v>178</v>
      </c>
      <c r="AA25" s="440"/>
      <c r="AB25" s="440"/>
      <c r="AC25" s="440"/>
      <c r="AD25" s="440"/>
      <c r="AE25" s="440"/>
      <c r="AF25" s="440"/>
      <c r="AG25" s="441"/>
      <c r="AH25" s="461" t="s">
        <v>148</v>
      </c>
      <c r="AI25" s="462"/>
      <c r="AJ25" s="462"/>
      <c r="AK25" s="462"/>
      <c r="AL25" s="504"/>
      <c r="AM25" s="461" t="s">
        <v>148</v>
      </c>
      <c r="AN25" s="462"/>
      <c r="AO25" s="462"/>
      <c r="AP25" s="462"/>
      <c r="AQ25" s="462"/>
      <c r="AR25" s="504"/>
      <c r="AS25" s="461" t="s">
        <v>148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39262694</v>
      </c>
      <c r="BO25" s="374"/>
      <c r="BP25" s="374"/>
      <c r="BQ25" s="374"/>
      <c r="BR25" s="374"/>
      <c r="BS25" s="374"/>
      <c r="BT25" s="374"/>
      <c r="BU25" s="375"/>
      <c r="BV25" s="373">
        <v>39954885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180</v>
      </c>
      <c r="F26" s="440"/>
      <c r="G26" s="440"/>
      <c r="H26" s="440"/>
      <c r="I26" s="440"/>
      <c r="J26" s="440"/>
      <c r="K26" s="441"/>
      <c r="L26" s="461">
        <v>1</v>
      </c>
      <c r="M26" s="462"/>
      <c r="N26" s="462"/>
      <c r="O26" s="462"/>
      <c r="P26" s="504"/>
      <c r="Q26" s="461">
        <v>8540</v>
      </c>
      <c r="R26" s="462"/>
      <c r="S26" s="462"/>
      <c r="T26" s="462"/>
      <c r="U26" s="462"/>
      <c r="V26" s="504"/>
      <c r="W26" s="556"/>
      <c r="X26" s="557"/>
      <c r="Y26" s="558"/>
      <c r="Z26" s="460" t="s">
        <v>181</v>
      </c>
      <c r="AA26" s="562"/>
      <c r="AB26" s="562"/>
      <c r="AC26" s="562"/>
      <c r="AD26" s="562"/>
      <c r="AE26" s="562"/>
      <c r="AF26" s="562"/>
      <c r="AG26" s="563"/>
      <c r="AH26" s="461">
        <v>485</v>
      </c>
      <c r="AI26" s="462"/>
      <c r="AJ26" s="462"/>
      <c r="AK26" s="462"/>
      <c r="AL26" s="504"/>
      <c r="AM26" s="461">
        <v>1438025</v>
      </c>
      <c r="AN26" s="462"/>
      <c r="AO26" s="462"/>
      <c r="AP26" s="462"/>
      <c r="AQ26" s="462"/>
      <c r="AR26" s="504"/>
      <c r="AS26" s="461">
        <v>2965</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v>300000</v>
      </c>
      <c r="BO26" s="411"/>
      <c r="BP26" s="411"/>
      <c r="BQ26" s="411"/>
      <c r="BR26" s="411"/>
      <c r="BS26" s="411"/>
      <c r="BT26" s="411"/>
      <c r="BU26" s="412"/>
      <c r="BV26" s="410">
        <v>200000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183</v>
      </c>
      <c r="F27" s="440"/>
      <c r="G27" s="440"/>
      <c r="H27" s="440"/>
      <c r="I27" s="440"/>
      <c r="J27" s="440"/>
      <c r="K27" s="441"/>
      <c r="L27" s="461">
        <v>1</v>
      </c>
      <c r="M27" s="462"/>
      <c r="N27" s="462"/>
      <c r="O27" s="462"/>
      <c r="P27" s="504"/>
      <c r="Q27" s="461">
        <v>9100</v>
      </c>
      <c r="R27" s="462"/>
      <c r="S27" s="462"/>
      <c r="T27" s="462"/>
      <c r="U27" s="462"/>
      <c r="V27" s="504"/>
      <c r="W27" s="556"/>
      <c r="X27" s="557"/>
      <c r="Y27" s="558"/>
      <c r="Z27" s="460" t="s">
        <v>184</v>
      </c>
      <c r="AA27" s="440"/>
      <c r="AB27" s="440"/>
      <c r="AC27" s="440"/>
      <c r="AD27" s="440"/>
      <c r="AE27" s="440"/>
      <c r="AF27" s="440"/>
      <c r="AG27" s="441"/>
      <c r="AH27" s="461">
        <v>28</v>
      </c>
      <c r="AI27" s="462"/>
      <c r="AJ27" s="462"/>
      <c r="AK27" s="462"/>
      <c r="AL27" s="504"/>
      <c r="AM27" s="461">
        <v>98168</v>
      </c>
      <c r="AN27" s="462"/>
      <c r="AO27" s="462"/>
      <c r="AP27" s="462"/>
      <c r="AQ27" s="462"/>
      <c r="AR27" s="504"/>
      <c r="AS27" s="461">
        <v>3506</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v>12826000</v>
      </c>
      <c r="BO27" s="530"/>
      <c r="BP27" s="530"/>
      <c r="BQ27" s="530"/>
      <c r="BR27" s="530"/>
      <c r="BS27" s="530"/>
      <c r="BT27" s="530"/>
      <c r="BU27" s="531"/>
      <c r="BV27" s="529">
        <v>10450000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186</v>
      </c>
      <c r="F28" s="440"/>
      <c r="G28" s="440"/>
      <c r="H28" s="440"/>
      <c r="I28" s="440"/>
      <c r="J28" s="440"/>
      <c r="K28" s="441"/>
      <c r="L28" s="461">
        <v>1</v>
      </c>
      <c r="M28" s="462"/>
      <c r="N28" s="462"/>
      <c r="O28" s="462"/>
      <c r="P28" s="504"/>
      <c r="Q28" s="461">
        <v>7850</v>
      </c>
      <c r="R28" s="462"/>
      <c r="S28" s="462"/>
      <c r="T28" s="462"/>
      <c r="U28" s="462"/>
      <c r="V28" s="504"/>
      <c r="W28" s="556"/>
      <c r="X28" s="557"/>
      <c r="Y28" s="558"/>
      <c r="Z28" s="460" t="s">
        <v>187</v>
      </c>
      <c r="AA28" s="440"/>
      <c r="AB28" s="440"/>
      <c r="AC28" s="440"/>
      <c r="AD28" s="440"/>
      <c r="AE28" s="440"/>
      <c r="AF28" s="440"/>
      <c r="AG28" s="441"/>
      <c r="AH28" s="461" t="s">
        <v>148</v>
      </c>
      <c r="AI28" s="462"/>
      <c r="AJ28" s="462"/>
      <c r="AK28" s="462"/>
      <c r="AL28" s="504"/>
      <c r="AM28" s="461" t="s">
        <v>148</v>
      </c>
      <c r="AN28" s="462"/>
      <c r="AO28" s="462"/>
      <c r="AP28" s="462"/>
      <c r="AQ28" s="462"/>
      <c r="AR28" s="504"/>
      <c r="AS28" s="461" t="s">
        <v>148</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45337174</v>
      </c>
      <c r="BO28" s="374"/>
      <c r="BP28" s="374"/>
      <c r="BQ28" s="374"/>
      <c r="BR28" s="374"/>
      <c r="BS28" s="374"/>
      <c r="BT28" s="374"/>
      <c r="BU28" s="375"/>
      <c r="BV28" s="373">
        <v>43952895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189</v>
      </c>
      <c r="F29" s="440"/>
      <c r="G29" s="440"/>
      <c r="H29" s="440"/>
      <c r="I29" s="440"/>
      <c r="J29" s="440"/>
      <c r="K29" s="441"/>
      <c r="L29" s="461">
        <v>48</v>
      </c>
      <c r="M29" s="462"/>
      <c r="N29" s="462"/>
      <c r="O29" s="462"/>
      <c r="P29" s="504"/>
      <c r="Q29" s="461">
        <v>6150</v>
      </c>
      <c r="R29" s="462"/>
      <c r="S29" s="462"/>
      <c r="T29" s="462"/>
      <c r="U29" s="462"/>
      <c r="V29" s="504"/>
      <c r="W29" s="559"/>
      <c r="X29" s="560"/>
      <c r="Y29" s="561"/>
      <c r="Z29" s="460" t="s">
        <v>190</v>
      </c>
      <c r="AA29" s="440"/>
      <c r="AB29" s="440"/>
      <c r="AC29" s="440"/>
      <c r="AD29" s="440"/>
      <c r="AE29" s="440"/>
      <c r="AF29" s="440"/>
      <c r="AG29" s="441"/>
      <c r="AH29" s="461">
        <v>4292</v>
      </c>
      <c r="AI29" s="462"/>
      <c r="AJ29" s="462"/>
      <c r="AK29" s="462"/>
      <c r="AL29" s="504"/>
      <c r="AM29" s="461">
        <v>13256872</v>
      </c>
      <c r="AN29" s="462"/>
      <c r="AO29" s="462"/>
      <c r="AP29" s="462"/>
      <c r="AQ29" s="462"/>
      <c r="AR29" s="504"/>
      <c r="AS29" s="461">
        <v>3089</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5319763</v>
      </c>
      <c r="BO29" s="411"/>
      <c r="BP29" s="411"/>
      <c r="BQ29" s="411"/>
      <c r="BR29" s="411"/>
      <c r="BS29" s="411"/>
      <c r="BT29" s="411"/>
      <c r="BU29" s="412"/>
      <c r="BV29" s="410">
        <v>5311258</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99.6</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45165255</v>
      </c>
      <c r="BO30" s="530"/>
      <c r="BP30" s="530"/>
      <c r="BQ30" s="530"/>
      <c r="BR30" s="530"/>
      <c r="BS30" s="530"/>
      <c r="BT30" s="530"/>
      <c r="BU30" s="531"/>
      <c r="BV30" s="529">
        <v>45351631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199</v>
      </c>
      <c r="D33" s="434"/>
      <c r="E33" s="399" t="s">
        <v>200</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199</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6</v>
      </c>
      <c r="BX34" s="600"/>
      <c r="BY34" s="601" t="str">
        <f>IF('各会計、関係団体の財政状況及び健全化判断比率'!B68="","",'各会計、関係団体の財政状況及び健全化判断比率'!B68)</f>
        <v>特別区人事・厚生事務組合</v>
      </c>
      <c r="BZ34" s="601"/>
      <c r="CA34" s="601"/>
      <c r="CB34" s="601"/>
      <c r="CC34" s="601"/>
      <c r="CD34" s="601"/>
      <c r="CE34" s="601"/>
      <c r="CF34" s="601"/>
      <c r="CG34" s="601"/>
      <c r="CH34" s="601"/>
      <c r="CI34" s="601"/>
      <c r="CJ34" s="601"/>
      <c r="CK34" s="601"/>
      <c r="CL34" s="601"/>
      <c r="CM34" s="601"/>
      <c r="CN34" s="178"/>
      <c r="CO34" s="600">
        <f>IF(CQ34="","",MAX(C34:D43,U34:V43,AM34:AN43,BE34:BF43,BW34:BX43)+1)</f>
        <v>11</v>
      </c>
      <c r="CP34" s="600"/>
      <c r="CQ34" s="601" t="str">
        <f>IF('各会計、関係団体の財政状況及び健全化判断比率'!BS7="","",'各会計、関係団体の財政状況及び健全化判断比率'!BS7)</f>
        <v>練馬区土地開発公社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介護保険会計（保険事業勘定）</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7</v>
      </c>
      <c r="BX35" s="600"/>
      <c r="BY35" s="601" t="str">
        <f>IF('各会計、関係団体の財政状況及び健全化判断比率'!B69="","",'各会計、関係団体の財政状況及び健全化判断比率'!B69)</f>
        <v>特別区競馬組合</v>
      </c>
      <c r="BZ35" s="601"/>
      <c r="CA35" s="601"/>
      <c r="CB35" s="601"/>
      <c r="CC35" s="601"/>
      <c r="CD35" s="601"/>
      <c r="CE35" s="601"/>
      <c r="CF35" s="601"/>
      <c r="CG35" s="601"/>
      <c r="CH35" s="601"/>
      <c r="CI35" s="601"/>
      <c r="CJ35" s="601"/>
      <c r="CK35" s="601"/>
      <c r="CL35" s="601"/>
      <c r="CM35" s="601"/>
      <c r="CN35" s="178"/>
      <c r="CO35" s="600">
        <f t="shared" ref="CO35:CO43" si="3">IF(CQ35="","",CO34+1)</f>
        <v>12</v>
      </c>
      <c r="CP35" s="600"/>
      <c r="CQ35" s="601" t="str">
        <f>IF('各会計、関係団体の財政状況及び健全化判断比率'!BS8="","",'各会計、関係団体の財政状況及び健全化判断比率'!BS8)</f>
        <v>練馬区環境まちづくり公社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8</v>
      </c>
      <c r="BX36" s="600"/>
      <c r="BY36" s="601" t="str">
        <f>IF('各会計、関係団体の財政状況及び健全化判断比率'!B70="","",'各会計、関係団体の財政状況及び健全化判断比率'!B70)</f>
        <v>東京二十三区清掃一部事務組合</v>
      </c>
      <c r="BZ36" s="601"/>
      <c r="CA36" s="601"/>
      <c r="CB36" s="601"/>
      <c r="CC36" s="601"/>
      <c r="CD36" s="601"/>
      <c r="CE36" s="601"/>
      <c r="CF36" s="601"/>
      <c r="CG36" s="601"/>
      <c r="CH36" s="601"/>
      <c r="CI36" s="601"/>
      <c r="CJ36" s="601"/>
      <c r="CK36" s="601"/>
      <c r="CL36" s="601"/>
      <c r="CM36" s="601"/>
      <c r="CN36" s="178"/>
      <c r="CO36" s="600">
        <f t="shared" si="3"/>
        <v>13</v>
      </c>
      <c r="CP36" s="600"/>
      <c r="CQ36" s="601" t="str">
        <f>IF('各会計、関係団体の財政状況及び健全化判断比率'!BS9="","",'各会計、関係団体の財政状況及び健全化判断比率'!BS9)</f>
        <v>練馬区文化振興協会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介護保険会計（サービス事業勘定）</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9</v>
      </c>
      <c r="BX37" s="600"/>
      <c r="BY37" s="601" t="str">
        <f>IF('各会計、関係団体の財政状況及び健全化判断比率'!B71="","",'各会計、関係団体の財政状況及び健全化判断比率'!B71)</f>
        <v>東京都後期高齢者医療広域連合（一般会計）</v>
      </c>
      <c r="BZ37" s="601"/>
      <c r="CA37" s="601"/>
      <c r="CB37" s="601"/>
      <c r="CC37" s="601"/>
      <c r="CD37" s="601"/>
      <c r="CE37" s="601"/>
      <c r="CF37" s="601"/>
      <c r="CG37" s="601"/>
      <c r="CH37" s="601"/>
      <c r="CI37" s="601"/>
      <c r="CJ37" s="601"/>
      <c r="CK37" s="601"/>
      <c r="CL37" s="601"/>
      <c r="CM37" s="601"/>
      <c r="CN37" s="178"/>
      <c r="CO37" s="600">
        <f t="shared" si="3"/>
        <v>14</v>
      </c>
      <c r="CP37" s="600"/>
      <c r="CQ37" s="601" t="str">
        <f>IF('各会計、関係団体の財政状況及び健全化判断比率'!BS10="","",'各会計、関係団体の財政状況及び健全化判断比率'!BS10)</f>
        <v>江古田駅整備株式会社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10</v>
      </c>
      <c r="BX38" s="600"/>
      <c r="BY38" s="601" t="str">
        <f>IF('各会計、関係団体の財政状況及び健全化判断比率'!B72="","",'各会計、関係団体の財政状況及び健全化判断比率'!B72)</f>
        <v>東京都後期高齢者医療広域連合（後期高齢者医療特別会計）</v>
      </c>
      <c r="BZ38" s="601"/>
      <c r="CA38" s="601"/>
      <c r="CB38" s="601"/>
      <c r="CC38" s="601"/>
      <c r="CD38" s="601"/>
      <c r="CE38" s="601"/>
      <c r="CF38" s="601"/>
      <c r="CG38" s="601"/>
      <c r="CH38" s="601"/>
      <c r="CI38" s="601"/>
      <c r="CJ38" s="601"/>
      <c r="CK38" s="601"/>
      <c r="CL38" s="601"/>
      <c r="CM38" s="601"/>
      <c r="CN38" s="178"/>
      <c r="CO38" s="600">
        <f t="shared" si="3"/>
        <v>15</v>
      </c>
      <c r="CP38" s="600"/>
      <c r="CQ38" s="601" t="str">
        <f>IF('各会計、関係団体の財政状況及び健全化判断比率'!BS11="","",'各会計、関係団体の財政状況及び健全化判断比率'!BS11)</f>
        <v>練馬区産業振興公社</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593</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B1" workbookViewId="0">
      <selection activeCell="CR25" sqref="CR25:CY25"/>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227</v>
      </c>
      <c r="C5" s="616"/>
      <c r="D5" s="616"/>
      <c r="E5" s="616"/>
      <c r="F5" s="616"/>
      <c r="G5" s="616"/>
      <c r="H5" s="616"/>
      <c r="I5" s="616"/>
      <c r="J5" s="616"/>
      <c r="K5" s="616"/>
      <c r="L5" s="616"/>
      <c r="M5" s="616"/>
      <c r="N5" s="616"/>
      <c r="O5" s="616"/>
      <c r="P5" s="616"/>
      <c r="Q5" s="617"/>
      <c r="R5" s="618">
        <v>69804162</v>
      </c>
      <c r="S5" s="619"/>
      <c r="T5" s="619"/>
      <c r="U5" s="619"/>
      <c r="V5" s="619"/>
      <c r="W5" s="619"/>
      <c r="X5" s="619"/>
      <c r="Y5" s="620"/>
      <c r="Z5" s="621">
        <v>22.1</v>
      </c>
      <c r="AA5" s="621"/>
      <c r="AB5" s="621"/>
      <c r="AC5" s="621"/>
      <c r="AD5" s="622">
        <v>69804162</v>
      </c>
      <c r="AE5" s="622"/>
      <c r="AF5" s="622"/>
      <c r="AG5" s="622"/>
      <c r="AH5" s="622"/>
      <c r="AI5" s="622"/>
      <c r="AJ5" s="622"/>
      <c r="AK5" s="622"/>
      <c r="AL5" s="623">
        <v>39.1</v>
      </c>
      <c r="AM5" s="624"/>
      <c r="AN5" s="624"/>
      <c r="AO5" s="625"/>
      <c r="AP5" s="615" t="s">
        <v>228</v>
      </c>
      <c r="AQ5" s="616"/>
      <c r="AR5" s="616"/>
      <c r="AS5" s="616"/>
      <c r="AT5" s="616"/>
      <c r="AU5" s="616"/>
      <c r="AV5" s="616"/>
      <c r="AW5" s="616"/>
      <c r="AX5" s="616"/>
      <c r="AY5" s="616"/>
      <c r="AZ5" s="616"/>
      <c r="BA5" s="616"/>
      <c r="BB5" s="616"/>
      <c r="BC5" s="616"/>
      <c r="BD5" s="616"/>
      <c r="BE5" s="616"/>
      <c r="BF5" s="617"/>
      <c r="BG5" s="629">
        <v>69779479</v>
      </c>
      <c r="BH5" s="630"/>
      <c r="BI5" s="630"/>
      <c r="BJ5" s="630"/>
      <c r="BK5" s="630"/>
      <c r="BL5" s="630"/>
      <c r="BM5" s="630"/>
      <c r="BN5" s="631"/>
      <c r="BO5" s="632">
        <v>100</v>
      </c>
      <c r="BP5" s="632"/>
      <c r="BQ5" s="632"/>
      <c r="BR5" s="632"/>
      <c r="BS5" s="633" t="s">
        <v>130</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232</v>
      </c>
      <c r="C6" s="627"/>
      <c r="D6" s="627"/>
      <c r="E6" s="627"/>
      <c r="F6" s="627"/>
      <c r="G6" s="627"/>
      <c r="H6" s="627"/>
      <c r="I6" s="627"/>
      <c r="J6" s="627"/>
      <c r="K6" s="627"/>
      <c r="L6" s="627"/>
      <c r="M6" s="627"/>
      <c r="N6" s="627"/>
      <c r="O6" s="627"/>
      <c r="P6" s="627"/>
      <c r="Q6" s="628"/>
      <c r="R6" s="629">
        <v>1068686</v>
      </c>
      <c r="S6" s="630"/>
      <c r="T6" s="630"/>
      <c r="U6" s="630"/>
      <c r="V6" s="630"/>
      <c r="W6" s="630"/>
      <c r="X6" s="630"/>
      <c r="Y6" s="631"/>
      <c r="Z6" s="632">
        <v>0.3</v>
      </c>
      <c r="AA6" s="632"/>
      <c r="AB6" s="632"/>
      <c r="AC6" s="632"/>
      <c r="AD6" s="633">
        <v>1068686</v>
      </c>
      <c r="AE6" s="633"/>
      <c r="AF6" s="633"/>
      <c r="AG6" s="633"/>
      <c r="AH6" s="633"/>
      <c r="AI6" s="633"/>
      <c r="AJ6" s="633"/>
      <c r="AK6" s="633"/>
      <c r="AL6" s="634">
        <v>0.6</v>
      </c>
      <c r="AM6" s="635"/>
      <c r="AN6" s="635"/>
      <c r="AO6" s="636"/>
      <c r="AP6" s="626" t="s">
        <v>233</v>
      </c>
      <c r="AQ6" s="627"/>
      <c r="AR6" s="627"/>
      <c r="AS6" s="627"/>
      <c r="AT6" s="627"/>
      <c r="AU6" s="627"/>
      <c r="AV6" s="627"/>
      <c r="AW6" s="627"/>
      <c r="AX6" s="627"/>
      <c r="AY6" s="627"/>
      <c r="AZ6" s="627"/>
      <c r="BA6" s="627"/>
      <c r="BB6" s="627"/>
      <c r="BC6" s="627"/>
      <c r="BD6" s="627"/>
      <c r="BE6" s="627"/>
      <c r="BF6" s="628"/>
      <c r="BG6" s="629">
        <v>69779479</v>
      </c>
      <c r="BH6" s="630"/>
      <c r="BI6" s="630"/>
      <c r="BJ6" s="630"/>
      <c r="BK6" s="630"/>
      <c r="BL6" s="630"/>
      <c r="BM6" s="630"/>
      <c r="BN6" s="631"/>
      <c r="BO6" s="632">
        <v>100</v>
      </c>
      <c r="BP6" s="632"/>
      <c r="BQ6" s="632"/>
      <c r="BR6" s="632"/>
      <c r="BS6" s="633" t="s">
        <v>130</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962129</v>
      </c>
      <c r="CS6" s="630"/>
      <c r="CT6" s="630"/>
      <c r="CU6" s="630"/>
      <c r="CV6" s="630"/>
      <c r="CW6" s="630"/>
      <c r="CX6" s="630"/>
      <c r="CY6" s="631"/>
      <c r="CZ6" s="623">
        <v>0.3</v>
      </c>
      <c r="DA6" s="624"/>
      <c r="DB6" s="624"/>
      <c r="DC6" s="643"/>
      <c r="DD6" s="638" t="s">
        <v>130</v>
      </c>
      <c r="DE6" s="630"/>
      <c r="DF6" s="630"/>
      <c r="DG6" s="630"/>
      <c r="DH6" s="630"/>
      <c r="DI6" s="630"/>
      <c r="DJ6" s="630"/>
      <c r="DK6" s="630"/>
      <c r="DL6" s="630"/>
      <c r="DM6" s="630"/>
      <c r="DN6" s="630"/>
      <c r="DO6" s="630"/>
      <c r="DP6" s="631"/>
      <c r="DQ6" s="638">
        <v>962103</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183247</v>
      </c>
      <c r="S7" s="630"/>
      <c r="T7" s="630"/>
      <c r="U7" s="630"/>
      <c r="V7" s="630"/>
      <c r="W7" s="630"/>
      <c r="X7" s="630"/>
      <c r="Y7" s="631"/>
      <c r="Z7" s="632">
        <v>0.1</v>
      </c>
      <c r="AA7" s="632"/>
      <c r="AB7" s="632"/>
      <c r="AC7" s="632"/>
      <c r="AD7" s="633">
        <v>183247</v>
      </c>
      <c r="AE7" s="633"/>
      <c r="AF7" s="633"/>
      <c r="AG7" s="633"/>
      <c r="AH7" s="633"/>
      <c r="AI7" s="633"/>
      <c r="AJ7" s="633"/>
      <c r="AK7" s="633"/>
      <c r="AL7" s="634">
        <v>0.1</v>
      </c>
      <c r="AM7" s="635"/>
      <c r="AN7" s="635"/>
      <c r="AO7" s="636"/>
      <c r="AP7" s="626" t="s">
        <v>236</v>
      </c>
      <c r="AQ7" s="627"/>
      <c r="AR7" s="627"/>
      <c r="AS7" s="627"/>
      <c r="AT7" s="627"/>
      <c r="AU7" s="627"/>
      <c r="AV7" s="627"/>
      <c r="AW7" s="627"/>
      <c r="AX7" s="627"/>
      <c r="AY7" s="627"/>
      <c r="AZ7" s="627"/>
      <c r="BA7" s="627"/>
      <c r="BB7" s="627"/>
      <c r="BC7" s="627"/>
      <c r="BD7" s="627"/>
      <c r="BE7" s="627"/>
      <c r="BF7" s="628"/>
      <c r="BG7" s="629">
        <v>65699702</v>
      </c>
      <c r="BH7" s="630"/>
      <c r="BI7" s="630"/>
      <c r="BJ7" s="630"/>
      <c r="BK7" s="630"/>
      <c r="BL7" s="630"/>
      <c r="BM7" s="630"/>
      <c r="BN7" s="631"/>
      <c r="BO7" s="632">
        <v>94.1</v>
      </c>
      <c r="BP7" s="632"/>
      <c r="BQ7" s="632"/>
      <c r="BR7" s="632"/>
      <c r="BS7" s="633" t="s">
        <v>130</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23224148</v>
      </c>
      <c r="CS7" s="630"/>
      <c r="CT7" s="630"/>
      <c r="CU7" s="630"/>
      <c r="CV7" s="630"/>
      <c r="CW7" s="630"/>
      <c r="CX7" s="630"/>
      <c r="CY7" s="631"/>
      <c r="CZ7" s="632">
        <v>7.6</v>
      </c>
      <c r="DA7" s="632"/>
      <c r="DB7" s="632"/>
      <c r="DC7" s="632"/>
      <c r="DD7" s="638">
        <v>1787054</v>
      </c>
      <c r="DE7" s="630"/>
      <c r="DF7" s="630"/>
      <c r="DG7" s="630"/>
      <c r="DH7" s="630"/>
      <c r="DI7" s="630"/>
      <c r="DJ7" s="630"/>
      <c r="DK7" s="630"/>
      <c r="DL7" s="630"/>
      <c r="DM7" s="630"/>
      <c r="DN7" s="630"/>
      <c r="DO7" s="630"/>
      <c r="DP7" s="631"/>
      <c r="DQ7" s="638">
        <v>20333354</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1315414</v>
      </c>
      <c r="S8" s="630"/>
      <c r="T8" s="630"/>
      <c r="U8" s="630"/>
      <c r="V8" s="630"/>
      <c r="W8" s="630"/>
      <c r="X8" s="630"/>
      <c r="Y8" s="631"/>
      <c r="Z8" s="632">
        <v>0.4</v>
      </c>
      <c r="AA8" s="632"/>
      <c r="AB8" s="632"/>
      <c r="AC8" s="632"/>
      <c r="AD8" s="633">
        <v>1315414</v>
      </c>
      <c r="AE8" s="633"/>
      <c r="AF8" s="633"/>
      <c r="AG8" s="633"/>
      <c r="AH8" s="633"/>
      <c r="AI8" s="633"/>
      <c r="AJ8" s="633"/>
      <c r="AK8" s="633"/>
      <c r="AL8" s="634">
        <v>0.7</v>
      </c>
      <c r="AM8" s="635"/>
      <c r="AN8" s="635"/>
      <c r="AO8" s="636"/>
      <c r="AP8" s="626" t="s">
        <v>239</v>
      </c>
      <c r="AQ8" s="627"/>
      <c r="AR8" s="627"/>
      <c r="AS8" s="627"/>
      <c r="AT8" s="627"/>
      <c r="AU8" s="627"/>
      <c r="AV8" s="627"/>
      <c r="AW8" s="627"/>
      <c r="AX8" s="627"/>
      <c r="AY8" s="627"/>
      <c r="AZ8" s="627"/>
      <c r="BA8" s="627"/>
      <c r="BB8" s="627"/>
      <c r="BC8" s="627"/>
      <c r="BD8" s="627"/>
      <c r="BE8" s="627"/>
      <c r="BF8" s="628"/>
      <c r="BG8" s="629">
        <v>1419114</v>
      </c>
      <c r="BH8" s="630"/>
      <c r="BI8" s="630"/>
      <c r="BJ8" s="630"/>
      <c r="BK8" s="630"/>
      <c r="BL8" s="630"/>
      <c r="BM8" s="630"/>
      <c r="BN8" s="631"/>
      <c r="BO8" s="632">
        <v>2</v>
      </c>
      <c r="BP8" s="632"/>
      <c r="BQ8" s="632"/>
      <c r="BR8" s="632"/>
      <c r="BS8" s="633" t="s">
        <v>240</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178421572</v>
      </c>
      <c r="CS8" s="630"/>
      <c r="CT8" s="630"/>
      <c r="CU8" s="630"/>
      <c r="CV8" s="630"/>
      <c r="CW8" s="630"/>
      <c r="CX8" s="630"/>
      <c r="CY8" s="631"/>
      <c r="CZ8" s="632">
        <v>58.6</v>
      </c>
      <c r="DA8" s="632"/>
      <c r="DB8" s="632"/>
      <c r="DC8" s="632"/>
      <c r="DD8" s="638">
        <v>3156972</v>
      </c>
      <c r="DE8" s="630"/>
      <c r="DF8" s="630"/>
      <c r="DG8" s="630"/>
      <c r="DH8" s="630"/>
      <c r="DI8" s="630"/>
      <c r="DJ8" s="630"/>
      <c r="DK8" s="630"/>
      <c r="DL8" s="630"/>
      <c r="DM8" s="630"/>
      <c r="DN8" s="630"/>
      <c r="DO8" s="630"/>
      <c r="DP8" s="631"/>
      <c r="DQ8" s="638">
        <v>89638916</v>
      </c>
      <c r="DR8" s="630"/>
      <c r="DS8" s="630"/>
      <c r="DT8" s="630"/>
      <c r="DU8" s="630"/>
      <c r="DV8" s="630"/>
      <c r="DW8" s="630"/>
      <c r="DX8" s="630"/>
      <c r="DY8" s="630"/>
      <c r="DZ8" s="630"/>
      <c r="EA8" s="630"/>
      <c r="EB8" s="630"/>
      <c r="EC8" s="639"/>
    </row>
    <row r="9" spans="2:143" ht="11.25" customHeight="1" x14ac:dyDescent="0.2">
      <c r="B9" s="626" t="s">
        <v>242</v>
      </c>
      <c r="C9" s="627"/>
      <c r="D9" s="627"/>
      <c r="E9" s="627"/>
      <c r="F9" s="627"/>
      <c r="G9" s="627"/>
      <c r="H9" s="627"/>
      <c r="I9" s="627"/>
      <c r="J9" s="627"/>
      <c r="K9" s="627"/>
      <c r="L9" s="627"/>
      <c r="M9" s="627"/>
      <c r="N9" s="627"/>
      <c r="O9" s="627"/>
      <c r="P9" s="627"/>
      <c r="Q9" s="628"/>
      <c r="R9" s="629">
        <v>1607159</v>
      </c>
      <c r="S9" s="630"/>
      <c r="T9" s="630"/>
      <c r="U9" s="630"/>
      <c r="V9" s="630"/>
      <c r="W9" s="630"/>
      <c r="X9" s="630"/>
      <c r="Y9" s="631"/>
      <c r="Z9" s="632">
        <v>0.5</v>
      </c>
      <c r="AA9" s="632"/>
      <c r="AB9" s="632"/>
      <c r="AC9" s="632"/>
      <c r="AD9" s="633">
        <v>1607159</v>
      </c>
      <c r="AE9" s="633"/>
      <c r="AF9" s="633"/>
      <c r="AG9" s="633"/>
      <c r="AH9" s="633"/>
      <c r="AI9" s="633"/>
      <c r="AJ9" s="633"/>
      <c r="AK9" s="633"/>
      <c r="AL9" s="634">
        <v>0.9</v>
      </c>
      <c r="AM9" s="635"/>
      <c r="AN9" s="635"/>
      <c r="AO9" s="636"/>
      <c r="AP9" s="626" t="s">
        <v>243</v>
      </c>
      <c r="AQ9" s="627"/>
      <c r="AR9" s="627"/>
      <c r="AS9" s="627"/>
      <c r="AT9" s="627"/>
      <c r="AU9" s="627"/>
      <c r="AV9" s="627"/>
      <c r="AW9" s="627"/>
      <c r="AX9" s="627"/>
      <c r="AY9" s="627"/>
      <c r="AZ9" s="627"/>
      <c r="BA9" s="627"/>
      <c r="BB9" s="627"/>
      <c r="BC9" s="627"/>
      <c r="BD9" s="627"/>
      <c r="BE9" s="627"/>
      <c r="BF9" s="628"/>
      <c r="BG9" s="629">
        <v>64280588</v>
      </c>
      <c r="BH9" s="630"/>
      <c r="BI9" s="630"/>
      <c r="BJ9" s="630"/>
      <c r="BK9" s="630"/>
      <c r="BL9" s="630"/>
      <c r="BM9" s="630"/>
      <c r="BN9" s="631"/>
      <c r="BO9" s="632">
        <v>92.1</v>
      </c>
      <c r="BP9" s="632"/>
      <c r="BQ9" s="632"/>
      <c r="BR9" s="632"/>
      <c r="BS9" s="633" t="s">
        <v>240</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34132030</v>
      </c>
      <c r="CS9" s="630"/>
      <c r="CT9" s="630"/>
      <c r="CU9" s="630"/>
      <c r="CV9" s="630"/>
      <c r="CW9" s="630"/>
      <c r="CX9" s="630"/>
      <c r="CY9" s="631"/>
      <c r="CZ9" s="632">
        <v>11.2</v>
      </c>
      <c r="DA9" s="632"/>
      <c r="DB9" s="632"/>
      <c r="DC9" s="632"/>
      <c r="DD9" s="638">
        <v>6248218</v>
      </c>
      <c r="DE9" s="630"/>
      <c r="DF9" s="630"/>
      <c r="DG9" s="630"/>
      <c r="DH9" s="630"/>
      <c r="DI9" s="630"/>
      <c r="DJ9" s="630"/>
      <c r="DK9" s="630"/>
      <c r="DL9" s="630"/>
      <c r="DM9" s="630"/>
      <c r="DN9" s="630"/>
      <c r="DO9" s="630"/>
      <c r="DP9" s="631"/>
      <c r="DQ9" s="638">
        <v>18538130</v>
      </c>
      <c r="DR9" s="630"/>
      <c r="DS9" s="630"/>
      <c r="DT9" s="630"/>
      <c r="DU9" s="630"/>
      <c r="DV9" s="630"/>
      <c r="DW9" s="630"/>
      <c r="DX9" s="630"/>
      <c r="DY9" s="630"/>
      <c r="DZ9" s="630"/>
      <c r="EA9" s="630"/>
      <c r="EB9" s="630"/>
      <c r="EC9" s="639"/>
    </row>
    <row r="10" spans="2:143" ht="11.25" customHeight="1" x14ac:dyDescent="0.2">
      <c r="B10" s="626" t="s">
        <v>245</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32" t="s">
        <v>240</v>
      </c>
      <c r="AA10" s="632"/>
      <c r="AB10" s="632"/>
      <c r="AC10" s="632"/>
      <c r="AD10" s="633" t="s">
        <v>240</v>
      </c>
      <c r="AE10" s="633"/>
      <c r="AF10" s="633"/>
      <c r="AG10" s="633"/>
      <c r="AH10" s="633"/>
      <c r="AI10" s="633"/>
      <c r="AJ10" s="633"/>
      <c r="AK10" s="633"/>
      <c r="AL10" s="634" t="s">
        <v>130</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t="s">
        <v>240</v>
      </c>
      <c r="BH10" s="630"/>
      <c r="BI10" s="630"/>
      <c r="BJ10" s="630"/>
      <c r="BK10" s="630"/>
      <c r="BL10" s="630"/>
      <c r="BM10" s="630"/>
      <c r="BN10" s="631"/>
      <c r="BO10" s="632" t="s">
        <v>130</v>
      </c>
      <c r="BP10" s="632"/>
      <c r="BQ10" s="632"/>
      <c r="BR10" s="632"/>
      <c r="BS10" s="633" t="s">
        <v>130</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681727</v>
      </c>
      <c r="CS10" s="630"/>
      <c r="CT10" s="630"/>
      <c r="CU10" s="630"/>
      <c r="CV10" s="630"/>
      <c r="CW10" s="630"/>
      <c r="CX10" s="630"/>
      <c r="CY10" s="631"/>
      <c r="CZ10" s="632">
        <v>0.2</v>
      </c>
      <c r="DA10" s="632"/>
      <c r="DB10" s="632"/>
      <c r="DC10" s="632"/>
      <c r="DD10" s="638" t="s">
        <v>130</v>
      </c>
      <c r="DE10" s="630"/>
      <c r="DF10" s="630"/>
      <c r="DG10" s="630"/>
      <c r="DH10" s="630"/>
      <c r="DI10" s="630"/>
      <c r="DJ10" s="630"/>
      <c r="DK10" s="630"/>
      <c r="DL10" s="630"/>
      <c r="DM10" s="630"/>
      <c r="DN10" s="630"/>
      <c r="DO10" s="630"/>
      <c r="DP10" s="631"/>
      <c r="DQ10" s="638">
        <v>660948</v>
      </c>
      <c r="DR10" s="630"/>
      <c r="DS10" s="630"/>
      <c r="DT10" s="630"/>
      <c r="DU10" s="630"/>
      <c r="DV10" s="630"/>
      <c r="DW10" s="630"/>
      <c r="DX10" s="630"/>
      <c r="DY10" s="630"/>
      <c r="DZ10" s="630"/>
      <c r="EA10" s="630"/>
      <c r="EB10" s="630"/>
      <c r="EC10" s="639"/>
    </row>
    <row r="11" spans="2:143" ht="11.25" customHeight="1" x14ac:dyDescent="0.2">
      <c r="B11" s="626" t="s">
        <v>248</v>
      </c>
      <c r="C11" s="627"/>
      <c r="D11" s="627"/>
      <c r="E11" s="627"/>
      <c r="F11" s="627"/>
      <c r="G11" s="627"/>
      <c r="H11" s="627"/>
      <c r="I11" s="627"/>
      <c r="J11" s="627"/>
      <c r="K11" s="627"/>
      <c r="L11" s="627"/>
      <c r="M11" s="627"/>
      <c r="N11" s="627"/>
      <c r="O11" s="627"/>
      <c r="P11" s="627"/>
      <c r="Q11" s="628"/>
      <c r="R11" s="629">
        <v>16209955</v>
      </c>
      <c r="S11" s="630"/>
      <c r="T11" s="630"/>
      <c r="U11" s="630"/>
      <c r="V11" s="630"/>
      <c r="W11" s="630"/>
      <c r="X11" s="630"/>
      <c r="Y11" s="631"/>
      <c r="Z11" s="634">
        <v>5.0999999999999996</v>
      </c>
      <c r="AA11" s="635"/>
      <c r="AB11" s="635"/>
      <c r="AC11" s="647"/>
      <c r="AD11" s="638">
        <v>16209955</v>
      </c>
      <c r="AE11" s="630"/>
      <c r="AF11" s="630"/>
      <c r="AG11" s="630"/>
      <c r="AH11" s="630"/>
      <c r="AI11" s="630"/>
      <c r="AJ11" s="630"/>
      <c r="AK11" s="631"/>
      <c r="AL11" s="634">
        <v>9.1</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t="s">
        <v>130</v>
      </c>
      <c r="BH11" s="630"/>
      <c r="BI11" s="630"/>
      <c r="BJ11" s="630"/>
      <c r="BK11" s="630"/>
      <c r="BL11" s="630"/>
      <c r="BM11" s="630"/>
      <c r="BN11" s="631"/>
      <c r="BO11" s="632" t="s">
        <v>240</v>
      </c>
      <c r="BP11" s="632"/>
      <c r="BQ11" s="632"/>
      <c r="BR11" s="632"/>
      <c r="BS11" s="633" t="s">
        <v>240</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1247565</v>
      </c>
      <c r="CS11" s="630"/>
      <c r="CT11" s="630"/>
      <c r="CU11" s="630"/>
      <c r="CV11" s="630"/>
      <c r="CW11" s="630"/>
      <c r="CX11" s="630"/>
      <c r="CY11" s="631"/>
      <c r="CZ11" s="632">
        <v>0.4</v>
      </c>
      <c r="DA11" s="632"/>
      <c r="DB11" s="632"/>
      <c r="DC11" s="632"/>
      <c r="DD11" s="638">
        <v>966400</v>
      </c>
      <c r="DE11" s="630"/>
      <c r="DF11" s="630"/>
      <c r="DG11" s="630"/>
      <c r="DH11" s="630"/>
      <c r="DI11" s="630"/>
      <c r="DJ11" s="630"/>
      <c r="DK11" s="630"/>
      <c r="DL11" s="630"/>
      <c r="DM11" s="630"/>
      <c r="DN11" s="630"/>
      <c r="DO11" s="630"/>
      <c r="DP11" s="631"/>
      <c r="DQ11" s="638">
        <v>766909</v>
      </c>
      <c r="DR11" s="630"/>
      <c r="DS11" s="630"/>
      <c r="DT11" s="630"/>
      <c r="DU11" s="630"/>
      <c r="DV11" s="630"/>
      <c r="DW11" s="630"/>
      <c r="DX11" s="630"/>
      <c r="DY11" s="630"/>
      <c r="DZ11" s="630"/>
      <c r="EA11" s="630"/>
      <c r="EB11" s="630"/>
      <c r="EC11" s="639"/>
    </row>
    <row r="12" spans="2:143" ht="11.25" customHeight="1" x14ac:dyDescent="0.2">
      <c r="B12" s="626" t="s">
        <v>251</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32" t="s">
        <v>240</v>
      </c>
      <c r="AA12" s="632"/>
      <c r="AB12" s="632"/>
      <c r="AC12" s="632"/>
      <c r="AD12" s="633" t="s">
        <v>130</v>
      </c>
      <c r="AE12" s="633"/>
      <c r="AF12" s="633"/>
      <c r="AG12" s="633"/>
      <c r="AH12" s="633"/>
      <c r="AI12" s="633"/>
      <c r="AJ12" s="633"/>
      <c r="AK12" s="633"/>
      <c r="AL12" s="634" t="s">
        <v>130</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t="s">
        <v>240</v>
      </c>
      <c r="BH12" s="630"/>
      <c r="BI12" s="630"/>
      <c r="BJ12" s="630"/>
      <c r="BK12" s="630"/>
      <c r="BL12" s="630"/>
      <c r="BM12" s="630"/>
      <c r="BN12" s="631"/>
      <c r="BO12" s="632" t="s">
        <v>240</v>
      </c>
      <c r="BP12" s="632"/>
      <c r="BQ12" s="632"/>
      <c r="BR12" s="632"/>
      <c r="BS12" s="633" t="s">
        <v>240</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2593732</v>
      </c>
      <c r="CS12" s="630"/>
      <c r="CT12" s="630"/>
      <c r="CU12" s="630"/>
      <c r="CV12" s="630"/>
      <c r="CW12" s="630"/>
      <c r="CX12" s="630"/>
      <c r="CY12" s="631"/>
      <c r="CZ12" s="632">
        <v>0.9</v>
      </c>
      <c r="DA12" s="632"/>
      <c r="DB12" s="632"/>
      <c r="DC12" s="632"/>
      <c r="DD12" s="638" t="s">
        <v>240</v>
      </c>
      <c r="DE12" s="630"/>
      <c r="DF12" s="630"/>
      <c r="DG12" s="630"/>
      <c r="DH12" s="630"/>
      <c r="DI12" s="630"/>
      <c r="DJ12" s="630"/>
      <c r="DK12" s="630"/>
      <c r="DL12" s="630"/>
      <c r="DM12" s="630"/>
      <c r="DN12" s="630"/>
      <c r="DO12" s="630"/>
      <c r="DP12" s="631"/>
      <c r="DQ12" s="638">
        <v>2443685</v>
      </c>
      <c r="DR12" s="630"/>
      <c r="DS12" s="630"/>
      <c r="DT12" s="630"/>
      <c r="DU12" s="630"/>
      <c r="DV12" s="630"/>
      <c r="DW12" s="630"/>
      <c r="DX12" s="630"/>
      <c r="DY12" s="630"/>
      <c r="DZ12" s="630"/>
      <c r="EA12" s="630"/>
      <c r="EB12" s="630"/>
      <c r="EC12" s="639"/>
    </row>
    <row r="13" spans="2:143" ht="11.25" customHeight="1" x14ac:dyDescent="0.2">
      <c r="B13" s="626" t="s">
        <v>254</v>
      </c>
      <c r="C13" s="627"/>
      <c r="D13" s="627"/>
      <c r="E13" s="627"/>
      <c r="F13" s="627"/>
      <c r="G13" s="627"/>
      <c r="H13" s="627"/>
      <c r="I13" s="627"/>
      <c r="J13" s="627"/>
      <c r="K13" s="627"/>
      <c r="L13" s="627"/>
      <c r="M13" s="627"/>
      <c r="N13" s="627"/>
      <c r="O13" s="627"/>
      <c r="P13" s="627"/>
      <c r="Q13" s="628"/>
      <c r="R13" s="629" t="s">
        <v>240</v>
      </c>
      <c r="S13" s="630"/>
      <c r="T13" s="630"/>
      <c r="U13" s="630"/>
      <c r="V13" s="630"/>
      <c r="W13" s="630"/>
      <c r="X13" s="630"/>
      <c r="Y13" s="631"/>
      <c r="Z13" s="632" t="s">
        <v>130</v>
      </c>
      <c r="AA13" s="632"/>
      <c r="AB13" s="632"/>
      <c r="AC13" s="632"/>
      <c r="AD13" s="633" t="s">
        <v>130</v>
      </c>
      <c r="AE13" s="633"/>
      <c r="AF13" s="633"/>
      <c r="AG13" s="633"/>
      <c r="AH13" s="633"/>
      <c r="AI13" s="633"/>
      <c r="AJ13" s="633"/>
      <c r="AK13" s="633"/>
      <c r="AL13" s="634" t="s">
        <v>130</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t="s">
        <v>240</v>
      </c>
      <c r="BH13" s="630"/>
      <c r="BI13" s="630"/>
      <c r="BJ13" s="630"/>
      <c r="BK13" s="630"/>
      <c r="BL13" s="630"/>
      <c r="BM13" s="630"/>
      <c r="BN13" s="631"/>
      <c r="BO13" s="632" t="s">
        <v>130</v>
      </c>
      <c r="BP13" s="632"/>
      <c r="BQ13" s="632"/>
      <c r="BR13" s="632"/>
      <c r="BS13" s="633" t="s">
        <v>130</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18461303</v>
      </c>
      <c r="CS13" s="630"/>
      <c r="CT13" s="630"/>
      <c r="CU13" s="630"/>
      <c r="CV13" s="630"/>
      <c r="CW13" s="630"/>
      <c r="CX13" s="630"/>
      <c r="CY13" s="631"/>
      <c r="CZ13" s="632">
        <v>6.1</v>
      </c>
      <c r="DA13" s="632"/>
      <c r="DB13" s="632"/>
      <c r="DC13" s="632"/>
      <c r="DD13" s="638">
        <v>6878499</v>
      </c>
      <c r="DE13" s="630"/>
      <c r="DF13" s="630"/>
      <c r="DG13" s="630"/>
      <c r="DH13" s="630"/>
      <c r="DI13" s="630"/>
      <c r="DJ13" s="630"/>
      <c r="DK13" s="630"/>
      <c r="DL13" s="630"/>
      <c r="DM13" s="630"/>
      <c r="DN13" s="630"/>
      <c r="DO13" s="630"/>
      <c r="DP13" s="631"/>
      <c r="DQ13" s="638">
        <v>15341965</v>
      </c>
      <c r="DR13" s="630"/>
      <c r="DS13" s="630"/>
      <c r="DT13" s="630"/>
      <c r="DU13" s="630"/>
      <c r="DV13" s="630"/>
      <c r="DW13" s="630"/>
      <c r="DX13" s="630"/>
      <c r="DY13" s="630"/>
      <c r="DZ13" s="630"/>
      <c r="EA13" s="630"/>
      <c r="EB13" s="630"/>
      <c r="EC13" s="639"/>
    </row>
    <row r="14" spans="2:143" ht="11.25" customHeight="1" x14ac:dyDescent="0.2">
      <c r="B14" s="626" t="s">
        <v>257</v>
      </c>
      <c r="C14" s="627"/>
      <c r="D14" s="627"/>
      <c r="E14" s="627"/>
      <c r="F14" s="627"/>
      <c r="G14" s="627"/>
      <c r="H14" s="627"/>
      <c r="I14" s="627"/>
      <c r="J14" s="627"/>
      <c r="K14" s="627"/>
      <c r="L14" s="627"/>
      <c r="M14" s="627"/>
      <c r="N14" s="627"/>
      <c r="O14" s="627"/>
      <c r="P14" s="627"/>
      <c r="Q14" s="628"/>
      <c r="R14" s="629">
        <v>3</v>
      </c>
      <c r="S14" s="630"/>
      <c r="T14" s="630"/>
      <c r="U14" s="630"/>
      <c r="V14" s="630"/>
      <c r="W14" s="630"/>
      <c r="X14" s="630"/>
      <c r="Y14" s="631"/>
      <c r="Z14" s="632">
        <v>0</v>
      </c>
      <c r="AA14" s="632"/>
      <c r="AB14" s="632"/>
      <c r="AC14" s="632"/>
      <c r="AD14" s="633">
        <v>3</v>
      </c>
      <c r="AE14" s="633"/>
      <c r="AF14" s="633"/>
      <c r="AG14" s="633"/>
      <c r="AH14" s="633"/>
      <c r="AI14" s="633"/>
      <c r="AJ14" s="633"/>
      <c r="AK14" s="633"/>
      <c r="AL14" s="634">
        <v>0</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406277</v>
      </c>
      <c r="BH14" s="630"/>
      <c r="BI14" s="630"/>
      <c r="BJ14" s="630"/>
      <c r="BK14" s="630"/>
      <c r="BL14" s="630"/>
      <c r="BM14" s="630"/>
      <c r="BN14" s="631"/>
      <c r="BO14" s="632">
        <v>0.6</v>
      </c>
      <c r="BP14" s="632"/>
      <c r="BQ14" s="632"/>
      <c r="BR14" s="632"/>
      <c r="BS14" s="633" t="s">
        <v>130</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841701</v>
      </c>
      <c r="CS14" s="630"/>
      <c r="CT14" s="630"/>
      <c r="CU14" s="630"/>
      <c r="CV14" s="630"/>
      <c r="CW14" s="630"/>
      <c r="CX14" s="630"/>
      <c r="CY14" s="631"/>
      <c r="CZ14" s="632">
        <v>0.3</v>
      </c>
      <c r="DA14" s="632"/>
      <c r="DB14" s="632"/>
      <c r="DC14" s="632"/>
      <c r="DD14" s="638">
        <v>81785</v>
      </c>
      <c r="DE14" s="630"/>
      <c r="DF14" s="630"/>
      <c r="DG14" s="630"/>
      <c r="DH14" s="630"/>
      <c r="DI14" s="630"/>
      <c r="DJ14" s="630"/>
      <c r="DK14" s="630"/>
      <c r="DL14" s="630"/>
      <c r="DM14" s="630"/>
      <c r="DN14" s="630"/>
      <c r="DO14" s="630"/>
      <c r="DP14" s="631"/>
      <c r="DQ14" s="638">
        <v>786139</v>
      </c>
      <c r="DR14" s="630"/>
      <c r="DS14" s="630"/>
      <c r="DT14" s="630"/>
      <c r="DU14" s="630"/>
      <c r="DV14" s="630"/>
      <c r="DW14" s="630"/>
      <c r="DX14" s="630"/>
      <c r="DY14" s="630"/>
      <c r="DZ14" s="630"/>
      <c r="EA14" s="630"/>
      <c r="EB14" s="630"/>
      <c r="EC14" s="639"/>
    </row>
    <row r="15" spans="2:143" ht="11.25" customHeight="1" x14ac:dyDescent="0.2">
      <c r="B15" s="626" t="s">
        <v>260</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32" t="s">
        <v>130</v>
      </c>
      <c r="AA15" s="632"/>
      <c r="AB15" s="632"/>
      <c r="AC15" s="632"/>
      <c r="AD15" s="633" t="s">
        <v>130</v>
      </c>
      <c r="AE15" s="633"/>
      <c r="AF15" s="633"/>
      <c r="AG15" s="633"/>
      <c r="AH15" s="633"/>
      <c r="AI15" s="633"/>
      <c r="AJ15" s="633"/>
      <c r="AK15" s="633"/>
      <c r="AL15" s="634" t="s">
        <v>130</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3673500</v>
      </c>
      <c r="BH15" s="630"/>
      <c r="BI15" s="630"/>
      <c r="BJ15" s="630"/>
      <c r="BK15" s="630"/>
      <c r="BL15" s="630"/>
      <c r="BM15" s="630"/>
      <c r="BN15" s="631"/>
      <c r="BO15" s="632">
        <v>5.3</v>
      </c>
      <c r="BP15" s="632"/>
      <c r="BQ15" s="632"/>
      <c r="BR15" s="632"/>
      <c r="BS15" s="633" t="s">
        <v>240</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36792765</v>
      </c>
      <c r="CS15" s="630"/>
      <c r="CT15" s="630"/>
      <c r="CU15" s="630"/>
      <c r="CV15" s="630"/>
      <c r="CW15" s="630"/>
      <c r="CX15" s="630"/>
      <c r="CY15" s="631"/>
      <c r="CZ15" s="632">
        <v>12.1</v>
      </c>
      <c r="DA15" s="632"/>
      <c r="DB15" s="632"/>
      <c r="DC15" s="632"/>
      <c r="DD15" s="638">
        <v>8810427</v>
      </c>
      <c r="DE15" s="630"/>
      <c r="DF15" s="630"/>
      <c r="DG15" s="630"/>
      <c r="DH15" s="630"/>
      <c r="DI15" s="630"/>
      <c r="DJ15" s="630"/>
      <c r="DK15" s="630"/>
      <c r="DL15" s="630"/>
      <c r="DM15" s="630"/>
      <c r="DN15" s="630"/>
      <c r="DO15" s="630"/>
      <c r="DP15" s="631"/>
      <c r="DQ15" s="638">
        <v>30800999</v>
      </c>
      <c r="DR15" s="630"/>
      <c r="DS15" s="630"/>
      <c r="DT15" s="630"/>
      <c r="DU15" s="630"/>
      <c r="DV15" s="630"/>
      <c r="DW15" s="630"/>
      <c r="DX15" s="630"/>
      <c r="DY15" s="630"/>
      <c r="DZ15" s="630"/>
      <c r="EA15" s="630"/>
      <c r="EB15" s="630"/>
      <c r="EC15" s="639"/>
    </row>
    <row r="16" spans="2:143" ht="11.25" customHeight="1" x14ac:dyDescent="0.2">
      <c r="B16" s="626" t="s">
        <v>263</v>
      </c>
      <c r="C16" s="627"/>
      <c r="D16" s="627"/>
      <c r="E16" s="627"/>
      <c r="F16" s="627"/>
      <c r="G16" s="627"/>
      <c r="H16" s="627"/>
      <c r="I16" s="627"/>
      <c r="J16" s="627"/>
      <c r="K16" s="627"/>
      <c r="L16" s="627"/>
      <c r="M16" s="627"/>
      <c r="N16" s="627"/>
      <c r="O16" s="627"/>
      <c r="P16" s="627"/>
      <c r="Q16" s="628"/>
      <c r="R16" s="629">
        <v>235302</v>
      </c>
      <c r="S16" s="630"/>
      <c r="T16" s="630"/>
      <c r="U16" s="630"/>
      <c r="V16" s="630"/>
      <c r="W16" s="630"/>
      <c r="X16" s="630"/>
      <c r="Y16" s="631"/>
      <c r="Z16" s="632">
        <v>0.1</v>
      </c>
      <c r="AA16" s="632"/>
      <c r="AB16" s="632"/>
      <c r="AC16" s="632"/>
      <c r="AD16" s="633">
        <v>235302</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240</v>
      </c>
      <c r="BH16" s="630"/>
      <c r="BI16" s="630"/>
      <c r="BJ16" s="630"/>
      <c r="BK16" s="630"/>
      <c r="BL16" s="630"/>
      <c r="BM16" s="630"/>
      <c r="BN16" s="631"/>
      <c r="BO16" s="632" t="s">
        <v>130</v>
      </c>
      <c r="BP16" s="632"/>
      <c r="BQ16" s="632"/>
      <c r="BR16" s="632"/>
      <c r="BS16" s="633" t="s">
        <v>130</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t="s">
        <v>130</v>
      </c>
      <c r="CS16" s="630"/>
      <c r="CT16" s="630"/>
      <c r="CU16" s="630"/>
      <c r="CV16" s="630"/>
      <c r="CW16" s="630"/>
      <c r="CX16" s="630"/>
      <c r="CY16" s="631"/>
      <c r="CZ16" s="632" t="s">
        <v>130</v>
      </c>
      <c r="DA16" s="632"/>
      <c r="DB16" s="632"/>
      <c r="DC16" s="632"/>
      <c r="DD16" s="638" t="s">
        <v>240</v>
      </c>
      <c r="DE16" s="630"/>
      <c r="DF16" s="630"/>
      <c r="DG16" s="630"/>
      <c r="DH16" s="630"/>
      <c r="DI16" s="630"/>
      <c r="DJ16" s="630"/>
      <c r="DK16" s="630"/>
      <c r="DL16" s="630"/>
      <c r="DM16" s="630"/>
      <c r="DN16" s="630"/>
      <c r="DO16" s="630"/>
      <c r="DP16" s="631"/>
      <c r="DQ16" s="638" t="s">
        <v>240</v>
      </c>
      <c r="DR16" s="630"/>
      <c r="DS16" s="630"/>
      <c r="DT16" s="630"/>
      <c r="DU16" s="630"/>
      <c r="DV16" s="630"/>
      <c r="DW16" s="630"/>
      <c r="DX16" s="630"/>
      <c r="DY16" s="630"/>
      <c r="DZ16" s="630"/>
      <c r="EA16" s="630"/>
      <c r="EB16" s="630"/>
      <c r="EC16" s="639"/>
    </row>
    <row r="17" spans="2:133" ht="11.25" customHeight="1" x14ac:dyDescent="0.2">
      <c r="B17" s="626" t="s">
        <v>266</v>
      </c>
      <c r="C17" s="627"/>
      <c r="D17" s="627"/>
      <c r="E17" s="627"/>
      <c r="F17" s="627"/>
      <c r="G17" s="627"/>
      <c r="H17" s="627"/>
      <c r="I17" s="627"/>
      <c r="J17" s="627"/>
      <c r="K17" s="627"/>
      <c r="L17" s="627"/>
      <c r="M17" s="627"/>
      <c r="N17" s="627"/>
      <c r="O17" s="627"/>
      <c r="P17" s="627"/>
      <c r="Q17" s="628"/>
      <c r="R17" s="629" t="s">
        <v>130</v>
      </c>
      <c r="S17" s="630"/>
      <c r="T17" s="630"/>
      <c r="U17" s="630"/>
      <c r="V17" s="630"/>
      <c r="W17" s="630"/>
      <c r="X17" s="630"/>
      <c r="Y17" s="631"/>
      <c r="Z17" s="632" t="s">
        <v>240</v>
      </c>
      <c r="AA17" s="632"/>
      <c r="AB17" s="632"/>
      <c r="AC17" s="632"/>
      <c r="AD17" s="633" t="s">
        <v>240</v>
      </c>
      <c r="AE17" s="633"/>
      <c r="AF17" s="633"/>
      <c r="AG17" s="633"/>
      <c r="AH17" s="633"/>
      <c r="AI17" s="633"/>
      <c r="AJ17" s="633"/>
      <c r="AK17" s="633"/>
      <c r="AL17" s="634" t="s">
        <v>130</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32" t="s">
        <v>130</v>
      </c>
      <c r="BP17" s="632"/>
      <c r="BQ17" s="632"/>
      <c r="BR17" s="632"/>
      <c r="BS17" s="633" t="s">
        <v>130</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7311934</v>
      </c>
      <c r="CS17" s="630"/>
      <c r="CT17" s="630"/>
      <c r="CU17" s="630"/>
      <c r="CV17" s="630"/>
      <c r="CW17" s="630"/>
      <c r="CX17" s="630"/>
      <c r="CY17" s="631"/>
      <c r="CZ17" s="632">
        <v>2.4</v>
      </c>
      <c r="DA17" s="632"/>
      <c r="DB17" s="632"/>
      <c r="DC17" s="632"/>
      <c r="DD17" s="638" t="s">
        <v>130</v>
      </c>
      <c r="DE17" s="630"/>
      <c r="DF17" s="630"/>
      <c r="DG17" s="630"/>
      <c r="DH17" s="630"/>
      <c r="DI17" s="630"/>
      <c r="DJ17" s="630"/>
      <c r="DK17" s="630"/>
      <c r="DL17" s="630"/>
      <c r="DM17" s="630"/>
      <c r="DN17" s="630"/>
      <c r="DO17" s="630"/>
      <c r="DP17" s="631"/>
      <c r="DQ17" s="638">
        <v>7311934</v>
      </c>
      <c r="DR17" s="630"/>
      <c r="DS17" s="630"/>
      <c r="DT17" s="630"/>
      <c r="DU17" s="630"/>
      <c r="DV17" s="630"/>
      <c r="DW17" s="630"/>
      <c r="DX17" s="630"/>
      <c r="DY17" s="630"/>
      <c r="DZ17" s="630"/>
      <c r="EA17" s="630"/>
      <c r="EB17" s="630"/>
      <c r="EC17" s="639"/>
    </row>
    <row r="18" spans="2:133" ht="11.25" customHeight="1" x14ac:dyDescent="0.2">
      <c r="B18" s="626" t="s">
        <v>269</v>
      </c>
      <c r="C18" s="627"/>
      <c r="D18" s="627"/>
      <c r="E18" s="627"/>
      <c r="F18" s="627"/>
      <c r="G18" s="627"/>
      <c r="H18" s="627"/>
      <c r="I18" s="627"/>
      <c r="J18" s="627"/>
      <c r="K18" s="627"/>
      <c r="L18" s="627"/>
      <c r="M18" s="627"/>
      <c r="N18" s="627"/>
      <c r="O18" s="627"/>
      <c r="P18" s="627"/>
      <c r="Q18" s="628"/>
      <c r="R18" s="629">
        <v>569058</v>
      </c>
      <c r="S18" s="630"/>
      <c r="T18" s="630"/>
      <c r="U18" s="630"/>
      <c r="V18" s="630"/>
      <c r="W18" s="630"/>
      <c r="X18" s="630"/>
      <c r="Y18" s="631"/>
      <c r="Z18" s="632">
        <v>0.2</v>
      </c>
      <c r="AA18" s="632"/>
      <c r="AB18" s="632"/>
      <c r="AC18" s="632"/>
      <c r="AD18" s="633">
        <v>569058</v>
      </c>
      <c r="AE18" s="633"/>
      <c r="AF18" s="633"/>
      <c r="AG18" s="633"/>
      <c r="AH18" s="633"/>
      <c r="AI18" s="633"/>
      <c r="AJ18" s="633"/>
      <c r="AK18" s="633"/>
      <c r="AL18" s="634">
        <v>0.3</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240</v>
      </c>
      <c r="BH18" s="630"/>
      <c r="BI18" s="630"/>
      <c r="BJ18" s="630"/>
      <c r="BK18" s="630"/>
      <c r="BL18" s="630"/>
      <c r="BM18" s="630"/>
      <c r="BN18" s="631"/>
      <c r="BO18" s="632" t="s">
        <v>240</v>
      </c>
      <c r="BP18" s="632"/>
      <c r="BQ18" s="632"/>
      <c r="BR18" s="632"/>
      <c r="BS18" s="633" t="s">
        <v>130</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240</v>
      </c>
      <c r="CS18" s="630"/>
      <c r="CT18" s="630"/>
      <c r="CU18" s="630"/>
      <c r="CV18" s="630"/>
      <c r="CW18" s="630"/>
      <c r="CX18" s="630"/>
      <c r="CY18" s="631"/>
      <c r="CZ18" s="632" t="s">
        <v>130</v>
      </c>
      <c r="DA18" s="632"/>
      <c r="DB18" s="632"/>
      <c r="DC18" s="632"/>
      <c r="DD18" s="638" t="s">
        <v>130</v>
      </c>
      <c r="DE18" s="630"/>
      <c r="DF18" s="630"/>
      <c r="DG18" s="630"/>
      <c r="DH18" s="630"/>
      <c r="DI18" s="630"/>
      <c r="DJ18" s="630"/>
      <c r="DK18" s="630"/>
      <c r="DL18" s="630"/>
      <c r="DM18" s="630"/>
      <c r="DN18" s="630"/>
      <c r="DO18" s="630"/>
      <c r="DP18" s="631"/>
      <c r="DQ18" s="638" t="s">
        <v>240</v>
      </c>
      <c r="DR18" s="630"/>
      <c r="DS18" s="630"/>
      <c r="DT18" s="630"/>
      <c r="DU18" s="630"/>
      <c r="DV18" s="630"/>
      <c r="DW18" s="630"/>
      <c r="DX18" s="630"/>
      <c r="DY18" s="630"/>
      <c r="DZ18" s="630"/>
      <c r="EA18" s="630"/>
      <c r="EB18" s="630"/>
      <c r="EC18" s="639"/>
    </row>
    <row r="19" spans="2:133" ht="11.25" customHeight="1" x14ac:dyDescent="0.2">
      <c r="B19" s="626" t="s">
        <v>272</v>
      </c>
      <c r="C19" s="627"/>
      <c r="D19" s="627"/>
      <c r="E19" s="627"/>
      <c r="F19" s="627"/>
      <c r="G19" s="627"/>
      <c r="H19" s="627"/>
      <c r="I19" s="627"/>
      <c r="J19" s="627"/>
      <c r="K19" s="627"/>
      <c r="L19" s="627"/>
      <c r="M19" s="627"/>
      <c r="N19" s="627"/>
      <c r="O19" s="627"/>
      <c r="P19" s="627"/>
      <c r="Q19" s="628"/>
      <c r="R19" s="629">
        <v>494476</v>
      </c>
      <c r="S19" s="630"/>
      <c r="T19" s="630"/>
      <c r="U19" s="630"/>
      <c r="V19" s="630"/>
      <c r="W19" s="630"/>
      <c r="X19" s="630"/>
      <c r="Y19" s="631"/>
      <c r="Z19" s="632">
        <v>0.2</v>
      </c>
      <c r="AA19" s="632"/>
      <c r="AB19" s="632"/>
      <c r="AC19" s="632"/>
      <c r="AD19" s="633">
        <v>494476</v>
      </c>
      <c r="AE19" s="633"/>
      <c r="AF19" s="633"/>
      <c r="AG19" s="633"/>
      <c r="AH19" s="633"/>
      <c r="AI19" s="633"/>
      <c r="AJ19" s="633"/>
      <c r="AK19" s="633"/>
      <c r="AL19" s="634">
        <v>0.3</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v>24683</v>
      </c>
      <c r="BH19" s="630"/>
      <c r="BI19" s="630"/>
      <c r="BJ19" s="630"/>
      <c r="BK19" s="630"/>
      <c r="BL19" s="630"/>
      <c r="BM19" s="630"/>
      <c r="BN19" s="631"/>
      <c r="BO19" s="632">
        <v>0</v>
      </c>
      <c r="BP19" s="632"/>
      <c r="BQ19" s="632"/>
      <c r="BR19" s="632"/>
      <c r="BS19" s="633" t="s">
        <v>240</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240</v>
      </c>
      <c r="CS19" s="630"/>
      <c r="CT19" s="630"/>
      <c r="CU19" s="630"/>
      <c r="CV19" s="630"/>
      <c r="CW19" s="630"/>
      <c r="CX19" s="630"/>
      <c r="CY19" s="631"/>
      <c r="CZ19" s="632" t="s">
        <v>130</v>
      </c>
      <c r="DA19" s="632"/>
      <c r="DB19" s="632"/>
      <c r="DC19" s="632"/>
      <c r="DD19" s="638" t="s">
        <v>240</v>
      </c>
      <c r="DE19" s="630"/>
      <c r="DF19" s="630"/>
      <c r="DG19" s="630"/>
      <c r="DH19" s="630"/>
      <c r="DI19" s="630"/>
      <c r="DJ19" s="630"/>
      <c r="DK19" s="630"/>
      <c r="DL19" s="630"/>
      <c r="DM19" s="630"/>
      <c r="DN19" s="630"/>
      <c r="DO19" s="630"/>
      <c r="DP19" s="631"/>
      <c r="DQ19" s="638" t="s">
        <v>240</v>
      </c>
      <c r="DR19" s="630"/>
      <c r="DS19" s="630"/>
      <c r="DT19" s="630"/>
      <c r="DU19" s="630"/>
      <c r="DV19" s="630"/>
      <c r="DW19" s="630"/>
      <c r="DX19" s="630"/>
      <c r="DY19" s="630"/>
      <c r="DZ19" s="630"/>
      <c r="EA19" s="630"/>
      <c r="EB19" s="630"/>
      <c r="EC19" s="639"/>
    </row>
    <row r="20" spans="2:133" ht="11.25" customHeight="1" x14ac:dyDescent="0.2">
      <c r="B20" s="626" t="s">
        <v>275</v>
      </c>
      <c r="C20" s="627"/>
      <c r="D20" s="627"/>
      <c r="E20" s="627"/>
      <c r="F20" s="627"/>
      <c r="G20" s="627"/>
      <c r="H20" s="627"/>
      <c r="I20" s="627"/>
      <c r="J20" s="627"/>
      <c r="K20" s="627"/>
      <c r="L20" s="627"/>
      <c r="M20" s="627"/>
      <c r="N20" s="627"/>
      <c r="O20" s="627"/>
      <c r="P20" s="627"/>
      <c r="Q20" s="628"/>
      <c r="R20" s="629">
        <v>66422</v>
      </c>
      <c r="S20" s="630"/>
      <c r="T20" s="630"/>
      <c r="U20" s="630"/>
      <c r="V20" s="630"/>
      <c r="W20" s="630"/>
      <c r="X20" s="630"/>
      <c r="Y20" s="631"/>
      <c r="Z20" s="632">
        <v>0</v>
      </c>
      <c r="AA20" s="632"/>
      <c r="AB20" s="632"/>
      <c r="AC20" s="632"/>
      <c r="AD20" s="633">
        <v>66422</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v>24683</v>
      </c>
      <c r="BH20" s="630"/>
      <c r="BI20" s="630"/>
      <c r="BJ20" s="630"/>
      <c r="BK20" s="630"/>
      <c r="BL20" s="630"/>
      <c r="BM20" s="630"/>
      <c r="BN20" s="631"/>
      <c r="BO20" s="632">
        <v>0</v>
      </c>
      <c r="BP20" s="632"/>
      <c r="BQ20" s="632"/>
      <c r="BR20" s="632"/>
      <c r="BS20" s="633" t="s">
        <v>130</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304670606</v>
      </c>
      <c r="CS20" s="630"/>
      <c r="CT20" s="630"/>
      <c r="CU20" s="630"/>
      <c r="CV20" s="630"/>
      <c r="CW20" s="630"/>
      <c r="CX20" s="630"/>
      <c r="CY20" s="631"/>
      <c r="CZ20" s="632">
        <v>100</v>
      </c>
      <c r="DA20" s="632"/>
      <c r="DB20" s="632"/>
      <c r="DC20" s="632"/>
      <c r="DD20" s="638">
        <v>27929355</v>
      </c>
      <c r="DE20" s="630"/>
      <c r="DF20" s="630"/>
      <c r="DG20" s="630"/>
      <c r="DH20" s="630"/>
      <c r="DI20" s="630"/>
      <c r="DJ20" s="630"/>
      <c r="DK20" s="630"/>
      <c r="DL20" s="630"/>
      <c r="DM20" s="630"/>
      <c r="DN20" s="630"/>
      <c r="DO20" s="630"/>
      <c r="DP20" s="631"/>
      <c r="DQ20" s="638">
        <v>187585082</v>
      </c>
      <c r="DR20" s="630"/>
      <c r="DS20" s="630"/>
      <c r="DT20" s="630"/>
      <c r="DU20" s="630"/>
      <c r="DV20" s="630"/>
      <c r="DW20" s="630"/>
      <c r="DX20" s="630"/>
      <c r="DY20" s="630"/>
      <c r="DZ20" s="630"/>
      <c r="EA20" s="630"/>
      <c r="EB20" s="630"/>
      <c r="EC20" s="639"/>
    </row>
    <row r="21" spans="2:133" ht="11.25" customHeight="1" x14ac:dyDescent="0.2">
      <c r="B21" s="626" t="s">
        <v>278</v>
      </c>
      <c r="C21" s="627"/>
      <c r="D21" s="627"/>
      <c r="E21" s="627"/>
      <c r="F21" s="627"/>
      <c r="G21" s="627"/>
      <c r="H21" s="627"/>
      <c r="I21" s="627"/>
      <c r="J21" s="627"/>
      <c r="K21" s="627"/>
      <c r="L21" s="627"/>
      <c r="M21" s="627"/>
      <c r="N21" s="627"/>
      <c r="O21" s="627"/>
      <c r="P21" s="627"/>
      <c r="Q21" s="628"/>
      <c r="R21" s="629">
        <v>8160</v>
      </c>
      <c r="S21" s="630"/>
      <c r="T21" s="630"/>
      <c r="U21" s="630"/>
      <c r="V21" s="630"/>
      <c r="W21" s="630"/>
      <c r="X21" s="630"/>
      <c r="Y21" s="631"/>
      <c r="Z21" s="632">
        <v>0</v>
      </c>
      <c r="AA21" s="632"/>
      <c r="AB21" s="632"/>
      <c r="AC21" s="632"/>
      <c r="AD21" s="633">
        <v>8160</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v>24683</v>
      </c>
      <c r="BH21" s="630"/>
      <c r="BI21" s="630"/>
      <c r="BJ21" s="630"/>
      <c r="BK21" s="630"/>
      <c r="BL21" s="630"/>
      <c r="BM21" s="630"/>
      <c r="BN21" s="631"/>
      <c r="BO21" s="632">
        <v>0</v>
      </c>
      <c r="BP21" s="632"/>
      <c r="BQ21" s="632"/>
      <c r="BR21" s="632"/>
      <c r="BS21" s="633" t="s">
        <v>240</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280</v>
      </c>
      <c r="C22" s="666"/>
      <c r="D22" s="666"/>
      <c r="E22" s="666"/>
      <c r="F22" s="666"/>
      <c r="G22" s="666"/>
      <c r="H22" s="666"/>
      <c r="I22" s="666"/>
      <c r="J22" s="666"/>
      <c r="K22" s="666"/>
      <c r="L22" s="666"/>
      <c r="M22" s="666"/>
      <c r="N22" s="666"/>
      <c r="O22" s="666"/>
      <c r="P22" s="666"/>
      <c r="Q22" s="667"/>
      <c r="R22" s="629" t="s">
        <v>130</v>
      </c>
      <c r="S22" s="630"/>
      <c r="T22" s="630"/>
      <c r="U22" s="630"/>
      <c r="V22" s="630"/>
      <c r="W22" s="630"/>
      <c r="X22" s="630"/>
      <c r="Y22" s="631"/>
      <c r="Z22" s="632" t="s">
        <v>130</v>
      </c>
      <c r="AA22" s="632"/>
      <c r="AB22" s="632"/>
      <c r="AC22" s="632"/>
      <c r="AD22" s="633" t="s">
        <v>130</v>
      </c>
      <c r="AE22" s="633"/>
      <c r="AF22" s="633"/>
      <c r="AG22" s="633"/>
      <c r="AH22" s="633"/>
      <c r="AI22" s="633"/>
      <c r="AJ22" s="633"/>
      <c r="AK22" s="633"/>
      <c r="AL22" s="634" t="s">
        <v>130</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240</v>
      </c>
      <c r="BH22" s="630"/>
      <c r="BI22" s="630"/>
      <c r="BJ22" s="630"/>
      <c r="BK22" s="630"/>
      <c r="BL22" s="630"/>
      <c r="BM22" s="630"/>
      <c r="BN22" s="631"/>
      <c r="BO22" s="632" t="s">
        <v>240</v>
      </c>
      <c r="BP22" s="632"/>
      <c r="BQ22" s="632"/>
      <c r="BR22" s="632"/>
      <c r="BS22" s="633" t="s">
        <v>130</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283</v>
      </c>
      <c r="C23" s="627"/>
      <c r="D23" s="627"/>
      <c r="E23" s="627"/>
      <c r="F23" s="627"/>
      <c r="G23" s="627"/>
      <c r="H23" s="627"/>
      <c r="I23" s="627"/>
      <c r="J23" s="627"/>
      <c r="K23" s="627"/>
      <c r="L23" s="627"/>
      <c r="M23" s="627"/>
      <c r="N23" s="627"/>
      <c r="O23" s="627"/>
      <c r="P23" s="627"/>
      <c r="Q23" s="628"/>
      <c r="R23" s="629" t="s">
        <v>130</v>
      </c>
      <c r="S23" s="630"/>
      <c r="T23" s="630"/>
      <c r="U23" s="630"/>
      <c r="V23" s="630"/>
      <c r="W23" s="630"/>
      <c r="X23" s="630"/>
      <c r="Y23" s="631"/>
      <c r="Z23" s="632" t="s">
        <v>130</v>
      </c>
      <c r="AA23" s="632"/>
      <c r="AB23" s="632"/>
      <c r="AC23" s="632"/>
      <c r="AD23" s="633" t="s">
        <v>130</v>
      </c>
      <c r="AE23" s="633"/>
      <c r="AF23" s="633"/>
      <c r="AG23" s="633"/>
      <c r="AH23" s="633"/>
      <c r="AI23" s="633"/>
      <c r="AJ23" s="633"/>
      <c r="AK23" s="633"/>
      <c r="AL23" s="634" t="s">
        <v>130</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240</v>
      </c>
      <c r="BH23" s="630"/>
      <c r="BI23" s="630"/>
      <c r="BJ23" s="630"/>
      <c r="BK23" s="630"/>
      <c r="BL23" s="630"/>
      <c r="BM23" s="630"/>
      <c r="BN23" s="631"/>
      <c r="BO23" s="632" t="s">
        <v>240</v>
      </c>
      <c r="BP23" s="632"/>
      <c r="BQ23" s="632"/>
      <c r="BR23" s="632"/>
      <c r="BS23" s="633" t="s">
        <v>130</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2">
      <c r="B24" s="626" t="s">
        <v>290</v>
      </c>
      <c r="C24" s="627"/>
      <c r="D24" s="627"/>
      <c r="E24" s="627"/>
      <c r="F24" s="627"/>
      <c r="G24" s="627"/>
      <c r="H24" s="627"/>
      <c r="I24" s="627"/>
      <c r="J24" s="627"/>
      <c r="K24" s="627"/>
      <c r="L24" s="627"/>
      <c r="M24" s="627"/>
      <c r="N24" s="627"/>
      <c r="O24" s="627"/>
      <c r="P24" s="627"/>
      <c r="Q24" s="628"/>
      <c r="R24" s="629" t="s">
        <v>130</v>
      </c>
      <c r="S24" s="630"/>
      <c r="T24" s="630"/>
      <c r="U24" s="630"/>
      <c r="V24" s="630"/>
      <c r="W24" s="630"/>
      <c r="X24" s="630"/>
      <c r="Y24" s="631"/>
      <c r="Z24" s="632" t="s">
        <v>240</v>
      </c>
      <c r="AA24" s="632"/>
      <c r="AB24" s="632"/>
      <c r="AC24" s="632"/>
      <c r="AD24" s="633" t="s">
        <v>130</v>
      </c>
      <c r="AE24" s="633"/>
      <c r="AF24" s="633"/>
      <c r="AG24" s="633"/>
      <c r="AH24" s="633"/>
      <c r="AI24" s="633"/>
      <c r="AJ24" s="633"/>
      <c r="AK24" s="633"/>
      <c r="AL24" s="634" t="s">
        <v>240</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240</v>
      </c>
      <c r="BH24" s="630"/>
      <c r="BI24" s="630"/>
      <c r="BJ24" s="630"/>
      <c r="BK24" s="630"/>
      <c r="BL24" s="630"/>
      <c r="BM24" s="630"/>
      <c r="BN24" s="631"/>
      <c r="BO24" s="632" t="s">
        <v>130</v>
      </c>
      <c r="BP24" s="632"/>
      <c r="BQ24" s="632"/>
      <c r="BR24" s="632"/>
      <c r="BS24" s="633" t="s">
        <v>130</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170356490</v>
      </c>
      <c r="CS24" s="619"/>
      <c r="CT24" s="619"/>
      <c r="CU24" s="619"/>
      <c r="CV24" s="619"/>
      <c r="CW24" s="619"/>
      <c r="CX24" s="619"/>
      <c r="CY24" s="620"/>
      <c r="CZ24" s="623">
        <v>55.9</v>
      </c>
      <c r="DA24" s="624"/>
      <c r="DB24" s="624"/>
      <c r="DC24" s="643"/>
      <c r="DD24" s="671">
        <v>89942916</v>
      </c>
      <c r="DE24" s="619"/>
      <c r="DF24" s="619"/>
      <c r="DG24" s="619"/>
      <c r="DH24" s="619"/>
      <c r="DI24" s="619"/>
      <c r="DJ24" s="619"/>
      <c r="DK24" s="620"/>
      <c r="DL24" s="671">
        <v>89343129</v>
      </c>
      <c r="DM24" s="619"/>
      <c r="DN24" s="619"/>
      <c r="DO24" s="619"/>
      <c r="DP24" s="619"/>
      <c r="DQ24" s="619"/>
      <c r="DR24" s="619"/>
      <c r="DS24" s="619"/>
      <c r="DT24" s="619"/>
      <c r="DU24" s="619"/>
      <c r="DV24" s="620"/>
      <c r="DW24" s="623">
        <v>50</v>
      </c>
      <c r="DX24" s="624"/>
      <c r="DY24" s="624"/>
      <c r="DZ24" s="624"/>
      <c r="EA24" s="624"/>
      <c r="EB24" s="624"/>
      <c r="EC24" s="625"/>
    </row>
    <row r="25" spans="2:133" ht="11.25" customHeight="1" x14ac:dyDescent="0.2">
      <c r="B25" s="626" t="s">
        <v>293</v>
      </c>
      <c r="C25" s="627"/>
      <c r="D25" s="627"/>
      <c r="E25" s="627"/>
      <c r="F25" s="627"/>
      <c r="G25" s="627"/>
      <c r="H25" s="627"/>
      <c r="I25" s="627"/>
      <c r="J25" s="627"/>
      <c r="K25" s="627"/>
      <c r="L25" s="627"/>
      <c r="M25" s="627"/>
      <c r="N25" s="627"/>
      <c r="O25" s="627"/>
      <c r="P25" s="627"/>
      <c r="Q25" s="628"/>
      <c r="R25" s="629" t="s">
        <v>130</v>
      </c>
      <c r="S25" s="630"/>
      <c r="T25" s="630"/>
      <c r="U25" s="630"/>
      <c r="V25" s="630"/>
      <c r="W25" s="630"/>
      <c r="X25" s="630"/>
      <c r="Y25" s="631"/>
      <c r="Z25" s="632" t="s">
        <v>240</v>
      </c>
      <c r="AA25" s="632"/>
      <c r="AB25" s="632"/>
      <c r="AC25" s="632"/>
      <c r="AD25" s="633" t="s">
        <v>130</v>
      </c>
      <c r="AE25" s="633"/>
      <c r="AF25" s="633"/>
      <c r="AG25" s="633"/>
      <c r="AH25" s="633"/>
      <c r="AI25" s="633"/>
      <c r="AJ25" s="633"/>
      <c r="AK25" s="633"/>
      <c r="AL25" s="634" t="s">
        <v>240</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130</v>
      </c>
      <c r="BH25" s="630"/>
      <c r="BI25" s="630"/>
      <c r="BJ25" s="630"/>
      <c r="BK25" s="630"/>
      <c r="BL25" s="630"/>
      <c r="BM25" s="630"/>
      <c r="BN25" s="631"/>
      <c r="BO25" s="632" t="s">
        <v>240</v>
      </c>
      <c r="BP25" s="632"/>
      <c r="BQ25" s="632"/>
      <c r="BR25" s="632"/>
      <c r="BS25" s="633" t="s">
        <v>240</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43889055</v>
      </c>
      <c r="CS25" s="668"/>
      <c r="CT25" s="668"/>
      <c r="CU25" s="668"/>
      <c r="CV25" s="668"/>
      <c r="CW25" s="668"/>
      <c r="CX25" s="668"/>
      <c r="CY25" s="669"/>
      <c r="CZ25" s="634">
        <v>14.4</v>
      </c>
      <c r="DA25" s="663"/>
      <c r="DB25" s="663"/>
      <c r="DC25" s="670"/>
      <c r="DD25" s="638">
        <v>40545850</v>
      </c>
      <c r="DE25" s="668"/>
      <c r="DF25" s="668"/>
      <c r="DG25" s="668"/>
      <c r="DH25" s="668"/>
      <c r="DI25" s="668"/>
      <c r="DJ25" s="668"/>
      <c r="DK25" s="669"/>
      <c r="DL25" s="638">
        <v>39976108</v>
      </c>
      <c r="DM25" s="668"/>
      <c r="DN25" s="668"/>
      <c r="DO25" s="668"/>
      <c r="DP25" s="668"/>
      <c r="DQ25" s="668"/>
      <c r="DR25" s="668"/>
      <c r="DS25" s="668"/>
      <c r="DT25" s="668"/>
      <c r="DU25" s="668"/>
      <c r="DV25" s="669"/>
      <c r="DW25" s="634">
        <v>22.4</v>
      </c>
      <c r="DX25" s="663"/>
      <c r="DY25" s="663"/>
      <c r="DZ25" s="663"/>
      <c r="EA25" s="663"/>
      <c r="EB25" s="663"/>
      <c r="EC25" s="664"/>
    </row>
    <row r="26" spans="2:133" ht="11.25" customHeight="1" x14ac:dyDescent="0.2">
      <c r="B26" s="626" t="s">
        <v>296</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32" t="s">
        <v>240</v>
      </c>
      <c r="AA26" s="632"/>
      <c r="AB26" s="632"/>
      <c r="AC26" s="632"/>
      <c r="AD26" s="633" t="s">
        <v>240</v>
      </c>
      <c r="AE26" s="633"/>
      <c r="AF26" s="633"/>
      <c r="AG26" s="633"/>
      <c r="AH26" s="633"/>
      <c r="AI26" s="633"/>
      <c r="AJ26" s="633"/>
      <c r="AK26" s="633"/>
      <c r="AL26" s="634" t="s">
        <v>240</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130</v>
      </c>
      <c r="BH26" s="630"/>
      <c r="BI26" s="630"/>
      <c r="BJ26" s="630"/>
      <c r="BK26" s="630"/>
      <c r="BL26" s="630"/>
      <c r="BM26" s="630"/>
      <c r="BN26" s="631"/>
      <c r="BO26" s="632" t="s">
        <v>130</v>
      </c>
      <c r="BP26" s="632"/>
      <c r="BQ26" s="632"/>
      <c r="BR26" s="632"/>
      <c r="BS26" s="633" t="s">
        <v>130</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28236402</v>
      </c>
      <c r="CS26" s="630"/>
      <c r="CT26" s="630"/>
      <c r="CU26" s="630"/>
      <c r="CV26" s="630"/>
      <c r="CW26" s="630"/>
      <c r="CX26" s="630"/>
      <c r="CY26" s="631"/>
      <c r="CZ26" s="634">
        <v>9.3000000000000007</v>
      </c>
      <c r="DA26" s="663"/>
      <c r="DB26" s="663"/>
      <c r="DC26" s="670"/>
      <c r="DD26" s="638">
        <v>25937269</v>
      </c>
      <c r="DE26" s="630"/>
      <c r="DF26" s="630"/>
      <c r="DG26" s="630"/>
      <c r="DH26" s="630"/>
      <c r="DI26" s="630"/>
      <c r="DJ26" s="630"/>
      <c r="DK26" s="631"/>
      <c r="DL26" s="638" t="s">
        <v>240</v>
      </c>
      <c r="DM26" s="630"/>
      <c r="DN26" s="630"/>
      <c r="DO26" s="630"/>
      <c r="DP26" s="630"/>
      <c r="DQ26" s="630"/>
      <c r="DR26" s="630"/>
      <c r="DS26" s="630"/>
      <c r="DT26" s="630"/>
      <c r="DU26" s="630"/>
      <c r="DV26" s="631"/>
      <c r="DW26" s="634" t="s">
        <v>130</v>
      </c>
      <c r="DX26" s="663"/>
      <c r="DY26" s="663"/>
      <c r="DZ26" s="663"/>
      <c r="EA26" s="663"/>
      <c r="EB26" s="663"/>
      <c r="EC26" s="664"/>
    </row>
    <row r="27" spans="2:133" ht="11.25" customHeight="1" x14ac:dyDescent="0.2">
      <c r="B27" s="626" t="s">
        <v>299</v>
      </c>
      <c r="C27" s="627"/>
      <c r="D27" s="627"/>
      <c r="E27" s="627"/>
      <c r="F27" s="627"/>
      <c r="G27" s="627"/>
      <c r="H27" s="627"/>
      <c r="I27" s="627"/>
      <c r="J27" s="627"/>
      <c r="K27" s="627"/>
      <c r="L27" s="627"/>
      <c r="M27" s="627"/>
      <c r="N27" s="627"/>
      <c r="O27" s="627"/>
      <c r="P27" s="627"/>
      <c r="Q27" s="628"/>
      <c r="R27" s="629">
        <v>90992986</v>
      </c>
      <c r="S27" s="630"/>
      <c r="T27" s="630"/>
      <c r="U27" s="630"/>
      <c r="V27" s="630"/>
      <c r="W27" s="630"/>
      <c r="X27" s="630"/>
      <c r="Y27" s="631"/>
      <c r="Z27" s="632">
        <v>28.9</v>
      </c>
      <c r="AA27" s="632"/>
      <c r="AB27" s="632"/>
      <c r="AC27" s="632"/>
      <c r="AD27" s="633">
        <v>90992986</v>
      </c>
      <c r="AE27" s="633"/>
      <c r="AF27" s="633"/>
      <c r="AG27" s="633"/>
      <c r="AH27" s="633"/>
      <c r="AI27" s="633"/>
      <c r="AJ27" s="633"/>
      <c r="AK27" s="633"/>
      <c r="AL27" s="634">
        <v>50.9</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69804162</v>
      </c>
      <c r="BH27" s="630"/>
      <c r="BI27" s="630"/>
      <c r="BJ27" s="630"/>
      <c r="BK27" s="630"/>
      <c r="BL27" s="630"/>
      <c r="BM27" s="630"/>
      <c r="BN27" s="631"/>
      <c r="BO27" s="632">
        <v>100</v>
      </c>
      <c r="BP27" s="632"/>
      <c r="BQ27" s="632"/>
      <c r="BR27" s="632"/>
      <c r="BS27" s="633" t="s">
        <v>130</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119155794</v>
      </c>
      <c r="CS27" s="668"/>
      <c r="CT27" s="668"/>
      <c r="CU27" s="668"/>
      <c r="CV27" s="668"/>
      <c r="CW27" s="668"/>
      <c r="CX27" s="668"/>
      <c r="CY27" s="669"/>
      <c r="CZ27" s="634">
        <v>39.1</v>
      </c>
      <c r="DA27" s="663"/>
      <c r="DB27" s="663"/>
      <c r="DC27" s="670"/>
      <c r="DD27" s="638">
        <v>42085425</v>
      </c>
      <c r="DE27" s="668"/>
      <c r="DF27" s="668"/>
      <c r="DG27" s="668"/>
      <c r="DH27" s="668"/>
      <c r="DI27" s="668"/>
      <c r="DJ27" s="668"/>
      <c r="DK27" s="669"/>
      <c r="DL27" s="638">
        <v>42055380</v>
      </c>
      <c r="DM27" s="668"/>
      <c r="DN27" s="668"/>
      <c r="DO27" s="668"/>
      <c r="DP27" s="668"/>
      <c r="DQ27" s="668"/>
      <c r="DR27" s="668"/>
      <c r="DS27" s="668"/>
      <c r="DT27" s="668"/>
      <c r="DU27" s="668"/>
      <c r="DV27" s="669"/>
      <c r="DW27" s="634">
        <v>23.5</v>
      </c>
      <c r="DX27" s="663"/>
      <c r="DY27" s="663"/>
      <c r="DZ27" s="663"/>
      <c r="EA27" s="663"/>
      <c r="EB27" s="663"/>
      <c r="EC27" s="664"/>
    </row>
    <row r="28" spans="2:133" ht="11.25" customHeight="1" x14ac:dyDescent="0.2">
      <c r="B28" s="626" t="s">
        <v>302</v>
      </c>
      <c r="C28" s="627"/>
      <c r="D28" s="627"/>
      <c r="E28" s="627"/>
      <c r="F28" s="627"/>
      <c r="G28" s="627"/>
      <c r="H28" s="627"/>
      <c r="I28" s="627"/>
      <c r="J28" s="627"/>
      <c r="K28" s="627"/>
      <c r="L28" s="627"/>
      <c r="M28" s="627"/>
      <c r="N28" s="627"/>
      <c r="O28" s="627"/>
      <c r="P28" s="627"/>
      <c r="Q28" s="628"/>
      <c r="R28" s="629">
        <v>69209</v>
      </c>
      <c r="S28" s="630"/>
      <c r="T28" s="630"/>
      <c r="U28" s="630"/>
      <c r="V28" s="630"/>
      <c r="W28" s="630"/>
      <c r="X28" s="630"/>
      <c r="Y28" s="631"/>
      <c r="Z28" s="632">
        <v>0</v>
      </c>
      <c r="AA28" s="632"/>
      <c r="AB28" s="632"/>
      <c r="AC28" s="632"/>
      <c r="AD28" s="633">
        <v>69209</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7311641</v>
      </c>
      <c r="CS28" s="630"/>
      <c r="CT28" s="630"/>
      <c r="CU28" s="630"/>
      <c r="CV28" s="630"/>
      <c r="CW28" s="630"/>
      <c r="CX28" s="630"/>
      <c r="CY28" s="631"/>
      <c r="CZ28" s="634">
        <v>2.4</v>
      </c>
      <c r="DA28" s="663"/>
      <c r="DB28" s="663"/>
      <c r="DC28" s="670"/>
      <c r="DD28" s="638">
        <v>7311641</v>
      </c>
      <c r="DE28" s="630"/>
      <c r="DF28" s="630"/>
      <c r="DG28" s="630"/>
      <c r="DH28" s="630"/>
      <c r="DI28" s="630"/>
      <c r="DJ28" s="630"/>
      <c r="DK28" s="631"/>
      <c r="DL28" s="638">
        <v>7311641</v>
      </c>
      <c r="DM28" s="630"/>
      <c r="DN28" s="630"/>
      <c r="DO28" s="630"/>
      <c r="DP28" s="630"/>
      <c r="DQ28" s="630"/>
      <c r="DR28" s="630"/>
      <c r="DS28" s="630"/>
      <c r="DT28" s="630"/>
      <c r="DU28" s="630"/>
      <c r="DV28" s="631"/>
      <c r="DW28" s="634">
        <v>4.0999999999999996</v>
      </c>
      <c r="DX28" s="663"/>
      <c r="DY28" s="663"/>
      <c r="DZ28" s="663"/>
      <c r="EA28" s="663"/>
      <c r="EB28" s="663"/>
      <c r="EC28" s="664"/>
    </row>
    <row r="29" spans="2:133" ht="11.25" customHeight="1" x14ac:dyDescent="0.2">
      <c r="B29" s="626" t="s">
        <v>304</v>
      </c>
      <c r="C29" s="627"/>
      <c r="D29" s="627"/>
      <c r="E29" s="627"/>
      <c r="F29" s="627"/>
      <c r="G29" s="627"/>
      <c r="H29" s="627"/>
      <c r="I29" s="627"/>
      <c r="J29" s="627"/>
      <c r="K29" s="627"/>
      <c r="L29" s="627"/>
      <c r="M29" s="627"/>
      <c r="N29" s="627"/>
      <c r="O29" s="627"/>
      <c r="P29" s="627"/>
      <c r="Q29" s="628"/>
      <c r="R29" s="629">
        <v>1310270</v>
      </c>
      <c r="S29" s="630"/>
      <c r="T29" s="630"/>
      <c r="U29" s="630"/>
      <c r="V29" s="630"/>
      <c r="W29" s="630"/>
      <c r="X29" s="630"/>
      <c r="Y29" s="631"/>
      <c r="Z29" s="632">
        <v>0.4</v>
      </c>
      <c r="AA29" s="632"/>
      <c r="AB29" s="632"/>
      <c r="AC29" s="632"/>
      <c r="AD29" s="633">
        <v>3527</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6" t="s">
        <v>305</v>
      </c>
      <c r="CE29" s="677"/>
      <c r="CF29" s="644" t="s">
        <v>70</v>
      </c>
      <c r="CG29" s="645"/>
      <c r="CH29" s="645"/>
      <c r="CI29" s="645"/>
      <c r="CJ29" s="645"/>
      <c r="CK29" s="645"/>
      <c r="CL29" s="645"/>
      <c r="CM29" s="645"/>
      <c r="CN29" s="645"/>
      <c r="CO29" s="645"/>
      <c r="CP29" s="645"/>
      <c r="CQ29" s="646"/>
      <c r="CR29" s="629">
        <v>7311641</v>
      </c>
      <c r="CS29" s="668"/>
      <c r="CT29" s="668"/>
      <c r="CU29" s="668"/>
      <c r="CV29" s="668"/>
      <c r="CW29" s="668"/>
      <c r="CX29" s="668"/>
      <c r="CY29" s="669"/>
      <c r="CZ29" s="634">
        <v>2.4</v>
      </c>
      <c r="DA29" s="663"/>
      <c r="DB29" s="663"/>
      <c r="DC29" s="670"/>
      <c r="DD29" s="638">
        <v>7311641</v>
      </c>
      <c r="DE29" s="668"/>
      <c r="DF29" s="668"/>
      <c r="DG29" s="668"/>
      <c r="DH29" s="668"/>
      <c r="DI29" s="668"/>
      <c r="DJ29" s="668"/>
      <c r="DK29" s="669"/>
      <c r="DL29" s="638">
        <v>7311641</v>
      </c>
      <c r="DM29" s="668"/>
      <c r="DN29" s="668"/>
      <c r="DO29" s="668"/>
      <c r="DP29" s="668"/>
      <c r="DQ29" s="668"/>
      <c r="DR29" s="668"/>
      <c r="DS29" s="668"/>
      <c r="DT29" s="668"/>
      <c r="DU29" s="668"/>
      <c r="DV29" s="669"/>
      <c r="DW29" s="634">
        <v>4.0999999999999996</v>
      </c>
      <c r="DX29" s="663"/>
      <c r="DY29" s="663"/>
      <c r="DZ29" s="663"/>
      <c r="EA29" s="663"/>
      <c r="EB29" s="663"/>
      <c r="EC29" s="664"/>
    </row>
    <row r="30" spans="2:133" ht="11.25" customHeight="1" x14ac:dyDescent="0.2">
      <c r="B30" s="626" t="s">
        <v>306</v>
      </c>
      <c r="C30" s="627"/>
      <c r="D30" s="627"/>
      <c r="E30" s="627"/>
      <c r="F30" s="627"/>
      <c r="G30" s="627"/>
      <c r="H30" s="627"/>
      <c r="I30" s="627"/>
      <c r="J30" s="627"/>
      <c r="K30" s="627"/>
      <c r="L30" s="627"/>
      <c r="M30" s="627"/>
      <c r="N30" s="627"/>
      <c r="O30" s="627"/>
      <c r="P30" s="627"/>
      <c r="Q30" s="628"/>
      <c r="R30" s="629">
        <v>3721658</v>
      </c>
      <c r="S30" s="630"/>
      <c r="T30" s="630"/>
      <c r="U30" s="630"/>
      <c r="V30" s="630"/>
      <c r="W30" s="630"/>
      <c r="X30" s="630"/>
      <c r="Y30" s="631"/>
      <c r="Z30" s="632">
        <v>1.2</v>
      </c>
      <c r="AA30" s="632"/>
      <c r="AB30" s="632"/>
      <c r="AC30" s="632"/>
      <c r="AD30" s="633">
        <v>2104287</v>
      </c>
      <c r="AE30" s="633"/>
      <c r="AF30" s="633"/>
      <c r="AG30" s="633"/>
      <c r="AH30" s="633"/>
      <c r="AI30" s="633"/>
      <c r="AJ30" s="633"/>
      <c r="AK30" s="633"/>
      <c r="AL30" s="634">
        <v>1.2</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307</v>
      </c>
      <c r="BH30" s="682"/>
      <c r="BI30" s="682"/>
      <c r="BJ30" s="682"/>
      <c r="BK30" s="682"/>
      <c r="BL30" s="682"/>
      <c r="BM30" s="682"/>
      <c r="BN30" s="682"/>
      <c r="BO30" s="682"/>
      <c r="BP30" s="682"/>
      <c r="BQ30" s="683"/>
      <c r="BR30" s="608" t="s">
        <v>308</v>
      </c>
      <c r="BS30" s="682"/>
      <c r="BT30" s="682"/>
      <c r="BU30" s="682"/>
      <c r="BV30" s="682"/>
      <c r="BW30" s="682"/>
      <c r="BX30" s="682"/>
      <c r="BY30" s="682"/>
      <c r="BZ30" s="682"/>
      <c r="CA30" s="682"/>
      <c r="CB30" s="683"/>
      <c r="CD30" s="678"/>
      <c r="CE30" s="679"/>
      <c r="CF30" s="644" t="s">
        <v>309</v>
      </c>
      <c r="CG30" s="645"/>
      <c r="CH30" s="645"/>
      <c r="CI30" s="645"/>
      <c r="CJ30" s="645"/>
      <c r="CK30" s="645"/>
      <c r="CL30" s="645"/>
      <c r="CM30" s="645"/>
      <c r="CN30" s="645"/>
      <c r="CO30" s="645"/>
      <c r="CP30" s="645"/>
      <c r="CQ30" s="646"/>
      <c r="CR30" s="629">
        <v>6928185</v>
      </c>
      <c r="CS30" s="630"/>
      <c r="CT30" s="630"/>
      <c r="CU30" s="630"/>
      <c r="CV30" s="630"/>
      <c r="CW30" s="630"/>
      <c r="CX30" s="630"/>
      <c r="CY30" s="631"/>
      <c r="CZ30" s="634">
        <v>2.2999999999999998</v>
      </c>
      <c r="DA30" s="663"/>
      <c r="DB30" s="663"/>
      <c r="DC30" s="670"/>
      <c r="DD30" s="638">
        <v>6928185</v>
      </c>
      <c r="DE30" s="630"/>
      <c r="DF30" s="630"/>
      <c r="DG30" s="630"/>
      <c r="DH30" s="630"/>
      <c r="DI30" s="630"/>
      <c r="DJ30" s="630"/>
      <c r="DK30" s="631"/>
      <c r="DL30" s="638">
        <v>6928185</v>
      </c>
      <c r="DM30" s="630"/>
      <c r="DN30" s="630"/>
      <c r="DO30" s="630"/>
      <c r="DP30" s="630"/>
      <c r="DQ30" s="630"/>
      <c r="DR30" s="630"/>
      <c r="DS30" s="630"/>
      <c r="DT30" s="630"/>
      <c r="DU30" s="630"/>
      <c r="DV30" s="631"/>
      <c r="DW30" s="634">
        <v>3.9</v>
      </c>
      <c r="DX30" s="663"/>
      <c r="DY30" s="663"/>
      <c r="DZ30" s="663"/>
      <c r="EA30" s="663"/>
      <c r="EB30" s="663"/>
      <c r="EC30" s="664"/>
    </row>
    <row r="31" spans="2:133" ht="11.25" customHeight="1" x14ac:dyDescent="0.2">
      <c r="B31" s="626" t="s">
        <v>310</v>
      </c>
      <c r="C31" s="627"/>
      <c r="D31" s="627"/>
      <c r="E31" s="627"/>
      <c r="F31" s="627"/>
      <c r="G31" s="627"/>
      <c r="H31" s="627"/>
      <c r="I31" s="627"/>
      <c r="J31" s="627"/>
      <c r="K31" s="627"/>
      <c r="L31" s="627"/>
      <c r="M31" s="627"/>
      <c r="N31" s="627"/>
      <c r="O31" s="627"/>
      <c r="P31" s="627"/>
      <c r="Q31" s="628"/>
      <c r="R31" s="629">
        <v>909311</v>
      </c>
      <c r="S31" s="630"/>
      <c r="T31" s="630"/>
      <c r="U31" s="630"/>
      <c r="V31" s="630"/>
      <c r="W31" s="630"/>
      <c r="X31" s="630"/>
      <c r="Y31" s="631"/>
      <c r="Z31" s="632">
        <v>0.3</v>
      </c>
      <c r="AA31" s="632"/>
      <c r="AB31" s="632"/>
      <c r="AC31" s="632"/>
      <c r="AD31" s="633" t="s">
        <v>130</v>
      </c>
      <c r="AE31" s="633"/>
      <c r="AF31" s="633"/>
      <c r="AG31" s="633"/>
      <c r="AH31" s="633"/>
      <c r="AI31" s="633"/>
      <c r="AJ31" s="633"/>
      <c r="AK31" s="633"/>
      <c r="AL31" s="634" t="s">
        <v>130</v>
      </c>
      <c r="AM31" s="635"/>
      <c r="AN31" s="635"/>
      <c r="AO31" s="636"/>
      <c r="AP31" s="686" t="s">
        <v>311</v>
      </c>
      <c r="AQ31" s="687"/>
      <c r="AR31" s="687"/>
      <c r="AS31" s="687"/>
      <c r="AT31" s="692" t="s">
        <v>312</v>
      </c>
      <c r="AU31" s="217"/>
      <c r="AV31" s="217"/>
      <c r="AW31" s="217"/>
      <c r="AX31" s="615" t="s">
        <v>190</v>
      </c>
      <c r="AY31" s="616"/>
      <c r="AZ31" s="616"/>
      <c r="BA31" s="616"/>
      <c r="BB31" s="616"/>
      <c r="BC31" s="616"/>
      <c r="BD31" s="616"/>
      <c r="BE31" s="616"/>
      <c r="BF31" s="617"/>
      <c r="BG31" s="697">
        <v>99</v>
      </c>
      <c r="BH31" s="684"/>
      <c r="BI31" s="684"/>
      <c r="BJ31" s="684"/>
      <c r="BK31" s="684"/>
      <c r="BL31" s="684"/>
      <c r="BM31" s="624">
        <v>98.3</v>
      </c>
      <c r="BN31" s="684"/>
      <c r="BO31" s="684"/>
      <c r="BP31" s="684"/>
      <c r="BQ31" s="685"/>
      <c r="BR31" s="697">
        <v>99</v>
      </c>
      <c r="BS31" s="684"/>
      <c r="BT31" s="684"/>
      <c r="BU31" s="684"/>
      <c r="BV31" s="684"/>
      <c r="BW31" s="684"/>
      <c r="BX31" s="624">
        <v>98</v>
      </c>
      <c r="BY31" s="684"/>
      <c r="BZ31" s="684"/>
      <c r="CA31" s="684"/>
      <c r="CB31" s="685"/>
      <c r="CD31" s="678"/>
      <c r="CE31" s="679"/>
      <c r="CF31" s="644" t="s">
        <v>313</v>
      </c>
      <c r="CG31" s="645"/>
      <c r="CH31" s="645"/>
      <c r="CI31" s="645"/>
      <c r="CJ31" s="645"/>
      <c r="CK31" s="645"/>
      <c r="CL31" s="645"/>
      <c r="CM31" s="645"/>
      <c r="CN31" s="645"/>
      <c r="CO31" s="645"/>
      <c r="CP31" s="645"/>
      <c r="CQ31" s="646"/>
      <c r="CR31" s="629">
        <v>383456</v>
      </c>
      <c r="CS31" s="668"/>
      <c r="CT31" s="668"/>
      <c r="CU31" s="668"/>
      <c r="CV31" s="668"/>
      <c r="CW31" s="668"/>
      <c r="CX31" s="668"/>
      <c r="CY31" s="669"/>
      <c r="CZ31" s="634">
        <v>0.1</v>
      </c>
      <c r="DA31" s="663"/>
      <c r="DB31" s="663"/>
      <c r="DC31" s="670"/>
      <c r="DD31" s="638">
        <v>383456</v>
      </c>
      <c r="DE31" s="668"/>
      <c r="DF31" s="668"/>
      <c r="DG31" s="668"/>
      <c r="DH31" s="668"/>
      <c r="DI31" s="668"/>
      <c r="DJ31" s="668"/>
      <c r="DK31" s="669"/>
      <c r="DL31" s="638">
        <v>383456</v>
      </c>
      <c r="DM31" s="668"/>
      <c r="DN31" s="668"/>
      <c r="DO31" s="668"/>
      <c r="DP31" s="668"/>
      <c r="DQ31" s="668"/>
      <c r="DR31" s="668"/>
      <c r="DS31" s="668"/>
      <c r="DT31" s="668"/>
      <c r="DU31" s="668"/>
      <c r="DV31" s="669"/>
      <c r="DW31" s="634">
        <v>0.2</v>
      </c>
      <c r="DX31" s="663"/>
      <c r="DY31" s="663"/>
      <c r="DZ31" s="663"/>
      <c r="EA31" s="663"/>
      <c r="EB31" s="663"/>
      <c r="EC31" s="664"/>
    </row>
    <row r="32" spans="2:133" ht="11.25" customHeight="1" x14ac:dyDescent="0.2">
      <c r="B32" s="626" t="s">
        <v>314</v>
      </c>
      <c r="C32" s="627"/>
      <c r="D32" s="627"/>
      <c r="E32" s="627"/>
      <c r="F32" s="627"/>
      <c r="G32" s="627"/>
      <c r="H32" s="627"/>
      <c r="I32" s="627"/>
      <c r="J32" s="627"/>
      <c r="K32" s="627"/>
      <c r="L32" s="627"/>
      <c r="M32" s="627"/>
      <c r="N32" s="627"/>
      <c r="O32" s="627"/>
      <c r="P32" s="627"/>
      <c r="Q32" s="628"/>
      <c r="R32" s="629">
        <v>79645053</v>
      </c>
      <c r="S32" s="630"/>
      <c r="T32" s="630"/>
      <c r="U32" s="630"/>
      <c r="V32" s="630"/>
      <c r="W32" s="630"/>
      <c r="X32" s="630"/>
      <c r="Y32" s="631"/>
      <c r="Z32" s="632">
        <v>25.3</v>
      </c>
      <c r="AA32" s="632"/>
      <c r="AB32" s="632"/>
      <c r="AC32" s="632"/>
      <c r="AD32" s="633" t="s">
        <v>130</v>
      </c>
      <c r="AE32" s="633"/>
      <c r="AF32" s="633"/>
      <c r="AG32" s="633"/>
      <c r="AH32" s="633"/>
      <c r="AI32" s="633"/>
      <c r="AJ32" s="633"/>
      <c r="AK32" s="633"/>
      <c r="AL32" s="634" t="s">
        <v>130</v>
      </c>
      <c r="AM32" s="635"/>
      <c r="AN32" s="635"/>
      <c r="AO32" s="636"/>
      <c r="AP32" s="688"/>
      <c r="AQ32" s="689"/>
      <c r="AR32" s="689"/>
      <c r="AS32" s="689"/>
      <c r="AT32" s="693"/>
      <c r="AU32" s="216" t="s">
        <v>315</v>
      </c>
      <c r="AV32" s="216"/>
      <c r="AW32" s="216"/>
      <c r="AX32" s="626" t="s">
        <v>316</v>
      </c>
      <c r="AY32" s="627"/>
      <c r="AZ32" s="627"/>
      <c r="BA32" s="627"/>
      <c r="BB32" s="627"/>
      <c r="BC32" s="627"/>
      <c r="BD32" s="627"/>
      <c r="BE32" s="627"/>
      <c r="BF32" s="628"/>
      <c r="BG32" s="698">
        <v>99</v>
      </c>
      <c r="BH32" s="668"/>
      <c r="BI32" s="668"/>
      <c r="BJ32" s="668"/>
      <c r="BK32" s="668"/>
      <c r="BL32" s="668"/>
      <c r="BM32" s="635">
        <v>98.2</v>
      </c>
      <c r="BN32" s="695"/>
      <c r="BO32" s="695"/>
      <c r="BP32" s="695"/>
      <c r="BQ32" s="696"/>
      <c r="BR32" s="698">
        <v>99</v>
      </c>
      <c r="BS32" s="668"/>
      <c r="BT32" s="668"/>
      <c r="BU32" s="668"/>
      <c r="BV32" s="668"/>
      <c r="BW32" s="668"/>
      <c r="BX32" s="635">
        <v>97.9</v>
      </c>
      <c r="BY32" s="695"/>
      <c r="BZ32" s="695"/>
      <c r="CA32" s="695"/>
      <c r="CB32" s="696"/>
      <c r="CD32" s="680"/>
      <c r="CE32" s="681"/>
      <c r="CF32" s="644" t="s">
        <v>317</v>
      </c>
      <c r="CG32" s="645"/>
      <c r="CH32" s="645"/>
      <c r="CI32" s="645"/>
      <c r="CJ32" s="645"/>
      <c r="CK32" s="645"/>
      <c r="CL32" s="645"/>
      <c r="CM32" s="645"/>
      <c r="CN32" s="645"/>
      <c r="CO32" s="645"/>
      <c r="CP32" s="645"/>
      <c r="CQ32" s="646"/>
      <c r="CR32" s="629" t="s">
        <v>130</v>
      </c>
      <c r="CS32" s="630"/>
      <c r="CT32" s="630"/>
      <c r="CU32" s="630"/>
      <c r="CV32" s="630"/>
      <c r="CW32" s="630"/>
      <c r="CX32" s="630"/>
      <c r="CY32" s="631"/>
      <c r="CZ32" s="634" t="s">
        <v>130</v>
      </c>
      <c r="DA32" s="663"/>
      <c r="DB32" s="663"/>
      <c r="DC32" s="670"/>
      <c r="DD32" s="638" t="s">
        <v>130</v>
      </c>
      <c r="DE32" s="630"/>
      <c r="DF32" s="630"/>
      <c r="DG32" s="630"/>
      <c r="DH32" s="630"/>
      <c r="DI32" s="630"/>
      <c r="DJ32" s="630"/>
      <c r="DK32" s="631"/>
      <c r="DL32" s="638" t="s">
        <v>130</v>
      </c>
      <c r="DM32" s="630"/>
      <c r="DN32" s="630"/>
      <c r="DO32" s="630"/>
      <c r="DP32" s="630"/>
      <c r="DQ32" s="630"/>
      <c r="DR32" s="630"/>
      <c r="DS32" s="630"/>
      <c r="DT32" s="630"/>
      <c r="DU32" s="630"/>
      <c r="DV32" s="631"/>
      <c r="DW32" s="634" t="s">
        <v>130</v>
      </c>
      <c r="DX32" s="663"/>
      <c r="DY32" s="663"/>
      <c r="DZ32" s="663"/>
      <c r="EA32" s="663"/>
      <c r="EB32" s="663"/>
      <c r="EC32" s="664"/>
    </row>
    <row r="33" spans="2:133" ht="11.25" customHeight="1" x14ac:dyDescent="0.2">
      <c r="B33" s="665" t="s">
        <v>318</v>
      </c>
      <c r="C33" s="666"/>
      <c r="D33" s="666"/>
      <c r="E33" s="666"/>
      <c r="F33" s="666"/>
      <c r="G33" s="666"/>
      <c r="H33" s="666"/>
      <c r="I33" s="666"/>
      <c r="J33" s="666"/>
      <c r="K33" s="666"/>
      <c r="L33" s="666"/>
      <c r="M33" s="666"/>
      <c r="N33" s="666"/>
      <c r="O33" s="666"/>
      <c r="P33" s="666"/>
      <c r="Q33" s="667"/>
      <c r="R33" s="629">
        <v>91212189</v>
      </c>
      <c r="S33" s="630"/>
      <c r="T33" s="630"/>
      <c r="U33" s="630"/>
      <c r="V33" s="630"/>
      <c r="W33" s="630"/>
      <c r="X33" s="630"/>
      <c r="Y33" s="631"/>
      <c r="Z33" s="632">
        <v>28.9</v>
      </c>
      <c r="AA33" s="632"/>
      <c r="AB33" s="632"/>
      <c r="AC33" s="632"/>
      <c r="AD33" s="633">
        <v>85328271</v>
      </c>
      <c r="AE33" s="633"/>
      <c r="AF33" s="633"/>
      <c r="AG33" s="633"/>
      <c r="AH33" s="633"/>
      <c r="AI33" s="633"/>
      <c r="AJ33" s="633"/>
      <c r="AK33" s="633"/>
      <c r="AL33" s="634">
        <v>47.7</v>
      </c>
      <c r="AM33" s="635"/>
      <c r="AN33" s="635"/>
      <c r="AO33" s="636"/>
      <c r="AP33" s="690"/>
      <c r="AQ33" s="691"/>
      <c r="AR33" s="691"/>
      <c r="AS33" s="691"/>
      <c r="AT33" s="694"/>
      <c r="AU33" s="218"/>
      <c r="AV33" s="218"/>
      <c r="AW33" s="218"/>
      <c r="AX33" s="673" t="s">
        <v>319</v>
      </c>
      <c r="AY33" s="674"/>
      <c r="AZ33" s="674"/>
      <c r="BA33" s="674"/>
      <c r="BB33" s="674"/>
      <c r="BC33" s="674"/>
      <c r="BD33" s="674"/>
      <c r="BE33" s="674"/>
      <c r="BF33" s="675"/>
      <c r="BG33" s="699" t="s">
        <v>130</v>
      </c>
      <c r="BH33" s="700"/>
      <c r="BI33" s="700"/>
      <c r="BJ33" s="700"/>
      <c r="BK33" s="700"/>
      <c r="BL33" s="700"/>
      <c r="BM33" s="701" t="s">
        <v>240</v>
      </c>
      <c r="BN33" s="700"/>
      <c r="BO33" s="700"/>
      <c r="BP33" s="700"/>
      <c r="BQ33" s="702"/>
      <c r="BR33" s="699" t="s">
        <v>240</v>
      </c>
      <c r="BS33" s="700"/>
      <c r="BT33" s="700"/>
      <c r="BU33" s="700"/>
      <c r="BV33" s="700"/>
      <c r="BW33" s="700"/>
      <c r="BX33" s="701" t="s">
        <v>240</v>
      </c>
      <c r="BY33" s="700"/>
      <c r="BZ33" s="700"/>
      <c r="CA33" s="700"/>
      <c r="CB33" s="702"/>
      <c r="CD33" s="644" t="s">
        <v>320</v>
      </c>
      <c r="CE33" s="645"/>
      <c r="CF33" s="645"/>
      <c r="CG33" s="645"/>
      <c r="CH33" s="645"/>
      <c r="CI33" s="645"/>
      <c r="CJ33" s="645"/>
      <c r="CK33" s="645"/>
      <c r="CL33" s="645"/>
      <c r="CM33" s="645"/>
      <c r="CN33" s="645"/>
      <c r="CO33" s="645"/>
      <c r="CP33" s="645"/>
      <c r="CQ33" s="646"/>
      <c r="CR33" s="629">
        <v>106384761</v>
      </c>
      <c r="CS33" s="668"/>
      <c r="CT33" s="668"/>
      <c r="CU33" s="668"/>
      <c r="CV33" s="668"/>
      <c r="CW33" s="668"/>
      <c r="CX33" s="668"/>
      <c r="CY33" s="669"/>
      <c r="CZ33" s="634">
        <v>34.9</v>
      </c>
      <c r="DA33" s="663"/>
      <c r="DB33" s="663"/>
      <c r="DC33" s="670"/>
      <c r="DD33" s="638">
        <v>81572738</v>
      </c>
      <c r="DE33" s="668"/>
      <c r="DF33" s="668"/>
      <c r="DG33" s="668"/>
      <c r="DH33" s="668"/>
      <c r="DI33" s="668"/>
      <c r="DJ33" s="668"/>
      <c r="DK33" s="669"/>
      <c r="DL33" s="638">
        <v>62130743</v>
      </c>
      <c r="DM33" s="668"/>
      <c r="DN33" s="668"/>
      <c r="DO33" s="668"/>
      <c r="DP33" s="668"/>
      <c r="DQ33" s="668"/>
      <c r="DR33" s="668"/>
      <c r="DS33" s="668"/>
      <c r="DT33" s="668"/>
      <c r="DU33" s="668"/>
      <c r="DV33" s="669"/>
      <c r="DW33" s="634">
        <v>34.799999999999997</v>
      </c>
      <c r="DX33" s="663"/>
      <c r="DY33" s="663"/>
      <c r="DZ33" s="663"/>
      <c r="EA33" s="663"/>
      <c r="EB33" s="663"/>
      <c r="EC33" s="664"/>
    </row>
    <row r="34" spans="2:133" ht="11.25" customHeight="1" x14ac:dyDescent="0.2">
      <c r="B34" s="626" t="s">
        <v>321</v>
      </c>
      <c r="C34" s="627"/>
      <c r="D34" s="627"/>
      <c r="E34" s="627"/>
      <c r="F34" s="627"/>
      <c r="G34" s="627"/>
      <c r="H34" s="627"/>
      <c r="I34" s="627"/>
      <c r="J34" s="627"/>
      <c r="K34" s="627"/>
      <c r="L34" s="627"/>
      <c r="M34" s="627"/>
      <c r="N34" s="627"/>
      <c r="O34" s="627"/>
      <c r="P34" s="627"/>
      <c r="Q34" s="628"/>
      <c r="R34" s="629">
        <v>28752084</v>
      </c>
      <c r="S34" s="630"/>
      <c r="T34" s="630"/>
      <c r="U34" s="630"/>
      <c r="V34" s="630"/>
      <c r="W34" s="630"/>
      <c r="X34" s="630"/>
      <c r="Y34" s="631"/>
      <c r="Z34" s="632">
        <v>9.1</v>
      </c>
      <c r="AA34" s="632"/>
      <c r="AB34" s="632"/>
      <c r="AC34" s="632"/>
      <c r="AD34" s="633" t="s">
        <v>240</v>
      </c>
      <c r="AE34" s="633"/>
      <c r="AF34" s="633"/>
      <c r="AG34" s="633"/>
      <c r="AH34" s="633"/>
      <c r="AI34" s="633"/>
      <c r="AJ34" s="633"/>
      <c r="AK34" s="633"/>
      <c r="AL34" s="634" t="s">
        <v>130</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322</v>
      </c>
      <c r="CE34" s="645"/>
      <c r="CF34" s="645"/>
      <c r="CG34" s="645"/>
      <c r="CH34" s="645"/>
      <c r="CI34" s="645"/>
      <c r="CJ34" s="645"/>
      <c r="CK34" s="645"/>
      <c r="CL34" s="645"/>
      <c r="CM34" s="645"/>
      <c r="CN34" s="645"/>
      <c r="CO34" s="645"/>
      <c r="CP34" s="645"/>
      <c r="CQ34" s="646"/>
      <c r="CR34" s="629">
        <v>55885301</v>
      </c>
      <c r="CS34" s="630"/>
      <c r="CT34" s="630"/>
      <c r="CU34" s="630"/>
      <c r="CV34" s="630"/>
      <c r="CW34" s="630"/>
      <c r="CX34" s="630"/>
      <c r="CY34" s="631"/>
      <c r="CZ34" s="634">
        <v>18.3</v>
      </c>
      <c r="DA34" s="663"/>
      <c r="DB34" s="663"/>
      <c r="DC34" s="670"/>
      <c r="DD34" s="638">
        <v>41085430</v>
      </c>
      <c r="DE34" s="630"/>
      <c r="DF34" s="630"/>
      <c r="DG34" s="630"/>
      <c r="DH34" s="630"/>
      <c r="DI34" s="630"/>
      <c r="DJ34" s="630"/>
      <c r="DK34" s="631"/>
      <c r="DL34" s="638">
        <v>35880527</v>
      </c>
      <c r="DM34" s="630"/>
      <c r="DN34" s="630"/>
      <c r="DO34" s="630"/>
      <c r="DP34" s="630"/>
      <c r="DQ34" s="630"/>
      <c r="DR34" s="630"/>
      <c r="DS34" s="630"/>
      <c r="DT34" s="630"/>
      <c r="DU34" s="630"/>
      <c r="DV34" s="631"/>
      <c r="DW34" s="634">
        <v>20.100000000000001</v>
      </c>
      <c r="DX34" s="663"/>
      <c r="DY34" s="663"/>
      <c r="DZ34" s="663"/>
      <c r="EA34" s="663"/>
      <c r="EB34" s="663"/>
      <c r="EC34" s="664"/>
    </row>
    <row r="35" spans="2:133" ht="11.25" customHeight="1" x14ac:dyDescent="0.2">
      <c r="B35" s="626" t="s">
        <v>323</v>
      </c>
      <c r="C35" s="627"/>
      <c r="D35" s="627"/>
      <c r="E35" s="627"/>
      <c r="F35" s="627"/>
      <c r="G35" s="627"/>
      <c r="H35" s="627"/>
      <c r="I35" s="627"/>
      <c r="J35" s="627"/>
      <c r="K35" s="627"/>
      <c r="L35" s="627"/>
      <c r="M35" s="627"/>
      <c r="N35" s="627"/>
      <c r="O35" s="627"/>
      <c r="P35" s="627"/>
      <c r="Q35" s="628"/>
      <c r="R35" s="629">
        <v>352248</v>
      </c>
      <c r="S35" s="630"/>
      <c r="T35" s="630"/>
      <c r="U35" s="630"/>
      <c r="V35" s="630"/>
      <c r="W35" s="630"/>
      <c r="X35" s="630"/>
      <c r="Y35" s="631"/>
      <c r="Z35" s="632">
        <v>0.1</v>
      </c>
      <c r="AA35" s="632"/>
      <c r="AB35" s="632"/>
      <c r="AC35" s="632"/>
      <c r="AD35" s="633">
        <v>222911</v>
      </c>
      <c r="AE35" s="633"/>
      <c r="AF35" s="633"/>
      <c r="AG35" s="633"/>
      <c r="AH35" s="633"/>
      <c r="AI35" s="633"/>
      <c r="AJ35" s="633"/>
      <c r="AK35" s="633"/>
      <c r="AL35" s="634">
        <v>0.1</v>
      </c>
      <c r="AM35" s="635"/>
      <c r="AN35" s="635"/>
      <c r="AO35" s="636"/>
      <c r="AP35" s="221"/>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2598676</v>
      </c>
      <c r="CS35" s="668"/>
      <c r="CT35" s="668"/>
      <c r="CU35" s="668"/>
      <c r="CV35" s="668"/>
      <c r="CW35" s="668"/>
      <c r="CX35" s="668"/>
      <c r="CY35" s="669"/>
      <c r="CZ35" s="634">
        <v>0.9</v>
      </c>
      <c r="DA35" s="663"/>
      <c r="DB35" s="663"/>
      <c r="DC35" s="670"/>
      <c r="DD35" s="638">
        <v>2504598</v>
      </c>
      <c r="DE35" s="668"/>
      <c r="DF35" s="668"/>
      <c r="DG35" s="668"/>
      <c r="DH35" s="668"/>
      <c r="DI35" s="668"/>
      <c r="DJ35" s="668"/>
      <c r="DK35" s="669"/>
      <c r="DL35" s="638">
        <v>2504598</v>
      </c>
      <c r="DM35" s="668"/>
      <c r="DN35" s="668"/>
      <c r="DO35" s="668"/>
      <c r="DP35" s="668"/>
      <c r="DQ35" s="668"/>
      <c r="DR35" s="668"/>
      <c r="DS35" s="668"/>
      <c r="DT35" s="668"/>
      <c r="DU35" s="668"/>
      <c r="DV35" s="669"/>
      <c r="DW35" s="634">
        <v>1.4</v>
      </c>
      <c r="DX35" s="663"/>
      <c r="DY35" s="663"/>
      <c r="DZ35" s="663"/>
      <c r="EA35" s="663"/>
      <c r="EB35" s="663"/>
      <c r="EC35" s="664"/>
    </row>
    <row r="36" spans="2:133" ht="11.25" customHeight="1" x14ac:dyDescent="0.2">
      <c r="B36" s="626" t="s">
        <v>327</v>
      </c>
      <c r="C36" s="627"/>
      <c r="D36" s="627"/>
      <c r="E36" s="627"/>
      <c r="F36" s="627"/>
      <c r="G36" s="627"/>
      <c r="H36" s="627"/>
      <c r="I36" s="627"/>
      <c r="J36" s="627"/>
      <c r="K36" s="627"/>
      <c r="L36" s="627"/>
      <c r="M36" s="627"/>
      <c r="N36" s="627"/>
      <c r="O36" s="627"/>
      <c r="P36" s="627"/>
      <c r="Q36" s="628"/>
      <c r="R36" s="629">
        <v>109371</v>
      </c>
      <c r="S36" s="630"/>
      <c r="T36" s="630"/>
      <c r="U36" s="630"/>
      <c r="V36" s="630"/>
      <c r="W36" s="630"/>
      <c r="X36" s="630"/>
      <c r="Y36" s="631"/>
      <c r="Z36" s="632">
        <v>0</v>
      </c>
      <c r="AA36" s="632"/>
      <c r="AB36" s="632"/>
      <c r="AC36" s="632"/>
      <c r="AD36" s="633" t="s">
        <v>130</v>
      </c>
      <c r="AE36" s="633"/>
      <c r="AF36" s="633"/>
      <c r="AG36" s="633"/>
      <c r="AH36" s="633"/>
      <c r="AI36" s="633"/>
      <c r="AJ36" s="633"/>
      <c r="AK36" s="633"/>
      <c r="AL36" s="634" t="s">
        <v>240</v>
      </c>
      <c r="AM36" s="635"/>
      <c r="AN36" s="635"/>
      <c r="AO36" s="636"/>
      <c r="AP36" s="221"/>
      <c r="AQ36" s="703" t="s">
        <v>328</v>
      </c>
      <c r="AR36" s="704"/>
      <c r="AS36" s="704"/>
      <c r="AT36" s="704"/>
      <c r="AU36" s="704"/>
      <c r="AV36" s="704"/>
      <c r="AW36" s="704"/>
      <c r="AX36" s="704"/>
      <c r="AY36" s="705"/>
      <c r="AZ36" s="618">
        <v>24000152</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707585</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19521794</v>
      </c>
      <c r="CS36" s="630"/>
      <c r="CT36" s="630"/>
      <c r="CU36" s="630"/>
      <c r="CV36" s="630"/>
      <c r="CW36" s="630"/>
      <c r="CX36" s="630"/>
      <c r="CY36" s="631"/>
      <c r="CZ36" s="634">
        <v>6.4</v>
      </c>
      <c r="DA36" s="663"/>
      <c r="DB36" s="663"/>
      <c r="DC36" s="670"/>
      <c r="DD36" s="638">
        <v>13240840</v>
      </c>
      <c r="DE36" s="630"/>
      <c r="DF36" s="630"/>
      <c r="DG36" s="630"/>
      <c r="DH36" s="630"/>
      <c r="DI36" s="630"/>
      <c r="DJ36" s="630"/>
      <c r="DK36" s="631"/>
      <c r="DL36" s="638">
        <v>7296246</v>
      </c>
      <c r="DM36" s="630"/>
      <c r="DN36" s="630"/>
      <c r="DO36" s="630"/>
      <c r="DP36" s="630"/>
      <c r="DQ36" s="630"/>
      <c r="DR36" s="630"/>
      <c r="DS36" s="630"/>
      <c r="DT36" s="630"/>
      <c r="DU36" s="630"/>
      <c r="DV36" s="631"/>
      <c r="DW36" s="634">
        <v>4.0999999999999996</v>
      </c>
      <c r="DX36" s="663"/>
      <c r="DY36" s="663"/>
      <c r="DZ36" s="663"/>
      <c r="EA36" s="663"/>
      <c r="EB36" s="663"/>
      <c r="EC36" s="664"/>
    </row>
    <row r="37" spans="2:133" ht="11.25" customHeight="1" x14ac:dyDescent="0.2">
      <c r="B37" s="626" t="s">
        <v>331</v>
      </c>
      <c r="C37" s="627"/>
      <c r="D37" s="627"/>
      <c r="E37" s="627"/>
      <c r="F37" s="627"/>
      <c r="G37" s="627"/>
      <c r="H37" s="627"/>
      <c r="I37" s="627"/>
      <c r="J37" s="627"/>
      <c r="K37" s="627"/>
      <c r="L37" s="627"/>
      <c r="M37" s="627"/>
      <c r="N37" s="627"/>
      <c r="O37" s="627"/>
      <c r="P37" s="627"/>
      <c r="Q37" s="628"/>
      <c r="R37" s="629">
        <v>4535675</v>
      </c>
      <c r="S37" s="630"/>
      <c r="T37" s="630"/>
      <c r="U37" s="630"/>
      <c r="V37" s="630"/>
      <c r="W37" s="630"/>
      <c r="X37" s="630"/>
      <c r="Y37" s="631"/>
      <c r="Z37" s="632">
        <v>1.4</v>
      </c>
      <c r="AA37" s="632"/>
      <c r="AB37" s="632"/>
      <c r="AC37" s="632"/>
      <c r="AD37" s="633" t="s">
        <v>240</v>
      </c>
      <c r="AE37" s="633"/>
      <c r="AF37" s="633"/>
      <c r="AG37" s="633"/>
      <c r="AH37" s="633"/>
      <c r="AI37" s="633"/>
      <c r="AJ37" s="633"/>
      <c r="AK37" s="633"/>
      <c r="AL37" s="634" t="s">
        <v>240</v>
      </c>
      <c r="AM37" s="635"/>
      <c r="AN37" s="635"/>
      <c r="AO37" s="636"/>
      <c r="AQ37" s="707" t="s">
        <v>332</v>
      </c>
      <c r="AR37" s="708"/>
      <c r="AS37" s="708"/>
      <c r="AT37" s="708"/>
      <c r="AU37" s="708"/>
      <c r="AV37" s="708"/>
      <c r="AW37" s="708"/>
      <c r="AX37" s="708"/>
      <c r="AY37" s="709"/>
      <c r="AZ37" s="629">
        <v>130456</v>
      </c>
      <c r="BA37" s="630"/>
      <c r="BB37" s="630"/>
      <c r="BC37" s="630"/>
      <c r="BD37" s="668"/>
      <c r="BE37" s="668"/>
      <c r="BF37" s="696"/>
      <c r="BG37" s="644" t="s">
        <v>333</v>
      </c>
      <c r="BH37" s="645"/>
      <c r="BI37" s="645"/>
      <c r="BJ37" s="645"/>
      <c r="BK37" s="645"/>
      <c r="BL37" s="645"/>
      <c r="BM37" s="645"/>
      <c r="BN37" s="645"/>
      <c r="BO37" s="645"/>
      <c r="BP37" s="645"/>
      <c r="BQ37" s="645"/>
      <c r="BR37" s="645"/>
      <c r="BS37" s="645"/>
      <c r="BT37" s="645"/>
      <c r="BU37" s="646"/>
      <c r="BV37" s="629">
        <v>707585</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2832573</v>
      </c>
      <c r="CS37" s="668"/>
      <c r="CT37" s="668"/>
      <c r="CU37" s="668"/>
      <c r="CV37" s="668"/>
      <c r="CW37" s="668"/>
      <c r="CX37" s="668"/>
      <c r="CY37" s="669"/>
      <c r="CZ37" s="634">
        <v>0.9</v>
      </c>
      <c r="DA37" s="663"/>
      <c r="DB37" s="663"/>
      <c r="DC37" s="670"/>
      <c r="DD37" s="638">
        <v>2832573</v>
      </c>
      <c r="DE37" s="668"/>
      <c r="DF37" s="668"/>
      <c r="DG37" s="668"/>
      <c r="DH37" s="668"/>
      <c r="DI37" s="668"/>
      <c r="DJ37" s="668"/>
      <c r="DK37" s="669"/>
      <c r="DL37" s="638">
        <v>2033714</v>
      </c>
      <c r="DM37" s="668"/>
      <c r="DN37" s="668"/>
      <c r="DO37" s="668"/>
      <c r="DP37" s="668"/>
      <c r="DQ37" s="668"/>
      <c r="DR37" s="668"/>
      <c r="DS37" s="668"/>
      <c r="DT37" s="668"/>
      <c r="DU37" s="668"/>
      <c r="DV37" s="669"/>
      <c r="DW37" s="634">
        <v>1.1000000000000001</v>
      </c>
      <c r="DX37" s="663"/>
      <c r="DY37" s="663"/>
      <c r="DZ37" s="663"/>
      <c r="EA37" s="663"/>
      <c r="EB37" s="663"/>
      <c r="EC37" s="664"/>
    </row>
    <row r="38" spans="2:133" ht="11.25" customHeight="1" x14ac:dyDescent="0.2">
      <c r="B38" s="626" t="s">
        <v>335</v>
      </c>
      <c r="C38" s="627"/>
      <c r="D38" s="627"/>
      <c r="E38" s="627"/>
      <c r="F38" s="627"/>
      <c r="G38" s="627"/>
      <c r="H38" s="627"/>
      <c r="I38" s="627"/>
      <c r="J38" s="627"/>
      <c r="K38" s="627"/>
      <c r="L38" s="627"/>
      <c r="M38" s="627"/>
      <c r="N38" s="627"/>
      <c r="O38" s="627"/>
      <c r="P38" s="627"/>
      <c r="Q38" s="628"/>
      <c r="R38" s="629">
        <v>4720187</v>
      </c>
      <c r="S38" s="630"/>
      <c r="T38" s="630"/>
      <c r="U38" s="630"/>
      <c r="V38" s="630"/>
      <c r="W38" s="630"/>
      <c r="X38" s="630"/>
      <c r="Y38" s="631"/>
      <c r="Z38" s="632">
        <v>1.5</v>
      </c>
      <c r="AA38" s="632"/>
      <c r="AB38" s="632"/>
      <c r="AC38" s="632"/>
      <c r="AD38" s="633" t="s">
        <v>240</v>
      </c>
      <c r="AE38" s="633"/>
      <c r="AF38" s="633"/>
      <c r="AG38" s="633"/>
      <c r="AH38" s="633"/>
      <c r="AI38" s="633"/>
      <c r="AJ38" s="633"/>
      <c r="AK38" s="633"/>
      <c r="AL38" s="634" t="s">
        <v>130</v>
      </c>
      <c r="AM38" s="635"/>
      <c r="AN38" s="635"/>
      <c r="AO38" s="636"/>
      <c r="AQ38" s="707" t="s">
        <v>336</v>
      </c>
      <c r="AR38" s="708"/>
      <c r="AS38" s="708"/>
      <c r="AT38" s="708"/>
      <c r="AU38" s="708"/>
      <c r="AV38" s="708"/>
      <c r="AW38" s="708"/>
      <c r="AX38" s="708"/>
      <c r="AY38" s="709"/>
      <c r="AZ38" s="629">
        <v>112400</v>
      </c>
      <c r="BA38" s="630"/>
      <c r="BB38" s="630"/>
      <c r="BC38" s="630"/>
      <c r="BD38" s="668"/>
      <c r="BE38" s="668"/>
      <c r="BF38" s="696"/>
      <c r="BG38" s="644" t="s">
        <v>337</v>
      </c>
      <c r="BH38" s="645"/>
      <c r="BI38" s="645"/>
      <c r="BJ38" s="645"/>
      <c r="BK38" s="645"/>
      <c r="BL38" s="645"/>
      <c r="BM38" s="645"/>
      <c r="BN38" s="645"/>
      <c r="BO38" s="645"/>
      <c r="BP38" s="645"/>
      <c r="BQ38" s="645"/>
      <c r="BR38" s="645"/>
      <c r="BS38" s="645"/>
      <c r="BT38" s="645"/>
      <c r="BU38" s="646"/>
      <c r="BV38" s="629">
        <v>97384</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24000152</v>
      </c>
      <c r="CS38" s="630"/>
      <c r="CT38" s="630"/>
      <c r="CU38" s="630"/>
      <c r="CV38" s="630"/>
      <c r="CW38" s="630"/>
      <c r="CX38" s="630"/>
      <c r="CY38" s="631"/>
      <c r="CZ38" s="634">
        <v>7.9</v>
      </c>
      <c r="DA38" s="663"/>
      <c r="DB38" s="663"/>
      <c r="DC38" s="670"/>
      <c r="DD38" s="638">
        <v>20646201</v>
      </c>
      <c r="DE38" s="630"/>
      <c r="DF38" s="630"/>
      <c r="DG38" s="630"/>
      <c r="DH38" s="630"/>
      <c r="DI38" s="630"/>
      <c r="DJ38" s="630"/>
      <c r="DK38" s="631"/>
      <c r="DL38" s="638">
        <v>16449372</v>
      </c>
      <c r="DM38" s="630"/>
      <c r="DN38" s="630"/>
      <c r="DO38" s="630"/>
      <c r="DP38" s="630"/>
      <c r="DQ38" s="630"/>
      <c r="DR38" s="630"/>
      <c r="DS38" s="630"/>
      <c r="DT38" s="630"/>
      <c r="DU38" s="630"/>
      <c r="DV38" s="631"/>
      <c r="DW38" s="634">
        <v>9.1999999999999993</v>
      </c>
      <c r="DX38" s="663"/>
      <c r="DY38" s="663"/>
      <c r="DZ38" s="663"/>
      <c r="EA38" s="663"/>
      <c r="EB38" s="663"/>
      <c r="EC38" s="664"/>
    </row>
    <row r="39" spans="2:133" ht="11.25" customHeight="1" x14ac:dyDescent="0.2">
      <c r="B39" s="626" t="s">
        <v>339</v>
      </c>
      <c r="C39" s="627"/>
      <c r="D39" s="627"/>
      <c r="E39" s="627"/>
      <c r="F39" s="627"/>
      <c r="G39" s="627"/>
      <c r="H39" s="627"/>
      <c r="I39" s="627"/>
      <c r="J39" s="627"/>
      <c r="K39" s="627"/>
      <c r="L39" s="627"/>
      <c r="M39" s="627"/>
      <c r="N39" s="627"/>
      <c r="O39" s="627"/>
      <c r="P39" s="627"/>
      <c r="Q39" s="628"/>
      <c r="R39" s="629">
        <v>2775587</v>
      </c>
      <c r="S39" s="630"/>
      <c r="T39" s="630"/>
      <c r="U39" s="630"/>
      <c r="V39" s="630"/>
      <c r="W39" s="630"/>
      <c r="X39" s="630"/>
      <c r="Y39" s="631"/>
      <c r="Z39" s="632">
        <v>0.9</v>
      </c>
      <c r="AA39" s="632"/>
      <c r="AB39" s="632"/>
      <c r="AC39" s="632"/>
      <c r="AD39" s="633">
        <v>8384</v>
      </c>
      <c r="AE39" s="633"/>
      <c r="AF39" s="633"/>
      <c r="AG39" s="633"/>
      <c r="AH39" s="633"/>
      <c r="AI39" s="633"/>
      <c r="AJ39" s="633"/>
      <c r="AK39" s="633"/>
      <c r="AL39" s="634">
        <v>0</v>
      </c>
      <c r="AM39" s="635"/>
      <c r="AN39" s="635"/>
      <c r="AO39" s="636"/>
      <c r="AQ39" s="707" t="s">
        <v>340</v>
      </c>
      <c r="AR39" s="708"/>
      <c r="AS39" s="708"/>
      <c r="AT39" s="708"/>
      <c r="AU39" s="708"/>
      <c r="AV39" s="708"/>
      <c r="AW39" s="708"/>
      <c r="AX39" s="708"/>
      <c r="AY39" s="709"/>
      <c r="AZ39" s="629" t="s">
        <v>130</v>
      </c>
      <c r="BA39" s="630"/>
      <c r="BB39" s="630"/>
      <c r="BC39" s="630"/>
      <c r="BD39" s="668"/>
      <c r="BE39" s="668"/>
      <c r="BF39" s="696"/>
      <c r="BG39" s="644" t="s">
        <v>341</v>
      </c>
      <c r="BH39" s="645"/>
      <c r="BI39" s="645"/>
      <c r="BJ39" s="645"/>
      <c r="BK39" s="645"/>
      <c r="BL39" s="645"/>
      <c r="BM39" s="645"/>
      <c r="BN39" s="645"/>
      <c r="BO39" s="645"/>
      <c r="BP39" s="645"/>
      <c r="BQ39" s="645"/>
      <c r="BR39" s="645"/>
      <c r="BS39" s="645"/>
      <c r="BT39" s="645"/>
      <c r="BU39" s="646"/>
      <c r="BV39" s="629">
        <v>135704</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1316767</v>
      </c>
      <c r="CS39" s="668"/>
      <c r="CT39" s="668"/>
      <c r="CU39" s="668"/>
      <c r="CV39" s="668"/>
      <c r="CW39" s="668"/>
      <c r="CX39" s="668"/>
      <c r="CY39" s="669"/>
      <c r="CZ39" s="634">
        <v>0.4</v>
      </c>
      <c r="DA39" s="663"/>
      <c r="DB39" s="663"/>
      <c r="DC39" s="670"/>
      <c r="DD39" s="638">
        <v>1156460</v>
      </c>
      <c r="DE39" s="668"/>
      <c r="DF39" s="668"/>
      <c r="DG39" s="668"/>
      <c r="DH39" s="668"/>
      <c r="DI39" s="668"/>
      <c r="DJ39" s="668"/>
      <c r="DK39" s="669"/>
      <c r="DL39" s="638" t="s">
        <v>240</v>
      </c>
      <c r="DM39" s="668"/>
      <c r="DN39" s="668"/>
      <c r="DO39" s="668"/>
      <c r="DP39" s="668"/>
      <c r="DQ39" s="668"/>
      <c r="DR39" s="668"/>
      <c r="DS39" s="668"/>
      <c r="DT39" s="668"/>
      <c r="DU39" s="668"/>
      <c r="DV39" s="669"/>
      <c r="DW39" s="634" t="s">
        <v>130</v>
      </c>
      <c r="DX39" s="663"/>
      <c r="DY39" s="663"/>
      <c r="DZ39" s="663"/>
      <c r="EA39" s="663"/>
      <c r="EB39" s="663"/>
      <c r="EC39" s="664"/>
    </row>
    <row r="40" spans="2:133" ht="11.25" customHeight="1" x14ac:dyDescent="0.2">
      <c r="B40" s="626" t="s">
        <v>343</v>
      </c>
      <c r="C40" s="627"/>
      <c r="D40" s="627"/>
      <c r="E40" s="627"/>
      <c r="F40" s="627"/>
      <c r="G40" s="627"/>
      <c r="H40" s="627"/>
      <c r="I40" s="627"/>
      <c r="J40" s="627"/>
      <c r="K40" s="627"/>
      <c r="L40" s="627"/>
      <c r="M40" s="627"/>
      <c r="N40" s="627"/>
      <c r="O40" s="627"/>
      <c r="P40" s="627"/>
      <c r="Q40" s="628"/>
      <c r="R40" s="629">
        <v>6232000</v>
      </c>
      <c r="S40" s="630"/>
      <c r="T40" s="630"/>
      <c r="U40" s="630"/>
      <c r="V40" s="630"/>
      <c r="W40" s="630"/>
      <c r="X40" s="630"/>
      <c r="Y40" s="631"/>
      <c r="Z40" s="632">
        <v>2</v>
      </c>
      <c r="AA40" s="632"/>
      <c r="AB40" s="632"/>
      <c r="AC40" s="632"/>
      <c r="AD40" s="633" t="s">
        <v>240</v>
      </c>
      <c r="AE40" s="633"/>
      <c r="AF40" s="633"/>
      <c r="AG40" s="633"/>
      <c r="AH40" s="633"/>
      <c r="AI40" s="633"/>
      <c r="AJ40" s="633"/>
      <c r="AK40" s="633"/>
      <c r="AL40" s="634" t="s">
        <v>130</v>
      </c>
      <c r="AM40" s="635"/>
      <c r="AN40" s="635"/>
      <c r="AO40" s="636"/>
      <c r="AQ40" s="707" t="s">
        <v>344</v>
      </c>
      <c r="AR40" s="708"/>
      <c r="AS40" s="708"/>
      <c r="AT40" s="708"/>
      <c r="AU40" s="708"/>
      <c r="AV40" s="708"/>
      <c r="AW40" s="708"/>
      <c r="AX40" s="708"/>
      <c r="AY40" s="709"/>
      <c r="AZ40" s="629" t="s">
        <v>130</v>
      </c>
      <c r="BA40" s="630"/>
      <c r="BB40" s="630"/>
      <c r="BC40" s="630"/>
      <c r="BD40" s="668"/>
      <c r="BE40" s="668"/>
      <c r="BF40" s="696"/>
      <c r="BG40" s="710" t="s">
        <v>345</v>
      </c>
      <c r="BH40" s="711"/>
      <c r="BI40" s="711"/>
      <c r="BJ40" s="711"/>
      <c r="BK40" s="711"/>
      <c r="BL40" s="222"/>
      <c r="BM40" s="645" t="s">
        <v>346</v>
      </c>
      <c r="BN40" s="645"/>
      <c r="BO40" s="645"/>
      <c r="BP40" s="645"/>
      <c r="BQ40" s="645"/>
      <c r="BR40" s="645"/>
      <c r="BS40" s="645"/>
      <c r="BT40" s="645"/>
      <c r="BU40" s="646"/>
      <c r="BV40" s="629">
        <v>127</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3062071</v>
      </c>
      <c r="CS40" s="630"/>
      <c r="CT40" s="630"/>
      <c r="CU40" s="630"/>
      <c r="CV40" s="630"/>
      <c r="CW40" s="630"/>
      <c r="CX40" s="630"/>
      <c r="CY40" s="631"/>
      <c r="CZ40" s="634">
        <v>1</v>
      </c>
      <c r="DA40" s="663"/>
      <c r="DB40" s="663"/>
      <c r="DC40" s="670"/>
      <c r="DD40" s="638">
        <v>2939209</v>
      </c>
      <c r="DE40" s="630"/>
      <c r="DF40" s="630"/>
      <c r="DG40" s="630"/>
      <c r="DH40" s="630"/>
      <c r="DI40" s="630"/>
      <c r="DJ40" s="630"/>
      <c r="DK40" s="631"/>
      <c r="DL40" s="638" t="s">
        <v>130</v>
      </c>
      <c r="DM40" s="630"/>
      <c r="DN40" s="630"/>
      <c r="DO40" s="630"/>
      <c r="DP40" s="630"/>
      <c r="DQ40" s="630"/>
      <c r="DR40" s="630"/>
      <c r="DS40" s="630"/>
      <c r="DT40" s="630"/>
      <c r="DU40" s="630"/>
      <c r="DV40" s="631"/>
      <c r="DW40" s="634" t="s">
        <v>130</v>
      </c>
      <c r="DX40" s="663"/>
      <c r="DY40" s="663"/>
      <c r="DZ40" s="663"/>
      <c r="EA40" s="663"/>
      <c r="EB40" s="663"/>
      <c r="EC40" s="664"/>
    </row>
    <row r="41" spans="2:133" ht="11.25" customHeight="1" x14ac:dyDescent="0.2">
      <c r="B41" s="626" t="s">
        <v>348</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32" t="s">
        <v>130</v>
      </c>
      <c r="AA41" s="632"/>
      <c r="AB41" s="632"/>
      <c r="AC41" s="632"/>
      <c r="AD41" s="633" t="s">
        <v>240</v>
      </c>
      <c r="AE41" s="633"/>
      <c r="AF41" s="633"/>
      <c r="AG41" s="633"/>
      <c r="AH41" s="633"/>
      <c r="AI41" s="633"/>
      <c r="AJ41" s="633"/>
      <c r="AK41" s="633"/>
      <c r="AL41" s="634" t="s">
        <v>240</v>
      </c>
      <c r="AM41" s="635"/>
      <c r="AN41" s="635"/>
      <c r="AO41" s="636"/>
      <c r="AQ41" s="707" t="s">
        <v>349</v>
      </c>
      <c r="AR41" s="708"/>
      <c r="AS41" s="708"/>
      <c r="AT41" s="708"/>
      <c r="AU41" s="708"/>
      <c r="AV41" s="708"/>
      <c r="AW41" s="708"/>
      <c r="AX41" s="708"/>
      <c r="AY41" s="709"/>
      <c r="AZ41" s="629">
        <v>4810697</v>
      </c>
      <c r="BA41" s="630"/>
      <c r="BB41" s="630"/>
      <c r="BC41" s="630"/>
      <c r="BD41" s="668"/>
      <c r="BE41" s="668"/>
      <c r="BF41" s="696"/>
      <c r="BG41" s="710"/>
      <c r="BH41" s="711"/>
      <c r="BI41" s="711"/>
      <c r="BJ41" s="711"/>
      <c r="BK41" s="711"/>
      <c r="BL41" s="222"/>
      <c r="BM41" s="645" t="s">
        <v>350</v>
      </c>
      <c r="BN41" s="645"/>
      <c r="BO41" s="645"/>
      <c r="BP41" s="645"/>
      <c r="BQ41" s="645"/>
      <c r="BR41" s="645"/>
      <c r="BS41" s="645"/>
      <c r="BT41" s="645"/>
      <c r="BU41" s="646"/>
      <c r="BV41" s="629">
        <v>1</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130</v>
      </c>
      <c r="CS41" s="668"/>
      <c r="CT41" s="668"/>
      <c r="CU41" s="668"/>
      <c r="CV41" s="668"/>
      <c r="CW41" s="668"/>
      <c r="CX41" s="668"/>
      <c r="CY41" s="669"/>
      <c r="CZ41" s="634" t="s">
        <v>130</v>
      </c>
      <c r="DA41" s="663"/>
      <c r="DB41" s="663"/>
      <c r="DC41" s="670"/>
      <c r="DD41" s="638" t="s">
        <v>240</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352</v>
      </c>
      <c r="C42" s="627"/>
      <c r="D42" s="627"/>
      <c r="E42" s="627"/>
      <c r="F42" s="627"/>
      <c r="G42" s="627"/>
      <c r="H42" s="627"/>
      <c r="I42" s="627"/>
      <c r="J42" s="627"/>
      <c r="K42" s="627"/>
      <c r="L42" s="627"/>
      <c r="M42" s="627"/>
      <c r="N42" s="627"/>
      <c r="O42" s="627"/>
      <c r="P42" s="627"/>
      <c r="Q42" s="628"/>
      <c r="R42" s="629" t="s">
        <v>240</v>
      </c>
      <c r="S42" s="630"/>
      <c r="T42" s="630"/>
      <c r="U42" s="630"/>
      <c r="V42" s="630"/>
      <c r="W42" s="630"/>
      <c r="X42" s="630"/>
      <c r="Y42" s="631"/>
      <c r="Z42" s="632" t="s">
        <v>240</v>
      </c>
      <c r="AA42" s="632"/>
      <c r="AB42" s="632"/>
      <c r="AC42" s="632"/>
      <c r="AD42" s="633" t="s">
        <v>130</v>
      </c>
      <c r="AE42" s="633"/>
      <c r="AF42" s="633"/>
      <c r="AG42" s="633"/>
      <c r="AH42" s="633"/>
      <c r="AI42" s="633"/>
      <c r="AJ42" s="633"/>
      <c r="AK42" s="633"/>
      <c r="AL42" s="634" t="s">
        <v>130</v>
      </c>
      <c r="AM42" s="635"/>
      <c r="AN42" s="635"/>
      <c r="AO42" s="636"/>
      <c r="AQ42" s="714" t="s">
        <v>353</v>
      </c>
      <c r="AR42" s="715"/>
      <c r="AS42" s="715"/>
      <c r="AT42" s="715"/>
      <c r="AU42" s="715"/>
      <c r="AV42" s="715"/>
      <c r="AW42" s="715"/>
      <c r="AX42" s="715"/>
      <c r="AY42" s="716"/>
      <c r="AZ42" s="723">
        <v>18946599</v>
      </c>
      <c r="BA42" s="724"/>
      <c r="BB42" s="724"/>
      <c r="BC42" s="724"/>
      <c r="BD42" s="700"/>
      <c r="BE42" s="700"/>
      <c r="BF42" s="702"/>
      <c r="BG42" s="712"/>
      <c r="BH42" s="713"/>
      <c r="BI42" s="713"/>
      <c r="BJ42" s="713"/>
      <c r="BK42" s="713"/>
      <c r="BL42" s="223"/>
      <c r="BM42" s="655" t="s">
        <v>354</v>
      </c>
      <c r="BN42" s="655"/>
      <c r="BO42" s="655"/>
      <c r="BP42" s="655"/>
      <c r="BQ42" s="655"/>
      <c r="BR42" s="655"/>
      <c r="BS42" s="655"/>
      <c r="BT42" s="655"/>
      <c r="BU42" s="656"/>
      <c r="BV42" s="723">
        <v>301</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27929355</v>
      </c>
      <c r="CS42" s="668"/>
      <c r="CT42" s="668"/>
      <c r="CU42" s="668"/>
      <c r="CV42" s="668"/>
      <c r="CW42" s="668"/>
      <c r="CX42" s="668"/>
      <c r="CY42" s="669"/>
      <c r="CZ42" s="634">
        <v>9.1999999999999993</v>
      </c>
      <c r="DA42" s="663"/>
      <c r="DB42" s="663"/>
      <c r="DC42" s="670"/>
      <c r="DD42" s="638">
        <v>16069428</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356</v>
      </c>
      <c r="C43" s="627"/>
      <c r="D43" s="627"/>
      <c r="E43" s="627"/>
      <c r="F43" s="627"/>
      <c r="G43" s="627"/>
      <c r="H43" s="627"/>
      <c r="I43" s="627"/>
      <c r="J43" s="627"/>
      <c r="K43" s="627"/>
      <c r="L43" s="627"/>
      <c r="M43" s="627"/>
      <c r="N43" s="627"/>
      <c r="O43" s="627"/>
      <c r="P43" s="627"/>
      <c r="Q43" s="628"/>
      <c r="R43" s="629" t="s">
        <v>130</v>
      </c>
      <c r="S43" s="630"/>
      <c r="T43" s="630"/>
      <c r="U43" s="630"/>
      <c r="V43" s="630"/>
      <c r="W43" s="630"/>
      <c r="X43" s="630"/>
      <c r="Y43" s="631"/>
      <c r="Z43" s="632" t="s">
        <v>240</v>
      </c>
      <c r="AA43" s="632"/>
      <c r="AB43" s="632"/>
      <c r="AC43" s="632"/>
      <c r="AD43" s="633" t="s">
        <v>240</v>
      </c>
      <c r="AE43" s="633"/>
      <c r="AF43" s="633"/>
      <c r="AG43" s="633"/>
      <c r="AH43" s="633"/>
      <c r="AI43" s="633"/>
      <c r="AJ43" s="633"/>
      <c r="AK43" s="633"/>
      <c r="AL43" s="634" t="s">
        <v>240</v>
      </c>
      <c r="AM43" s="635"/>
      <c r="AN43" s="635"/>
      <c r="AO43" s="636"/>
      <c r="BV43" s="224"/>
      <c r="BW43" s="224"/>
      <c r="BX43" s="224"/>
      <c r="BY43" s="224"/>
      <c r="BZ43" s="224"/>
      <c r="CA43" s="224"/>
      <c r="CB43" s="224"/>
      <c r="CD43" s="626" t="s">
        <v>357</v>
      </c>
      <c r="CE43" s="627"/>
      <c r="CF43" s="627"/>
      <c r="CG43" s="627"/>
      <c r="CH43" s="627"/>
      <c r="CI43" s="627"/>
      <c r="CJ43" s="627"/>
      <c r="CK43" s="627"/>
      <c r="CL43" s="627"/>
      <c r="CM43" s="627"/>
      <c r="CN43" s="627"/>
      <c r="CO43" s="627"/>
      <c r="CP43" s="627"/>
      <c r="CQ43" s="628"/>
      <c r="CR43" s="629">
        <v>1040128</v>
      </c>
      <c r="CS43" s="668"/>
      <c r="CT43" s="668"/>
      <c r="CU43" s="668"/>
      <c r="CV43" s="668"/>
      <c r="CW43" s="668"/>
      <c r="CX43" s="668"/>
      <c r="CY43" s="669"/>
      <c r="CZ43" s="634">
        <v>0.3</v>
      </c>
      <c r="DA43" s="663"/>
      <c r="DB43" s="663"/>
      <c r="DC43" s="670"/>
      <c r="DD43" s="638">
        <v>1040128</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358</v>
      </c>
      <c r="C44" s="674"/>
      <c r="D44" s="674"/>
      <c r="E44" s="674"/>
      <c r="F44" s="674"/>
      <c r="G44" s="674"/>
      <c r="H44" s="674"/>
      <c r="I44" s="674"/>
      <c r="J44" s="674"/>
      <c r="K44" s="674"/>
      <c r="L44" s="674"/>
      <c r="M44" s="674"/>
      <c r="N44" s="674"/>
      <c r="O44" s="674"/>
      <c r="P44" s="674"/>
      <c r="Q44" s="675"/>
      <c r="R44" s="723">
        <v>315337828</v>
      </c>
      <c r="S44" s="724"/>
      <c r="T44" s="724"/>
      <c r="U44" s="724"/>
      <c r="V44" s="724"/>
      <c r="W44" s="724"/>
      <c r="X44" s="724"/>
      <c r="Y44" s="725"/>
      <c r="Z44" s="726">
        <v>100</v>
      </c>
      <c r="AA44" s="726"/>
      <c r="AB44" s="726"/>
      <c r="AC44" s="726"/>
      <c r="AD44" s="727">
        <v>178729575</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27929355</v>
      </c>
      <c r="CS44" s="630"/>
      <c r="CT44" s="630"/>
      <c r="CU44" s="630"/>
      <c r="CV44" s="630"/>
      <c r="CW44" s="630"/>
      <c r="CX44" s="630"/>
      <c r="CY44" s="631"/>
      <c r="CZ44" s="634">
        <v>9.1999999999999993</v>
      </c>
      <c r="DA44" s="635"/>
      <c r="DB44" s="635"/>
      <c r="DC44" s="647"/>
      <c r="DD44" s="638">
        <v>16069428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360</v>
      </c>
      <c r="CG45" s="627"/>
      <c r="CH45" s="627"/>
      <c r="CI45" s="627"/>
      <c r="CJ45" s="627"/>
      <c r="CK45" s="627"/>
      <c r="CL45" s="627"/>
      <c r="CM45" s="627"/>
      <c r="CN45" s="627"/>
      <c r="CO45" s="627"/>
      <c r="CP45" s="627"/>
      <c r="CQ45" s="628"/>
      <c r="CR45" s="629">
        <v>4351952</v>
      </c>
      <c r="CS45" s="668"/>
      <c r="CT45" s="668"/>
      <c r="CU45" s="668"/>
      <c r="CV45" s="668"/>
      <c r="CW45" s="668"/>
      <c r="CX45" s="668"/>
      <c r="CY45" s="669"/>
      <c r="CZ45" s="634">
        <v>1.4</v>
      </c>
      <c r="DA45" s="663"/>
      <c r="DB45" s="663"/>
      <c r="DC45" s="670"/>
      <c r="DD45" s="638">
        <v>1204351</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362</v>
      </c>
      <c r="CG46" s="627"/>
      <c r="CH46" s="627"/>
      <c r="CI46" s="627"/>
      <c r="CJ46" s="627"/>
      <c r="CK46" s="627"/>
      <c r="CL46" s="627"/>
      <c r="CM46" s="627"/>
      <c r="CN46" s="627"/>
      <c r="CO46" s="627"/>
      <c r="CP46" s="627"/>
      <c r="CQ46" s="628"/>
      <c r="CR46" s="629">
        <v>23559669</v>
      </c>
      <c r="CS46" s="630"/>
      <c r="CT46" s="630"/>
      <c r="CU46" s="630"/>
      <c r="CV46" s="630"/>
      <c r="CW46" s="630"/>
      <c r="CX46" s="630"/>
      <c r="CY46" s="631"/>
      <c r="CZ46" s="634">
        <v>7.7</v>
      </c>
      <c r="DA46" s="635"/>
      <c r="DB46" s="635"/>
      <c r="DC46" s="647"/>
      <c r="DD46" s="638">
        <v>14847343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t="s">
        <v>130</v>
      </c>
      <c r="CS47" s="668"/>
      <c r="CT47" s="668"/>
      <c r="CU47" s="668"/>
      <c r="CV47" s="668"/>
      <c r="CW47" s="668"/>
      <c r="CX47" s="668"/>
      <c r="CY47" s="669"/>
      <c r="CZ47" s="634" t="s">
        <v>130</v>
      </c>
      <c r="DA47" s="663"/>
      <c r="DB47" s="663"/>
      <c r="DC47" s="670"/>
      <c r="DD47" s="638" t="s">
        <v>130</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130</v>
      </c>
      <c r="CS48" s="630"/>
      <c r="CT48" s="630"/>
      <c r="CU48" s="630"/>
      <c r="CV48" s="630"/>
      <c r="CW48" s="630"/>
      <c r="CX48" s="630"/>
      <c r="CY48" s="631"/>
      <c r="CZ48" s="634" t="s">
        <v>130</v>
      </c>
      <c r="DA48" s="635"/>
      <c r="DB48" s="635"/>
      <c r="DC48" s="647"/>
      <c r="DD48" s="638" t="s">
        <v>130</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367</v>
      </c>
      <c r="CE49" s="674"/>
      <c r="CF49" s="674"/>
      <c r="CG49" s="674"/>
      <c r="CH49" s="674"/>
      <c r="CI49" s="674"/>
      <c r="CJ49" s="674"/>
      <c r="CK49" s="674"/>
      <c r="CL49" s="674"/>
      <c r="CM49" s="674"/>
      <c r="CN49" s="674"/>
      <c r="CO49" s="674"/>
      <c r="CP49" s="674"/>
      <c r="CQ49" s="675"/>
      <c r="CR49" s="723">
        <v>304670606</v>
      </c>
      <c r="CS49" s="700"/>
      <c r="CT49" s="700"/>
      <c r="CU49" s="700"/>
      <c r="CV49" s="700"/>
      <c r="CW49" s="700"/>
      <c r="CX49" s="700"/>
      <c r="CY49" s="737"/>
      <c r="CZ49" s="728">
        <v>100</v>
      </c>
      <c r="DA49" s="738"/>
      <c r="DB49" s="738"/>
      <c r="DC49" s="739"/>
      <c r="DD49" s="740">
        <v>187585082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5jzQpQVcZjq17q8zfelBNqkPWR9DHidOmV1jiu3DtmAxwWxResJW5EJVOS5mrkgp7bXwAtC7vj+RPeAUuNORXA==" saltValue="Xs9dhLzb089RrDUXhoE69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369</v>
      </c>
      <c r="DK2" s="751"/>
      <c r="DL2" s="751"/>
      <c r="DM2" s="751"/>
      <c r="DN2" s="751"/>
      <c r="DO2" s="752"/>
      <c r="DP2" s="231"/>
      <c r="DQ2" s="750" t="s">
        <v>370</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35"/>
      <c r="BA5" s="235"/>
      <c r="BB5" s="235"/>
      <c r="BC5" s="235"/>
      <c r="BD5" s="235"/>
      <c r="BE5" s="236"/>
      <c r="BF5" s="236"/>
      <c r="BG5" s="236"/>
      <c r="BH5" s="236"/>
      <c r="BI5" s="236"/>
      <c r="BJ5" s="236"/>
      <c r="BK5" s="236"/>
      <c r="BL5" s="236"/>
      <c r="BM5" s="236"/>
      <c r="BN5" s="236"/>
      <c r="BO5" s="236"/>
      <c r="BP5" s="236"/>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390</v>
      </c>
      <c r="C7" s="778"/>
      <c r="D7" s="778"/>
      <c r="E7" s="778"/>
      <c r="F7" s="778"/>
      <c r="G7" s="778"/>
      <c r="H7" s="778"/>
      <c r="I7" s="778"/>
      <c r="J7" s="778"/>
      <c r="K7" s="778"/>
      <c r="L7" s="778"/>
      <c r="M7" s="778"/>
      <c r="N7" s="778"/>
      <c r="O7" s="778"/>
      <c r="P7" s="779"/>
      <c r="Q7" s="780">
        <v>317318</v>
      </c>
      <c r="R7" s="781"/>
      <c r="S7" s="781"/>
      <c r="T7" s="781"/>
      <c r="U7" s="781"/>
      <c r="V7" s="781">
        <v>306651</v>
      </c>
      <c r="W7" s="781"/>
      <c r="X7" s="781"/>
      <c r="Y7" s="781"/>
      <c r="Z7" s="781"/>
      <c r="AA7" s="781">
        <v>10667</v>
      </c>
      <c r="AB7" s="781"/>
      <c r="AC7" s="781"/>
      <c r="AD7" s="781"/>
      <c r="AE7" s="782"/>
      <c r="AF7" s="783">
        <v>10228</v>
      </c>
      <c r="AG7" s="784"/>
      <c r="AH7" s="784"/>
      <c r="AI7" s="784"/>
      <c r="AJ7" s="785"/>
      <c r="AK7" s="786">
        <v>4536</v>
      </c>
      <c r="AL7" s="787"/>
      <c r="AM7" s="787"/>
      <c r="AN7" s="787"/>
      <c r="AO7" s="787"/>
      <c r="AP7" s="787">
        <v>56735</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572</v>
      </c>
      <c r="BS7" s="774" t="s">
        <v>571</v>
      </c>
      <c r="BT7" s="775"/>
      <c r="BU7" s="775"/>
      <c r="BV7" s="775"/>
      <c r="BW7" s="775"/>
      <c r="BX7" s="775"/>
      <c r="BY7" s="775"/>
      <c r="BZ7" s="775"/>
      <c r="CA7" s="775"/>
      <c r="CB7" s="775"/>
      <c r="CC7" s="775"/>
      <c r="CD7" s="775"/>
      <c r="CE7" s="775"/>
      <c r="CF7" s="775"/>
      <c r="CG7" s="790"/>
      <c r="CH7" s="771">
        <v>2</v>
      </c>
      <c r="CI7" s="772"/>
      <c r="CJ7" s="772"/>
      <c r="CK7" s="772"/>
      <c r="CL7" s="773"/>
      <c r="CM7" s="771">
        <v>51</v>
      </c>
      <c r="CN7" s="772"/>
      <c r="CO7" s="772"/>
      <c r="CP7" s="772"/>
      <c r="CQ7" s="773"/>
      <c r="CR7" s="771">
        <v>6</v>
      </c>
      <c r="CS7" s="772"/>
      <c r="CT7" s="772"/>
      <c r="CU7" s="772"/>
      <c r="CV7" s="773"/>
      <c r="CW7" s="771" t="s">
        <v>577</v>
      </c>
      <c r="CX7" s="772"/>
      <c r="CY7" s="772"/>
      <c r="CZ7" s="772"/>
      <c r="DA7" s="773"/>
      <c r="DB7" s="771">
        <v>10246</v>
      </c>
      <c r="DC7" s="772"/>
      <c r="DD7" s="772"/>
      <c r="DE7" s="772"/>
      <c r="DF7" s="773"/>
      <c r="DG7" s="771">
        <v>18031</v>
      </c>
      <c r="DH7" s="772"/>
      <c r="DI7" s="772"/>
      <c r="DJ7" s="772"/>
      <c r="DK7" s="773"/>
      <c r="DL7" s="771" t="s">
        <v>577</v>
      </c>
      <c r="DM7" s="772"/>
      <c r="DN7" s="772"/>
      <c r="DO7" s="772"/>
      <c r="DP7" s="773"/>
      <c r="DQ7" s="771" t="s">
        <v>577</v>
      </c>
      <c r="DR7" s="772"/>
      <c r="DS7" s="772"/>
      <c r="DT7" s="772"/>
      <c r="DU7" s="773"/>
      <c r="DV7" s="774"/>
      <c r="DW7" s="775"/>
      <c r="DX7" s="775"/>
      <c r="DY7" s="775"/>
      <c r="DZ7" s="776"/>
      <c r="EA7" s="237"/>
    </row>
    <row r="8" spans="1:131" s="238" customFormat="1" ht="26.25" customHeight="1" x14ac:dyDescent="0.2">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573</v>
      </c>
      <c r="BT8" s="802"/>
      <c r="BU8" s="802"/>
      <c r="BV8" s="802"/>
      <c r="BW8" s="802"/>
      <c r="BX8" s="802"/>
      <c r="BY8" s="802"/>
      <c r="BZ8" s="802"/>
      <c r="CA8" s="802"/>
      <c r="CB8" s="802"/>
      <c r="CC8" s="802"/>
      <c r="CD8" s="802"/>
      <c r="CE8" s="802"/>
      <c r="CF8" s="802"/>
      <c r="CG8" s="803"/>
      <c r="CH8" s="804">
        <v>-5</v>
      </c>
      <c r="CI8" s="805"/>
      <c r="CJ8" s="805"/>
      <c r="CK8" s="805"/>
      <c r="CL8" s="806"/>
      <c r="CM8" s="804">
        <v>869</v>
      </c>
      <c r="CN8" s="805"/>
      <c r="CO8" s="805"/>
      <c r="CP8" s="805"/>
      <c r="CQ8" s="806"/>
      <c r="CR8" s="804">
        <v>210</v>
      </c>
      <c r="CS8" s="805"/>
      <c r="CT8" s="805"/>
      <c r="CU8" s="805"/>
      <c r="CV8" s="806"/>
      <c r="CW8" s="804">
        <v>177</v>
      </c>
      <c r="CX8" s="805"/>
      <c r="CY8" s="805"/>
      <c r="CZ8" s="805"/>
      <c r="DA8" s="806"/>
      <c r="DB8" s="804" t="s">
        <v>577</v>
      </c>
      <c r="DC8" s="805"/>
      <c r="DD8" s="805"/>
      <c r="DE8" s="805"/>
      <c r="DF8" s="806"/>
      <c r="DG8" s="804" t="s">
        <v>577</v>
      </c>
      <c r="DH8" s="805"/>
      <c r="DI8" s="805"/>
      <c r="DJ8" s="805"/>
      <c r="DK8" s="806"/>
      <c r="DL8" s="804" t="s">
        <v>577</v>
      </c>
      <c r="DM8" s="805"/>
      <c r="DN8" s="805"/>
      <c r="DO8" s="805"/>
      <c r="DP8" s="806"/>
      <c r="DQ8" s="804" t="s">
        <v>577</v>
      </c>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574</v>
      </c>
      <c r="BT9" s="802"/>
      <c r="BU9" s="802"/>
      <c r="BV9" s="802"/>
      <c r="BW9" s="802"/>
      <c r="BX9" s="802"/>
      <c r="BY9" s="802"/>
      <c r="BZ9" s="802"/>
      <c r="CA9" s="802"/>
      <c r="CB9" s="802"/>
      <c r="CC9" s="802"/>
      <c r="CD9" s="802"/>
      <c r="CE9" s="802"/>
      <c r="CF9" s="802"/>
      <c r="CG9" s="803"/>
      <c r="CH9" s="804">
        <v>13</v>
      </c>
      <c r="CI9" s="805"/>
      <c r="CJ9" s="805"/>
      <c r="CK9" s="805"/>
      <c r="CL9" s="806"/>
      <c r="CM9" s="804">
        <v>140</v>
      </c>
      <c r="CN9" s="805"/>
      <c r="CO9" s="805"/>
      <c r="CP9" s="805"/>
      <c r="CQ9" s="806"/>
      <c r="CR9" s="804">
        <v>110</v>
      </c>
      <c r="CS9" s="805"/>
      <c r="CT9" s="805"/>
      <c r="CU9" s="805"/>
      <c r="CV9" s="806"/>
      <c r="CW9" s="804">
        <v>124</v>
      </c>
      <c r="CX9" s="805"/>
      <c r="CY9" s="805"/>
      <c r="CZ9" s="805"/>
      <c r="DA9" s="806"/>
      <c r="DB9" s="804" t="s">
        <v>577</v>
      </c>
      <c r="DC9" s="805"/>
      <c r="DD9" s="805"/>
      <c r="DE9" s="805"/>
      <c r="DF9" s="806"/>
      <c r="DG9" s="804" t="s">
        <v>577</v>
      </c>
      <c r="DH9" s="805"/>
      <c r="DI9" s="805"/>
      <c r="DJ9" s="805"/>
      <c r="DK9" s="806"/>
      <c r="DL9" s="804" t="s">
        <v>577</v>
      </c>
      <c r="DM9" s="805"/>
      <c r="DN9" s="805"/>
      <c r="DO9" s="805"/>
      <c r="DP9" s="806"/>
      <c r="DQ9" s="804" t="s">
        <v>577</v>
      </c>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575</v>
      </c>
      <c r="BT10" s="802"/>
      <c r="BU10" s="802"/>
      <c r="BV10" s="802"/>
      <c r="BW10" s="802"/>
      <c r="BX10" s="802"/>
      <c r="BY10" s="802"/>
      <c r="BZ10" s="802"/>
      <c r="CA10" s="802"/>
      <c r="CB10" s="802"/>
      <c r="CC10" s="802"/>
      <c r="CD10" s="802"/>
      <c r="CE10" s="802"/>
      <c r="CF10" s="802"/>
      <c r="CG10" s="803"/>
      <c r="CH10" s="804">
        <v>0</v>
      </c>
      <c r="CI10" s="805"/>
      <c r="CJ10" s="805"/>
      <c r="CK10" s="805"/>
      <c r="CL10" s="806"/>
      <c r="CM10" s="804">
        <v>13</v>
      </c>
      <c r="CN10" s="805"/>
      <c r="CO10" s="805"/>
      <c r="CP10" s="805"/>
      <c r="CQ10" s="806"/>
      <c r="CR10" s="804">
        <v>5</v>
      </c>
      <c r="CS10" s="805"/>
      <c r="CT10" s="805"/>
      <c r="CU10" s="805"/>
      <c r="CV10" s="806"/>
      <c r="CW10" s="804" t="s">
        <v>577</v>
      </c>
      <c r="CX10" s="805"/>
      <c r="CY10" s="805"/>
      <c r="CZ10" s="805"/>
      <c r="DA10" s="806"/>
      <c r="DB10" s="804" t="s">
        <v>577</v>
      </c>
      <c r="DC10" s="805"/>
      <c r="DD10" s="805"/>
      <c r="DE10" s="805"/>
      <c r="DF10" s="806"/>
      <c r="DG10" s="804" t="s">
        <v>577</v>
      </c>
      <c r="DH10" s="805"/>
      <c r="DI10" s="805"/>
      <c r="DJ10" s="805"/>
      <c r="DK10" s="806"/>
      <c r="DL10" s="804" t="s">
        <v>577</v>
      </c>
      <c r="DM10" s="805"/>
      <c r="DN10" s="805"/>
      <c r="DO10" s="805"/>
      <c r="DP10" s="806"/>
      <c r="DQ10" s="804" t="s">
        <v>577</v>
      </c>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576</v>
      </c>
      <c r="BT11" s="802"/>
      <c r="BU11" s="802"/>
      <c r="BV11" s="802"/>
      <c r="BW11" s="802"/>
      <c r="BX11" s="802"/>
      <c r="BY11" s="802"/>
      <c r="BZ11" s="802"/>
      <c r="CA11" s="802"/>
      <c r="CB11" s="802"/>
      <c r="CC11" s="802"/>
      <c r="CD11" s="802"/>
      <c r="CE11" s="802"/>
      <c r="CF11" s="802"/>
      <c r="CG11" s="803"/>
      <c r="CH11" s="804">
        <v>3</v>
      </c>
      <c r="CI11" s="805"/>
      <c r="CJ11" s="805"/>
      <c r="CK11" s="805"/>
      <c r="CL11" s="806"/>
      <c r="CM11" s="804">
        <v>150</v>
      </c>
      <c r="CN11" s="805"/>
      <c r="CO11" s="805"/>
      <c r="CP11" s="805"/>
      <c r="CQ11" s="806"/>
      <c r="CR11" s="804">
        <v>91</v>
      </c>
      <c r="CS11" s="805"/>
      <c r="CT11" s="805"/>
      <c r="CU11" s="805"/>
      <c r="CV11" s="806"/>
      <c r="CW11" s="804">
        <v>226</v>
      </c>
      <c r="CX11" s="805"/>
      <c r="CY11" s="805"/>
      <c r="CZ11" s="805"/>
      <c r="DA11" s="806"/>
      <c r="DB11" s="804" t="s">
        <v>577</v>
      </c>
      <c r="DC11" s="805"/>
      <c r="DD11" s="805"/>
      <c r="DE11" s="805"/>
      <c r="DF11" s="806"/>
      <c r="DG11" s="804" t="s">
        <v>577</v>
      </c>
      <c r="DH11" s="805"/>
      <c r="DI11" s="805"/>
      <c r="DJ11" s="805"/>
      <c r="DK11" s="806"/>
      <c r="DL11" s="804" t="s">
        <v>577</v>
      </c>
      <c r="DM11" s="805"/>
      <c r="DN11" s="805"/>
      <c r="DO11" s="805"/>
      <c r="DP11" s="806"/>
      <c r="DQ11" s="804" t="s">
        <v>577</v>
      </c>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392</v>
      </c>
      <c r="B23" s="817" t="s">
        <v>393</v>
      </c>
      <c r="C23" s="818"/>
      <c r="D23" s="818"/>
      <c r="E23" s="818"/>
      <c r="F23" s="818"/>
      <c r="G23" s="818"/>
      <c r="H23" s="818"/>
      <c r="I23" s="818"/>
      <c r="J23" s="818"/>
      <c r="K23" s="818"/>
      <c r="L23" s="818"/>
      <c r="M23" s="818"/>
      <c r="N23" s="818"/>
      <c r="O23" s="818"/>
      <c r="P23" s="819"/>
      <c r="Q23" s="820">
        <v>317318</v>
      </c>
      <c r="R23" s="821"/>
      <c r="S23" s="821"/>
      <c r="T23" s="821"/>
      <c r="U23" s="821"/>
      <c r="V23" s="821">
        <v>306651</v>
      </c>
      <c r="W23" s="821"/>
      <c r="X23" s="821"/>
      <c r="Y23" s="821"/>
      <c r="Z23" s="821"/>
      <c r="AA23" s="821">
        <v>10667</v>
      </c>
      <c r="AB23" s="821"/>
      <c r="AC23" s="821"/>
      <c r="AD23" s="821"/>
      <c r="AE23" s="822"/>
      <c r="AF23" s="823">
        <v>10228</v>
      </c>
      <c r="AG23" s="821"/>
      <c r="AH23" s="821"/>
      <c r="AI23" s="821"/>
      <c r="AJ23" s="824"/>
      <c r="AK23" s="825"/>
      <c r="AL23" s="826"/>
      <c r="AM23" s="826"/>
      <c r="AN23" s="826"/>
      <c r="AO23" s="826"/>
      <c r="AP23" s="821">
        <v>56735</v>
      </c>
      <c r="AQ23" s="821"/>
      <c r="AR23" s="821"/>
      <c r="AS23" s="821"/>
      <c r="AT23" s="821"/>
      <c r="AU23" s="837"/>
      <c r="AV23" s="837"/>
      <c r="AW23" s="837"/>
      <c r="AX23" s="837"/>
      <c r="AY23" s="838"/>
      <c r="AZ23" s="839" t="s">
        <v>130</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373</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380</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404</v>
      </c>
      <c r="C28" s="778"/>
      <c r="D28" s="778"/>
      <c r="E28" s="778"/>
      <c r="F28" s="778"/>
      <c r="G28" s="778"/>
      <c r="H28" s="778"/>
      <c r="I28" s="778"/>
      <c r="J28" s="778"/>
      <c r="K28" s="778"/>
      <c r="L28" s="778"/>
      <c r="M28" s="778"/>
      <c r="N28" s="778"/>
      <c r="O28" s="778"/>
      <c r="P28" s="779"/>
      <c r="Q28" s="850">
        <v>64786</v>
      </c>
      <c r="R28" s="851"/>
      <c r="S28" s="851"/>
      <c r="T28" s="851"/>
      <c r="U28" s="851"/>
      <c r="V28" s="851">
        <v>64024</v>
      </c>
      <c r="W28" s="851"/>
      <c r="X28" s="851"/>
      <c r="Y28" s="851"/>
      <c r="Z28" s="851"/>
      <c r="AA28" s="851">
        <v>762</v>
      </c>
      <c r="AB28" s="851"/>
      <c r="AC28" s="851"/>
      <c r="AD28" s="851"/>
      <c r="AE28" s="852"/>
      <c r="AF28" s="853">
        <v>762</v>
      </c>
      <c r="AG28" s="851"/>
      <c r="AH28" s="851"/>
      <c r="AI28" s="851"/>
      <c r="AJ28" s="854"/>
      <c r="AK28" s="855">
        <v>4811</v>
      </c>
      <c r="AL28" s="856"/>
      <c r="AM28" s="856"/>
      <c r="AN28" s="856"/>
      <c r="AO28" s="856"/>
      <c r="AP28" s="856" t="s">
        <v>592</v>
      </c>
      <c r="AQ28" s="856"/>
      <c r="AR28" s="856"/>
      <c r="AS28" s="856"/>
      <c r="AT28" s="856"/>
      <c r="AU28" s="856" t="s">
        <v>592</v>
      </c>
      <c r="AV28" s="856"/>
      <c r="AW28" s="856"/>
      <c r="AX28" s="856"/>
      <c r="AY28" s="856"/>
      <c r="AZ28" s="856" t="s">
        <v>592</v>
      </c>
      <c r="BA28" s="856"/>
      <c r="BB28" s="856"/>
      <c r="BC28" s="856"/>
      <c r="BD28" s="856"/>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405</v>
      </c>
      <c r="C29" s="809"/>
      <c r="D29" s="809"/>
      <c r="E29" s="809"/>
      <c r="F29" s="809"/>
      <c r="G29" s="809"/>
      <c r="H29" s="809"/>
      <c r="I29" s="809"/>
      <c r="J29" s="809"/>
      <c r="K29" s="809"/>
      <c r="L29" s="809"/>
      <c r="M29" s="809"/>
      <c r="N29" s="809"/>
      <c r="O29" s="809"/>
      <c r="P29" s="810"/>
      <c r="Q29" s="811">
        <v>60535</v>
      </c>
      <c r="R29" s="812"/>
      <c r="S29" s="812"/>
      <c r="T29" s="812"/>
      <c r="U29" s="812"/>
      <c r="V29" s="812">
        <v>59224</v>
      </c>
      <c r="W29" s="812"/>
      <c r="X29" s="812"/>
      <c r="Y29" s="812"/>
      <c r="Z29" s="812"/>
      <c r="AA29" s="812">
        <v>1310</v>
      </c>
      <c r="AB29" s="812"/>
      <c r="AC29" s="812"/>
      <c r="AD29" s="812"/>
      <c r="AE29" s="813"/>
      <c r="AF29" s="814">
        <v>1310</v>
      </c>
      <c r="AG29" s="815"/>
      <c r="AH29" s="815"/>
      <c r="AI29" s="815"/>
      <c r="AJ29" s="816"/>
      <c r="AK29" s="861">
        <v>8195</v>
      </c>
      <c r="AL29" s="857"/>
      <c r="AM29" s="857"/>
      <c r="AN29" s="857"/>
      <c r="AO29" s="857"/>
      <c r="AP29" s="857" t="s">
        <v>592</v>
      </c>
      <c r="AQ29" s="857"/>
      <c r="AR29" s="857"/>
      <c r="AS29" s="857"/>
      <c r="AT29" s="857"/>
      <c r="AU29" s="857" t="s">
        <v>592</v>
      </c>
      <c r="AV29" s="857"/>
      <c r="AW29" s="857"/>
      <c r="AX29" s="857"/>
      <c r="AY29" s="857"/>
      <c r="AZ29" s="858" t="s">
        <v>592</v>
      </c>
      <c r="BA29" s="858"/>
      <c r="BB29" s="858"/>
      <c r="BC29" s="858"/>
      <c r="BD29" s="858"/>
      <c r="BE29" s="859"/>
      <c r="BF29" s="859"/>
      <c r="BG29" s="859"/>
      <c r="BH29" s="859"/>
      <c r="BI29" s="860"/>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406</v>
      </c>
      <c r="C30" s="809"/>
      <c r="D30" s="809"/>
      <c r="E30" s="809"/>
      <c r="F30" s="809"/>
      <c r="G30" s="809"/>
      <c r="H30" s="809"/>
      <c r="I30" s="809"/>
      <c r="J30" s="809"/>
      <c r="K30" s="809"/>
      <c r="L30" s="809"/>
      <c r="M30" s="809"/>
      <c r="N30" s="809"/>
      <c r="O30" s="809"/>
      <c r="P30" s="810"/>
      <c r="Q30" s="811">
        <v>16660</v>
      </c>
      <c r="R30" s="812"/>
      <c r="S30" s="812"/>
      <c r="T30" s="812"/>
      <c r="U30" s="812"/>
      <c r="V30" s="812">
        <v>16634</v>
      </c>
      <c r="W30" s="812"/>
      <c r="X30" s="812"/>
      <c r="Y30" s="812"/>
      <c r="Z30" s="812"/>
      <c r="AA30" s="812">
        <v>26</v>
      </c>
      <c r="AB30" s="812"/>
      <c r="AC30" s="812"/>
      <c r="AD30" s="812"/>
      <c r="AE30" s="813"/>
      <c r="AF30" s="814">
        <v>26</v>
      </c>
      <c r="AG30" s="815"/>
      <c r="AH30" s="815"/>
      <c r="AI30" s="815"/>
      <c r="AJ30" s="816"/>
      <c r="AK30" s="861">
        <v>7736</v>
      </c>
      <c r="AL30" s="857"/>
      <c r="AM30" s="857"/>
      <c r="AN30" s="857"/>
      <c r="AO30" s="857"/>
      <c r="AP30" s="857" t="s">
        <v>592</v>
      </c>
      <c r="AQ30" s="857"/>
      <c r="AR30" s="857"/>
      <c r="AS30" s="857"/>
      <c r="AT30" s="857"/>
      <c r="AU30" s="857" t="s">
        <v>592</v>
      </c>
      <c r="AV30" s="857"/>
      <c r="AW30" s="857"/>
      <c r="AX30" s="857"/>
      <c r="AY30" s="857"/>
      <c r="AZ30" s="858" t="s">
        <v>592</v>
      </c>
      <c r="BA30" s="858"/>
      <c r="BB30" s="858"/>
      <c r="BC30" s="858"/>
      <c r="BD30" s="858"/>
      <c r="BE30" s="859"/>
      <c r="BF30" s="859"/>
      <c r="BG30" s="859"/>
      <c r="BH30" s="859"/>
      <c r="BI30" s="860"/>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578</v>
      </c>
      <c r="C31" s="809"/>
      <c r="D31" s="809"/>
      <c r="E31" s="809"/>
      <c r="F31" s="809"/>
      <c r="G31" s="809"/>
      <c r="H31" s="809"/>
      <c r="I31" s="809"/>
      <c r="J31" s="809"/>
      <c r="K31" s="809"/>
      <c r="L31" s="809"/>
      <c r="M31" s="809"/>
      <c r="N31" s="809"/>
      <c r="O31" s="809"/>
      <c r="P31" s="810"/>
      <c r="Q31" s="811" t="s">
        <v>577</v>
      </c>
      <c r="R31" s="812"/>
      <c r="S31" s="812"/>
      <c r="T31" s="812"/>
      <c r="U31" s="812"/>
      <c r="V31" s="812" t="s">
        <v>577</v>
      </c>
      <c r="W31" s="812"/>
      <c r="X31" s="812"/>
      <c r="Y31" s="812"/>
      <c r="Z31" s="812"/>
      <c r="AA31" s="812" t="s">
        <v>577</v>
      </c>
      <c r="AB31" s="812"/>
      <c r="AC31" s="812"/>
      <c r="AD31" s="812"/>
      <c r="AE31" s="813"/>
      <c r="AF31" s="814" t="s">
        <v>130</v>
      </c>
      <c r="AG31" s="815"/>
      <c r="AH31" s="815"/>
      <c r="AI31" s="815"/>
      <c r="AJ31" s="816"/>
      <c r="AK31" s="861" t="s">
        <v>577</v>
      </c>
      <c r="AL31" s="857"/>
      <c r="AM31" s="857"/>
      <c r="AN31" s="857"/>
      <c r="AO31" s="857"/>
      <c r="AP31" s="857">
        <v>433</v>
      </c>
      <c r="AQ31" s="857"/>
      <c r="AR31" s="857"/>
      <c r="AS31" s="857"/>
      <c r="AT31" s="857"/>
      <c r="AU31" s="857">
        <v>433</v>
      </c>
      <c r="AV31" s="857"/>
      <c r="AW31" s="857"/>
      <c r="AX31" s="857"/>
      <c r="AY31" s="857"/>
      <c r="AZ31" s="858" t="s">
        <v>592</v>
      </c>
      <c r="BA31" s="858"/>
      <c r="BB31" s="858"/>
      <c r="BC31" s="858"/>
      <c r="BD31" s="858"/>
      <c r="BE31" s="859" t="s">
        <v>585</v>
      </c>
      <c r="BF31" s="859"/>
      <c r="BG31" s="859"/>
      <c r="BH31" s="859"/>
      <c r="BI31" s="860"/>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407</v>
      </c>
      <c r="C32" s="809"/>
      <c r="D32" s="809"/>
      <c r="E32" s="809"/>
      <c r="F32" s="809"/>
      <c r="G32" s="809"/>
      <c r="H32" s="809"/>
      <c r="I32" s="809"/>
      <c r="J32" s="809"/>
      <c r="K32" s="809"/>
      <c r="L32" s="809"/>
      <c r="M32" s="809"/>
      <c r="N32" s="809"/>
      <c r="O32" s="809"/>
      <c r="P32" s="810"/>
      <c r="Q32" s="811">
        <v>399</v>
      </c>
      <c r="R32" s="812"/>
      <c r="S32" s="812"/>
      <c r="T32" s="812"/>
      <c r="U32" s="812"/>
      <c r="V32" s="812">
        <v>399</v>
      </c>
      <c r="W32" s="812"/>
      <c r="X32" s="812"/>
      <c r="Y32" s="812"/>
      <c r="Z32" s="812"/>
      <c r="AA32" s="812">
        <v>0</v>
      </c>
      <c r="AB32" s="812"/>
      <c r="AC32" s="812"/>
      <c r="AD32" s="812"/>
      <c r="AE32" s="813"/>
      <c r="AF32" s="814">
        <v>0</v>
      </c>
      <c r="AG32" s="815"/>
      <c r="AH32" s="815"/>
      <c r="AI32" s="815"/>
      <c r="AJ32" s="816"/>
      <c r="AK32" s="861">
        <v>112</v>
      </c>
      <c r="AL32" s="857"/>
      <c r="AM32" s="857"/>
      <c r="AN32" s="857"/>
      <c r="AO32" s="857"/>
      <c r="AP32" s="857">
        <v>54</v>
      </c>
      <c r="AQ32" s="857"/>
      <c r="AR32" s="857"/>
      <c r="AS32" s="857"/>
      <c r="AT32" s="857"/>
      <c r="AU32" s="857">
        <v>18</v>
      </c>
      <c r="AV32" s="857"/>
      <c r="AW32" s="857"/>
      <c r="AX32" s="857"/>
      <c r="AY32" s="857"/>
      <c r="AZ32" s="858" t="s">
        <v>592</v>
      </c>
      <c r="BA32" s="858"/>
      <c r="BB32" s="858"/>
      <c r="BC32" s="858"/>
      <c r="BD32" s="858"/>
      <c r="BE32" s="859" t="s">
        <v>585</v>
      </c>
      <c r="BF32" s="859"/>
      <c r="BG32" s="859"/>
      <c r="BH32" s="859"/>
      <c r="BI32" s="860"/>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2"/>
      <c r="R50" s="863"/>
      <c r="S50" s="863"/>
      <c r="T50" s="863"/>
      <c r="U50" s="863"/>
      <c r="V50" s="863"/>
      <c r="W50" s="863"/>
      <c r="X50" s="863"/>
      <c r="Y50" s="863"/>
      <c r="Z50" s="863"/>
      <c r="AA50" s="863"/>
      <c r="AB50" s="863"/>
      <c r="AC50" s="863"/>
      <c r="AD50" s="863"/>
      <c r="AE50" s="864"/>
      <c r="AF50" s="814"/>
      <c r="AG50" s="815"/>
      <c r="AH50" s="815"/>
      <c r="AI50" s="815"/>
      <c r="AJ50" s="816"/>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2"/>
      <c r="R51" s="863"/>
      <c r="S51" s="863"/>
      <c r="T51" s="863"/>
      <c r="U51" s="863"/>
      <c r="V51" s="863"/>
      <c r="W51" s="863"/>
      <c r="X51" s="863"/>
      <c r="Y51" s="863"/>
      <c r="Z51" s="863"/>
      <c r="AA51" s="863"/>
      <c r="AB51" s="863"/>
      <c r="AC51" s="863"/>
      <c r="AD51" s="863"/>
      <c r="AE51" s="864"/>
      <c r="AF51" s="814"/>
      <c r="AG51" s="815"/>
      <c r="AH51" s="815"/>
      <c r="AI51" s="815"/>
      <c r="AJ51" s="816"/>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2"/>
      <c r="R52" s="863"/>
      <c r="S52" s="863"/>
      <c r="T52" s="863"/>
      <c r="U52" s="863"/>
      <c r="V52" s="863"/>
      <c r="W52" s="863"/>
      <c r="X52" s="863"/>
      <c r="Y52" s="863"/>
      <c r="Z52" s="863"/>
      <c r="AA52" s="863"/>
      <c r="AB52" s="863"/>
      <c r="AC52" s="863"/>
      <c r="AD52" s="863"/>
      <c r="AE52" s="864"/>
      <c r="AF52" s="814"/>
      <c r="AG52" s="815"/>
      <c r="AH52" s="815"/>
      <c r="AI52" s="815"/>
      <c r="AJ52" s="816"/>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2"/>
      <c r="R53" s="863"/>
      <c r="S53" s="863"/>
      <c r="T53" s="863"/>
      <c r="U53" s="863"/>
      <c r="V53" s="863"/>
      <c r="W53" s="863"/>
      <c r="X53" s="863"/>
      <c r="Y53" s="863"/>
      <c r="Z53" s="863"/>
      <c r="AA53" s="863"/>
      <c r="AB53" s="863"/>
      <c r="AC53" s="863"/>
      <c r="AD53" s="863"/>
      <c r="AE53" s="864"/>
      <c r="AF53" s="814"/>
      <c r="AG53" s="815"/>
      <c r="AH53" s="815"/>
      <c r="AI53" s="815"/>
      <c r="AJ53" s="816"/>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2"/>
      <c r="R54" s="863"/>
      <c r="S54" s="863"/>
      <c r="T54" s="863"/>
      <c r="U54" s="863"/>
      <c r="V54" s="863"/>
      <c r="W54" s="863"/>
      <c r="X54" s="863"/>
      <c r="Y54" s="863"/>
      <c r="Z54" s="863"/>
      <c r="AA54" s="863"/>
      <c r="AB54" s="863"/>
      <c r="AC54" s="863"/>
      <c r="AD54" s="863"/>
      <c r="AE54" s="864"/>
      <c r="AF54" s="814"/>
      <c r="AG54" s="815"/>
      <c r="AH54" s="815"/>
      <c r="AI54" s="815"/>
      <c r="AJ54" s="816"/>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2"/>
      <c r="R55" s="863"/>
      <c r="S55" s="863"/>
      <c r="T55" s="863"/>
      <c r="U55" s="863"/>
      <c r="V55" s="863"/>
      <c r="W55" s="863"/>
      <c r="X55" s="863"/>
      <c r="Y55" s="863"/>
      <c r="Z55" s="863"/>
      <c r="AA55" s="863"/>
      <c r="AB55" s="863"/>
      <c r="AC55" s="863"/>
      <c r="AD55" s="863"/>
      <c r="AE55" s="864"/>
      <c r="AF55" s="814"/>
      <c r="AG55" s="815"/>
      <c r="AH55" s="815"/>
      <c r="AI55" s="815"/>
      <c r="AJ55" s="816"/>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2"/>
      <c r="R56" s="863"/>
      <c r="S56" s="863"/>
      <c r="T56" s="863"/>
      <c r="U56" s="863"/>
      <c r="V56" s="863"/>
      <c r="W56" s="863"/>
      <c r="X56" s="863"/>
      <c r="Y56" s="863"/>
      <c r="Z56" s="863"/>
      <c r="AA56" s="863"/>
      <c r="AB56" s="863"/>
      <c r="AC56" s="863"/>
      <c r="AD56" s="863"/>
      <c r="AE56" s="864"/>
      <c r="AF56" s="814"/>
      <c r="AG56" s="815"/>
      <c r="AH56" s="815"/>
      <c r="AI56" s="815"/>
      <c r="AJ56" s="816"/>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2"/>
      <c r="R57" s="863"/>
      <c r="S57" s="863"/>
      <c r="T57" s="863"/>
      <c r="U57" s="863"/>
      <c r="V57" s="863"/>
      <c r="W57" s="863"/>
      <c r="X57" s="863"/>
      <c r="Y57" s="863"/>
      <c r="Z57" s="863"/>
      <c r="AA57" s="863"/>
      <c r="AB57" s="863"/>
      <c r="AC57" s="863"/>
      <c r="AD57" s="863"/>
      <c r="AE57" s="864"/>
      <c r="AF57" s="814"/>
      <c r="AG57" s="815"/>
      <c r="AH57" s="815"/>
      <c r="AI57" s="815"/>
      <c r="AJ57" s="816"/>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2"/>
      <c r="R58" s="863"/>
      <c r="S58" s="863"/>
      <c r="T58" s="863"/>
      <c r="U58" s="863"/>
      <c r="V58" s="863"/>
      <c r="W58" s="863"/>
      <c r="X58" s="863"/>
      <c r="Y58" s="863"/>
      <c r="Z58" s="863"/>
      <c r="AA58" s="863"/>
      <c r="AB58" s="863"/>
      <c r="AC58" s="863"/>
      <c r="AD58" s="863"/>
      <c r="AE58" s="864"/>
      <c r="AF58" s="814"/>
      <c r="AG58" s="815"/>
      <c r="AH58" s="815"/>
      <c r="AI58" s="815"/>
      <c r="AJ58" s="816"/>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2"/>
      <c r="R59" s="863"/>
      <c r="S59" s="863"/>
      <c r="T59" s="863"/>
      <c r="U59" s="863"/>
      <c r="V59" s="863"/>
      <c r="W59" s="863"/>
      <c r="X59" s="863"/>
      <c r="Y59" s="863"/>
      <c r="Z59" s="863"/>
      <c r="AA59" s="863"/>
      <c r="AB59" s="863"/>
      <c r="AC59" s="863"/>
      <c r="AD59" s="863"/>
      <c r="AE59" s="864"/>
      <c r="AF59" s="814"/>
      <c r="AG59" s="815"/>
      <c r="AH59" s="815"/>
      <c r="AI59" s="815"/>
      <c r="AJ59" s="816"/>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2"/>
      <c r="R60" s="863"/>
      <c r="S60" s="863"/>
      <c r="T60" s="863"/>
      <c r="U60" s="863"/>
      <c r="V60" s="863"/>
      <c r="W60" s="863"/>
      <c r="X60" s="863"/>
      <c r="Y60" s="863"/>
      <c r="Z60" s="863"/>
      <c r="AA60" s="863"/>
      <c r="AB60" s="863"/>
      <c r="AC60" s="863"/>
      <c r="AD60" s="863"/>
      <c r="AE60" s="864"/>
      <c r="AF60" s="814"/>
      <c r="AG60" s="815"/>
      <c r="AH60" s="815"/>
      <c r="AI60" s="815"/>
      <c r="AJ60" s="816"/>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2"/>
      <c r="R61" s="863"/>
      <c r="S61" s="863"/>
      <c r="T61" s="863"/>
      <c r="U61" s="863"/>
      <c r="V61" s="863"/>
      <c r="W61" s="863"/>
      <c r="X61" s="863"/>
      <c r="Y61" s="863"/>
      <c r="Z61" s="863"/>
      <c r="AA61" s="863"/>
      <c r="AB61" s="863"/>
      <c r="AC61" s="863"/>
      <c r="AD61" s="863"/>
      <c r="AE61" s="864"/>
      <c r="AF61" s="814"/>
      <c r="AG61" s="815"/>
      <c r="AH61" s="815"/>
      <c r="AI61" s="815"/>
      <c r="AJ61" s="816"/>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2"/>
      <c r="R62" s="863"/>
      <c r="S62" s="863"/>
      <c r="T62" s="863"/>
      <c r="U62" s="863"/>
      <c r="V62" s="863"/>
      <c r="W62" s="863"/>
      <c r="X62" s="863"/>
      <c r="Y62" s="863"/>
      <c r="Z62" s="863"/>
      <c r="AA62" s="863"/>
      <c r="AB62" s="863"/>
      <c r="AC62" s="863"/>
      <c r="AD62" s="863"/>
      <c r="AE62" s="864"/>
      <c r="AF62" s="814"/>
      <c r="AG62" s="815"/>
      <c r="AH62" s="815"/>
      <c r="AI62" s="815"/>
      <c r="AJ62" s="816"/>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409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392</v>
      </c>
      <c r="B63" s="817" t="s">
        <v>410</v>
      </c>
      <c r="C63" s="818"/>
      <c r="D63" s="818"/>
      <c r="E63" s="818"/>
      <c r="F63" s="818"/>
      <c r="G63" s="818"/>
      <c r="H63" s="818"/>
      <c r="I63" s="818"/>
      <c r="J63" s="818"/>
      <c r="K63" s="818"/>
      <c r="L63" s="818"/>
      <c r="M63" s="818"/>
      <c r="N63" s="818"/>
      <c r="O63" s="818"/>
      <c r="P63" s="819"/>
      <c r="Q63" s="867"/>
      <c r="R63" s="868"/>
      <c r="S63" s="868"/>
      <c r="T63" s="868"/>
      <c r="U63" s="868"/>
      <c r="V63" s="868"/>
      <c r="W63" s="868"/>
      <c r="X63" s="868"/>
      <c r="Y63" s="868"/>
      <c r="Z63" s="868"/>
      <c r="AA63" s="868"/>
      <c r="AB63" s="868"/>
      <c r="AC63" s="868"/>
      <c r="AD63" s="868"/>
      <c r="AE63" s="869"/>
      <c r="AF63" s="870">
        <v>2098</v>
      </c>
      <c r="AG63" s="871"/>
      <c r="AH63" s="871"/>
      <c r="AI63" s="871"/>
      <c r="AJ63" s="872"/>
      <c r="AK63" s="873"/>
      <c r="AL63" s="868"/>
      <c r="AM63" s="868"/>
      <c r="AN63" s="868"/>
      <c r="AO63" s="868"/>
      <c r="AP63" s="871">
        <v>487</v>
      </c>
      <c r="AQ63" s="871"/>
      <c r="AR63" s="871"/>
      <c r="AS63" s="871"/>
      <c r="AT63" s="871"/>
      <c r="AU63" s="871">
        <v>451</v>
      </c>
      <c r="AV63" s="871"/>
      <c r="AW63" s="871"/>
      <c r="AX63" s="871"/>
      <c r="AY63" s="871"/>
      <c r="AZ63" s="875"/>
      <c r="BA63" s="875"/>
      <c r="BB63" s="875"/>
      <c r="BC63" s="875"/>
      <c r="BD63" s="875"/>
      <c r="BE63" s="876"/>
      <c r="BF63" s="876"/>
      <c r="BG63" s="876"/>
      <c r="BH63" s="876"/>
      <c r="BI63" s="877"/>
      <c r="BJ63" s="878" t="s">
        <v>130</v>
      </c>
      <c r="BK63" s="879"/>
      <c r="BL63" s="879"/>
      <c r="BM63" s="879"/>
      <c r="BN63" s="880"/>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412</v>
      </c>
      <c r="B66" s="756"/>
      <c r="C66" s="756"/>
      <c r="D66" s="756"/>
      <c r="E66" s="756"/>
      <c r="F66" s="756"/>
      <c r="G66" s="756"/>
      <c r="H66" s="756"/>
      <c r="I66" s="756"/>
      <c r="J66" s="756"/>
      <c r="K66" s="756"/>
      <c r="L66" s="756"/>
      <c r="M66" s="756"/>
      <c r="N66" s="756"/>
      <c r="O66" s="756"/>
      <c r="P66" s="757"/>
      <c r="Q66" s="761" t="s">
        <v>396</v>
      </c>
      <c r="R66" s="762"/>
      <c r="S66" s="762"/>
      <c r="T66" s="762"/>
      <c r="U66" s="763"/>
      <c r="V66" s="761" t="s">
        <v>413</v>
      </c>
      <c r="W66" s="762"/>
      <c r="X66" s="762"/>
      <c r="Y66" s="762"/>
      <c r="Z66" s="763"/>
      <c r="AA66" s="761" t="s">
        <v>414</v>
      </c>
      <c r="AB66" s="762"/>
      <c r="AC66" s="762"/>
      <c r="AD66" s="762"/>
      <c r="AE66" s="763"/>
      <c r="AF66" s="881" t="s">
        <v>399</v>
      </c>
      <c r="AG66" s="843"/>
      <c r="AH66" s="843"/>
      <c r="AI66" s="843"/>
      <c r="AJ66" s="882"/>
      <c r="AK66" s="761" t="s">
        <v>415</v>
      </c>
      <c r="AL66" s="756"/>
      <c r="AM66" s="756"/>
      <c r="AN66" s="756"/>
      <c r="AO66" s="757"/>
      <c r="AP66" s="761" t="s">
        <v>416</v>
      </c>
      <c r="AQ66" s="762"/>
      <c r="AR66" s="762"/>
      <c r="AS66" s="762"/>
      <c r="AT66" s="763"/>
      <c r="AU66" s="761" t="s">
        <v>417</v>
      </c>
      <c r="AV66" s="762"/>
      <c r="AW66" s="762"/>
      <c r="AX66" s="762"/>
      <c r="AY66" s="763"/>
      <c r="AZ66" s="761" t="s">
        <v>380</v>
      </c>
      <c r="BA66" s="762"/>
      <c r="BB66" s="762"/>
      <c r="BC66" s="762"/>
      <c r="BD66" s="768"/>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6"/>
      <c r="AH67" s="846"/>
      <c r="AI67" s="846"/>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2">
      <c r="A68" s="239">
        <v>1</v>
      </c>
      <c r="B68" s="896" t="s">
        <v>579</v>
      </c>
      <c r="C68" s="897"/>
      <c r="D68" s="897"/>
      <c r="E68" s="897"/>
      <c r="F68" s="897"/>
      <c r="G68" s="897"/>
      <c r="H68" s="897"/>
      <c r="I68" s="897"/>
      <c r="J68" s="897"/>
      <c r="K68" s="897"/>
      <c r="L68" s="897"/>
      <c r="M68" s="897"/>
      <c r="N68" s="897"/>
      <c r="O68" s="897"/>
      <c r="P68" s="898"/>
      <c r="Q68" s="899">
        <v>7741</v>
      </c>
      <c r="R68" s="893"/>
      <c r="S68" s="893"/>
      <c r="T68" s="893"/>
      <c r="U68" s="893"/>
      <c r="V68" s="893">
        <v>7327</v>
      </c>
      <c r="W68" s="893"/>
      <c r="X68" s="893"/>
      <c r="Y68" s="893"/>
      <c r="Z68" s="893"/>
      <c r="AA68" s="893">
        <v>415</v>
      </c>
      <c r="AB68" s="893"/>
      <c r="AC68" s="893"/>
      <c r="AD68" s="893"/>
      <c r="AE68" s="893"/>
      <c r="AF68" s="893">
        <v>415</v>
      </c>
      <c r="AG68" s="893"/>
      <c r="AH68" s="893"/>
      <c r="AI68" s="893"/>
      <c r="AJ68" s="893"/>
      <c r="AK68" s="893" t="s">
        <v>577</v>
      </c>
      <c r="AL68" s="893"/>
      <c r="AM68" s="893"/>
      <c r="AN68" s="893"/>
      <c r="AO68" s="893"/>
      <c r="AP68" s="893">
        <v>3713</v>
      </c>
      <c r="AQ68" s="893"/>
      <c r="AR68" s="893"/>
      <c r="AS68" s="893"/>
      <c r="AT68" s="893"/>
      <c r="AU68" s="893">
        <v>160</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2">
      <c r="A69" s="241">
        <v>2</v>
      </c>
      <c r="B69" s="900" t="s">
        <v>580</v>
      </c>
      <c r="C69" s="901"/>
      <c r="D69" s="901"/>
      <c r="E69" s="901"/>
      <c r="F69" s="901"/>
      <c r="G69" s="901"/>
      <c r="H69" s="901"/>
      <c r="I69" s="901"/>
      <c r="J69" s="901"/>
      <c r="K69" s="901"/>
      <c r="L69" s="901"/>
      <c r="M69" s="901"/>
      <c r="N69" s="901"/>
      <c r="O69" s="901"/>
      <c r="P69" s="902"/>
      <c r="Q69" s="903">
        <v>194646</v>
      </c>
      <c r="R69" s="857"/>
      <c r="S69" s="857"/>
      <c r="T69" s="857"/>
      <c r="U69" s="857"/>
      <c r="V69" s="857">
        <v>178380</v>
      </c>
      <c r="W69" s="857"/>
      <c r="X69" s="857"/>
      <c r="Y69" s="857"/>
      <c r="Z69" s="857"/>
      <c r="AA69" s="857">
        <v>16266</v>
      </c>
      <c r="AB69" s="857"/>
      <c r="AC69" s="857"/>
      <c r="AD69" s="857"/>
      <c r="AE69" s="857"/>
      <c r="AF69" s="857">
        <v>48943</v>
      </c>
      <c r="AG69" s="857"/>
      <c r="AH69" s="857"/>
      <c r="AI69" s="857"/>
      <c r="AJ69" s="857"/>
      <c r="AK69" s="857" t="s">
        <v>577</v>
      </c>
      <c r="AL69" s="857"/>
      <c r="AM69" s="857"/>
      <c r="AN69" s="857"/>
      <c r="AO69" s="857"/>
      <c r="AP69" s="857" t="s">
        <v>577</v>
      </c>
      <c r="AQ69" s="857"/>
      <c r="AR69" s="857"/>
      <c r="AS69" s="857"/>
      <c r="AT69" s="857"/>
      <c r="AU69" s="857" t="s">
        <v>577</v>
      </c>
      <c r="AV69" s="857"/>
      <c r="AW69" s="857"/>
      <c r="AX69" s="857"/>
      <c r="AY69" s="857"/>
      <c r="AZ69" s="859" t="s">
        <v>584</v>
      </c>
      <c r="BA69" s="859"/>
      <c r="BB69" s="859"/>
      <c r="BC69" s="859"/>
      <c r="BD69" s="860"/>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2">
      <c r="A70" s="241">
        <v>3</v>
      </c>
      <c r="B70" s="900" t="s">
        <v>581</v>
      </c>
      <c r="C70" s="901"/>
      <c r="D70" s="901"/>
      <c r="E70" s="901"/>
      <c r="F70" s="901"/>
      <c r="G70" s="901"/>
      <c r="H70" s="901"/>
      <c r="I70" s="901"/>
      <c r="J70" s="901"/>
      <c r="K70" s="901"/>
      <c r="L70" s="901"/>
      <c r="M70" s="901"/>
      <c r="N70" s="901"/>
      <c r="O70" s="901"/>
      <c r="P70" s="902"/>
      <c r="Q70" s="903">
        <v>96531</v>
      </c>
      <c r="R70" s="857"/>
      <c r="S70" s="857"/>
      <c r="T70" s="857"/>
      <c r="U70" s="857"/>
      <c r="V70" s="857">
        <v>91789</v>
      </c>
      <c r="W70" s="857"/>
      <c r="X70" s="857"/>
      <c r="Y70" s="857"/>
      <c r="Z70" s="857"/>
      <c r="AA70" s="857">
        <v>4742</v>
      </c>
      <c r="AB70" s="857"/>
      <c r="AC70" s="857"/>
      <c r="AD70" s="857"/>
      <c r="AE70" s="857"/>
      <c r="AF70" s="857">
        <v>4726</v>
      </c>
      <c r="AG70" s="857"/>
      <c r="AH70" s="857"/>
      <c r="AI70" s="857"/>
      <c r="AJ70" s="857"/>
      <c r="AK70" s="857">
        <v>10217</v>
      </c>
      <c r="AL70" s="857"/>
      <c r="AM70" s="857"/>
      <c r="AN70" s="857"/>
      <c r="AO70" s="857"/>
      <c r="AP70" s="857">
        <v>64049</v>
      </c>
      <c r="AQ70" s="857"/>
      <c r="AR70" s="857"/>
      <c r="AS70" s="857"/>
      <c r="AT70" s="857"/>
      <c r="AU70" s="857">
        <v>2818</v>
      </c>
      <c r="AV70" s="857"/>
      <c r="AW70" s="857"/>
      <c r="AX70" s="857"/>
      <c r="AY70" s="857"/>
      <c r="AZ70" s="859"/>
      <c r="BA70" s="859"/>
      <c r="BB70" s="859"/>
      <c r="BC70" s="859"/>
      <c r="BD70" s="860"/>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2">
      <c r="A71" s="241">
        <v>4</v>
      </c>
      <c r="B71" s="900" t="s">
        <v>582</v>
      </c>
      <c r="C71" s="901"/>
      <c r="D71" s="901"/>
      <c r="E71" s="901"/>
      <c r="F71" s="901"/>
      <c r="G71" s="901"/>
      <c r="H71" s="901"/>
      <c r="I71" s="901"/>
      <c r="J71" s="901"/>
      <c r="K71" s="901"/>
      <c r="L71" s="901"/>
      <c r="M71" s="901"/>
      <c r="N71" s="901"/>
      <c r="O71" s="901"/>
      <c r="P71" s="902"/>
      <c r="Q71" s="903">
        <v>6282</v>
      </c>
      <c r="R71" s="857"/>
      <c r="S71" s="857"/>
      <c r="T71" s="857"/>
      <c r="U71" s="857"/>
      <c r="V71" s="857">
        <v>6206</v>
      </c>
      <c r="W71" s="857"/>
      <c r="X71" s="857"/>
      <c r="Y71" s="857"/>
      <c r="Z71" s="857"/>
      <c r="AA71" s="857">
        <v>76</v>
      </c>
      <c r="AB71" s="857"/>
      <c r="AC71" s="857"/>
      <c r="AD71" s="857"/>
      <c r="AE71" s="857"/>
      <c r="AF71" s="857">
        <v>76</v>
      </c>
      <c r="AG71" s="857"/>
      <c r="AH71" s="857"/>
      <c r="AI71" s="857"/>
      <c r="AJ71" s="857"/>
      <c r="AK71" s="857">
        <v>1908</v>
      </c>
      <c r="AL71" s="857"/>
      <c r="AM71" s="857"/>
      <c r="AN71" s="857"/>
      <c r="AO71" s="857"/>
      <c r="AP71" s="857" t="s">
        <v>577</v>
      </c>
      <c r="AQ71" s="857"/>
      <c r="AR71" s="857"/>
      <c r="AS71" s="857"/>
      <c r="AT71" s="857"/>
      <c r="AU71" s="857" t="s">
        <v>577</v>
      </c>
      <c r="AV71" s="857"/>
      <c r="AW71" s="857"/>
      <c r="AX71" s="857"/>
      <c r="AY71" s="857"/>
      <c r="AZ71" s="859"/>
      <c r="BA71" s="859"/>
      <c r="BB71" s="859"/>
      <c r="BC71" s="859"/>
      <c r="BD71" s="860"/>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2">
      <c r="A72" s="241">
        <v>5</v>
      </c>
      <c r="B72" s="900" t="s">
        <v>583</v>
      </c>
      <c r="C72" s="901"/>
      <c r="D72" s="901"/>
      <c r="E72" s="901"/>
      <c r="F72" s="901"/>
      <c r="G72" s="901"/>
      <c r="H72" s="901"/>
      <c r="I72" s="901"/>
      <c r="J72" s="901"/>
      <c r="K72" s="901"/>
      <c r="L72" s="901"/>
      <c r="M72" s="901"/>
      <c r="N72" s="901"/>
      <c r="O72" s="901"/>
      <c r="P72" s="902"/>
      <c r="Q72" s="903">
        <v>1478091</v>
      </c>
      <c r="R72" s="857"/>
      <c r="S72" s="857"/>
      <c r="T72" s="857"/>
      <c r="U72" s="857"/>
      <c r="V72" s="857">
        <v>1440066</v>
      </c>
      <c r="W72" s="857"/>
      <c r="X72" s="857"/>
      <c r="Y72" s="857"/>
      <c r="Z72" s="857"/>
      <c r="AA72" s="857">
        <v>38025</v>
      </c>
      <c r="AB72" s="857"/>
      <c r="AC72" s="857"/>
      <c r="AD72" s="857"/>
      <c r="AE72" s="857"/>
      <c r="AF72" s="857">
        <v>38025</v>
      </c>
      <c r="AG72" s="857"/>
      <c r="AH72" s="857"/>
      <c r="AI72" s="857"/>
      <c r="AJ72" s="857"/>
      <c r="AK72" s="857">
        <v>17867</v>
      </c>
      <c r="AL72" s="857"/>
      <c r="AM72" s="857"/>
      <c r="AN72" s="857"/>
      <c r="AO72" s="857"/>
      <c r="AP72" s="857" t="s">
        <v>577</v>
      </c>
      <c r="AQ72" s="857"/>
      <c r="AR72" s="857"/>
      <c r="AS72" s="857"/>
      <c r="AT72" s="857"/>
      <c r="AU72" s="857" t="s">
        <v>577</v>
      </c>
      <c r="AV72" s="857"/>
      <c r="AW72" s="857"/>
      <c r="AX72" s="857"/>
      <c r="AY72" s="857"/>
      <c r="AZ72" s="859"/>
      <c r="BA72" s="859"/>
      <c r="BB72" s="859"/>
      <c r="BC72" s="859"/>
      <c r="BD72" s="860"/>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2">
      <c r="A73" s="241">
        <v>6</v>
      </c>
      <c r="B73" s="900"/>
      <c r="C73" s="901"/>
      <c r="D73" s="901"/>
      <c r="E73" s="901"/>
      <c r="F73" s="901"/>
      <c r="G73" s="901"/>
      <c r="H73" s="901"/>
      <c r="I73" s="901"/>
      <c r="J73" s="901"/>
      <c r="K73" s="901"/>
      <c r="L73" s="901"/>
      <c r="M73" s="901"/>
      <c r="N73" s="901"/>
      <c r="O73" s="901"/>
      <c r="P73" s="902"/>
      <c r="Q73" s="903"/>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9"/>
      <c r="BA73" s="859"/>
      <c r="BB73" s="859"/>
      <c r="BC73" s="859"/>
      <c r="BD73" s="860"/>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2">
      <c r="A74" s="241">
        <v>7</v>
      </c>
      <c r="B74" s="900"/>
      <c r="C74" s="901"/>
      <c r="D74" s="901"/>
      <c r="E74" s="901"/>
      <c r="F74" s="901"/>
      <c r="G74" s="901"/>
      <c r="H74" s="901"/>
      <c r="I74" s="901"/>
      <c r="J74" s="901"/>
      <c r="K74" s="901"/>
      <c r="L74" s="901"/>
      <c r="M74" s="901"/>
      <c r="N74" s="901"/>
      <c r="O74" s="901"/>
      <c r="P74" s="902"/>
      <c r="Q74" s="903"/>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9"/>
      <c r="BA74" s="859"/>
      <c r="BB74" s="859"/>
      <c r="BC74" s="859"/>
      <c r="BD74" s="860"/>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2">
      <c r="A75" s="241">
        <v>8</v>
      </c>
      <c r="B75" s="900"/>
      <c r="C75" s="901"/>
      <c r="D75" s="901"/>
      <c r="E75" s="901"/>
      <c r="F75" s="901"/>
      <c r="G75" s="901"/>
      <c r="H75" s="901"/>
      <c r="I75" s="901"/>
      <c r="J75" s="901"/>
      <c r="K75" s="901"/>
      <c r="L75" s="901"/>
      <c r="M75" s="901"/>
      <c r="N75" s="901"/>
      <c r="O75" s="901"/>
      <c r="P75" s="902"/>
      <c r="Q75" s="904"/>
      <c r="R75" s="905"/>
      <c r="S75" s="905"/>
      <c r="T75" s="905"/>
      <c r="U75" s="861"/>
      <c r="V75" s="906"/>
      <c r="W75" s="905"/>
      <c r="X75" s="905"/>
      <c r="Y75" s="905"/>
      <c r="Z75" s="861"/>
      <c r="AA75" s="906"/>
      <c r="AB75" s="905"/>
      <c r="AC75" s="905"/>
      <c r="AD75" s="905"/>
      <c r="AE75" s="861"/>
      <c r="AF75" s="906"/>
      <c r="AG75" s="905"/>
      <c r="AH75" s="905"/>
      <c r="AI75" s="905"/>
      <c r="AJ75" s="861"/>
      <c r="AK75" s="906"/>
      <c r="AL75" s="905"/>
      <c r="AM75" s="905"/>
      <c r="AN75" s="905"/>
      <c r="AO75" s="861"/>
      <c r="AP75" s="906"/>
      <c r="AQ75" s="905"/>
      <c r="AR75" s="905"/>
      <c r="AS75" s="905"/>
      <c r="AT75" s="861"/>
      <c r="AU75" s="906"/>
      <c r="AV75" s="905"/>
      <c r="AW75" s="905"/>
      <c r="AX75" s="905"/>
      <c r="AY75" s="861"/>
      <c r="AZ75" s="859"/>
      <c r="BA75" s="859"/>
      <c r="BB75" s="859"/>
      <c r="BC75" s="859"/>
      <c r="BD75" s="860"/>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2">
      <c r="A76" s="241">
        <v>9</v>
      </c>
      <c r="B76" s="900"/>
      <c r="C76" s="901"/>
      <c r="D76" s="901"/>
      <c r="E76" s="901"/>
      <c r="F76" s="901"/>
      <c r="G76" s="901"/>
      <c r="H76" s="901"/>
      <c r="I76" s="901"/>
      <c r="J76" s="901"/>
      <c r="K76" s="901"/>
      <c r="L76" s="901"/>
      <c r="M76" s="901"/>
      <c r="N76" s="901"/>
      <c r="O76" s="901"/>
      <c r="P76" s="902"/>
      <c r="Q76" s="904"/>
      <c r="R76" s="905"/>
      <c r="S76" s="905"/>
      <c r="T76" s="905"/>
      <c r="U76" s="861"/>
      <c r="V76" s="906"/>
      <c r="W76" s="905"/>
      <c r="X76" s="905"/>
      <c r="Y76" s="905"/>
      <c r="Z76" s="861"/>
      <c r="AA76" s="906"/>
      <c r="AB76" s="905"/>
      <c r="AC76" s="905"/>
      <c r="AD76" s="905"/>
      <c r="AE76" s="861"/>
      <c r="AF76" s="906"/>
      <c r="AG76" s="905"/>
      <c r="AH76" s="905"/>
      <c r="AI76" s="905"/>
      <c r="AJ76" s="861"/>
      <c r="AK76" s="906"/>
      <c r="AL76" s="905"/>
      <c r="AM76" s="905"/>
      <c r="AN76" s="905"/>
      <c r="AO76" s="861"/>
      <c r="AP76" s="906"/>
      <c r="AQ76" s="905"/>
      <c r="AR76" s="905"/>
      <c r="AS76" s="905"/>
      <c r="AT76" s="861"/>
      <c r="AU76" s="906"/>
      <c r="AV76" s="905"/>
      <c r="AW76" s="905"/>
      <c r="AX76" s="905"/>
      <c r="AY76" s="861"/>
      <c r="AZ76" s="859"/>
      <c r="BA76" s="859"/>
      <c r="BB76" s="859"/>
      <c r="BC76" s="859"/>
      <c r="BD76" s="860"/>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2">
      <c r="A77" s="241">
        <v>10</v>
      </c>
      <c r="B77" s="900"/>
      <c r="C77" s="901"/>
      <c r="D77" s="901"/>
      <c r="E77" s="901"/>
      <c r="F77" s="901"/>
      <c r="G77" s="901"/>
      <c r="H77" s="901"/>
      <c r="I77" s="901"/>
      <c r="J77" s="901"/>
      <c r="K77" s="901"/>
      <c r="L77" s="901"/>
      <c r="M77" s="901"/>
      <c r="N77" s="901"/>
      <c r="O77" s="901"/>
      <c r="P77" s="902"/>
      <c r="Q77" s="904"/>
      <c r="R77" s="905"/>
      <c r="S77" s="905"/>
      <c r="T77" s="905"/>
      <c r="U77" s="861"/>
      <c r="V77" s="906"/>
      <c r="W77" s="905"/>
      <c r="X77" s="905"/>
      <c r="Y77" s="905"/>
      <c r="Z77" s="861"/>
      <c r="AA77" s="906"/>
      <c r="AB77" s="905"/>
      <c r="AC77" s="905"/>
      <c r="AD77" s="905"/>
      <c r="AE77" s="861"/>
      <c r="AF77" s="906"/>
      <c r="AG77" s="905"/>
      <c r="AH77" s="905"/>
      <c r="AI77" s="905"/>
      <c r="AJ77" s="861"/>
      <c r="AK77" s="906"/>
      <c r="AL77" s="905"/>
      <c r="AM77" s="905"/>
      <c r="AN77" s="905"/>
      <c r="AO77" s="861"/>
      <c r="AP77" s="906"/>
      <c r="AQ77" s="905"/>
      <c r="AR77" s="905"/>
      <c r="AS77" s="905"/>
      <c r="AT77" s="861"/>
      <c r="AU77" s="906"/>
      <c r="AV77" s="905"/>
      <c r="AW77" s="905"/>
      <c r="AX77" s="905"/>
      <c r="AY77" s="861"/>
      <c r="AZ77" s="859"/>
      <c r="BA77" s="859"/>
      <c r="BB77" s="859"/>
      <c r="BC77" s="859"/>
      <c r="BD77" s="860"/>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2">
      <c r="A78" s="241">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2">
      <c r="A79" s="241">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2">
      <c r="A80" s="241">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2">
      <c r="A81" s="241">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2">
      <c r="A82" s="241">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2">
      <c r="A83" s="241">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2">
      <c r="A84" s="241">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2">
      <c r="A85" s="241">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2">
      <c r="A86" s="241">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2">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5">
      <c r="A88" s="243" t="s">
        <v>392</v>
      </c>
      <c r="B88" s="817" t="s">
        <v>418</v>
      </c>
      <c r="C88" s="818"/>
      <c r="D88" s="818"/>
      <c r="E88" s="818"/>
      <c r="F88" s="818"/>
      <c r="G88" s="818"/>
      <c r="H88" s="818"/>
      <c r="I88" s="818"/>
      <c r="J88" s="818"/>
      <c r="K88" s="818"/>
      <c r="L88" s="818"/>
      <c r="M88" s="818"/>
      <c r="N88" s="818"/>
      <c r="O88" s="818"/>
      <c r="P88" s="819"/>
      <c r="Q88" s="867"/>
      <c r="R88" s="868"/>
      <c r="S88" s="868"/>
      <c r="T88" s="868"/>
      <c r="U88" s="868"/>
      <c r="V88" s="868"/>
      <c r="W88" s="868"/>
      <c r="X88" s="868"/>
      <c r="Y88" s="868"/>
      <c r="Z88" s="868"/>
      <c r="AA88" s="868"/>
      <c r="AB88" s="868"/>
      <c r="AC88" s="868"/>
      <c r="AD88" s="868"/>
      <c r="AE88" s="868"/>
      <c r="AF88" s="871">
        <v>92186</v>
      </c>
      <c r="AG88" s="871"/>
      <c r="AH88" s="871"/>
      <c r="AI88" s="871"/>
      <c r="AJ88" s="871"/>
      <c r="AK88" s="868"/>
      <c r="AL88" s="868"/>
      <c r="AM88" s="868"/>
      <c r="AN88" s="868"/>
      <c r="AO88" s="868"/>
      <c r="AP88" s="871">
        <v>67762</v>
      </c>
      <c r="AQ88" s="871"/>
      <c r="AR88" s="871"/>
      <c r="AS88" s="871"/>
      <c r="AT88" s="871"/>
      <c r="AU88" s="871">
        <v>2978</v>
      </c>
      <c r="AV88" s="871"/>
      <c r="AW88" s="871"/>
      <c r="AX88" s="871"/>
      <c r="AY88" s="871"/>
      <c r="AZ88" s="876"/>
      <c r="BA88" s="876"/>
      <c r="BB88" s="876"/>
      <c r="BC88" s="876"/>
      <c r="BD88" s="877"/>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7" t="s">
        <v>419</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v>422</v>
      </c>
      <c r="CS102" s="879"/>
      <c r="CT102" s="879"/>
      <c r="CU102" s="879"/>
      <c r="CV102" s="918"/>
      <c r="CW102" s="917">
        <v>527</v>
      </c>
      <c r="CX102" s="879"/>
      <c r="CY102" s="879"/>
      <c r="CZ102" s="879"/>
      <c r="DA102" s="918"/>
      <c r="DB102" s="917">
        <v>10246</v>
      </c>
      <c r="DC102" s="879"/>
      <c r="DD102" s="879"/>
      <c r="DE102" s="879"/>
      <c r="DF102" s="918"/>
      <c r="DG102" s="917">
        <v>18031</v>
      </c>
      <c r="DH102" s="879"/>
      <c r="DI102" s="879"/>
      <c r="DJ102" s="879"/>
      <c r="DK102" s="918"/>
      <c r="DL102" s="917" t="s">
        <v>591</v>
      </c>
      <c r="DM102" s="879"/>
      <c r="DN102" s="879"/>
      <c r="DO102" s="879"/>
      <c r="DP102" s="918"/>
      <c r="DQ102" s="917" t="s">
        <v>591</v>
      </c>
      <c r="DR102" s="879"/>
      <c r="DS102" s="879"/>
      <c r="DT102" s="879"/>
      <c r="DU102" s="918"/>
      <c r="DV102" s="817"/>
      <c r="DW102" s="818"/>
      <c r="DX102" s="818"/>
      <c r="DY102" s="818"/>
      <c r="DZ102" s="941"/>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2" t="s">
        <v>420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3" t="s">
        <v>421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4" t="s">
        <v>424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3" customFormat="1" ht="26.25" customHeight="1" x14ac:dyDescent="0.2">
      <c r="A109" s="939" t="s">
        <v>426</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427</v>
      </c>
      <c r="AB109" s="920"/>
      <c r="AC109" s="920"/>
      <c r="AD109" s="920"/>
      <c r="AE109" s="921"/>
      <c r="AF109" s="919" t="s">
        <v>428</v>
      </c>
      <c r="AG109" s="920"/>
      <c r="AH109" s="920"/>
      <c r="AI109" s="920"/>
      <c r="AJ109" s="921"/>
      <c r="AK109" s="919" t="s">
        <v>307</v>
      </c>
      <c r="AL109" s="920"/>
      <c r="AM109" s="920"/>
      <c r="AN109" s="920"/>
      <c r="AO109" s="921"/>
      <c r="AP109" s="919" t="s">
        <v>429</v>
      </c>
      <c r="AQ109" s="920"/>
      <c r="AR109" s="920"/>
      <c r="AS109" s="920"/>
      <c r="AT109" s="922"/>
      <c r="AU109" s="939" t="s">
        <v>426</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427</v>
      </c>
      <c r="BR109" s="920"/>
      <c r="BS109" s="920"/>
      <c r="BT109" s="920"/>
      <c r="BU109" s="921"/>
      <c r="BV109" s="919" t="s">
        <v>428</v>
      </c>
      <c r="BW109" s="920"/>
      <c r="BX109" s="920"/>
      <c r="BY109" s="920"/>
      <c r="BZ109" s="921"/>
      <c r="CA109" s="919" t="s">
        <v>307</v>
      </c>
      <c r="CB109" s="920"/>
      <c r="CC109" s="920"/>
      <c r="CD109" s="920"/>
      <c r="CE109" s="921"/>
      <c r="CF109" s="940" t="s">
        <v>429</v>
      </c>
      <c r="CG109" s="940"/>
      <c r="CH109" s="940"/>
      <c r="CI109" s="940"/>
      <c r="CJ109" s="940"/>
      <c r="CK109" s="919" t="s">
        <v>430</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427</v>
      </c>
      <c r="DH109" s="920"/>
      <c r="DI109" s="920"/>
      <c r="DJ109" s="920"/>
      <c r="DK109" s="921"/>
      <c r="DL109" s="919" t="s">
        <v>428</v>
      </c>
      <c r="DM109" s="920"/>
      <c r="DN109" s="920"/>
      <c r="DO109" s="920"/>
      <c r="DP109" s="921"/>
      <c r="DQ109" s="919" t="s">
        <v>307</v>
      </c>
      <c r="DR109" s="920"/>
      <c r="DS109" s="920"/>
      <c r="DT109" s="920"/>
      <c r="DU109" s="921"/>
      <c r="DV109" s="919" t="s">
        <v>429</v>
      </c>
      <c r="DW109" s="920"/>
      <c r="DX109" s="920"/>
      <c r="DY109" s="920"/>
      <c r="DZ109" s="922"/>
    </row>
    <row r="110" spans="1:131" s="233" customFormat="1" ht="26.25" customHeight="1" x14ac:dyDescent="0.2">
      <c r="A110" s="923" t="s">
        <v>431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3262555</v>
      </c>
      <c r="AB110" s="927"/>
      <c r="AC110" s="927"/>
      <c r="AD110" s="927"/>
      <c r="AE110" s="928"/>
      <c r="AF110" s="929">
        <v>3350309</v>
      </c>
      <c r="AG110" s="927"/>
      <c r="AH110" s="927"/>
      <c r="AI110" s="927"/>
      <c r="AJ110" s="928"/>
      <c r="AK110" s="929">
        <v>3071101</v>
      </c>
      <c r="AL110" s="927"/>
      <c r="AM110" s="927"/>
      <c r="AN110" s="927"/>
      <c r="AO110" s="928"/>
      <c r="AP110" s="930">
        <v>1.9</v>
      </c>
      <c r="AQ110" s="931"/>
      <c r="AR110" s="931"/>
      <c r="AS110" s="931"/>
      <c r="AT110" s="932"/>
      <c r="AU110" s="933" t="s">
        <v>73</v>
      </c>
      <c r="AV110" s="934"/>
      <c r="AW110" s="934"/>
      <c r="AX110" s="934"/>
      <c r="AY110" s="934"/>
      <c r="AZ110" s="956" t="s">
        <v>432</v>
      </c>
      <c r="BA110" s="924"/>
      <c r="BB110" s="924"/>
      <c r="BC110" s="924"/>
      <c r="BD110" s="924"/>
      <c r="BE110" s="924"/>
      <c r="BF110" s="924"/>
      <c r="BG110" s="924"/>
      <c r="BH110" s="924"/>
      <c r="BI110" s="924"/>
      <c r="BJ110" s="924"/>
      <c r="BK110" s="924"/>
      <c r="BL110" s="924"/>
      <c r="BM110" s="924"/>
      <c r="BN110" s="924"/>
      <c r="BO110" s="924"/>
      <c r="BP110" s="925"/>
      <c r="BQ110" s="957">
        <v>56919330</v>
      </c>
      <c r="BR110" s="958"/>
      <c r="BS110" s="958"/>
      <c r="BT110" s="958"/>
      <c r="BU110" s="958"/>
      <c r="BV110" s="958">
        <v>56107554</v>
      </c>
      <c r="BW110" s="958"/>
      <c r="BX110" s="958"/>
      <c r="BY110" s="958"/>
      <c r="BZ110" s="958"/>
      <c r="CA110" s="958">
        <v>56734610</v>
      </c>
      <c r="CB110" s="958"/>
      <c r="CC110" s="958"/>
      <c r="CD110" s="958"/>
      <c r="CE110" s="958"/>
      <c r="CF110" s="971">
        <v>35.200000000000003</v>
      </c>
      <c r="CG110" s="972"/>
      <c r="CH110" s="972"/>
      <c r="CI110" s="972"/>
      <c r="CJ110" s="972"/>
      <c r="CK110" s="973" t="s">
        <v>433</v>
      </c>
      <c r="CL110" s="974"/>
      <c r="CM110" s="956" t="s">
        <v>434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408</v>
      </c>
      <c r="DH110" s="958"/>
      <c r="DI110" s="958"/>
      <c r="DJ110" s="958"/>
      <c r="DK110" s="958"/>
      <c r="DL110" s="958" t="s">
        <v>408</v>
      </c>
      <c r="DM110" s="958"/>
      <c r="DN110" s="958"/>
      <c r="DO110" s="958"/>
      <c r="DP110" s="958"/>
      <c r="DQ110" s="958" t="s">
        <v>435</v>
      </c>
      <c r="DR110" s="958"/>
      <c r="DS110" s="958"/>
      <c r="DT110" s="958"/>
      <c r="DU110" s="958"/>
      <c r="DV110" s="959" t="s">
        <v>408</v>
      </c>
      <c r="DW110" s="959"/>
      <c r="DX110" s="959"/>
      <c r="DY110" s="959"/>
      <c r="DZ110" s="960"/>
    </row>
    <row r="111" spans="1:131" s="233" customFormat="1" ht="26.25" customHeight="1" x14ac:dyDescent="0.2">
      <c r="A111" s="961" t="s">
        <v>436</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408</v>
      </c>
      <c r="AB111" s="965"/>
      <c r="AC111" s="965"/>
      <c r="AD111" s="965"/>
      <c r="AE111" s="966"/>
      <c r="AF111" s="967" t="s">
        <v>408</v>
      </c>
      <c r="AG111" s="965"/>
      <c r="AH111" s="965"/>
      <c r="AI111" s="965"/>
      <c r="AJ111" s="966"/>
      <c r="AK111" s="967" t="s">
        <v>408</v>
      </c>
      <c r="AL111" s="965"/>
      <c r="AM111" s="965"/>
      <c r="AN111" s="965"/>
      <c r="AO111" s="966"/>
      <c r="AP111" s="968" t="s">
        <v>408</v>
      </c>
      <c r="AQ111" s="969"/>
      <c r="AR111" s="969"/>
      <c r="AS111" s="969"/>
      <c r="AT111" s="970"/>
      <c r="AU111" s="935"/>
      <c r="AV111" s="936"/>
      <c r="AW111" s="936"/>
      <c r="AX111" s="936"/>
      <c r="AY111" s="936"/>
      <c r="AZ111" s="949" t="s">
        <v>437</v>
      </c>
      <c r="BA111" s="950"/>
      <c r="BB111" s="950"/>
      <c r="BC111" s="950"/>
      <c r="BD111" s="950"/>
      <c r="BE111" s="950"/>
      <c r="BF111" s="950"/>
      <c r="BG111" s="950"/>
      <c r="BH111" s="950"/>
      <c r="BI111" s="950"/>
      <c r="BJ111" s="950"/>
      <c r="BK111" s="950"/>
      <c r="BL111" s="950"/>
      <c r="BM111" s="950"/>
      <c r="BN111" s="950"/>
      <c r="BO111" s="950"/>
      <c r="BP111" s="951"/>
      <c r="BQ111" s="952">
        <v>24120066</v>
      </c>
      <c r="BR111" s="953"/>
      <c r="BS111" s="953"/>
      <c r="BT111" s="953"/>
      <c r="BU111" s="953"/>
      <c r="BV111" s="953">
        <v>28226543</v>
      </c>
      <c r="BW111" s="953"/>
      <c r="BX111" s="953"/>
      <c r="BY111" s="953"/>
      <c r="BZ111" s="953"/>
      <c r="CA111" s="953">
        <v>29223296</v>
      </c>
      <c r="CB111" s="953"/>
      <c r="CC111" s="953"/>
      <c r="CD111" s="953"/>
      <c r="CE111" s="953"/>
      <c r="CF111" s="947">
        <v>18.100000000000001</v>
      </c>
      <c r="CG111" s="948"/>
      <c r="CH111" s="948"/>
      <c r="CI111" s="948"/>
      <c r="CJ111" s="948"/>
      <c r="CK111" s="975"/>
      <c r="CL111" s="976"/>
      <c r="CM111" s="949" t="s">
        <v>438</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435</v>
      </c>
      <c r="DH111" s="953"/>
      <c r="DI111" s="953"/>
      <c r="DJ111" s="953"/>
      <c r="DK111" s="953"/>
      <c r="DL111" s="953" t="s">
        <v>435</v>
      </c>
      <c r="DM111" s="953"/>
      <c r="DN111" s="953"/>
      <c r="DO111" s="953"/>
      <c r="DP111" s="953"/>
      <c r="DQ111" s="953" t="s">
        <v>435</v>
      </c>
      <c r="DR111" s="953"/>
      <c r="DS111" s="953"/>
      <c r="DT111" s="953"/>
      <c r="DU111" s="953"/>
      <c r="DV111" s="954" t="s">
        <v>435</v>
      </c>
      <c r="DW111" s="954"/>
      <c r="DX111" s="954"/>
      <c r="DY111" s="954"/>
      <c r="DZ111" s="955"/>
    </row>
    <row r="112" spans="1:131" s="233" customFormat="1" ht="26.25" customHeight="1" x14ac:dyDescent="0.2">
      <c r="A112" s="979" t="s">
        <v>439</v>
      </c>
      <c r="B112" s="980"/>
      <c r="C112" s="950" t="s">
        <v>440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v>582313</v>
      </c>
      <c r="AB112" s="986"/>
      <c r="AC112" s="986"/>
      <c r="AD112" s="986"/>
      <c r="AE112" s="987"/>
      <c r="AF112" s="988">
        <v>612413</v>
      </c>
      <c r="AG112" s="986"/>
      <c r="AH112" s="986"/>
      <c r="AI112" s="986"/>
      <c r="AJ112" s="987"/>
      <c r="AK112" s="988">
        <v>537247</v>
      </c>
      <c r="AL112" s="986"/>
      <c r="AM112" s="986"/>
      <c r="AN112" s="986"/>
      <c r="AO112" s="987"/>
      <c r="AP112" s="989">
        <v>0.3</v>
      </c>
      <c r="AQ112" s="990"/>
      <c r="AR112" s="990"/>
      <c r="AS112" s="990"/>
      <c r="AT112" s="991"/>
      <c r="AU112" s="935"/>
      <c r="AV112" s="936"/>
      <c r="AW112" s="936"/>
      <c r="AX112" s="936"/>
      <c r="AY112" s="936"/>
      <c r="AZ112" s="949" t="s">
        <v>441</v>
      </c>
      <c r="BA112" s="950"/>
      <c r="BB112" s="950"/>
      <c r="BC112" s="950"/>
      <c r="BD112" s="950"/>
      <c r="BE112" s="950"/>
      <c r="BF112" s="950"/>
      <c r="BG112" s="950"/>
      <c r="BH112" s="950"/>
      <c r="BI112" s="950"/>
      <c r="BJ112" s="950"/>
      <c r="BK112" s="950"/>
      <c r="BL112" s="950"/>
      <c r="BM112" s="950"/>
      <c r="BN112" s="950"/>
      <c r="BO112" s="950"/>
      <c r="BP112" s="951"/>
      <c r="BQ112" s="952">
        <v>615828</v>
      </c>
      <c r="BR112" s="953"/>
      <c r="BS112" s="953"/>
      <c r="BT112" s="953"/>
      <c r="BU112" s="953"/>
      <c r="BV112" s="953">
        <v>529031</v>
      </c>
      <c r="BW112" s="953"/>
      <c r="BX112" s="953"/>
      <c r="BY112" s="953"/>
      <c r="BZ112" s="953"/>
      <c r="CA112" s="953">
        <v>450602</v>
      </c>
      <c r="CB112" s="953"/>
      <c r="CC112" s="953"/>
      <c r="CD112" s="953"/>
      <c r="CE112" s="953"/>
      <c r="CF112" s="947">
        <v>0.3</v>
      </c>
      <c r="CG112" s="948"/>
      <c r="CH112" s="948"/>
      <c r="CI112" s="948"/>
      <c r="CJ112" s="948"/>
      <c r="CK112" s="975"/>
      <c r="CL112" s="976"/>
      <c r="CM112" s="949" t="s">
        <v>442</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130</v>
      </c>
      <c r="DH112" s="953"/>
      <c r="DI112" s="953"/>
      <c r="DJ112" s="953"/>
      <c r="DK112" s="953"/>
      <c r="DL112" s="953" t="s">
        <v>408</v>
      </c>
      <c r="DM112" s="953"/>
      <c r="DN112" s="953"/>
      <c r="DO112" s="953"/>
      <c r="DP112" s="953"/>
      <c r="DQ112" s="953" t="s">
        <v>130</v>
      </c>
      <c r="DR112" s="953"/>
      <c r="DS112" s="953"/>
      <c r="DT112" s="953"/>
      <c r="DU112" s="953"/>
      <c r="DV112" s="954" t="s">
        <v>408</v>
      </c>
      <c r="DW112" s="954"/>
      <c r="DX112" s="954"/>
      <c r="DY112" s="954"/>
      <c r="DZ112" s="955"/>
    </row>
    <row r="113" spans="1:130" s="233" customFormat="1" ht="26.25" customHeight="1" x14ac:dyDescent="0.2">
      <c r="A113" s="981"/>
      <c r="B113" s="982"/>
      <c r="C113" s="950" t="s">
        <v>443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116068</v>
      </c>
      <c r="AB113" s="965"/>
      <c r="AC113" s="965"/>
      <c r="AD113" s="965"/>
      <c r="AE113" s="966"/>
      <c r="AF113" s="967">
        <v>93361</v>
      </c>
      <c r="AG113" s="965"/>
      <c r="AH113" s="965"/>
      <c r="AI113" s="965"/>
      <c r="AJ113" s="966"/>
      <c r="AK113" s="967">
        <v>76592</v>
      </c>
      <c r="AL113" s="965"/>
      <c r="AM113" s="965"/>
      <c r="AN113" s="965"/>
      <c r="AO113" s="966"/>
      <c r="AP113" s="968">
        <v>0</v>
      </c>
      <c r="AQ113" s="969"/>
      <c r="AR113" s="969"/>
      <c r="AS113" s="969"/>
      <c r="AT113" s="970"/>
      <c r="AU113" s="935"/>
      <c r="AV113" s="936"/>
      <c r="AW113" s="936"/>
      <c r="AX113" s="936"/>
      <c r="AY113" s="936"/>
      <c r="AZ113" s="949" t="s">
        <v>444</v>
      </c>
      <c r="BA113" s="950"/>
      <c r="BB113" s="950"/>
      <c r="BC113" s="950"/>
      <c r="BD113" s="950"/>
      <c r="BE113" s="950"/>
      <c r="BF113" s="950"/>
      <c r="BG113" s="950"/>
      <c r="BH113" s="950"/>
      <c r="BI113" s="950"/>
      <c r="BJ113" s="950"/>
      <c r="BK113" s="950"/>
      <c r="BL113" s="950"/>
      <c r="BM113" s="950"/>
      <c r="BN113" s="950"/>
      <c r="BO113" s="950"/>
      <c r="BP113" s="951"/>
      <c r="BQ113" s="952">
        <v>2262166</v>
      </c>
      <c r="BR113" s="953"/>
      <c r="BS113" s="953"/>
      <c r="BT113" s="953"/>
      <c r="BU113" s="953"/>
      <c r="BV113" s="953">
        <v>2626705</v>
      </c>
      <c r="BW113" s="953"/>
      <c r="BX113" s="953"/>
      <c r="BY113" s="953"/>
      <c r="BZ113" s="953"/>
      <c r="CA113" s="953">
        <v>2977823</v>
      </c>
      <c r="CB113" s="953"/>
      <c r="CC113" s="953"/>
      <c r="CD113" s="953"/>
      <c r="CE113" s="953"/>
      <c r="CF113" s="947">
        <v>1.8</v>
      </c>
      <c r="CG113" s="948"/>
      <c r="CH113" s="948"/>
      <c r="CI113" s="948"/>
      <c r="CJ113" s="948"/>
      <c r="CK113" s="975"/>
      <c r="CL113" s="976"/>
      <c r="CM113" s="949" t="s">
        <v>445</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408</v>
      </c>
      <c r="DH113" s="986"/>
      <c r="DI113" s="986"/>
      <c r="DJ113" s="986"/>
      <c r="DK113" s="987"/>
      <c r="DL113" s="988" t="s">
        <v>408</v>
      </c>
      <c r="DM113" s="986"/>
      <c r="DN113" s="986"/>
      <c r="DO113" s="986"/>
      <c r="DP113" s="987"/>
      <c r="DQ113" s="988" t="s">
        <v>130</v>
      </c>
      <c r="DR113" s="986"/>
      <c r="DS113" s="986"/>
      <c r="DT113" s="986"/>
      <c r="DU113" s="987"/>
      <c r="DV113" s="989" t="s">
        <v>130</v>
      </c>
      <c r="DW113" s="990"/>
      <c r="DX113" s="990"/>
      <c r="DY113" s="990"/>
      <c r="DZ113" s="991"/>
    </row>
    <row r="114" spans="1:130" s="233" customFormat="1" ht="26.25" customHeight="1" x14ac:dyDescent="0.2">
      <c r="A114" s="981"/>
      <c r="B114" s="982"/>
      <c r="C114" s="950" t="s">
        <v>446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180452</v>
      </c>
      <c r="AB114" s="986"/>
      <c r="AC114" s="986"/>
      <c r="AD114" s="986"/>
      <c r="AE114" s="987"/>
      <c r="AF114" s="988">
        <v>199887</v>
      </c>
      <c r="AG114" s="986"/>
      <c r="AH114" s="986"/>
      <c r="AI114" s="986"/>
      <c r="AJ114" s="987"/>
      <c r="AK114" s="988">
        <v>191559</v>
      </c>
      <c r="AL114" s="986"/>
      <c r="AM114" s="986"/>
      <c r="AN114" s="986"/>
      <c r="AO114" s="987"/>
      <c r="AP114" s="989">
        <v>0.1</v>
      </c>
      <c r="AQ114" s="990"/>
      <c r="AR114" s="990"/>
      <c r="AS114" s="990"/>
      <c r="AT114" s="991"/>
      <c r="AU114" s="935"/>
      <c r="AV114" s="936"/>
      <c r="AW114" s="936"/>
      <c r="AX114" s="936"/>
      <c r="AY114" s="936"/>
      <c r="AZ114" s="949" t="s">
        <v>447</v>
      </c>
      <c r="BA114" s="950"/>
      <c r="BB114" s="950"/>
      <c r="BC114" s="950"/>
      <c r="BD114" s="950"/>
      <c r="BE114" s="950"/>
      <c r="BF114" s="950"/>
      <c r="BG114" s="950"/>
      <c r="BH114" s="950"/>
      <c r="BI114" s="950"/>
      <c r="BJ114" s="950"/>
      <c r="BK114" s="950"/>
      <c r="BL114" s="950"/>
      <c r="BM114" s="950"/>
      <c r="BN114" s="950"/>
      <c r="BO114" s="950"/>
      <c r="BP114" s="951"/>
      <c r="BQ114" s="952">
        <v>33873434</v>
      </c>
      <c r="BR114" s="953"/>
      <c r="BS114" s="953"/>
      <c r="BT114" s="953"/>
      <c r="BU114" s="953"/>
      <c r="BV114" s="953">
        <v>33091605</v>
      </c>
      <c r="BW114" s="953"/>
      <c r="BX114" s="953"/>
      <c r="BY114" s="953"/>
      <c r="BZ114" s="953"/>
      <c r="CA114" s="953">
        <v>32421979</v>
      </c>
      <c r="CB114" s="953"/>
      <c r="CC114" s="953"/>
      <c r="CD114" s="953"/>
      <c r="CE114" s="953"/>
      <c r="CF114" s="947">
        <v>20.100000000000001</v>
      </c>
      <c r="CG114" s="948"/>
      <c r="CH114" s="948"/>
      <c r="CI114" s="948"/>
      <c r="CJ114" s="948"/>
      <c r="CK114" s="975"/>
      <c r="CL114" s="976"/>
      <c r="CM114" s="949" t="s">
        <v>448</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408</v>
      </c>
      <c r="DH114" s="986"/>
      <c r="DI114" s="986"/>
      <c r="DJ114" s="986"/>
      <c r="DK114" s="987"/>
      <c r="DL114" s="988" t="s">
        <v>408</v>
      </c>
      <c r="DM114" s="986"/>
      <c r="DN114" s="986"/>
      <c r="DO114" s="986"/>
      <c r="DP114" s="987"/>
      <c r="DQ114" s="988" t="s">
        <v>130</v>
      </c>
      <c r="DR114" s="986"/>
      <c r="DS114" s="986"/>
      <c r="DT114" s="986"/>
      <c r="DU114" s="987"/>
      <c r="DV114" s="989" t="s">
        <v>130</v>
      </c>
      <c r="DW114" s="990"/>
      <c r="DX114" s="990"/>
      <c r="DY114" s="990"/>
      <c r="DZ114" s="991"/>
    </row>
    <row r="115" spans="1:130" s="233" customFormat="1" ht="26.25" customHeight="1" x14ac:dyDescent="0.2">
      <c r="A115" s="981"/>
      <c r="B115" s="982"/>
      <c r="C115" s="950" t="s">
        <v>449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2345538</v>
      </c>
      <c r="AB115" s="965"/>
      <c r="AC115" s="965"/>
      <c r="AD115" s="965"/>
      <c r="AE115" s="966"/>
      <c r="AF115" s="967">
        <v>3381400</v>
      </c>
      <c r="AG115" s="965"/>
      <c r="AH115" s="965"/>
      <c r="AI115" s="965"/>
      <c r="AJ115" s="966"/>
      <c r="AK115" s="967">
        <v>4087752</v>
      </c>
      <c r="AL115" s="965"/>
      <c r="AM115" s="965"/>
      <c r="AN115" s="965"/>
      <c r="AO115" s="966"/>
      <c r="AP115" s="968">
        <v>2.5</v>
      </c>
      <c r="AQ115" s="969"/>
      <c r="AR115" s="969"/>
      <c r="AS115" s="969"/>
      <c r="AT115" s="970"/>
      <c r="AU115" s="935"/>
      <c r="AV115" s="936"/>
      <c r="AW115" s="936"/>
      <c r="AX115" s="936"/>
      <c r="AY115" s="936"/>
      <c r="AZ115" s="949" t="s">
        <v>450</v>
      </c>
      <c r="BA115" s="950"/>
      <c r="BB115" s="950"/>
      <c r="BC115" s="950"/>
      <c r="BD115" s="950"/>
      <c r="BE115" s="950"/>
      <c r="BF115" s="950"/>
      <c r="BG115" s="950"/>
      <c r="BH115" s="950"/>
      <c r="BI115" s="950"/>
      <c r="BJ115" s="950"/>
      <c r="BK115" s="950"/>
      <c r="BL115" s="950"/>
      <c r="BM115" s="950"/>
      <c r="BN115" s="950"/>
      <c r="BO115" s="950"/>
      <c r="BP115" s="951"/>
      <c r="BQ115" s="952" t="s">
        <v>408</v>
      </c>
      <c r="BR115" s="953"/>
      <c r="BS115" s="953"/>
      <c r="BT115" s="953"/>
      <c r="BU115" s="953"/>
      <c r="BV115" s="953" t="s">
        <v>130</v>
      </c>
      <c r="BW115" s="953"/>
      <c r="BX115" s="953"/>
      <c r="BY115" s="953"/>
      <c r="BZ115" s="953"/>
      <c r="CA115" s="953" t="s">
        <v>130</v>
      </c>
      <c r="CB115" s="953"/>
      <c r="CC115" s="953"/>
      <c r="CD115" s="953"/>
      <c r="CE115" s="953"/>
      <c r="CF115" s="947" t="s">
        <v>130</v>
      </c>
      <c r="CG115" s="948"/>
      <c r="CH115" s="948"/>
      <c r="CI115" s="948"/>
      <c r="CJ115" s="948"/>
      <c r="CK115" s="975"/>
      <c r="CL115" s="976"/>
      <c r="CM115" s="949" t="s">
        <v>451</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v>21210540</v>
      </c>
      <c r="DH115" s="986"/>
      <c r="DI115" s="986"/>
      <c r="DJ115" s="986"/>
      <c r="DK115" s="987"/>
      <c r="DL115" s="988">
        <v>26295563</v>
      </c>
      <c r="DM115" s="986"/>
      <c r="DN115" s="986"/>
      <c r="DO115" s="986"/>
      <c r="DP115" s="987"/>
      <c r="DQ115" s="988">
        <v>28277308</v>
      </c>
      <c r="DR115" s="986"/>
      <c r="DS115" s="986"/>
      <c r="DT115" s="986"/>
      <c r="DU115" s="987"/>
      <c r="DV115" s="989">
        <v>17.600000000000001</v>
      </c>
      <c r="DW115" s="990"/>
      <c r="DX115" s="990"/>
      <c r="DY115" s="990"/>
      <c r="DZ115" s="991"/>
    </row>
    <row r="116" spans="1:130" s="233" customFormat="1" ht="26.25" customHeight="1" x14ac:dyDescent="0.2">
      <c r="A116" s="983"/>
      <c r="B116" s="984"/>
      <c r="C116" s="992" t="s">
        <v>452</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408</v>
      </c>
      <c r="AB116" s="986"/>
      <c r="AC116" s="986"/>
      <c r="AD116" s="986"/>
      <c r="AE116" s="987"/>
      <c r="AF116" s="988" t="s">
        <v>130</v>
      </c>
      <c r="AG116" s="986"/>
      <c r="AH116" s="986"/>
      <c r="AI116" s="986"/>
      <c r="AJ116" s="987"/>
      <c r="AK116" s="988" t="s">
        <v>408</v>
      </c>
      <c r="AL116" s="986"/>
      <c r="AM116" s="986"/>
      <c r="AN116" s="986"/>
      <c r="AO116" s="987"/>
      <c r="AP116" s="989" t="s">
        <v>408</v>
      </c>
      <c r="AQ116" s="990"/>
      <c r="AR116" s="990"/>
      <c r="AS116" s="990"/>
      <c r="AT116" s="991"/>
      <c r="AU116" s="935"/>
      <c r="AV116" s="936"/>
      <c r="AW116" s="936"/>
      <c r="AX116" s="936"/>
      <c r="AY116" s="936"/>
      <c r="AZ116" s="994" t="s">
        <v>453</v>
      </c>
      <c r="BA116" s="995"/>
      <c r="BB116" s="995"/>
      <c r="BC116" s="995"/>
      <c r="BD116" s="995"/>
      <c r="BE116" s="995"/>
      <c r="BF116" s="995"/>
      <c r="BG116" s="995"/>
      <c r="BH116" s="995"/>
      <c r="BI116" s="995"/>
      <c r="BJ116" s="995"/>
      <c r="BK116" s="995"/>
      <c r="BL116" s="995"/>
      <c r="BM116" s="995"/>
      <c r="BN116" s="995"/>
      <c r="BO116" s="995"/>
      <c r="BP116" s="996"/>
      <c r="BQ116" s="952" t="s">
        <v>408</v>
      </c>
      <c r="BR116" s="953"/>
      <c r="BS116" s="953"/>
      <c r="BT116" s="953"/>
      <c r="BU116" s="953"/>
      <c r="BV116" s="953" t="s">
        <v>130</v>
      </c>
      <c r="BW116" s="953"/>
      <c r="BX116" s="953"/>
      <c r="BY116" s="953"/>
      <c r="BZ116" s="953"/>
      <c r="CA116" s="953" t="s">
        <v>130</v>
      </c>
      <c r="CB116" s="953"/>
      <c r="CC116" s="953"/>
      <c r="CD116" s="953"/>
      <c r="CE116" s="953"/>
      <c r="CF116" s="947" t="s">
        <v>130</v>
      </c>
      <c r="CG116" s="948"/>
      <c r="CH116" s="948"/>
      <c r="CI116" s="948"/>
      <c r="CJ116" s="948"/>
      <c r="CK116" s="975"/>
      <c r="CL116" s="976"/>
      <c r="CM116" s="949" t="s">
        <v>454</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v>620264</v>
      </c>
      <c r="DH116" s="986"/>
      <c r="DI116" s="986"/>
      <c r="DJ116" s="986"/>
      <c r="DK116" s="987"/>
      <c r="DL116" s="988">
        <v>546247</v>
      </c>
      <c r="DM116" s="986"/>
      <c r="DN116" s="986"/>
      <c r="DO116" s="986"/>
      <c r="DP116" s="987"/>
      <c r="DQ116" s="988">
        <v>483980</v>
      </c>
      <c r="DR116" s="986"/>
      <c r="DS116" s="986"/>
      <c r="DT116" s="986"/>
      <c r="DU116" s="987"/>
      <c r="DV116" s="989">
        <v>0.3</v>
      </c>
      <c r="DW116" s="990"/>
      <c r="DX116" s="990"/>
      <c r="DY116" s="990"/>
      <c r="DZ116" s="991"/>
    </row>
    <row r="117" spans="1:130" s="233" customFormat="1" ht="26.25" customHeight="1" x14ac:dyDescent="0.2">
      <c r="A117" s="939" t="s">
        <v>190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455</v>
      </c>
      <c r="Z117" s="921"/>
      <c r="AA117" s="1005">
        <v>6486926</v>
      </c>
      <c r="AB117" s="1006"/>
      <c r="AC117" s="1006"/>
      <c r="AD117" s="1006"/>
      <c r="AE117" s="1007"/>
      <c r="AF117" s="1008">
        <v>7637370</v>
      </c>
      <c r="AG117" s="1006"/>
      <c r="AH117" s="1006"/>
      <c r="AI117" s="1006"/>
      <c r="AJ117" s="1007"/>
      <c r="AK117" s="1008">
        <v>7964251</v>
      </c>
      <c r="AL117" s="1006"/>
      <c r="AM117" s="1006"/>
      <c r="AN117" s="1006"/>
      <c r="AO117" s="1007"/>
      <c r="AP117" s="1009"/>
      <c r="AQ117" s="1010"/>
      <c r="AR117" s="1010"/>
      <c r="AS117" s="1010"/>
      <c r="AT117" s="1011"/>
      <c r="AU117" s="935"/>
      <c r="AV117" s="936"/>
      <c r="AW117" s="936"/>
      <c r="AX117" s="936"/>
      <c r="AY117" s="936"/>
      <c r="AZ117" s="1001" t="s">
        <v>456</v>
      </c>
      <c r="BA117" s="1002"/>
      <c r="BB117" s="1002"/>
      <c r="BC117" s="1002"/>
      <c r="BD117" s="1002"/>
      <c r="BE117" s="1002"/>
      <c r="BF117" s="1002"/>
      <c r="BG117" s="1002"/>
      <c r="BH117" s="1002"/>
      <c r="BI117" s="1002"/>
      <c r="BJ117" s="1002"/>
      <c r="BK117" s="1002"/>
      <c r="BL117" s="1002"/>
      <c r="BM117" s="1002"/>
      <c r="BN117" s="1002"/>
      <c r="BO117" s="1002"/>
      <c r="BP117" s="1003"/>
      <c r="BQ117" s="952" t="s">
        <v>408</v>
      </c>
      <c r="BR117" s="953"/>
      <c r="BS117" s="953"/>
      <c r="BT117" s="953"/>
      <c r="BU117" s="953"/>
      <c r="BV117" s="953" t="s">
        <v>408</v>
      </c>
      <c r="BW117" s="953"/>
      <c r="BX117" s="953"/>
      <c r="BY117" s="953"/>
      <c r="BZ117" s="953"/>
      <c r="CA117" s="953" t="s">
        <v>130</v>
      </c>
      <c r="CB117" s="953"/>
      <c r="CC117" s="953"/>
      <c r="CD117" s="953"/>
      <c r="CE117" s="953"/>
      <c r="CF117" s="947" t="s">
        <v>408</v>
      </c>
      <c r="CG117" s="948"/>
      <c r="CH117" s="948"/>
      <c r="CI117" s="948"/>
      <c r="CJ117" s="948"/>
      <c r="CK117" s="975"/>
      <c r="CL117" s="976"/>
      <c r="CM117" s="949" t="s">
        <v>457</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408</v>
      </c>
      <c r="DH117" s="986"/>
      <c r="DI117" s="986"/>
      <c r="DJ117" s="986"/>
      <c r="DK117" s="987"/>
      <c r="DL117" s="988" t="s">
        <v>130</v>
      </c>
      <c r="DM117" s="986"/>
      <c r="DN117" s="986"/>
      <c r="DO117" s="986"/>
      <c r="DP117" s="987"/>
      <c r="DQ117" s="988" t="s">
        <v>130</v>
      </c>
      <c r="DR117" s="986"/>
      <c r="DS117" s="986"/>
      <c r="DT117" s="986"/>
      <c r="DU117" s="987"/>
      <c r="DV117" s="989" t="s">
        <v>130</v>
      </c>
      <c r="DW117" s="990"/>
      <c r="DX117" s="990"/>
      <c r="DY117" s="990"/>
      <c r="DZ117" s="991"/>
    </row>
    <row r="118" spans="1:130" s="233" customFormat="1" ht="26.25" customHeight="1" x14ac:dyDescent="0.2">
      <c r="A118" s="939" t="s">
        <v>430</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427</v>
      </c>
      <c r="AB118" s="920"/>
      <c r="AC118" s="920"/>
      <c r="AD118" s="920"/>
      <c r="AE118" s="921"/>
      <c r="AF118" s="919" t="s">
        <v>428</v>
      </c>
      <c r="AG118" s="920"/>
      <c r="AH118" s="920"/>
      <c r="AI118" s="920"/>
      <c r="AJ118" s="921"/>
      <c r="AK118" s="919" t="s">
        <v>307</v>
      </c>
      <c r="AL118" s="920"/>
      <c r="AM118" s="920"/>
      <c r="AN118" s="920"/>
      <c r="AO118" s="921"/>
      <c r="AP118" s="997" t="s">
        <v>429</v>
      </c>
      <c r="AQ118" s="998"/>
      <c r="AR118" s="998"/>
      <c r="AS118" s="998"/>
      <c r="AT118" s="999"/>
      <c r="AU118" s="935"/>
      <c r="AV118" s="936"/>
      <c r="AW118" s="936"/>
      <c r="AX118" s="936"/>
      <c r="AY118" s="936"/>
      <c r="AZ118" s="1000" t="s">
        <v>458</v>
      </c>
      <c r="BA118" s="992"/>
      <c r="BB118" s="992"/>
      <c r="BC118" s="992"/>
      <c r="BD118" s="992"/>
      <c r="BE118" s="992"/>
      <c r="BF118" s="992"/>
      <c r="BG118" s="992"/>
      <c r="BH118" s="992"/>
      <c r="BI118" s="992"/>
      <c r="BJ118" s="992"/>
      <c r="BK118" s="992"/>
      <c r="BL118" s="992"/>
      <c r="BM118" s="992"/>
      <c r="BN118" s="992"/>
      <c r="BO118" s="992"/>
      <c r="BP118" s="993"/>
      <c r="BQ118" s="1026" t="s">
        <v>130</v>
      </c>
      <c r="BR118" s="1027"/>
      <c r="BS118" s="1027"/>
      <c r="BT118" s="1027"/>
      <c r="BU118" s="1027"/>
      <c r="BV118" s="1027" t="s">
        <v>408</v>
      </c>
      <c r="BW118" s="1027"/>
      <c r="BX118" s="1027"/>
      <c r="BY118" s="1027"/>
      <c r="BZ118" s="1027"/>
      <c r="CA118" s="1027" t="s">
        <v>130</v>
      </c>
      <c r="CB118" s="1027"/>
      <c r="CC118" s="1027"/>
      <c r="CD118" s="1027"/>
      <c r="CE118" s="1027"/>
      <c r="CF118" s="947" t="s">
        <v>130</v>
      </c>
      <c r="CG118" s="948"/>
      <c r="CH118" s="948"/>
      <c r="CI118" s="948"/>
      <c r="CJ118" s="948"/>
      <c r="CK118" s="975"/>
      <c r="CL118" s="976"/>
      <c r="CM118" s="949" t="s">
        <v>459</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408</v>
      </c>
      <c r="DH118" s="986"/>
      <c r="DI118" s="986"/>
      <c r="DJ118" s="986"/>
      <c r="DK118" s="987"/>
      <c r="DL118" s="988" t="s">
        <v>130</v>
      </c>
      <c r="DM118" s="986"/>
      <c r="DN118" s="986"/>
      <c r="DO118" s="986"/>
      <c r="DP118" s="987"/>
      <c r="DQ118" s="988" t="s">
        <v>408</v>
      </c>
      <c r="DR118" s="986"/>
      <c r="DS118" s="986"/>
      <c r="DT118" s="986"/>
      <c r="DU118" s="987"/>
      <c r="DV118" s="989" t="s">
        <v>130</v>
      </c>
      <c r="DW118" s="990"/>
      <c r="DX118" s="990"/>
      <c r="DY118" s="990"/>
      <c r="DZ118" s="991"/>
    </row>
    <row r="119" spans="1:130" s="233" customFormat="1" ht="26.25" customHeight="1" x14ac:dyDescent="0.2">
      <c r="A119" s="1083" t="s">
        <v>433</v>
      </c>
      <c r="B119" s="974"/>
      <c r="C119" s="956" t="s">
        <v>434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408</v>
      </c>
      <c r="AB119" s="927"/>
      <c r="AC119" s="927"/>
      <c r="AD119" s="927"/>
      <c r="AE119" s="928"/>
      <c r="AF119" s="929" t="s">
        <v>408</v>
      </c>
      <c r="AG119" s="927"/>
      <c r="AH119" s="927"/>
      <c r="AI119" s="927"/>
      <c r="AJ119" s="928"/>
      <c r="AK119" s="929" t="s">
        <v>408</v>
      </c>
      <c r="AL119" s="927"/>
      <c r="AM119" s="927"/>
      <c r="AN119" s="927"/>
      <c r="AO119" s="928"/>
      <c r="AP119" s="930" t="s">
        <v>408</v>
      </c>
      <c r="AQ119" s="931"/>
      <c r="AR119" s="931"/>
      <c r="AS119" s="931"/>
      <c r="AT119" s="932"/>
      <c r="AU119" s="937"/>
      <c r="AV119" s="938"/>
      <c r="AW119" s="938"/>
      <c r="AX119" s="938"/>
      <c r="AY119" s="938"/>
      <c r="AZ119" s="254" t="s">
        <v>190</v>
      </c>
      <c r="BA119" s="254"/>
      <c r="BB119" s="254"/>
      <c r="BC119" s="254"/>
      <c r="BD119" s="254"/>
      <c r="BE119" s="254"/>
      <c r="BF119" s="254"/>
      <c r="BG119" s="254"/>
      <c r="BH119" s="254"/>
      <c r="BI119" s="254"/>
      <c r="BJ119" s="254"/>
      <c r="BK119" s="254"/>
      <c r="BL119" s="254"/>
      <c r="BM119" s="254"/>
      <c r="BN119" s="254"/>
      <c r="BO119" s="1004" t="s">
        <v>460</v>
      </c>
      <c r="BP119" s="1032"/>
      <c r="BQ119" s="1026">
        <v>117790824</v>
      </c>
      <c r="BR119" s="1027"/>
      <c r="BS119" s="1027"/>
      <c r="BT119" s="1027"/>
      <c r="BU119" s="1027"/>
      <c r="BV119" s="1027">
        <v>120581438</v>
      </c>
      <c r="BW119" s="1027"/>
      <c r="BX119" s="1027"/>
      <c r="BY119" s="1027"/>
      <c r="BZ119" s="1027"/>
      <c r="CA119" s="1027">
        <v>121808310</v>
      </c>
      <c r="CB119" s="1027"/>
      <c r="CC119" s="1027"/>
      <c r="CD119" s="1027"/>
      <c r="CE119" s="1027"/>
      <c r="CF119" s="1028"/>
      <c r="CG119" s="1029"/>
      <c r="CH119" s="1029"/>
      <c r="CI119" s="1029"/>
      <c r="CJ119" s="1030"/>
      <c r="CK119" s="977"/>
      <c r="CL119" s="978"/>
      <c r="CM119" s="1000" t="s">
        <v>461</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v>2289262</v>
      </c>
      <c r="DH119" s="1013"/>
      <c r="DI119" s="1013"/>
      <c r="DJ119" s="1013"/>
      <c r="DK119" s="1014"/>
      <c r="DL119" s="1012">
        <v>1384733</v>
      </c>
      <c r="DM119" s="1013"/>
      <c r="DN119" s="1013"/>
      <c r="DO119" s="1013"/>
      <c r="DP119" s="1014"/>
      <c r="DQ119" s="1012">
        <v>462008</v>
      </c>
      <c r="DR119" s="1013"/>
      <c r="DS119" s="1013"/>
      <c r="DT119" s="1013"/>
      <c r="DU119" s="1014"/>
      <c r="DV119" s="1015">
        <v>0.3</v>
      </c>
      <c r="DW119" s="1016"/>
      <c r="DX119" s="1016"/>
      <c r="DY119" s="1016"/>
      <c r="DZ119" s="1017"/>
    </row>
    <row r="120" spans="1:130" s="233" customFormat="1" ht="26.25" customHeight="1" x14ac:dyDescent="0.2">
      <c r="A120" s="1084"/>
      <c r="B120" s="976"/>
      <c r="C120" s="949" t="s">
        <v>438</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130</v>
      </c>
      <c r="AB120" s="986"/>
      <c r="AC120" s="986"/>
      <c r="AD120" s="986"/>
      <c r="AE120" s="987"/>
      <c r="AF120" s="988" t="s">
        <v>408</v>
      </c>
      <c r="AG120" s="986"/>
      <c r="AH120" s="986"/>
      <c r="AI120" s="986"/>
      <c r="AJ120" s="987"/>
      <c r="AK120" s="988" t="s">
        <v>130</v>
      </c>
      <c r="AL120" s="986"/>
      <c r="AM120" s="986"/>
      <c r="AN120" s="986"/>
      <c r="AO120" s="987"/>
      <c r="AP120" s="989" t="s">
        <v>130</v>
      </c>
      <c r="AQ120" s="990"/>
      <c r="AR120" s="990"/>
      <c r="AS120" s="990"/>
      <c r="AT120" s="991"/>
      <c r="AU120" s="1018" t="s">
        <v>462</v>
      </c>
      <c r="AV120" s="1019"/>
      <c r="AW120" s="1019"/>
      <c r="AX120" s="1019"/>
      <c r="AY120" s="1020"/>
      <c r="AZ120" s="956" t="s">
        <v>463</v>
      </c>
      <c r="BA120" s="924"/>
      <c r="BB120" s="924"/>
      <c r="BC120" s="924"/>
      <c r="BD120" s="924"/>
      <c r="BE120" s="924"/>
      <c r="BF120" s="924"/>
      <c r="BG120" s="924"/>
      <c r="BH120" s="924"/>
      <c r="BI120" s="924"/>
      <c r="BJ120" s="924"/>
      <c r="BK120" s="924"/>
      <c r="BL120" s="924"/>
      <c r="BM120" s="924"/>
      <c r="BN120" s="924"/>
      <c r="BO120" s="924"/>
      <c r="BP120" s="925"/>
      <c r="BQ120" s="957">
        <v>108583562</v>
      </c>
      <c r="BR120" s="958"/>
      <c r="BS120" s="958"/>
      <c r="BT120" s="958"/>
      <c r="BU120" s="958"/>
      <c r="BV120" s="958">
        <v>106984293</v>
      </c>
      <c r="BW120" s="958"/>
      <c r="BX120" s="958"/>
      <c r="BY120" s="958"/>
      <c r="BZ120" s="958"/>
      <c r="CA120" s="958">
        <v>112900079</v>
      </c>
      <c r="CB120" s="958"/>
      <c r="CC120" s="958"/>
      <c r="CD120" s="958"/>
      <c r="CE120" s="958"/>
      <c r="CF120" s="971">
        <v>70.099999999999994</v>
      </c>
      <c r="CG120" s="972"/>
      <c r="CH120" s="972"/>
      <c r="CI120" s="972"/>
      <c r="CJ120" s="972"/>
      <c r="CK120" s="1033" t="s">
        <v>464</v>
      </c>
      <c r="CL120" s="1034"/>
      <c r="CM120" s="1034"/>
      <c r="CN120" s="1034"/>
      <c r="CO120" s="1035"/>
      <c r="CP120" s="1041" t="s">
        <v>465</v>
      </c>
      <c r="CQ120" s="1042"/>
      <c r="CR120" s="1042"/>
      <c r="CS120" s="1042"/>
      <c r="CT120" s="1042"/>
      <c r="CU120" s="1042"/>
      <c r="CV120" s="1042"/>
      <c r="CW120" s="1042"/>
      <c r="CX120" s="1042"/>
      <c r="CY120" s="1042"/>
      <c r="CZ120" s="1042"/>
      <c r="DA120" s="1042"/>
      <c r="DB120" s="1042"/>
      <c r="DC120" s="1042"/>
      <c r="DD120" s="1042"/>
      <c r="DE120" s="1042"/>
      <c r="DF120" s="1043"/>
      <c r="DG120" s="957">
        <v>553127</v>
      </c>
      <c r="DH120" s="958"/>
      <c r="DI120" s="958"/>
      <c r="DJ120" s="958"/>
      <c r="DK120" s="958"/>
      <c r="DL120" s="958">
        <v>477160</v>
      </c>
      <c r="DM120" s="958"/>
      <c r="DN120" s="958"/>
      <c r="DO120" s="958"/>
      <c r="DP120" s="958"/>
      <c r="DQ120" s="958">
        <v>432563</v>
      </c>
      <c r="DR120" s="958"/>
      <c r="DS120" s="958"/>
      <c r="DT120" s="958"/>
      <c r="DU120" s="958"/>
      <c r="DV120" s="959">
        <v>0.3</v>
      </c>
      <c r="DW120" s="959"/>
      <c r="DX120" s="959"/>
      <c r="DY120" s="959"/>
      <c r="DZ120" s="960"/>
    </row>
    <row r="121" spans="1:130" s="233" customFormat="1" ht="26.25" customHeight="1" x14ac:dyDescent="0.2">
      <c r="A121" s="1084"/>
      <c r="B121" s="976"/>
      <c r="C121" s="1001" t="s">
        <v>466</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130</v>
      </c>
      <c r="AB121" s="986"/>
      <c r="AC121" s="986"/>
      <c r="AD121" s="986"/>
      <c r="AE121" s="987"/>
      <c r="AF121" s="988" t="s">
        <v>130</v>
      </c>
      <c r="AG121" s="986"/>
      <c r="AH121" s="986"/>
      <c r="AI121" s="986"/>
      <c r="AJ121" s="987"/>
      <c r="AK121" s="988" t="s">
        <v>130</v>
      </c>
      <c r="AL121" s="986"/>
      <c r="AM121" s="986"/>
      <c r="AN121" s="986"/>
      <c r="AO121" s="987"/>
      <c r="AP121" s="989" t="s">
        <v>130</v>
      </c>
      <c r="AQ121" s="990"/>
      <c r="AR121" s="990"/>
      <c r="AS121" s="990"/>
      <c r="AT121" s="991"/>
      <c r="AU121" s="1021"/>
      <c r="AV121" s="1022"/>
      <c r="AW121" s="1022"/>
      <c r="AX121" s="1022"/>
      <c r="AY121" s="1023"/>
      <c r="AZ121" s="949" t="s">
        <v>467</v>
      </c>
      <c r="BA121" s="950"/>
      <c r="BB121" s="950"/>
      <c r="BC121" s="950"/>
      <c r="BD121" s="950"/>
      <c r="BE121" s="950"/>
      <c r="BF121" s="950"/>
      <c r="BG121" s="950"/>
      <c r="BH121" s="950"/>
      <c r="BI121" s="950"/>
      <c r="BJ121" s="950"/>
      <c r="BK121" s="950"/>
      <c r="BL121" s="950"/>
      <c r="BM121" s="950"/>
      <c r="BN121" s="950"/>
      <c r="BO121" s="950"/>
      <c r="BP121" s="951"/>
      <c r="BQ121" s="952">
        <v>5659795</v>
      </c>
      <c r="BR121" s="953"/>
      <c r="BS121" s="953"/>
      <c r="BT121" s="953"/>
      <c r="BU121" s="953"/>
      <c r="BV121" s="953">
        <v>7306609</v>
      </c>
      <c r="BW121" s="953"/>
      <c r="BX121" s="953"/>
      <c r="BY121" s="953"/>
      <c r="BZ121" s="953"/>
      <c r="CA121" s="953">
        <v>10245719</v>
      </c>
      <c r="CB121" s="953"/>
      <c r="CC121" s="953"/>
      <c r="CD121" s="953"/>
      <c r="CE121" s="953"/>
      <c r="CF121" s="947">
        <v>6.4</v>
      </c>
      <c r="CG121" s="948"/>
      <c r="CH121" s="948"/>
      <c r="CI121" s="948"/>
      <c r="CJ121" s="948"/>
      <c r="CK121" s="1036"/>
      <c r="CL121" s="1037"/>
      <c r="CM121" s="1037"/>
      <c r="CN121" s="1037"/>
      <c r="CO121" s="1038"/>
      <c r="CP121" s="1046" t="s">
        <v>407</v>
      </c>
      <c r="CQ121" s="1047"/>
      <c r="CR121" s="1047"/>
      <c r="CS121" s="1047"/>
      <c r="CT121" s="1047"/>
      <c r="CU121" s="1047"/>
      <c r="CV121" s="1047"/>
      <c r="CW121" s="1047"/>
      <c r="CX121" s="1047"/>
      <c r="CY121" s="1047"/>
      <c r="CZ121" s="1047"/>
      <c r="DA121" s="1047"/>
      <c r="DB121" s="1047"/>
      <c r="DC121" s="1047"/>
      <c r="DD121" s="1047"/>
      <c r="DE121" s="1047"/>
      <c r="DF121" s="1048"/>
      <c r="DG121" s="952">
        <v>183996</v>
      </c>
      <c r="DH121" s="953"/>
      <c r="DI121" s="953"/>
      <c r="DJ121" s="953"/>
      <c r="DK121" s="953"/>
      <c r="DL121" s="953">
        <v>51871</v>
      </c>
      <c r="DM121" s="953"/>
      <c r="DN121" s="953"/>
      <c r="DO121" s="953"/>
      <c r="DP121" s="953"/>
      <c r="DQ121" s="953">
        <v>18039</v>
      </c>
      <c r="DR121" s="953"/>
      <c r="DS121" s="953"/>
      <c r="DT121" s="953"/>
      <c r="DU121" s="953"/>
      <c r="DV121" s="954">
        <v>0</v>
      </c>
      <c r="DW121" s="954"/>
      <c r="DX121" s="954"/>
      <c r="DY121" s="954"/>
      <c r="DZ121" s="955"/>
    </row>
    <row r="122" spans="1:130" s="233" customFormat="1" ht="26.25" customHeight="1" x14ac:dyDescent="0.2">
      <c r="A122" s="1084"/>
      <c r="B122" s="976"/>
      <c r="C122" s="949" t="s">
        <v>448</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408</v>
      </c>
      <c r="AB122" s="986"/>
      <c r="AC122" s="986"/>
      <c r="AD122" s="986"/>
      <c r="AE122" s="987"/>
      <c r="AF122" s="988" t="s">
        <v>130</v>
      </c>
      <c r="AG122" s="986"/>
      <c r="AH122" s="986"/>
      <c r="AI122" s="986"/>
      <c r="AJ122" s="987"/>
      <c r="AK122" s="988" t="s">
        <v>408</v>
      </c>
      <c r="AL122" s="986"/>
      <c r="AM122" s="986"/>
      <c r="AN122" s="986"/>
      <c r="AO122" s="987"/>
      <c r="AP122" s="989" t="s">
        <v>408</v>
      </c>
      <c r="AQ122" s="990"/>
      <c r="AR122" s="990"/>
      <c r="AS122" s="990"/>
      <c r="AT122" s="991"/>
      <c r="AU122" s="1021"/>
      <c r="AV122" s="1022"/>
      <c r="AW122" s="1022"/>
      <c r="AX122" s="1022"/>
      <c r="AY122" s="1023"/>
      <c r="AZ122" s="1000" t="s">
        <v>468</v>
      </c>
      <c r="BA122" s="992"/>
      <c r="BB122" s="992"/>
      <c r="BC122" s="992"/>
      <c r="BD122" s="992"/>
      <c r="BE122" s="992"/>
      <c r="BF122" s="992"/>
      <c r="BG122" s="992"/>
      <c r="BH122" s="992"/>
      <c r="BI122" s="992"/>
      <c r="BJ122" s="992"/>
      <c r="BK122" s="992"/>
      <c r="BL122" s="992"/>
      <c r="BM122" s="992"/>
      <c r="BN122" s="992"/>
      <c r="BO122" s="992"/>
      <c r="BP122" s="993"/>
      <c r="BQ122" s="1026">
        <v>103218532</v>
      </c>
      <c r="BR122" s="1027"/>
      <c r="BS122" s="1027"/>
      <c r="BT122" s="1027"/>
      <c r="BU122" s="1027"/>
      <c r="BV122" s="1027">
        <v>96596586</v>
      </c>
      <c r="BW122" s="1027"/>
      <c r="BX122" s="1027"/>
      <c r="BY122" s="1027"/>
      <c r="BZ122" s="1027"/>
      <c r="CA122" s="1027">
        <v>103662713</v>
      </c>
      <c r="CB122" s="1027"/>
      <c r="CC122" s="1027"/>
      <c r="CD122" s="1027"/>
      <c r="CE122" s="1027"/>
      <c r="CF122" s="1044">
        <v>64.400000000000006</v>
      </c>
      <c r="CG122" s="1045"/>
      <c r="CH122" s="1045"/>
      <c r="CI122" s="1045"/>
      <c r="CJ122" s="1045"/>
      <c r="CK122" s="1036"/>
      <c r="CL122" s="1037"/>
      <c r="CM122" s="1037"/>
      <c r="CN122" s="1037"/>
      <c r="CO122" s="1038"/>
      <c r="CP122" s="1046" t="s">
        <v>469</v>
      </c>
      <c r="CQ122" s="1047"/>
      <c r="CR122" s="1047"/>
      <c r="CS122" s="1047"/>
      <c r="CT122" s="1047"/>
      <c r="CU122" s="1047"/>
      <c r="CV122" s="1047"/>
      <c r="CW122" s="1047"/>
      <c r="CX122" s="1047"/>
      <c r="CY122" s="1047"/>
      <c r="CZ122" s="1047"/>
      <c r="DA122" s="1047"/>
      <c r="DB122" s="1047"/>
      <c r="DC122" s="1047"/>
      <c r="DD122" s="1047"/>
      <c r="DE122" s="1047"/>
      <c r="DF122" s="1048"/>
      <c r="DG122" s="952" t="s">
        <v>130</v>
      </c>
      <c r="DH122" s="953"/>
      <c r="DI122" s="953"/>
      <c r="DJ122" s="953"/>
      <c r="DK122" s="953"/>
      <c r="DL122" s="953" t="s">
        <v>130</v>
      </c>
      <c r="DM122" s="953"/>
      <c r="DN122" s="953"/>
      <c r="DO122" s="953"/>
      <c r="DP122" s="953"/>
      <c r="DQ122" s="953" t="s">
        <v>130</v>
      </c>
      <c r="DR122" s="953"/>
      <c r="DS122" s="953"/>
      <c r="DT122" s="953"/>
      <c r="DU122" s="953"/>
      <c r="DV122" s="954" t="s">
        <v>130</v>
      </c>
      <c r="DW122" s="954"/>
      <c r="DX122" s="954"/>
      <c r="DY122" s="954"/>
      <c r="DZ122" s="955"/>
    </row>
    <row r="123" spans="1:130" s="233" customFormat="1" ht="26.25" customHeight="1" x14ac:dyDescent="0.2">
      <c r="A123" s="1084"/>
      <c r="B123" s="976"/>
      <c r="C123" s="949" t="s">
        <v>454</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v>82167</v>
      </c>
      <c r="AB123" s="986"/>
      <c r="AC123" s="986"/>
      <c r="AD123" s="986"/>
      <c r="AE123" s="987"/>
      <c r="AF123" s="988">
        <v>74017</v>
      </c>
      <c r="AG123" s="986"/>
      <c r="AH123" s="986"/>
      <c r="AI123" s="986"/>
      <c r="AJ123" s="987"/>
      <c r="AK123" s="988">
        <v>62267</v>
      </c>
      <c r="AL123" s="986"/>
      <c r="AM123" s="986"/>
      <c r="AN123" s="986"/>
      <c r="AO123" s="987"/>
      <c r="AP123" s="989">
        <v>0</v>
      </c>
      <c r="AQ123" s="990"/>
      <c r="AR123" s="990"/>
      <c r="AS123" s="990"/>
      <c r="AT123" s="991"/>
      <c r="AU123" s="1024"/>
      <c r="AV123" s="1025"/>
      <c r="AW123" s="1025"/>
      <c r="AX123" s="1025"/>
      <c r="AY123" s="1025"/>
      <c r="AZ123" s="254" t="s">
        <v>190</v>
      </c>
      <c r="BA123" s="254"/>
      <c r="BB123" s="254"/>
      <c r="BC123" s="254"/>
      <c r="BD123" s="254"/>
      <c r="BE123" s="254"/>
      <c r="BF123" s="254"/>
      <c r="BG123" s="254"/>
      <c r="BH123" s="254"/>
      <c r="BI123" s="254"/>
      <c r="BJ123" s="254"/>
      <c r="BK123" s="254"/>
      <c r="BL123" s="254"/>
      <c r="BM123" s="254"/>
      <c r="BN123" s="254"/>
      <c r="BO123" s="1004" t="s">
        <v>470</v>
      </c>
      <c r="BP123" s="1032"/>
      <c r="BQ123" s="1090">
        <v>217461889</v>
      </c>
      <c r="BR123" s="1091"/>
      <c r="BS123" s="1091"/>
      <c r="BT123" s="1091"/>
      <c r="BU123" s="1091"/>
      <c r="BV123" s="1091">
        <v>210887488</v>
      </c>
      <c r="BW123" s="1091"/>
      <c r="BX123" s="1091"/>
      <c r="BY123" s="1091"/>
      <c r="BZ123" s="1091"/>
      <c r="CA123" s="1091">
        <v>226808511</v>
      </c>
      <c r="CB123" s="1091"/>
      <c r="CC123" s="1091"/>
      <c r="CD123" s="1091"/>
      <c r="CE123" s="1091"/>
      <c r="CF123" s="1028"/>
      <c r="CG123" s="1029"/>
      <c r="CH123" s="1029"/>
      <c r="CI123" s="1029"/>
      <c r="CJ123" s="1030"/>
      <c r="CK123" s="1036"/>
      <c r="CL123" s="1037"/>
      <c r="CM123" s="1037"/>
      <c r="CN123" s="1037"/>
      <c r="CO123" s="1038"/>
      <c r="CP123" s="1046" t="s">
        <v>406</v>
      </c>
      <c r="CQ123" s="1047"/>
      <c r="CR123" s="1047"/>
      <c r="CS123" s="1047"/>
      <c r="CT123" s="1047"/>
      <c r="CU123" s="1047"/>
      <c r="CV123" s="1047"/>
      <c r="CW123" s="1047"/>
      <c r="CX123" s="1047"/>
      <c r="CY123" s="1047"/>
      <c r="CZ123" s="1047"/>
      <c r="DA123" s="1047"/>
      <c r="DB123" s="1047"/>
      <c r="DC123" s="1047"/>
      <c r="DD123" s="1047"/>
      <c r="DE123" s="1047"/>
      <c r="DF123" s="1048"/>
      <c r="DG123" s="985" t="s">
        <v>130</v>
      </c>
      <c r="DH123" s="986"/>
      <c r="DI123" s="986"/>
      <c r="DJ123" s="986"/>
      <c r="DK123" s="987"/>
      <c r="DL123" s="988" t="s">
        <v>408</v>
      </c>
      <c r="DM123" s="986"/>
      <c r="DN123" s="986"/>
      <c r="DO123" s="986"/>
      <c r="DP123" s="987"/>
      <c r="DQ123" s="988" t="s">
        <v>130</v>
      </c>
      <c r="DR123" s="986"/>
      <c r="DS123" s="986"/>
      <c r="DT123" s="986"/>
      <c r="DU123" s="987"/>
      <c r="DV123" s="989" t="s">
        <v>130</v>
      </c>
      <c r="DW123" s="990"/>
      <c r="DX123" s="990"/>
      <c r="DY123" s="990"/>
      <c r="DZ123" s="991"/>
    </row>
    <row r="124" spans="1:130" s="233" customFormat="1" ht="26.25" customHeight="1" thickBot="1" x14ac:dyDescent="0.25">
      <c r="A124" s="1084"/>
      <c r="B124" s="976"/>
      <c r="C124" s="949" t="s">
        <v>457</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130</v>
      </c>
      <c r="AB124" s="986"/>
      <c r="AC124" s="986"/>
      <c r="AD124" s="986"/>
      <c r="AE124" s="987"/>
      <c r="AF124" s="988" t="s">
        <v>408</v>
      </c>
      <c r="AG124" s="986"/>
      <c r="AH124" s="986"/>
      <c r="AI124" s="986"/>
      <c r="AJ124" s="987"/>
      <c r="AK124" s="988" t="s">
        <v>130</v>
      </c>
      <c r="AL124" s="986"/>
      <c r="AM124" s="986"/>
      <c r="AN124" s="986"/>
      <c r="AO124" s="987"/>
      <c r="AP124" s="989" t="s">
        <v>408</v>
      </c>
      <c r="AQ124" s="990"/>
      <c r="AR124" s="990"/>
      <c r="AS124" s="990"/>
      <c r="AT124" s="991"/>
      <c r="AU124" s="1086" t="s">
        <v>471</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408</v>
      </c>
      <c r="BR124" s="1054"/>
      <c r="BS124" s="1054"/>
      <c r="BT124" s="1054"/>
      <c r="BU124" s="1054"/>
      <c r="BV124" s="1054" t="s">
        <v>130</v>
      </c>
      <c r="BW124" s="1054"/>
      <c r="BX124" s="1054"/>
      <c r="BY124" s="1054"/>
      <c r="BZ124" s="1054"/>
      <c r="CA124" s="1054" t="s">
        <v>408</v>
      </c>
      <c r="CB124" s="1054"/>
      <c r="CC124" s="1054"/>
      <c r="CD124" s="1054"/>
      <c r="CE124" s="1054"/>
      <c r="CF124" s="1055"/>
      <c r="CG124" s="1056"/>
      <c r="CH124" s="1056"/>
      <c r="CI124" s="1056"/>
      <c r="CJ124" s="1057"/>
      <c r="CK124" s="1039"/>
      <c r="CL124" s="1039"/>
      <c r="CM124" s="1039"/>
      <c r="CN124" s="1039"/>
      <c r="CO124" s="1040"/>
      <c r="CP124" s="1046" t="s">
        <v>472</v>
      </c>
      <c r="CQ124" s="1047"/>
      <c r="CR124" s="1047"/>
      <c r="CS124" s="1047"/>
      <c r="CT124" s="1047"/>
      <c r="CU124" s="1047"/>
      <c r="CV124" s="1047"/>
      <c r="CW124" s="1047"/>
      <c r="CX124" s="1047"/>
      <c r="CY124" s="1047"/>
      <c r="CZ124" s="1047"/>
      <c r="DA124" s="1047"/>
      <c r="DB124" s="1047"/>
      <c r="DC124" s="1047"/>
      <c r="DD124" s="1047"/>
      <c r="DE124" s="1047"/>
      <c r="DF124" s="1048"/>
      <c r="DG124" s="1031" t="s">
        <v>130</v>
      </c>
      <c r="DH124" s="1013"/>
      <c r="DI124" s="1013"/>
      <c r="DJ124" s="1013"/>
      <c r="DK124" s="1014"/>
      <c r="DL124" s="1012" t="s">
        <v>130</v>
      </c>
      <c r="DM124" s="1013"/>
      <c r="DN124" s="1013"/>
      <c r="DO124" s="1013"/>
      <c r="DP124" s="1014"/>
      <c r="DQ124" s="1012" t="s">
        <v>130</v>
      </c>
      <c r="DR124" s="1013"/>
      <c r="DS124" s="1013"/>
      <c r="DT124" s="1013"/>
      <c r="DU124" s="1014"/>
      <c r="DV124" s="1015" t="s">
        <v>130</v>
      </c>
      <c r="DW124" s="1016"/>
      <c r="DX124" s="1016"/>
      <c r="DY124" s="1016"/>
      <c r="DZ124" s="1017"/>
    </row>
    <row r="125" spans="1:130" s="233" customFormat="1" ht="26.25" customHeight="1" x14ac:dyDescent="0.2">
      <c r="A125" s="1084"/>
      <c r="B125" s="976"/>
      <c r="C125" s="949" t="s">
        <v>459</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130</v>
      </c>
      <c r="AB125" s="986"/>
      <c r="AC125" s="986"/>
      <c r="AD125" s="986"/>
      <c r="AE125" s="987"/>
      <c r="AF125" s="988" t="s">
        <v>408</v>
      </c>
      <c r="AG125" s="986"/>
      <c r="AH125" s="986"/>
      <c r="AI125" s="986"/>
      <c r="AJ125" s="987"/>
      <c r="AK125" s="988" t="s">
        <v>130</v>
      </c>
      <c r="AL125" s="986"/>
      <c r="AM125" s="986"/>
      <c r="AN125" s="986"/>
      <c r="AO125" s="987"/>
      <c r="AP125" s="989" t="s">
        <v>408</v>
      </c>
      <c r="AQ125" s="990"/>
      <c r="AR125" s="990"/>
      <c r="AS125" s="990"/>
      <c r="AT125" s="9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9" t="s">
        <v>473</v>
      </c>
      <c r="CL125" s="1034"/>
      <c r="CM125" s="1034"/>
      <c r="CN125" s="1034"/>
      <c r="CO125" s="1035"/>
      <c r="CP125" s="956" t="s">
        <v>474</v>
      </c>
      <c r="CQ125" s="924"/>
      <c r="CR125" s="924"/>
      <c r="CS125" s="924"/>
      <c r="CT125" s="924"/>
      <c r="CU125" s="924"/>
      <c r="CV125" s="924"/>
      <c r="CW125" s="924"/>
      <c r="CX125" s="924"/>
      <c r="CY125" s="924"/>
      <c r="CZ125" s="924"/>
      <c r="DA125" s="924"/>
      <c r="DB125" s="924"/>
      <c r="DC125" s="924"/>
      <c r="DD125" s="924"/>
      <c r="DE125" s="924"/>
      <c r="DF125" s="925"/>
      <c r="DG125" s="957" t="s">
        <v>130</v>
      </c>
      <c r="DH125" s="958"/>
      <c r="DI125" s="958"/>
      <c r="DJ125" s="958"/>
      <c r="DK125" s="958"/>
      <c r="DL125" s="958" t="s">
        <v>408</v>
      </c>
      <c r="DM125" s="958"/>
      <c r="DN125" s="958"/>
      <c r="DO125" s="958"/>
      <c r="DP125" s="958"/>
      <c r="DQ125" s="958" t="s">
        <v>408</v>
      </c>
      <c r="DR125" s="958"/>
      <c r="DS125" s="958"/>
      <c r="DT125" s="958"/>
      <c r="DU125" s="958"/>
      <c r="DV125" s="959" t="s">
        <v>408</v>
      </c>
      <c r="DW125" s="959"/>
      <c r="DX125" s="959"/>
      <c r="DY125" s="959"/>
      <c r="DZ125" s="960"/>
    </row>
    <row r="126" spans="1:130" s="233" customFormat="1" ht="26.25" customHeight="1" thickBot="1" x14ac:dyDescent="0.25">
      <c r="A126" s="1084"/>
      <c r="B126" s="976"/>
      <c r="C126" s="949" t="s">
        <v>461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v>2250301</v>
      </c>
      <c r="AB126" s="986"/>
      <c r="AC126" s="986"/>
      <c r="AD126" s="986"/>
      <c r="AE126" s="987"/>
      <c r="AF126" s="988">
        <v>3287848</v>
      </c>
      <c r="AG126" s="986"/>
      <c r="AH126" s="986"/>
      <c r="AI126" s="986"/>
      <c r="AJ126" s="987"/>
      <c r="AK126" s="988">
        <v>4005751</v>
      </c>
      <c r="AL126" s="986"/>
      <c r="AM126" s="986"/>
      <c r="AN126" s="986"/>
      <c r="AO126" s="987"/>
      <c r="AP126" s="989">
        <v>2.5</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0"/>
      <c r="CL126" s="1037"/>
      <c r="CM126" s="1037"/>
      <c r="CN126" s="1037"/>
      <c r="CO126" s="1038"/>
      <c r="CP126" s="949" t="s">
        <v>475</v>
      </c>
      <c r="CQ126" s="950"/>
      <c r="CR126" s="950"/>
      <c r="CS126" s="950"/>
      <c r="CT126" s="950"/>
      <c r="CU126" s="950"/>
      <c r="CV126" s="950"/>
      <c r="CW126" s="950"/>
      <c r="CX126" s="950"/>
      <c r="CY126" s="950"/>
      <c r="CZ126" s="950"/>
      <c r="DA126" s="950"/>
      <c r="DB126" s="950"/>
      <c r="DC126" s="950"/>
      <c r="DD126" s="950"/>
      <c r="DE126" s="950"/>
      <c r="DF126" s="951"/>
      <c r="DG126" s="952" t="s">
        <v>130</v>
      </c>
      <c r="DH126" s="953"/>
      <c r="DI126" s="953"/>
      <c r="DJ126" s="953"/>
      <c r="DK126" s="953"/>
      <c r="DL126" s="953" t="s">
        <v>130</v>
      </c>
      <c r="DM126" s="953"/>
      <c r="DN126" s="953"/>
      <c r="DO126" s="953"/>
      <c r="DP126" s="953"/>
      <c r="DQ126" s="953" t="s">
        <v>130</v>
      </c>
      <c r="DR126" s="953"/>
      <c r="DS126" s="953"/>
      <c r="DT126" s="953"/>
      <c r="DU126" s="953"/>
      <c r="DV126" s="954" t="s">
        <v>130</v>
      </c>
      <c r="DW126" s="954"/>
      <c r="DX126" s="954"/>
      <c r="DY126" s="954"/>
      <c r="DZ126" s="955"/>
    </row>
    <row r="127" spans="1:130" s="233" customFormat="1" ht="26.25" customHeight="1" x14ac:dyDescent="0.2">
      <c r="A127" s="1085"/>
      <c r="B127" s="978"/>
      <c r="C127" s="1000" t="s">
        <v>476</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v>13070</v>
      </c>
      <c r="AB127" s="986"/>
      <c r="AC127" s="986"/>
      <c r="AD127" s="986"/>
      <c r="AE127" s="987"/>
      <c r="AF127" s="988">
        <v>19535</v>
      </c>
      <c r="AG127" s="986"/>
      <c r="AH127" s="986"/>
      <c r="AI127" s="986"/>
      <c r="AJ127" s="987"/>
      <c r="AK127" s="988">
        <v>19734</v>
      </c>
      <c r="AL127" s="986"/>
      <c r="AM127" s="986"/>
      <c r="AN127" s="986"/>
      <c r="AO127" s="987"/>
      <c r="AP127" s="989">
        <v>0</v>
      </c>
      <c r="AQ127" s="990"/>
      <c r="AR127" s="990"/>
      <c r="AS127" s="990"/>
      <c r="AT127" s="991"/>
      <c r="AU127" s="235"/>
      <c r="AV127" s="235"/>
      <c r="AW127" s="235"/>
      <c r="AX127" s="1058" t="s">
        <v>477</v>
      </c>
      <c r="AY127" s="1059"/>
      <c r="AZ127" s="1059"/>
      <c r="BA127" s="1059"/>
      <c r="BB127" s="1059"/>
      <c r="BC127" s="1059"/>
      <c r="BD127" s="1059"/>
      <c r="BE127" s="1060"/>
      <c r="BF127" s="1061" t="s">
        <v>478</v>
      </c>
      <c r="BG127" s="1059"/>
      <c r="BH127" s="1059"/>
      <c r="BI127" s="1059"/>
      <c r="BJ127" s="1059"/>
      <c r="BK127" s="1059"/>
      <c r="BL127" s="1060"/>
      <c r="BM127" s="1061" t="s">
        <v>479</v>
      </c>
      <c r="BN127" s="1059"/>
      <c r="BO127" s="1059"/>
      <c r="BP127" s="1059"/>
      <c r="BQ127" s="1059"/>
      <c r="BR127" s="1059"/>
      <c r="BS127" s="1060"/>
      <c r="BT127" s="1061" t="s">
        <v>480</v>
      </c>
      <c r="BU127" s="1059"/>
      <c r="BV127" s="1059"/>
      <c r="BW127" s="1059"/>
      <c r="BX127" s="1059"/>
      <c r="BY127" s="1059"/>
      <c r="BZ127" s="1082"/>
      <c r="CA127" s="235"/>
      <c r="CB127" s="235"/>
      <c r="CC127" s="235"/>
      <c r="CD127" s="258"/>
      <c r="CE127" s="258"/>
      <c r="CF127" s="258"/>
      <c r="CG127" s="235"/>
      <c r="CH127" s="235"/>
      <c r="CI127" s="235"/>
      <c r="CJ127" s="257"/>
      <c r="CK127" s="1050"/>
      <c r="CL127" s="1037"/>
      <c r="CM127" s="1037"/>
      <c r="CN127" s="1037"/>
      <c r="CO127" s="1038"/>
      <c r="CP127" s="949" t="s">
        <v>481</v>
      </c>
      <c r="CQ127" s="950"/>
      <c r="CR127" s="950"/>
      <c r="CS127" s="950"/>
      <c r="CT127" s="950"/>
      <c r="CU127" s="950"/>
      <c r="CV127" s="950"/>
      <c r="CW127" s="950"/>
      <c r="CX127" s="950"/>
      <c r="CY127" s="950"/>
      <c r="CZ127" s="950"/>
      <c r="DA127" s="950"/>
      <c r="DB127" s="950"/>
      <c r="DC127" s="950"/>
      <c r="DD127" s="950"/>
      <c r="DE127" s="950"/>
      <c r="DF127" s="951"/>
      <c r="DG127" s="952" t="s">
        <v>408</v>
      </c>
      <c r="DH127" s="953"/>
      <c r="DI127" s="953"/>
      <c r="DJ127" s="953"/>
      <c r="DK127" s="953"/>
      <c r="DL127" s="953" t="s">
        <v>408</v>
      </c>
      <c r="DM127" s="953"/>
      <c r="DN127" s="953"/>
      <c r="DO127" s="953"/>
      <c r="DP127" s="953"/>
      <c r="DQ127" s="953" t="s">
        <v>130</v>
      </c>
      <c r="DR127" s="953"/>
      <c r="DS127" s="953"/>
      <c r="DT127" s="953"/>
      <c r="DU127" s="953"/>
      <c r="DV127" s="954" t="s">
        <v>408</v>
      </c>
      <c r="DW127" s="954"/>
      <c r="DX127" s="954"/>
      <c r="DY127" s="954"/>
      <c r="DZ127" s="955"/>
    </row>
    <row r="128" spans="1:130" s="233" customFormat="1" ht="26.25" customHeight="1" thickBot="1" x14ac:dyDescent="0.25">
      <c r="A128" s="1068" t="s">
        <v>482</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483</v>
      </c>
      <c r="X128" s="1070"/>
      <c r="Y128" s="1070"/>
      <c r="Z128" s="1071"/>
      <c r="AA128" s="1072" t="s">
        <v>130</v>
      </c>
      <c r="AB128" s="1073"/>
      <c r="AC128" s="1073"/>
      <c r="AD128" s="1073"/>
      <c r="AE128" s="1074"/>
      <c r="AF128" s="1075" t="s">
        <v>130</v>
      </c>
      <c r="AG128" s="1073"/>
      <c r="AH128" s="1073"/>
      <c r="AI128" s="1073"/>
      <c r="AJ128" s="1074"/>
      <c r="AK128" s="1075" t="s">
        <v>130</v>
      </c>
      <c r="AL128" s="1073"/>
      <c r="AM128" s="1073"/>
      <c r="AN128" s="1073"/>
      <c r="AO128" s="1074"/>
      <c r="AP128" s="1076"/>
      <c r="AQ128" s="1077"/>
      <c r="AR128" s="1077"/>
      <c r="AS128" s="1077"/>
      <c r="AT128" s="1078"/>
      <c r="AU128" s="235"/>
      <c r="AV128" s="235"/>
      <c r="AW128" s="235"/>
      <c r="AX128" s="923" t="s">
        <v>484</v>
      </c>
      <c r="AY128" s="924"/>
      <c r="AZ128" s="924"/>
      <c r="BA128" s="924"/>
      <c r="BB128" s="924"/>
      <c r="BC128" s="924"/>
      <c r="BD128" s="924"/>
      <c r="BE128" s="925"/>
      <c r="BF128" s="1079" t="s">
        <v>408</v>
      </c>
      <c r="BG128" s="1080"/>
      <c r="BH128" s="1080"/>
      <c r="BI128" s="1080"/>
      <c r="BJ128" s="1080"/>
      <c r="BK128" s="1080"/>
      <c r="BL128" s="1081"/>
      <c r="BM128" s="1079">
        <v>11.25</v>
      </c>
      <c r="BN128" s="1080"/>
      <c r="BO128" s="1080"/>
      <c r="BP128" s="1080"/>
      <c r="BQ128" s="1080"/>
      <c r="BR128" s="1080"/>
      <c r="BS128" s="1081"/>
      <c r="BT128" s="1079">
        <v>20</v>
      </c>
      <c r="BU128" s="1080"/>
      <c r="BV128" s="1080"/>
      <c r="BW128" s="1080"/>
      <c r="BX128" s="1080"/>
      <c r="BY128" s="1080"/>
      <c r="BZ128" s="1103"/>
      <c r="CA128" s="258"/>
      <c r="CB128" s="258"/>
      <c r="CC128" s="258"/>
      <c r="CD128" s="258"/>
      <c r="CE128" s="258"/>
      <c r="CF128" s="258"/>
      <c r="CG128" s="235"/>
      <c r="CH128" s="235"/>
      <c r="CI128" s="235"/>
      <c r="CJ128" s="257"/>
      <c r="CK128" s="1051"/>
      <c r="CL128" s="1052"/>
      <c r="CM128" s="1052"/>
      <c r="CN128" s="1052"/>
      <c r="CO128" s="1053"/>
      <c r="CP128" s="1062" t="s">
        <v>485</v>
      </c>
      <c r="CQ128" s="754"/>
      <c r="CR128" s="754"/>
      <c r="CS128" s="754"/>
      <c r="CT128" s="754"/>
      <c r="CU128" s="754"/>
      <c r="CV128" s="754"/>
      <c r="CW128" s="754"/>
      <c r="CX128" s="754"/>
      <c r="CY128" s="754"/>
      <c r="CZ128" s="754"/>
      <c r="DA128" s="754"/>
      <c r="DB128" s="754"/>
      <c r="DC128" s="754"/>
      <c r="DD128" s="754"/>
      <c r="DE128" s="754"/>
      <c r="DF128" s="1063"/>
      <c r="DG128" s="1064" t="s">
        <v>130</v>
      </c>
      <c r="DH128" s="1065"/>
      <c r="DI128" s="1065"/>
      <c r="DJ128" s="1065"/>
      <c r="DK128" s="1065"/>
      <c r="DL128" s="1065" t="s">
        <v>408</v>
      </c>
      <c r="DM128" s="1065"/>
      <c r="DN128" s="1065"/>
      <c r="DO128" s="1065"/>
      <c r="DP128" s="1065"/>
      <c r="DQ128" s="1065" t="s">
        <v>408</v>
      </c>
      <c r="DR128" s="1065"/>
      <c r="DS128" s="1065"/>
      <c r="DT128" s="1065"/>
      <c r="DU128" s="1065"/>
      <c r="DV128" s="1066" t="s">
        <v>130</v>
      </c>
      <c r="DW128" s="1066"/>
      <c r="DX128" s="1066"/>
      <c r="DY128" s="1066"/>
      <c r="DZ128" s="1067"/>
    </row>
    <row r="129" spans="1:131" s="233" customFormat="1" ht="26.25" customHeight="1" x14ac:dyDescent="0.2">
      <c r="A129" s="961" t="s">
        <v>107</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486</v>
      </c>
      <c r="X129" s="1098"/>
      <c r="Y129" s="1098"/>
      <c r="Z129" s="1099"/>
      <c r="AA129" s="985">
        <v>174410652</v>
      </c>
      <c r="AB129" s="986"/>
      <c r="AC129" s="986"/>
      <c r="AD129" s="986"/>
      <c r="AE129" s="987"/>
      <c r="AF129" s="988">
        <v>169566390</v>
      </c>
      <c r="AG129" s="986"/>
      <c r="AH129" s="986"/>
      <c r="AI129" s="986"/>
      <c r="AJ129" s="987"/>
      <c r="AK129" s="988">
        <v>172203176</v>
      </c>
      <c r="AL129" s="986"/>
      <c r="AM129" s="986"/>
      <c r="AN129" s="986"/>
      <c r="AO129" s="987"/>
      <c r="AP129" s="1100"/>
      <c r="AQ129" s="1101"/>
      <c r="AR129" s="1101"/>
      <c r="AS129" s="1101"/>
      <c r="AT129" s="1102"/>
      <c r="AU129" s="236"/>
      <c r="AV129" s="236"/>
      <c r="AW129" s="236"/>
      <c r="AX129" s="1092" t="s">
        <v>487</v>
      </c>
      <c r="AY129" s="950"/>
      <c r="AZ129" s="950"/>
      <c r="BA129" s="950"/>
      <c r="BB129" s="950"/>
      <c r="BC129" s="950"/>
      <c r="BD129" s="950"/>
      <c r="BE129" s="951"/>
      <c r="BF129" s="1093" t="s">
        <v>130</v>
      </c>
      <c r="BG129" s="1094"/>
      <c r="BH129" s="1094"/>
      <c r="BI129" s="1094"/>
      <c r="BJ129" s="1094"/>
      <c r="BK129" s="1094"/>
      <c r="BL129" s="1095"/>
      <c r="BM129" s="1093">
        <v>16.25</v>
      </c>
      <c r="BN129" s="1094"/>
      <c r="BO129" s="1094"/>
      <c r="BP129" s="1094"/>
      <c r="BQ129" s="1094"/>
      <c r="BR129" s="1094"/>
      <c r="BS129" s="1095"/>
      <c r="BT129" s="1093">
        <v>30</v>
      </c>
      <c r="BU129" s="1094"/>
      <c r="BV129" s="1094"/>
      <c r="BW129" s="1094"/>
      <c r="BX129" s="1094"/>
      <c r="BY129" s="1094"/>
      <c r="BZ129" s="109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1" t="s">
        <v>488</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489</v>
      </c>
      <c r="X130" s="1098"/>
      <c r="Y130" s="1098"/>
      <c r="Z130" s="1099"/>
      <c r="AA130" s="985">
        <v>11766517</v>
      </c>
      <c r="AB130" s="986"/>
      <c r="AC130" s="986"/>
      <c r="AD130" s="986"/>
      <c r="AE130" s="987"/>
      <c r="AF130" s="988">
        <v>11626775</v>
      </c>
      <c r="AG130" s="986"/>
      <c r="AH130" s="986"/>
      <c r="AI130" s="986"/>
      <c r="AJ130" s="987"/>
      <c r="AK130" s="988">
        <v>11172161</v>
      </c>
      <c r="AL130" s="986"/>
      <c r="AM130" s="986"/>
      <c r="AN130" s="986"/>
      <c r="AO130" s="987"/>
      <c r="AP130" s="1100"/>
      <c r="AQ130" s="1101"/>
      <c r="AR130" s="1101"/>
      <c r="AS130" s="1101"/>
      <c r="AT130" s="1102"/>
      <c r="AU130" s="236"/>
      <c r="AV130" s="236"/>
      <c r="AW130" s="236"/>
      <c r="AX130" s="1092" t="s">
        <v>490</v>
      </c>
      <c r="AY130" s="950"/>
      <c r="AZ130" s="950"/>
      <c r="BA130" s="950"/>
      <c r="BB130" s="950"/>
      <c r="BC130" s="950"/>
      <c r="BD130" s="950"/>
      <c r="BE130" s="951"/>
      <c r="BF130" s="1128">
        <v>-2.5</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491</v>
      </c>
      <c r="X131" s="1135"/>
      <c r="Y131" s="1135"/>
      <c r="Z131" s="1136"/>
      <c r="AA131" s="1031">
        <v>162644135</v>
      </c>
      <c r="AB131" s="1013"/>
      <c r="AC131" s="1013"/>
      <c r="AD131" s="1013"/>
      <c r="AE131" s="1014"/>
      <c r="AF131" s="1012">
        <v>157939615</v>
      </c>
      <c r="AG131" s="1013"/>
      <c r="AH131" s="1013"/>
      <c r="AI131" s="1013"/>
      <c r="AJ131" s="1014"/>
      <c r="AK131" s="1012">
        <v>161031015</v>
      </c>
      <c r="AL131" s="1013"/>
      <c r="AM131" s="1013"/>
      <c r="AN131" s="1013"/>
      <c r="AO131" s="1014"/>
      <c r="AP131" s="1137"/>
      <c r="AQ131" s="1138"/>
      <c r="AR131" s="1138"/>
      <c r="AS131" s="1138"/>
      <c r="AT131" s="1139"/>
      <c r="AU131" s="236"/>
      <c r="AV131" s="236"/>
      <c r="AW131" s="236"/>
      <c r="AX131" s="1110" t="s">
        <v>492</v>
      </c>
      <c r="AY131" s="754"/>
      <c r="AZ131" s="754"/>
      <c r="BA131" s="754"/>
      <c r="BB131" s="754"/>
      <c r="BC131" s="754"/>
      <c r="BD131" s="754"/>
      <c r="BE131" s="1063"/>
      <c r="BF131" s="1111" t="s">
        <v>408</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7" t="s">
        <v>493</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494</v>
      </c>
      <c r="W132" s="1121"/>
      <c r="X132" s="1121"/>
      <c r="Y132" s="1121"/>
      <c r="Z132" s="1122"/>
      <c r="AA132" s="1123">
        <v>-3.246099836</v>
      </c>
      <c r="AB132" s="1124"/>
      <c r="AC132" s="1124"/>
      <c r="AD132" s="1124"/>
      <c r="AE132" s="1125"/>
      <c r="AF132" s="1126">
        <v>-2.525905233</v>
      </c>
      <c r="AG132" s="1124"/>
      <c r="AH132" s="1124"/>
      <c r="AI132" s="1124"/>
      <c r="AJ132" s="1125"/>
      <c r="AK132" s="1126">
        <v>-1.992106924</v>
      </c>
      <c r="AL132" s="1124"/>
      <c r="AM132" s="1124"/>
      <c r="AN132" s="1124"/>
      <c r="AO132" s="1125"/>
      <c r="AP132" s="1028"/>
      <c r="AQ132" s="1029"/>
      <c r="AR132" s="1029"/>
      <c r="AS132" s="1029"/>
      <c r="AT132" s="112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495</v>
      </c>
      <c r="W133" s="1104"/>
      <c r="X133" s="1104"/>
      <c r="Y133" s="1104"/>
      <c r="Z133" s="1105"/>
      <c r="AA133" s="1106">
        <v>-3.6</v>
      </c>
      <c r="AB133" s="1107"/>
      <c r="AC133" s="1107"/>
      <c r="AD133" s="1107"/>
      <c r="AE133" s="1108"/>
      <c r="AF133" s="1106">
        <v>-3.1</v>
      </c>
      <c r="AG133" s="1107"/>
      <c r="AH133" s="1107"/>
      <c r="AI133" s="1107"/>
      <c r="AJ133" s="1108"/>
      <c r="AK133" s="1106">
        <v>-2.5</v>
      </c>
      <c r="AL133" s="1107"/>
      <c r="AM133" s="1107"/>
      <c r="AN133" s="1107"/>
      <c r="AO133" s="1108"/>
      <c r="AP133" s="1055"/>
      <c r="AQ133" s="1056"/>
      <c r="AR133" s="1056"/>
      <c r="AS133" s="1056"/>
      <c r="AT133" s="110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jyHGfl2mpt4Oc5mY1ZogdQRNFE+Jgr51H1+O1C6Bg66wu06Mic+LLtRZ1hm46jU4fmETLAXwzBEipqFcUMJtA==" saltValue="uKphQONXWcdVbChT4ODo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496</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ThaSVPE17VUMTh6sR+Pa1w4SxLGViX87sh2buC+Ml9X0wYF9NGkA6tEa/ZHRrGUxGLblkI8f22I6DeDPDvJJg==" saltValue="XDKJ9Irpj4h7RxZi2vBSV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46" sqref="AN46"/>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498</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499</v>
      </c>
      <c r="AP7" s="275"/>
      <c r="AQ7" s="276" t="s">
        <v>500</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501</v>
      </c>
      <c r="AQ8" s="282" t="s">
        <v>502</v>
      </c>
      <c r="AR8" s="283" t="s">
        <v>503</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504</v>
      </c>
      <c r="AL9" s="1144"/>
      <c r="AM9" s="1144"/>
      <c r="AN9" s="1145"/>
      <c r="AO9" s="284">
        <v>43889055</v>
      </c>
      <c r="AP9" s="284">
        <v>59441</v>
      </c>
      <c r="AQ9" s="285">
        <v>64680</v>
      </c>
      <c r="AR9" s="286">
        <v>-8.1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505</v>
      </c>
      <c r="AL10" s="1144"/>
      <c r="AM10" s="1144"/>
      <c r="AN10" s="1145"/>
      <c r="AO10" s="287">
        <v>501847</v>
      </c>
      <c r="AP10" s="287">
        <v>680</v>
      </c>
      <c r="AQ10" s="288">
        <v>847</v>
      </c>
      <c r="AR10" s="289">
        <v>-19.7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506</v>
      </c>
      <c r="AL11" s="1144"/>
      <c r="AM11" s="1144"/>
      <c r="AN11" s="1145"/>
      <c r="AO11" s="287" t="s">
        <v>507</v>
      </c>
      <c r="AP11" s="287" t="s">
        <v>507</v>
      </c>
      <c r="AQ11" s="288" t="s">
        <v>507</v>
      </c>
      <c r="AR11" s="289" t="s">
        <v>507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508</v>
      </c>
      <c r="AL12" s="1144"/>
      <c r="AM12" s="1144"/>
      <c r="AN12" s="1145"/>
      <c r="AO12" s="287" t="s">
        <v>507</v>
      </c>
      <c r="AP12" s="287" t="s">
        <v>507</v>
      </c>
      <c r="AQ12" s="288" t="s">
        <v>507</v>
      </c>
      <c r="AR12" s="289" t="s">
        <v>507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509</v>
      </c>
      <c r="AL13" s="1144"/>
      <c r="AM13" s="1144"/>
      <c r="AN13" s="1145"/>
      <c r="AO13" s="287">
        <v>1970047</v>
      </c>
      <c r="AP13" s="287">
        <v>2668</v>
      </c>
      <c r="AQ13" s="288">
        <v>2336</v>
      </c>
      <c r="AR13" s="289">
        <v>14.2</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510</v>
      </c>
      <c r="AL14" s="1144"/>
      <c r="AM14" s="1144"/>
      <c r="AN14" s="1145"/>
      <c r="AO14" s="287">
        <v>1040128</v>
      </c>
      <c r="AP14" s="287">
        <v>1409</v>
      </c>
      <c r="AQ14" s="288">
        <v>1534</v>
      </c>
      <c r="AR14" s="289">
        <v>-8.1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511</v>
      </c>
      <c r="AL15" s="1147"/>
      <c r="AM15" s="1147"/>
      <c r="AN15" s="1148"/>
      <c r="AO15" s="287">
        <v>-3470805</v>
      </c>
      <c r="AP15" s="287">
        <v>-4701</v>
      </c>
      <c r="AQ15" s="288">
        <v>-4617</v>
      </c>
      <c r="AR15" s="289">
        <v>1.8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190</v>
      </c>
      <c r="AL16" s="1147"/>
      <c r="AM16" s="1147"/>
      <c r="AN16" s="1148"/>
      <c r="AO16" s="287">
        <v>43930272</v>
      </c>
      <c r="AP16" s="287">
        <v>59497</v>
      </c>
      <c r="AQ16" s="288">
        <v>64780</v>
      </c>
      <c r="AR16" s="289">
        <v>-8.1999999999999993</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512</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513</v>
      </c>
      <c r="AP20" s="296" t="s">
        <v>514</v>
      </c>
      <c r="AQ20" s="297" t="s">
        <v>515</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516</v>
      </c>
      <c r="AL21" s="1150"/>
      <c r="AM21" s="1150"/>
      <c r="AN21" s="1151"/>
      <c r="AO21" s="300">
        <v>5.81</v>
      </c>
      <c r="AP21" s="301">
        <v>6.3</v>
      </c>
      <c r="AQ21" s="302">
        <v>-0.49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517</v>
      </c>
      <c r="AL22" s="1150"/>
      <c r="AM22" s="1150"/>
      <c r="AN22" s="1151"/>
      <c r="AO22" s="305">
        <v>99.6</v>
      </c>
      <c r="AP22" s="306">
        <v>98.9</v>
      </c>
      <c r="AQ22" s="307">
        <v>0.7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0" t="s">
        <v>518</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ht="13.2" x14ac:dyDescent="0.2">
      <c r="A27" s="312"/>
      <c r="AO27" s="265"/>
      <c r="AP27" s="265"/>
      <c r="AQ27" s="265"/>
      <c r="AR27" s="265"/>
      <c r="AS27" s="265"/>
      <c r="AT27" s="265"/>
    </row>
    <row r="28" spans="1:46" ht="16.2" x14ac:dyDescent="0.2">
      <c r="A28" s="266" t="s">
        <v>519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520</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499</v>
      </c>
      <c r="AP30" s="275"/>
      <c r="AQ30" s="276" t="s">
        <v>500</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501</v>
      </c>
      <c r="AQ31" s="282" t="s">
        <v>502</v>
      </c>
      <c r="AR31" s="283" t="s">
        <v>503</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521</v>
      </c>
      <c r="AL32" s="1158"/>
      <c r="AM32" s="1158"/>
      <c r="AN32" s="1159"/>
      <c r="AO32" s="315">
        <v>3071101</v>
      </c>
      <c r="AP32" s="315">
        <v>4159</v>
      </c>
      <c r="AQ32" s="316">
        <v>4307</v>
      </c>
      <c r="AR32" s="317">
        <v>-3.4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522</v>
      </c>
      <c r="AL33" s="1158"/>
      <c r="AM33" s="1158"/>
      <c r="AN33" s="1159"/>
      <c r="AO33" s="315" t="s">
        <v>507</v>
      </c>
      <c r="AP33" s="315" t="s">
        <v>507</v>
      </c>
      <c r="AQ33" s="316" t="s">
        <v>507</v>
      </c>
      <c r="AR33" s="317" t="s">
        <v>507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523</v>
      </c>
      <c r="AL34" s="1158"/>
      <c r="AM34" s="1158"/>
      <c r="AN34" s="1159"/>
      <c r="AO34" s="315">
        <v>537247</v>
      </c>
      <c r="AP34" s="315">
        <v>728</v>
      </c>
      <c r="AQ34" s="316">
        <v>453</v>
      </c>
      <c r="AR34" s="317">
        <v>60.7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524</v>
      </c>
      <c r="AL35" s="1158"/>
      <c r="AM35" s="1158"/>
      <c r="AN35" s="1159"/>
      <c r="AO35" s="315">
        <v>76592</v>
      </c>
      <c r="AP35" s="315">
        <v>104</v>
      </c>
      <c r="AQ35" s="316">
        <v>23</v>
      </c>
      <c r="AR35" s="317">
        <v>352.2</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525</v>
      </c>
      <c r="AL36" s="1158"/>
      <c r="AM36" s="1158"/>
      <c r="AN36" s="1159"/>
      <c r="AO36" s="315">
        <v>191559</v>
      </c>
      <c r="AP36" s="315">
        <v>259</v>
      </c>
      <c r="AQ36" s="316">
        <v>309</v>
      </c>
      <c r="AR36" s="317">
        <v>-16.2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526</v>
      </c>
      <c r="AL37" s="1158"/>
      <c r="AM37" s="1158"/>
      <c r="AN37" s="1159"/>
      <c r="AO37" s="315">
        <v>4087752</v>
      </c>
      <c r="AP37" s="315">
        <v>5536</v>
      </c>
      <c r="AQ37" s="316">
        <v>2268</v>
      </c>
      <c r="AR37" s="317">
        <v>144.1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527</v>
      </c>
      <c r="AL38" s="1161"/>
      <c r="AM38" s="1161"/>
      <c r="AN38" s="1162"/>
      <c r="AO38" s="318" t="s">
        <v>507</v>
      </c>
      <c r="AP38" s="318" t="s">
        <v>507</v>
      </c>
      <c r="AQ38" s="319" t="s">
        <v>507</v>
      </c>
      <c r="AR38" s="307" t="s">
        <v>507</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528</v>
      </c>
      <c r="AL39" s="1161"/>
      <c r="AM39" s="1161"/>
      <c r="AN39" s="1162"/>
      <c r="AO39" s="315" t="s">
        <v>507</v>
      </c>
      <c r="AP39" s="315" t="s">
        <v>507</v>
      </c>
      <c r="AQ39" s="316">
        <v>-17</v>
      </c>
      <c r="AR39" s="317" t="s">
        <v>507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529</v>
      </c>
      <c r="AL40" s="1158"/>
      <c r="AM40" s="1158"/>
      <c r="AN40" s="1159"/>
      <c r="AO40" s="315">
        <v>-11172161</v>
      </c>
      <c r="AP40" s="315">
        <v>-15131</v>
      </c>
      <c r="AQ40" s="316">
        <v>-14818</v>
      </c>
      <c r="AR40" s="317">
        <v>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300</v>
      </c>
      <c r="AL41" s="1164"/>
      <c r="AM41" s="1164"/>
      <c r="AN41" s="1165"/>
      <c r="AO41" s="315">
        <v>-3207910</v>
      </c>
      <c r="AP41" s="315">
        <v>-4345</v>
      </c>
      <c r="AQ41" s="316">
        <v>-7476</v>
      </c>
      <c r="AR41" s="317">
        <v>-41.9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530</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532</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499</v>
      </c>
      <c r="AN49" s="1154" t="s">
        <v>533</v>
      </c>
      <c r="AO49" s="1155"/>
      <c r="AP49" s="1155"/>
      <c r="AQ49" s="1155"/>
      <c r="AR49" s="115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534</v>
      </c>
      <c r="AO50" s="332" t="s">
        <v>535</v>
      </c>
      <c r="AP50" s="333" t="s">
        <v>536</v>
      </c>
      <c r="AQ50" s="334" t="s">
        <v>537</v>
      </c>
      <c r="AR50" s="335" t="s">
        <v>538</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539</v>
      </c>
      <c r="AL51" s="328"/>
      <c r="AM51" s="336">
        <v>20335872</v>
      </c>
      <c r="AN51" s="337">
        <v>27916</v>
      </c>
      <c r="AO51" s="338">
        <v>-30.2</v>
      </c>
      <c r="AP51" s="339">
        <v>46686</v>
      </c>
      <c r="AQ51" s="340">
        <v>-9.5</v>
      </c>
      <c r="AR51" s="341">
        <v>-20.7</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540</v>
      </c>
      <c r="AM52" s="344">
        <v>16531572</v>
      </c>
      <c r="AN52" s="345">
        <v>22693</v>
      </c>
      <c r="AO52" s="346">
        <v>-19.600000000000001</v>
      </c>
      <c r="AP52" s="347">
        <v>32595</v>
      </c>
      <c r="AQ52" s="348">
        <v>-7.8</v>
      </c>
      <c r="AR52" s="349">
        <v>-11.8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541</v>
      </c>
      <c r="AL53" s="328"/>
      <c r="AM53" s="336">
        <v>28754084</v>
      </c>
      <c r="AN53" s="337">
        <v>39258</v>
      </c>
      <c r="AO53" s="338">
        <v>40.6</v>
      </c>
      <c r="AP53" s="339">
        <v>49796</v>
      </c>
      <c r="AQ53" s="340">
        <v>6.7</v>
      </c>
      <c r="AR53" s="341">
        <v>33.9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540</v>
      </c>
      <c r="AM54" s="344">
        <v>23915674</v>
      </c>
      <c r="AN54" s="345">
        <v>32652</v>
      </c>
      <c r="AO54" s="346">
        <v>43.9</v>
      </c>
      <c r="AP54" s="347">
        <v>37281</v>
      </c>
      <c r="AQ54" s="348">
        <v>14.4</v>
      </c>
      <c r="AR54" s="349">
        <v>29.5</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542</v>
      </c>
      <c r="AL55" s="328"/>
      <c r="AM55" s="336">
        <v>27081727</v>
      </c>
      <c r="AN55" s="337">
        <v>36625</v>
      </c>
      <c r="AO55" s="338">
        <v>-6.7</v>
      </c>
      <c r="AP55" s="339">
        <v>51681</v>
      </c>
      <c r="AQ55" s="340">
        <v>3.8</v>
      </c>
      <c r="AR55" s="341">
        <v>-10.5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540</v>
      </c>
      <c r="AM56" s="344">
        <v>24200871</v>
      </c>
      <c r="AN56" s="345">
        <v>32729</v>
      </c>
      <c r="AO56" s="346">
        <v>0.2</v>
      </c>
      <c r="AP56" s="347">
        <v>37226</v>
      </c>
      <c r="AQ56" s="348">
        <v>-0.1</v>
      </c>
      <c r="AR56" s="349">
        <v>0.3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543</v>
      </c>
      <c r="AL57" s="328"/>
      <c r="AM57" s="336">
        <v>26452053</v>
      </c>
      <c r="AN57" s="337">
        <v>35741</v>
      </c>
      <c r="AO57" s="338">
        <v>-2.4</v>
      </c>
      <c r="AP57" s="339">
        <v>50465</v>
      </c>
      <c r="AQ57" s="340">
        <v>-2.4</v>
      </c>
      <c r="AR57" s="341">
        <v>0</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540</v>
      </c>
      <c r="AM58" s="344">
        <v>21238249</v>
      </c>
      <c r="AN58" s="345">
        <v>28696</v>
      </c>
      <c r="AO58" s="346">
        <v>-12.3</v>
      </c>
      <c r="AP58" s="347">
        <v>34193</v>
      </c>
      <c r="AQ58" s="348">
        <v>-8.1</v>
      </c>
      <c r="AR58" s="349">
        <v>-4.2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544</v>
      </c>
      <c r="AL59" s="328"/>
      <c r="AM59" s="336">
        <v>27929355</v>
      </c>
      <c r="AN59" s="337">
        <v>37826</v>
      </c>
      <c r="AO59" s="338">
        <v>5.8</v>
      </c>
      <c r="AP59" s="339">
        <v>51679</v>
      </c>
      <c r="AQ59" s="340">
        <v>2.4</v>
      </c>
      <c r="AR59" s="341">
        <v>3.4</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540</v>
      </c>
      <c r="AM60" s="344">
        <v>23559669</v>
      </c>
      <c r="AN60" s="345">
        <v>31908</v>
      </c>
      <c r="AO60" s="346">
        <v>11.2</v>
      </c>
      <c r="AP60" s="347">
        <v>35132</v>
      </c>
      <c r="AQ60" s="348">
        <v>2.7</v>
      </c>
      <c r="AR60" s="349">
        <v>8.5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545</v>
      </c>
      <c r="AL61" s="350"/>
      <c r="AM61" s="351">
        <v>26110618</v>
      </c>
      <c r="AN61" s="352">
        <v>35473</v>
      </c>
      <c r="AO61" s="353">
        <v>1.4</v>
      </c>
      <c r="AP61" s="354">
        <v>50061</v>
      </c>
      <c r="AQ61" s="355">
        <v>0.2</v>
      </c>
      <c r="AR61" s="341">
        <v>1.2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540</v>
      </c>
      <c r="AM62" s="344">
        <v>21889207</v>
      </c>
      <c r="AN62" s="345">
        <v>29736</v>
      </c>
      <c r="AO62" s="346">
        <v>4.7</v>
      </c>
      <c r="AP62" s="347">
        <v>35285</v>
      </c>
      <c r="AQ62" s="348">
        <v>0.2</v>
      </c>
      <c r="AR62" s="349">
        <v>4.5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wWJYEPyL4A+1Z4g8jAOVZ80IYVsI/Lh5Z/liCa9Fe2bfR/M6U1lYMdIuzeoKQVBGKKtygboEhorwZfWEdi8jw==" saltValue="vHY03iuOAMmqIft8zKDD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O89" sqref="CO89"/>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547</v>
      </c>
    </row>
    <row r="121" spans="125:125" ht="13.5" hidden="1" customHeight="1" x14ac:dyDescent="0.2">
      <c r="DU121" s="262"/>
    </row>
  </sheetData>
  <sheetProtection algorithmName="SHA-512" hashValue="Gy47C+pNdilPJgm/VlohpzU2iekkFsPmpA1aCKzu+xjwDPPupv1sFpkrlpcwkthrks1HhTTXAgehCt7UpyjfKw==" saltValue="0+HbEkXluIHKuGqqoR/F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F86" sqref="AF86"/>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548</v>
      </c>
    </row>
  </sheetData>
  <sheetProtection algorithmName="SHA-512" hashValue="Xscw+7nOlON9wMkAuXAWIr2uqbHhFa90E7lOUcrEKmk5ILHMr2cZryV6UZ9+DGjq+8KQxt8KxLmylaKaMbethA==" saltValue="3acrLspJPsMcGktuhBu1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66" t="s">
        <v>3</v>
      </c>
      <c r="D47" s="1166"/>
      <c r="E47" s="1167"/>
      <c r="F47" s="11">
        <v>25.72</v>
      </c>
      <c r="G47" s="12">
        <v>25.83</v>
      </c>
      <c r="H47" s="12">
        <v>26.19</v>
      </c>
      <c r="I47" s="12">
        <v>25.92</v>
      </c>
      <c r="J47" s="13">
        <v>26.33</v>
      </c>
    </row>
    <row r="48" spans="2:10" ht="57.75" customHeight="1" x14ac:dyDescent="0.2">
      <c r="B48" s="14"/>
      <c r="C48" s="1168" t="s">
        <v>4</v>
      </c>
      <c r="D48" s="1168"/>
      <c r="E48" s="1169"/>
      <c r="F48" s="15">
        <v>5</v>
      </c>
      <c r="G48" s="16">
        <v>3.67</v>
      </c>
      <c r="H48" s="16">
        <v>3.29</v>
      </c>
      <c r="I48" s="16">
        <v>5.13</v>
      </c>
      <c r="J48" s="17">
        <v>5.94</v>
      </c>
    </row>
    <row r="49" spans="2:10" ht="57.75" customHeight="1" thickBot="1" x14ac:dyDescent="0.25">
      <c r="B49" s="18"/>
      <c r="C49" s="1170" t="s">
        <v>5</v>
      </c>
      <c r="D49" s="1170"/>
      <c r="E49" s="1171"/>
      <c r="F49" s="19">
        <v>0.56000000000000005</v>
      </c>
      <c r="G49" s="20" t="s">
        <v>554</v>
      </c>
      <c r="H49" s="20" t="s">
        <v>555</v>
      </c>
      <c r="I49" s="20" t="s">
        <v>556</v>
      </c>
      <c r="J49" s="21" t="s">
        <v>557</v>
      </c>
    </row>
    <row r="50" spans="2:10" ht="13.2" x14ac:dyDescent="0.2"/>
  </sheetData>
  <sheetProtection algorithmName="SHA-512" hashValue="OECdjvYZnkcmqm+a+TTciBisAKO0LkpM+7MaZqJwfiAcYutvBmgflxUwV5WHDmEQWexSmLFWOatGtlENOreOnA==" saltValue="NFLIrlYMzXH4BgHb+31qI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33" sqref="G33"/>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78" t="s">
        <v>558</v>
      </c>
      <c r="D34" s="1178"/>
      <c r="E34" s="1179"/>
      <c r="F34" s="32">
        <v>4.99</v>
      </c>
      <c r="G34" s="33">
        <v>3.66</v>
      </c>
      <c r="H34" s="33">
        <v>3.29</v>
      </c>
      <c r="I34" s="33">
        <v>5.12</v>
      </c>
      <c r="J34" s="34">
        <v>5.93</v>
      </c>
      <c r="K34" s="22"/>
      <c r="L34" s="22"/>
      <c r="M34" s="22"/>
      <c r="N34" s="22"/>
      <c r="O34" s="22"/>
      <c r="P34" s="22"/>
    </row>
    <row r="35" spans="1:16" ht="39" customHeight="1" x14ac:dyDescent="0.2">
      <c r="A35" s="22"/>
      <c r="B35" s="35"/>
      <c r="C35" s="1172" t="s">
        <v>559</v>
      </c>
      <c r="D35" s="1173"/>
      <c r="E35" s="1174"/>
      <c r="F35" s="36">
        <v>0.37</v>
      </c>
      <c r="G35" s="37">
        <v>0.4</v>
      </c>
      <c r="H35" s="37">
        <v>0.31</v>
      </c>
      <c r="I35" s="37">
        <v>0.55000000000000004</v>
      </c>
      <c r="J35" s="38">
        <v>0.76</v>
      </c>
      <c r="K35" s="22"/>
      <c r="L35" s="22"/>
      <c r="M35" s="22"/>
      <c r="N35" s="22"/>
      <c r="O35" s="22"/>
      <c r="P35" s="22"/>
    </row>
    <row r="36" spans="1:16" ht="39" customHeight="1" x14ac:dyDescent="0.2">
      <c r="A36" s="22"/>
      <c r="B36" s="35"/>
      <c r="C36" s="1172" t="s">
        <v>560</v>
      </c>
      <c r="D36" s="1173"/>
      <c r="E36" s="1174"/>
      <c r="F36" s="36">
        <v>0.36</v>
      </c>
      <c r="G36" s="37">
        <v>0.35</v>
      </c>
      <c r="H36" s="37">
        <v>0.27</v>
      </c>
      <c r="I36" s="37">
        <v>0.26</v>
      </c>
      <c r="J36" s="38">
        <v>0.44</v>
      </c>
      <c r="K36" s="22"/>
      <c r="L36" s="22"/>
      <c r="M36" s="22"/>
      <c r="N36" s="22"/>
      <c r="O36" s="22"/>
      <c r="P36" s="22"/>
    </row>
    <row r="37" spans="1:16" ht="39" customHeight="1" x14ac:dyDescent="0.2">
      <c r="A37" s="22"/>
      <c r="B37" s="35"/>
      <c r="C37" s="1172" t="s">
        <v>561</v>
      </c>
      <c r="D37" s="1173"/>
      <c r="E37" s="1174"/>
      <c r="F37" s="36">
        <v>0.01</v>
      </c>
      <c r="G37" s="37">
        <v>0.01</v>
      </c>
      <c r="H37" s="37">
        <v>0.01</v>
      </c>
      <c r="I37" s="37">
        <v>0</v>
      </c>
      <c r="J37" s="38">
        <v>0.01</v>
      </c>
      <c r="K37" s="22"/>
      <c r="L37" s="22"/>
      <c r="M37" s="22"/>
      <c r="N37" s="22"/>
      <c r="O37" s="22"/>
      <c r="P37" s="22"/>
    </row>
    <row r="38" spans="1:16" ht="39" customHeight="1" x14ac:dyDescent="0.2">
      <c r="A38" s="22"/>
      <c r="B38" s="35"/>
      <c r="C38" s="1172" t="s">
        <v>562</v>
      </c>
      <c r="D38" s="1173"/>
      <c r="E38" s="1174"/>
      <c r="F38" s="36">
        <v>0</v>
      </c>
      <c r="G38" s="37">
        <v>0</v>
      </c>
      <c r="H38" s="37">
        <v>0</v>
      </c>
      <c r="I38" s="37">
        <v>0</v>
      </c>
      <c r="J38" s="38">
        <v>0</v>
      </c>
      <c r="K38" s="22"/>
      <c r="L38" s="22"/>
      <c r="M38" s="22"/>
      <c r="N38" s="22"/>
      <c r="O38" s="22"/>
      <c r="P38" s="22"/>
    </row>
    <row r="39" spans="1:16" ht="39" customHeight="1" x14ac:dyDescent="0.2">
      <c r="A39" s="22"/>
      <c r="B39" s="35"/>
      <c r="C39" s="1172"/>
      <c r="D39" s="1173"/>
      <c r="E39" s="1174"/>
      <c r="F39" s="36"/>
      <c r="G39" s="37"/>
      <c r="H39" s="37"/>
      <c r="I39" s="37"/>
      <c r="J39" s="38"/>
      <c r="K39" s="22"/>
      <c r="L39" s="22"/>
      <c r="M39" s="22"/>
      <c r="N39" s="22"/>
      <c r="O39" s="22"/>
      <c r="P39" s="22"/>
    </row>
    <row r="40" spans="1:16" ht="39" customHeight="1" x14ac:dyDescent="0.2">
      <c r="A40" s="22"/>
      <c r="B40" s="35"/>
      <c r="C40" s="1172"/>
      <c r="D40" s="1173"/>
      <c r="E40" s="1174"/>
      <c r="F40" s="36"/>
      <c r="G40" s="37"/>
      <c r="H40" s="37"/>
      <c r="I40" s="37"/>
      <c r="J40" s="38"/>
      <c r="K40" s="22"/>
      <c r="L40" s="22"/>
      <c r="M40" s="22"/>
      <c r="N40" s="22"/>
      <c r="O40" s="22"/>
      <c r="P40" s="22"/>
    </row>
    <row r="41" spans="1:16" ht="39" customHeight="1" x14ac:dyDescent="0.2">
      <c r="A41" s="22"/>
      <c r="B41" s="35"/>
      <c r="C41" s="1172"/>
      <c r="D41" s="1173"/>
      <c r="E41" s="1174"/>
      <c r="F41" s="36"/>
      <c r="G41" s="37"/>
      <c r="H41" s="37"/>
      <c r="I41" s="37"/>
      <c r="J41" s="38"/>
      <c r="K41" s="22"/>
      <c r="L41" s="22"/>
      <c r="M41" s="22"/>
      <c r="N41" s="22"/>
      <c r="O41" s="22"/>
      <c r="P41" s="22"/>
    </row>
    <row r="42" spans="1:16" ht="39" customHeight="1" x14ac:dyDescent="0.2">
      <c r="A42" s="22"/>
      <c r="B42" s="39"/>
      <c r="C42" s="1172" t="s">
        <v>563</v>
      </c>
      <c r="D42" s="1173"/>
      <c r="E42" s="1174"/>
      <c r="F42" s="36" t="s">
        <v>507</v>
      </c>
      <c r="G42" s="37" t="s">
        <v>507</v>
      </c>
      <c r="H42" s="37" t="s">
        <v>507</v>
      </c>
      <c r="I42" s="37" t="s">
        <v>507</v>
      </c>
      <c r="J42" s="38" t="s">
        <v>507</v>
      </c>
      <c r="K42" s="22"/>
      <c r="L42" s="22"/>
      <c r="M42" s="22"/>
      <c r="N42" s="22"/>
      <c r="O42" s="22"/>
      <c r="P42" s="22"/>
    </row>
    <row r="43" spans="1:16" ht="39" customHeight="1" thickBot="1" x14ac:dyDescent="0.25">
      <c r="A43" s="22"/>
      <c r="B43" s="40"/>
      <c r="C43" s="1175" t="s">
        <v>564</v>
      </c>
      <c r="D43" s="1176"/>
      <c r="E43" s="1177"/>
      <c r="F43" s="41">
        <v>0</v>
      </c>
      <c r="G43" s="42">
        <v>0</v>
      </c>
      <c r="H43" s="42" t="s">
        <v>507</v>
      </c>
      <c r="I43" s="42" t="s">
        <v>507</v>
      </c>
      <c r="J43" s="43" t="s">
        <v>507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cbXV0OxfpLSuZ/j6Z0SFoTG8DroHD6RnpHGr/ZVNfeD/5hvcxz8/EQkTWA6fzcFyqgLvUgnwYX1PAUTbl3Sgg==" saltValue="bx5ui7Pv9NVbzp629MAI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80" t="s">
        <v>11</v>
      </c>
      <c r="C45" s="1181"/>
      <c r="D45" s="58"/>
      <c r="E45" s="1186" t="s">
        <v>12</v>
      </c>
      <c r="F45" s="1186"/>
      <c r="G45" s="1186"/>
      <c r="H45" s="1186"/>
      <c r="I45" s="1186"/>
      <c r="J45" s="1187"/>
      <c r="K45" s="59">
        <v>3525</v>
      </c>
      <c r="L45" s="60">
        <v>3675</v>
      </c>
      <c r="M45" s="60">
        <v>3263</v>
      </c>
      <c r="N45" s="60">
        <v>3350</v>
      </c>
      <c r="O45" s="61">
        <v>3071</v>
      </c>
      <c r="P45" s="48"/>
      <c r="Q45" s="48"/>
      <c r="R45" s="48"/>
      <c r="S45" s="48"/>
      <c r="T45" s="48"/>
      <c r="U45" s="48"/>
    </row>
    <row r="46" spans="1:21" ht="30.75" customHeight="1" x14ac:dyDescent="0.2">
      <c r="A46" s="48"/>
      <c r="B46" s="1182"/>
      <c r="C46" s="1183"/>
      <c r="D46" s="62"/>
      <c r="E46" s="1188" t="s">
        <v>13</v>
      </c>
      <c r="F46" s="1188"/>
      <c r="G46" s="1188"/>
      <c r="H46" s="1188"/>
      <c r="I46" s="1188"/>
      <c r="J46" s="1189"/>
      <c r="K46" s="63" t="s">
        <v>507</v>
      </c>
      <c r="L46" s="64" t="s">
        <v>507</v>
      </c>
      <c r="M46" s="64" t="s">
        <v>507</v>
      </c>
      <c r="N46" s="64" t="s">
        <v>507</v>
      </c>
      <c r="O46" s="65" t="s">
        <v>507</v>
      </c>
      <c r="P46" s="48"/>
      <c r="Q46" s="48"/>
      <c r="R46" s="48"/>
      <c r="S46" s="48"/>
      <c r="T46" s="48"/>
      <c r="U46" s="48"/>
    </row>
    <row r="47" spans="1:21" ht="30.75" customHeight="1" x14ac:dyDescent="0.2">
      <c r="A47" s="48"/>
      <c r="B47" s="1182"/>
      <c r="C47" s="1183"/>
      <c r="D47" s="62"/>
      <c r="E47" s="1188" t="s">
        <v>14</v>
      </c>
      <c r="F47" s="1188"/>
      <c r="G47" s="1188"/>
      <c r="H47" s="1188"/>
      <c r="I47" s="1188"/>
      <c r="J47" s="1189"/>
      <c r="K47" s="63">
        <v>510</v>
      </c>
      <c r="L47" s="64">
        <v>538</v>
      </c>
      <c r="M47" s="64">
        <v>582</v>
      </c>
      <c r="N47" s="64">
        <v>612</v>
      </c>
      <c r="O47" s="65">
        <v>537</v>
      </c>
      <c r="P47" s="48"/>
      <c r="Q47" s="48"/>
      <c r="R47" s="48"/>
      <c r="S47" s="48"/>
      <c r="T47" s="48"/>
      <c r="U47" s="48"/>
    </row>
    <row r="48" spans="1:21" ht="30.75" customHeight="1" x14ac:dyDescent="0.2">
      <c r="A48" s="48"/>
      <c r="B48" s="1182"/>
      <c r="C48" s="1183"/>
      <c r="D48" s="62"/>
      <c r="E48" s="1188" t="s">
        <v>15</v>
      </c>
      <c r="F48" s="1188"/>
      <c r="G48" s="1188"/>
      <c r="H48" s="1188"/>
      <c r="I48" s="1188"/>
      <c r="J48" s="1189"/>
      <c r="K48" s="63">
        <v>155</v>
      </c>
      <c r="L48" s="64">
        <v>158</v>
      </c>
      <c r="M48" s="64">
        <v>116</v>
      </c>
      <c r="N48" s="64">
        <v>93</v>
      </c>
      <c r="O48" s="65">
        <v>77</v>
      </c>
      <c r="P48" s="48"/>
      <c r="Q48" s="48"/>
      <c r="R48" s="48"/>
      <c r="S48" s="48"/>
      <c r="T48" s="48"/>
      <c r="U48" s="48"/>
    </row>
    <row r="49" spans="1:21" ht="30.75" customHeight="1" x14ac:dyDescent="0.2">
      <c r="A49" s="48"/>
      <c r="B49" s="1182"/>
      <c r="C49" s="1183"/>
      <c r="D49" s="62"/>
      <c r="E49" s="1188" t="s">
        <v>16</v>
      </c>
      <c r="F49" s="1188"/>
      <c r="G49" s="1188"/>
      <c r="H49" s="1188"/>
      <c r="I49" s="1188"/>
      <c r="J49" s="1189"/>
      <c r="K49" s="63">
        <v>161</v>
      </c>
      <c r="L49" s="64">
        <v>174</v>
      </c>
      <c r="M49" s="64">
        <v>180</v>
      </c>
      <c r="N49" s="64">
        <v>200</v>
      </c>
      <c r="O49" s="65">
        <v>192</v>
      </c>
      <c r="P49" s="48"/>
      <c r="Q49" s="48"/>
      <c r="R49" s="48"/>
      <c r="S49" s="48"/>
      <c r="T49" s="48"/>
      <c r="U49" s="48"/>
    </row>
    <row r="50" spans="1:21" ht="30.75" customHeight="1" x14ac:dyDescent="0.2">
      <c r="A50" s="48"/>
      <c r="B50" s="1182"/>
      <c r="C50" s="1183"/>
      <c r="D50" s="62"/>
      <c r="E50" s="1188" t="s">
        <v>17</v>
      </c>
      <c r="F50" s="1188"/>
      <c r="G50" s="1188"/>
      <c r="H50" s="1188"/>
      <c r="I50" s="1188"/>
      <c r="J50" s="1189"/>
      <c r="K50" s="63">
        <v>1595</v>
      </c>
      <c r="L50" s="64">
        <v>1869</v>
      </c>
      <c r="M50" s="64">
        <v>2346</v>
      </c>
      <c r="N50" s="64">
        <v>3381</v>
      </c>
      <c r="O50" s="65">
        <v>4088</v>
      </c>
      <c r="P50" s="48"/>
      <c r="Q50" s="48"/>
      <c r="R50" s="48"/>
      <c r="S50" s="48"/>
      <c r="T50" s="48"/>
      <c r="U50" s="48"/>
    </row>
    <row r="51" spans="1:21" ht="30.75" customHeight="1" x14ac:dyDescent="0.2">
      <c r="A51" s="48"/>
      <c r="B51" s="1184"/>
      <c r="C51" s="1185"/>
      <c r="D51" s="66"/>
      <c r="E51" s="1188" t="s">
        <v>18</v>
      </c>
      <c r="F51" s="1188"/>
      <c r="G51" s="1188"/>
      <c r="H51" s="1188"/>
      <c r="I51" s="1188"/>
      <c r="J51" s="1189"/>
      <c r="K51" s="63" t="s">
        <v>507</v>
      </c>
      <c r="L51" s="64" t="s">
        <v>507</v>
      </c>
      <c r="M51" s="64" t="s">
        <v>507</v>
      </c>
      <c r="N51" s="64" t="s">
        <v>507</v>
      </c>
      <c r="O51" s="65" t="s">
        <v>507</v>
      </c>
      <c r="P51" s="48"/>
      <c r="Q51" s="48"/>
      <c r="R51" s="48"/>
      <c r="S51" s="48"/>
      <c r="T51" s="48"/>
      <c r="U51" s="48"/>
    </row>
    <row r="52" spans="1:21" ht="30.75" customHeight="1" x14ac:dyDescent="0.2">
      <c r="A52" s="48"/>
      <c r="B52" s="1190" t="s">
        <v>19</v>
      </c>
      <c r="C52" s="1191"/>
      <c r="D52" s="66"/>
      <c r="E52" s="1188" t="s">
        <v>20</v>
      </c>
      <c r="F52" s="1188"/>
      <c r="G52" s="1188"/>
      <c r="H52" s="1188"/>
      <c r="I52" s="1188"/>
      <c r="J52" s="1189"/>
      <c r="K52" s="63">
        <v>12288</v>
      </c>
      <c r="L52" s="64">
        <v>12035</v>
      </c>
      <c r="M52" s="64">
        <v>11767</v>
      </c>
      <c r="N52" s="64">
        <v>11627</v>
      </c>
      <c r="O52" s="65">
        <v>11172</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-6342</v>
      </c>
      <c r="L53" s="69">
        <v>-5621</v>
      </c>
      <c r="M53" s="69">
        <v>-5280</v>
      </c>
      <c r="N53" s="69">
        <v>-3991</v>
      </c>
      <c r="O53" s="70">
        <v>-3207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96" t="s">
        <v>25</v>
      </c>
      <c r="C57" s="1197"/>
      <c r="D57" s="1200" t="s">
        <v>26</v>
      </c>
      <c r="E57" s="1201"/>
      <c r="F57" s="1201"/>
      <c r="G57" s="1201"/>
      <c r="H57" s="1201"/>
      <c r="I57" s="1201"/>
      <c r="J57" s="1202"/>
      <c r="K57" s="83">
        <v>6324</v>
      </c>
      <c r="L57" s="84">
        <v>7604</v>
      </c>
      <c r="M57" s="84">
        <v>8368</v>
      </c>
      <c r="N57" s="84">
        <v>8214</v>
      </c>
      <c r="O57" s="85">
        <v>7258</v>
      </c>
    </row>
    <row r="58" spans="1:21" ht="31.5" customHeight="1" thickBot="1" x14ac:dyDescent="0.25">
      <c r="B58" s="1198"/>
      <c r="C58" s="1199"/>
      <c r="D58" s="1203" t="s">
        <v>27</v>
      </c>
      <c r="E58" s="1204"/>
      <c r="F58" s="1204"/>
      <c r="G58" s="1204"/>
      <c r="H58" s="1204"/>
      <c r="I58" s="1204"/>
      <c r="J58" s="1205"/>
      <c r="K58" s="86">
        <v>1239</v>
      </c>
      <c r="L58" s="87">
        <v>1319</v>
      </c>
      <c r="M58" s="87">
        <v>1504</v>
      </c>
      <c r="N58" s="87">
        <v>1528</v>
      </c>
      <c r="O58" s="88">
        <v>1557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JwB3yIJbO+6FNLrZ1hMX8RQaXvQhKdIzeMTpuMSNLTkCetbhC1JlqH1ZVdNaUxtXLZio/w8jKaa5mE4uaLIJQ==" saltValue="vDtka54qQtMWp2Enw9yX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N55" sqref="N5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06" t="s">
        <v>30</v>
      </c>
      <c r="C41" s="1207"/>
      <c r="D41" s="102"/>
      <c r="E41" s="1212" t="s">
        <v>31</v>
      </c>
      <c r="F41" s="1212"/>
      <c r="G41" s="1212"/>
      <c r="H41" s="1213"/>
      <c r="I41" s="358">
        <v>55764</v>
      </c>
      <c r="J41" s="359">
        <v>57250</v>
      </c>
      <c r="K41" s="359">
        <v>56919</v>
      </c>
      <c r="L41" s="359">
        <v>56108</v>
      </c>
      <c r="M41" s="360">
        <v>56735</v>
      </c>
    </row>
    <row r="42" spans="2:13" ht="27.75" customHeight="1" x14ac:dyDescent="0.2">
      <c r="B42" s="1208"/>
      <c r="C42" s="1209"/>
      <c r="D42" s="103"/>
      <c r="E42" s="1214" t="s">
        <v>32</v>
      </c>
      <c r="F42" s="1214"/>
      <c r="G42" s="1214"/>
      <c r="H42" s="1215"/>
      <c r="I42" s="361">
        <v>20166</v>
      </c>
      <c r="J42" s="362">
        <v>21365</v>
      </c>
      <c r="K42" s="362">
        <v>24120</v>
      </c>
      <c r="L42" s="362">
        <v>28227</v>
      </c>
      <c r="M42" s="363">
        <v>29223</v>
      </c>
    </row>
    <row r="43" spans="2:13" ht="27.75" customHeight="1" x14ac:dyDescent="0.2">
      <c r="B43" s="1208"/>
      <c r="C43" s="1209"/>
      <c r="D43" s="103"/>
      <c r="E43" s="1214" t="s">
        <v>33</v>
      </c>
      <c r="F43" s="1214"/>
      <c r="G43" s="1214"/>
      <c r="H43" s="1215"/>
      <c r="I43" s="361">
        <v>880</v>
      </c>
      <c r="J43" s="362">
        <v>737</v>
      </c>
      <c r="K43" s="362">
        <v>616</v>
      </c>
      <c r="L43" s="362">
        <v>529</v>
      </c>
      <c r="M43" s="363">
        <v>451</v>
      </c>
    </row>
    <row r="44" spans="2:13" ht="27.75" customHeight="1" x14ac:dyDescent="0.2">
      <c r="B44" s="1208"/>
      <c r="C44" s="1209"/>
      <c r="D44" s="103"/>
      <c r="E44" s="1214" t="s">
        <v>34</v>
      </c>
      <c r="F44" s="1214"/>
      <c r="G44" s="1214"/>
      <c r="H44" s="1215"/>
      <c r="I44" s="361">
        <v>2225</v>
      </c>
      <c r="J44" s="362">
        <v>2224</v>
      </c>
      <c r="K44" s="362">
        <v>2262</v>
      </c>
      <c r="L44" s="362">
        <v>2627</v>
      </c>
      <c r="M44" s="363">
        <v>2978</v>
      </c>
    </row>
    <row r="45" spans="2:13" ht="27.75" customHeight="1" x14ac:dyDescent="0.2">
      <c r="B45" s="1208"/>
      <c r="C45" s="1209"/>
      <c r="D45" s="103"/>
      <c r="E45" s="1214" t="s">
        <v>35</v>
      </c>
      <c r="F45" s="1214"/>
      <c r="G45" s="1214"/>
      <c r="H45" s="1215"/>
      <c r="I45" s="361">
        <v>34391</v>
      </c>
      <c r="J45" s="362">
        <v>33711</v>
      </c>
      <c r="K45" s="362">
        <v>33873</v>
      </c>
      <c r="L45" s="362">
        <v>33092</v>
      </c>
      <c r="M45" s="363">
        <v>32422</v>
      </c>
    </row>
    <row r="46" spans="2:13" ht="27.75" customHeight="1" x14ac:dyDescent="0.2">
      <c r="B46" s="1208"/>
      <c r="C46" s="1209"/>
      <c r="D46" s="104"/>
      <c r="E46" s="1214" t="s">
        <v>36</v>
      </c>
      <c r="F46" s="1214"/>
      <c r="G46" s="1214"/>
      <c r="H46" s="1215"/>
      <c r="I46" s="361" t="s">
        <v>507</v>
      </c>
      <c r="J46" s="362" t="s">
        <v>507</v>
      </c>
      <c r="K46" s="362" t="s">
        <v>507</v>
      </c>
      <c r="L46" s="362" t="s">
        <v>507</v>
      </c>
      <c r="M46" s="363" t="s">
        <v>507</v>
      </c>
    </row>
    <row r="47" spans="2:13" ht="27.75" customHeight="1" x14ac:dyDescent="0.2">
      <c r="B47" s="1208"/>
      <c r="C47" s="1209"/>
      <c r="D47" s="105"/>
      <c r="E47" s="1216" t="s">
        <v>37</v>
      </c>
      <c r="F47" s="1217"/>
      <c r="G47" s="1217"/>
      <c r="H47" s="1218"/>
      <c r="I47" s="361" t="s">
        <v>507</v>
      </c>
      <c r="J47" s="362" t="s">
        <v>507</v>
      </c>
      <c r="K47" s="362" t="s">
        <v>507</v>
      </c>
      <c r="L47" s="362" t="s">
        <v>507</v>
      </c>
      <c r="M47" s="363" t="s">
        <v>507</v>
      </c>
    </row>
    <row r="48" spans="2:13" ht="27.75" customHeight="1" x14ac:dyDescent="0.2">
      <c r="B48" s="1208"/>
      <c r="C48" s="1209"/>
      <c r="D48" s="103"/>
      <c r="E48" s="1214" t="s">
        <v>38</v>
      </c>
      <c r="F48" s="1214"/>
      <c r="G48" s="1214"/>
      <c r="H48" s="1215"/>
      <c r="I48" s="361" t="s">
        <v>507</v>
      </c>
      <c r="J48" s="362" t="s">
        <v>507</v>
      </c>
      <c r="K48" s="362" t="s">
        <v>507</v>
      </c>
      <c r="L48" s="362" t="s">
        <v>507</v>
      </c>
      <c r="M48" s="363" t="s">
        <v>507</v>
      </c>
    </row>
    <row r="49" spans="2:13" ht="27.75" customHeight="1" x14ac:dyDescent="0.2">
      <c r="B49" s="1210"/>
      <c r="C49" s="1211"/>
      <c r="D49" s="103"/>
      <c r="E49" s="1214" t="s">
        <v>39</v>
      </c>
      <c r="F49" s="1214"/>
      <c r="G49" s="1214"/>
      <c r="H49" s="1215"/>
      <c r="I49" s="361" t="s">
        <v>507</v>
      </c>
      <c r="J49" s="362" t="s">
        <v>507</v>
      </c>
      <c r="K49" s="362" t="s">
        <v>507</v>
      </c>
      <c r="L49" s="362" t="s">
        <v>507</v>
      </c>
      <c r="M49" s="363" t="s">
        <v>507</v>
      </c>
    </row>
    <row r="50" spans="2:13" ht="27.75" customHeight="1" x14ac:dyDescent="0.2">
      <c r="B50" s="1219" t="s">
        <v>40</v>
      </c>
      <c r="C50" s="1220"/>
      <c r="D50" s="106"/>
      <c r="E50" s="1214" t="s">
        <v>41</v>
      </c>
      <c r="F50" s="1214"/>
      <c r="G50" s="1214"/>
      <c r="H50" s="1215"/>
      <c r="I50" s="361">
        <v>93225</v>
      </c>
      <c r="J50" s="362">
        <v>100430</v>
      </c>
      <c r="K50" s="362">
        <v>108584</v>
      </c>
      <c r="L50" s="362">
        <v>106984</v>
      </c>
      <c r="M50" s="363">
        <v>112900</v>
      </c>
    </row>
    <row r="51" spans="2:13" ht="27.75" customHeight="1" x14ac:dyDescent="0.2">
      <c r="B51" s="1208"/>
      <c r="C51" s="1209"/>
      <c r="D51" s="103"/>
      <c r="E51" s="1214" t="s">
        <v>42</v>
      </c>
      <c r="F51" s="1214"/>
      <c r="G51" s="1214"/>
      <c r="H51" s="1215"/>
      <c r="I51" s="361">
        <v>4824</v>
      </c>
      <c r="J51" s="362">
        <v>4712</v>
      </c>
      <c r="K51" s="362">
        <v>5660</v>
      </c>
      <c r="L51" s="362">
        <v>7307</v>
      </c>
      <c r="M51" s="363">
        <v>10246</v>
      </c>
    </row>
    <row r="52" spans="2:13" ht="27.75" customHeight="1" x14ac:dyDescent="0.2">
      <c r="B52" s="1210"/>
      <c r="C52" s="1211"/>
      <c r="D52" s="103"/>
      <c r="E52" s="1214" t="s">
        <v>43</v>
      </c>
      <c r="F52" s="1214"/>
      <c r="G52" s="1214"/>
      <c r="H52" s="1215"/>
      <c r="I52" s="361">
        <v>123618</v>
      </c>
      <c r="J52" s="362">
        <v>113241</v>
      </c>
      <c r="K52" s="362">
        <v>103219</v>
      </c>
      <c r="L52" s="362">
        <v>96597</v>
      </c>
      <c r="M52" s="363">
        <v>103663</v>
      </c>
    </row>
    <row r="53" spans="2:13" ht="27.75" customHeight="1" thickBot="1" x14ac:dyDescent="0.25">
      <c r="B53" s="1221" t="s">
        <v>44</v>
      </c>
      <c r="C53" s="1222"/>
      <c r="D53" s="107"/>
      <c r="E53" s="1223" t="s">
        <v>45</v>
      </c>
      <c r="F53" s="1223"/>
      <c r="G53" s="1223"/>
      <c r="H53" s="1224"/>
      <c r="I53" s="364">
        <v>-108241</v>
      </c>
      <c r="J53" s="365">
        <v>-103096</v>
      </c>
      <c r="K53" s="365">
        <v>-99671</v>
      </c>
      <c r="L53" s="365">
        <v>-90306</v>
      </c>
      <c r="M53" s="366">
        <v>-105000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Ca2Onp5wItGj1dGkhqMHfodF5WWYOwJrSWN2JlI5wmYNxO+mKPom+6CCHXy0O3tTJwoGHO76CpWc6mPGV75+A==" saltValue="NbZ85AKksXkX1W2mWCrT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3" sqref="H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551</v>
      </c>
      <c r="G54" s="116" t="s">
        <v>552</v>
      </c>
      <c r="H54" s="117" t="s">
        <v>553</v>
      </c>
    </row>
    <row r="55" spans="2:8" ht="52.5" customHeight="1" x14ac:dyDescent="0.2">
      <c r="B55" s="118"/>
      <c r="C55" s="1233" t="s">
        <v>48</v>
      </c>
      <c r="D55" s="1233"/>
      <c r="E55" s="1234"/>
      <c r="F55" s="119">
        <v>45671</v>
      </c>
      <c r="G55" s="119">
        <v>43953</v>
      </c>
      <c r="H55" s="120">
        <v>45337</v>
      </c>
    </row>
    <row r="56" spans="2:8" ht="52.5" customHeight="1" x14ac:dyDescent="0.2">
      <c r="B56" s="121"/>
      <c r="C56" s="1235" t="s">
        <v>49</v>
      </c>
      <c r="D56" s="1235"/>
      <c r="E56" s="1236"/>
      <c r="F56" s="122">
        <v>2701</v>
      </c>
      <c r="G56" s="122">
        <v>5311</v>
      </c>
      <c r="H56" s="123">
        <v>5320</v>
      </c>
    </row>
    <row r="57" spans="2:8" ht="53.25" customHeight="1" x14ac:dyDescent="0.2">
      <c r="B57" s="121"/>
      <c r="C57" s="1237" t="s">
        <v>50</v>
      </c>
      <c r="D57" s="1237"/>
      <c r="E57" s="1238"/>
      <c r="F57" s="124">
        <v>45665</v>
      </c>
      <c r="G57" s="124">
        <v>45352</v>
      </c>
      <c r="H57" s="125">
        <v>45165</v>
      </c>
    </row>
    <row r="58" spans="2:8" ht="45.75" customHeight="1" x14ac:dyDescent="0.2">
      <c r="B58" s="126"/>
      <c r="C58" s="1225" t="s">
        <v>586</v>
      </c>
      <c r="D58" s="1226"/>
      <c r="E58" s="1227"/>
      <c r="F58" s="127">
        <v>26932</v>
      </c>
      <c r="G58" s="127">
        <v>26958</v>
      </c>
      <c r="H58" s="128">
        <v>28000</v>
      </c>
    </row>
    <row r="59" spans="2:8" ht="45.75" customHeight="1" x14ac:dyDescent="0.2">
      <c r="B59" s="126"/>
      <c r="C59" s="1225" t="s">
        <v>587</v>
      </c>
      <c r="D59" s="1226"/>
      <c r="E59" s="1227"/>
      <c r="F59" s="127">
        <v>5017</v>
      </c>
      <c r="G59" s="127">
        <v>5022</v>
      </c>
      <c r="H59" s="128">
        <v>5026</v>
      </c>
    </row>
    <row r="60" spans="2:8" ht="45.75" customHeight="1" x14ac:dyDescent="0.2">
      <c r="B60" s="126"/>
      <c r="C60" s="1225" t="s">
        <v>588</v>
      </c>
      <c r="D60" s="1226"/>
      <c r="E60" s="1227"/>
      <c r="F60" s="127">
        <v>6513</v>
      </c>
      <c r="G60" s="127">
        <v>5920</v>
      </c>
      <c r="H60" s="128">
        <v>4478</v>
      </c>
    </row>
    <row r="61" spans="2:8" ht="45.75" customHeight="1" x14ac:dyDescent="0.2">
      <c r="B61" s="126"/>
      <c r="C61" s="1225" t="s">
        <v>589</v>
      </c>
      <c r="D61" s="1226"/>
      <c r="E61" s="1227"/>
      <c r="F61" s="127">
        <v>3689</v>
      </c>
      <c r="G61" s="127">
        <v>3785</v>
      </c>
      <c r="H61" s="128">
        <v>3903</v>
      </c>
    </row>
    <row r="62" spans="2:8" ht="45.75" customHeight="1" thickBot="1" x14ac:dyDescent="0.25">
      <c r="B62" s="129"/>
      <c r="C62" s="1228" t="s">
        <v>590</v>
      </c>
      <c r="D62" s="1229"/>
      <c r="E62" s="1230"/>
      <c r="F62" s="130">
        <v>1888</v>
      </c>
      <c r="G62" s="130">
        <v>2058</v>
      </c>
      <c r="H62" s="131">
        <v>2161</v>
      </c>
    </row>
    <row r="63" spans="2:8" ht="52.5" customHeight="1" thickBot="1" x14ac:dyDescent="0.25">
      <c r="B63" s="132"/>
      <c r="C63" s="1231" t="s">
        <v>51</v>
      </c>
      <c r="D63" s="1231"/>
      <c r="E63" s="1232"/>
      <c r="F63" s="133">
        <v>94038</v>
      </c>
      <c r="G63" s="133">
        <v>94616</v>
      </c>
      <c r="H63" s="134">
        <v>95822</v>
      </c>
    </row>
    <row r="64" spans="2:8" ht="13.2" x14ac:dyDescent="0.2"/>
  </sheetData>
  <sheetProtection algorithmName="SHA-512" hashValue="B/aWQ082KMYGciEwwCwRsMyqfZRcfhbuV5H0t0v/Q6hdrRHY9YBs+UZui7gF3PjBSl9x0AsBZDN0g6F3cwHhnQ==" saltValue="T7hR2Zp9h96yDNxpsfDb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BV10" sqref="BV10"/>
    </sheetView>
  </sheetViews>
  <sheetFormatPr defaultColWidth="0" defaultRowHeight="13.5" customHeight="1" zeroHeight="1" x14ac:dyDescent="0.2"/>
  <cols>
    <col min="1" max="1" width="6.33203125" style="1241" customWidth="1"/>
    <col min="2" max="107" width="2.44140625" style="1241" customWidth="1"/>
    <col min="108" max="108" width="6.109375" style="1248" customWidth="1"/>
    <col min="109" max="109" width="5.88671875" style="1247" customWidth="1"/>
    <col min="110" max="16384" width="8.6640625" style="1241" hidden="1"/>
  </cols>
  <sheetData>
    <row r="1" spans="1:109" ht="42.75" customHeight="1" x14ac:dyDescent="0.2">
      <c r="A1" s="1239"/>
      <c r="B1" s="1240"/>
      <c r="DD1" s="1241"/>
      <c r="DE1" s="1241"/>
    </row>
    <row r="2" spans="1:109"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62"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62"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62"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62"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62"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62"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62"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62"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62"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62"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62"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62" customFormat="1" ht="13.2" x14ac:dyDescent="0.2">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62" customFormat="1" ht="13.2" x14ac:dyDescent="0.2">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62" customFormat="1" ht="13.2" x14ac:dyDescent="0.2">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62" customFormat="1" ht="13.2" x14ac:dyDescent="0.2">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ht="13.2" x14ac:dyDescent="0.2">
      <c r="DD19" s="1241"/>
      <c r="DE19" s="1241"/>
    </row>
    <row r="20" spans="1:109" ht="13.2" x14ac:dyDescent="0.2">
      <c r="DD20" s="1241"/>
      <c r="DE20" s="1241"/>
    </row>
    <row r="21" spans="1:109" ht="17.25" customHeight="1" x14ac:dyDescent="0.2">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2">
      <c r="B22" s="1247"/>
    </row>
    <row r="23" spans="1:109" ht="13.2" x14ac:dyDescent="0.2">
      <c r="B23" s="1247"/>
    </row>
    <row r="24" spans="1:109" ht="13.2" x14ac:dyDescent="0.2">
      <c r="B24" s="1247"/>
    </row>
    <row r="25" spans="1:109" ht="13.2" x14ac:dyDescent="0.2">
      <c r="B25" s="1247"/>
    </row>
    <row r="26" spans="1:109" ht="13.2" x14ac:dyDescent="0.2">
      <c r="B26" s="1247"/>
    </row>
    <row r="27" spans="1:109" ht="13.2" x14ac:dyDescent="0.2">
      <c r="B27" s="1247"/>
    </row>
    <row r="28" spans="1:109" ht="13.2" x14ac:dyDescent="0.2">
      <c r="B28" s="1247"/>
    </row>
    <row r="29" spans="1:109" ht="13.2" x14ac:dyDescent="0.2">
      <c r="B29" s="1247"/>
    </row>
    <row r="30" spans="1:109" ht="13.2" x14ac:dyDescent="0.2">
      <c r="B30" s="1247"/>
    </row>
    <row r="31" spans="1:109" ht="13.2" x14ac:dyDescent="0.2">
      <c r="B31" s="1247"/>
    </row>
    <row r="32" spans="1:109" ht="13.2" x14ac:dyDescent="0.2">
      <c r="B32" s="1247"/>
    </row>
    <row r="33" spans="2:109" ht="13.2" x14ac:dyDescent="0.2">
      <c r="B33" s="1247"/>
    </row>
    <row r="34" spans="2:109" ht="13.2" x14ac:dyDescent="0.2">
      <c r="B34" s="1247"/>
    </row>
    <row r="35" spans="2:109" ht="13.2" x14ac:dyDescent="0.2">
      <c r="B35" s="1247"/>
    </row>
    <row r="36" spans="2:109" ht="13.2" x14ac:dyDescent="0.2">
      <c r="B36" s="1247"/>
    </row>
    <row r="37" spans="2:109" ht="13.2" x14ac:dyDescent="0.2">
      <c r="B37" s="1247"/>
    </row>
    <row r="38" spans="2:109" ht="13.2" x14ac:dyDescent="0.2">
      <c r="B38" s="1247"/>
    </row>
    <row r="39" spans="2:109" ht="13.2" x14ac:dyDescent="0.2">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ht="13.2" x14ac:dyDescent="0.2">
      <c r="B40" s="1252"/>
      <c r="DD40" s="1252"/>
      <c r="DE40" s="1241"/>
    </row>
    <row r="41" spans="2:109" ht="16.2" x14ac:dyDescent="0.2">
      <c r="B41" s="1253" t="s">
        <v>594</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ht="13.2" x14ac:dyDescent="0.2">
      <c r="B42" s="1247"/>
      <c r="G42" s="1254"/>
      <c r="I42" s="1255"/>
      <c r="J42" s="1255"/>
      <c r="K42" s="1255"/>
      <c r="AM42" s="1254"/>
      <c r="AN42" s="1254" t="s">
        <v>595</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2">
      <c r="B43" s="1247"/>
      <c r="AN43" s="1256" t="s">
        <v>596</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2" x14ac:dyDescent="0.2">
      <c r="B49" s="1247"/>
      <c r="AN49" s="1241" t="s">
        <v>597</v>
      </c>
    </row>
    <row r="50" spans="1:109" ht="13.2" x14ac:dyDescent="0.2">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549</v>
      </c>
      <c r="BQ50" s="1272"/>
      <c r="BR50" s="1272"/>
      <c r="BS50" s="1272"/>
      <c r="BT50" s="1272"/>
      <c r="BU50" s="1272"/>
      <c r="BV50" s="1272"/>
      <c r="BW50" s="1272"/>
      <c r="BX50" s="1272" t="s">
        <v>550</v>
      </c>
      <c r="BY50" s="1272"/>
      <c r="BZ50" s="1272"/>
      <c r="CA50" s="1272"/>
      <c r="CB50" s="1272"/>
      <c r="CC50" s="1272"/>
      <c r="CD50" s="1272"/>
      <c r="CE50" s="1272"/>
      <c r="CF50" s="1272" t="s">
        <v>551</v>
      </c>
      <c r="CG50" s="1272"/>
      <c r="CH50" s="1272"/>
      <c r="CI50" s="1272"/>
      <c r="CJ50" s="1272"/>
      <c r="CK50" s="1272"/>
      <c r="CL50" s="1272"/>
      <c r="CM50" s="1272"/>
      <c r="CN50" s="1272" t="s">
        <v>552</v>
      </c>
      <c r="CO50" s="1272"/>
      <c r="CP50" s="1272"/>
      <c r="CQ50" s="1272"/>
      <c r="CR50" s="1272"/>
      <c r="CS50" s="1272"/>
      <c r="CT50" s="1272"/>
      <c r="CU50" s="1272"/>
      <c r="CV50" s="1272" t="s">
        <v>553</v>
      </c>
      <c r="CW50" s="1272"/>
      <c r="CX50" s="1272"/>
      <c r="CY50" s="1272"/>
      <c r="CZ50" s="1272"/>
      <c r="DA50" s="1272"/>
      <c r="DB50" s="1272"/>
      <c r="DC50" s="1272"/>
    </row>
    <row r="51" spans="1:109" ht="13.5" customHeight="1" x14ac:dyDescent="0.2">
      <c r="B51" s="1247"/>
      <c r="G51" s="1273"/>
      <c r="H51" s="1273"/>
      <c r="I51" s="1274"/>
      <c r="J51" s="1274"/>
      <c r="K51" s="1275"/>
      <c r="L51" s="1275"/>
      <c r="M51" s="1275"/>
      <c r="N51" s="1275"/>
      <c r="AM51" s="1265"/>
      <c r="AN51" s="1276" t="s">
        <v>598</v>
      </c>
      <c r="AO51" s="1276"/>
      <c r="AP51" s="1276"/>
      <c r="AQ51" s="1276"/>
      <c r="AR51" s="1276"/>
      <c r="AS51" s="1276"/>
      <c r="AT51" s="1276"/>
      <c r="AU51" s="1276"/>
      <c r="AV51" s="1276"/>
      <c r="AW51" s="1276"/>
      <c r="AX51" s="1276"/>
      <c r="AY51" s="1276"/>
      <c r="AZ51" s="1276"/>
      <c r="BA51" s="1276"/>
      <c r="BB51" s="1276" t="s">
        <v>599</v>
      </c>
      <c r="BC51" s="1276"/>
      <c r="BD51" s="1276"/>
      <c r="BE51" s="1276"/>
      <c r="BF51" s="1276"/>
      <c r="BG51" s="1276"/>
      <c r="BH51" s="1276"/>
      <c r="BI51" s="1276"/>
      <c r="BJ51" s="1276"/>
      <c r="BK51" s="1276"/>
      <c r="BL51" s="1276"/>
      <c r="BM51" s="1276"/>
      <c r="BN51" s="1276"/>
      <c r="BO51" s="1276"/>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600</v>
      </c>
      <c r="BC53" s="1276"/>
      <c r="BD53" s="1276"/>
      <c r="BE53" s="1276"/>
      <c r="BF53" s="1276"/>
      <c r="BG53" s="1276"/>
      <c r="BH53" s="1276"/>
      <c r="BI53" s="1276"/>
      <c r="BJ53" s="1276"/>
      <c r="BK53" s="1276"/>
      <c r="BL53" s="1276"/>
      <c r="BM53" s="1276"/>
      <c r="BN53" s="1276"/>
      <c r="BO53" s="1276"/>
      <c r="BP53" s="1277">
        <v>60.5</v>
      </c>
      <c r="BQ53" s="1277"/>
      <c r="BR53" s="1277"/>
      <c r="BS53" s="1277"/>
      <c r="BT53" s="1277"/>
      <c r="BU53" s="1277"/>
      <c r="BV53" s="1277"/>
      <c r="BW53" s="1277"/>
      <c r="BX53" s="1277">
        <v>61.1</v>
      </c>
      <c r="BY53" s="1277"/>
      <c r="BZ53" s="1277"/>
      <c r="CA53" s="1277"/>
      <c r="CB53" s="1277"/>
      <c r="CC53" s="1277"/>
      <c r="CD53" s="1277"/>
      <c r="CE53" s="1277"/>
      <c r="CF53" s="1277">
        <v>61.6</v>
      </c>
      <c r="CG53" s="1277"/>
      <c r="CH53" s="1277"/>
      <c r="CI53" s="1277"/>
      <c r="CJ53" s="1277"/>
      <c r="CK53" s="1277"/>
      <c r="CL53" s="1277"/>
      <c r="CM53" s="1277"/>
      <c r="CN53" s="1277">
        <v>62.3</v>
      </c>
      <c r="CO53" s="1277"/>
      <c r="CP53" s="1277"/>
      <c r="CQ53" s="1277"/>
      <c r="CR53" s="1277"/>
      <c r="CS53" s="1277"/>
      <c r="CT53" s="1277"/>
      <c r="CU53" s="1277"/>
      <c r="CV53" s="1277">
        <v>61.8</v>
      </c>
      <c r="CW53" s="1277"/>
      <c r="CX53" s="1277"/>
      <c r="CY53" s="1277"/>
      <c r="CZ53" s="1277"/>
      <c r="DA53" s="1277"/>
      <c r="DB53" s="1277"/>
      <c r="DC53" s="1277"/>
    </row>
    <row r="54" spans="1:109" ht="13.2" x14ac:dyDescent="0.2">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5"/>
      <c r="B55" s="1247"/>
      <c r="G55" s="1266"/>
      <c r="H55" s="1266"/>
      <c r="I55" s="1266"/>
      <c r="J55" s="1266"/>
      <c r="K55" s="1275"/>
      <c r="L55" s="1275"/>
      <c r="M55" s="1275"/>
      <c r="N55" s="1275"/>
      <c r="AN55" s="1272" t="s">
        <v>601</v>
      </c>
      <c r="AO55" s="1272"/>
      <c r="AP55" s="1272"/>
      <c r="AQ55" s="1272"/>
      <c r="AR55" s="1272"/>
      <c r="AS55" s="1272"/>
      <c r="AT55" s="1272"/>
      <c r="AU55" s="1272"/>
      <c r="AV55" s="1272"/>
      <c r="AW55" s="1272"/>
      <c r="AX55" s="1272"/>
      <c r="AY55" s="1272"/>
      <c r="AZ55" s="1272"/>
      <c r="BA55" s="1272"/>
      <c r="BB55" s="1276" t="s">
        <v>599</v>
      </c>
      <c r="BC55" s="1276"/>
      <c r="BD55" s="1276"/>
      <c r="BE55" s="1276"/>
      <c r="BF55" s="1276"/>
      <c r="BG55" s="1276"/>
      <c r="BH55" s="1276"/>
      <c r="BI55" s="1276"/>
      <c r="BJ55" s="1276"/>
      <c r="BK55" s="1276"/>
      <c r="BL55" s="1276"/>
      <c r="BM55" s="1276"/>
      <c r="BN55" s="1276"/>
      <c r="BO55" s="1276"/>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2" x14ac:dyDescent="0.2">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ht="13.2" x14ac:dyDescent="0.2">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600</v>
      </c>
      <c r="BC57" s="1276"/>
      <c r="BD57" s="1276"/>
      <c r="BE57" s="1276"/>
      <c r="BF57" s="1276"/>
      <c r="BG57" s="1276"/>
      <c r="BH57" s="1276"/>
      <c r="BI57" s="1276"/>
      <c r="BJ57" s="1276"/>
      <c r="BK57" s="1276"/>
      <c r="BL57" s="1276"/>
      <c r="BM57" s="1276"/>
      <c r="BN57" s="1276"/>
      <c r="BO57" s="1276"/>
      <c r="BP57" s="1277">
        <v>56.9</v>
      </c>
      <c r="BQ57" s="1277"/>
      <c r="BR57" s="1277"/>
      <c r="BS57" s="1277"/>
      <c r="BT57" s="1277"/>
      <c r="BU57" s="1277"/>
      <c r="BV57" s="1277"/>
      <c r="BW57" s="1277"/>
      <c r="BX57" s="1277">
        <v>57.7</v>
      </c>
      <c r="BY57" s="1277"/>
      <c r="BZ57" s="1277"/>
      <c r="CA57" s="1277"/>
      <c r="CB57" s="1277"/>
      <c r="CC57" s="1277"/>
      <c r="CD57" s="1277"/>
      <c r="CE57" s="1277"/>
      <c r="CF57" s="1277">
        <v>56.3</v>
      </c>
      <c r="CG57" s="1277"/>
      <c r="CH57" s="1277"/>
      <c r="CI57" s="1277"/>
      <c r="CJ57" s="1277"/>
      <c r="CK57" s="1277"/>
      <c r="CL57" s="1277"/>
      <c r="CM57" s="1277"/>
      <c r="CN57" s="1277">
        <v>56.4</v>
      </c>
      <c r="CO57" s="1277"/>
      <c r="CP57" s="1277"/>
      <c r="CQ57" s="1277"/>
      <c r="CR57" s="1277"/>
      <c r="CS57" s="1277"/>
      <c r="CT57" s="1277"/>
      <c r="CU57" s="1277"/>
      <c r="CV57" s="1277">
        <v>56</v>
      </c>
      <c r="CW57" s="1277"/>
      <c r="CX57" s="1277"/>
      <c r="CY57" s="1277"/>
      <c r="CZ57" s="1277"/>
      <c r="DA57" s="1277"/>
      <c r="DB57" s="1277"/>
      <c r="DC57" s="1277"/>
      <c r="DD57" s="1280"/>
      <c r="DE57" s="1278"/>
    </row>
    <row r="58" spans="1:109" s="1255" customFormat="1" ht="13.2" x14ac:dyDescent="0.2">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ht="13.2" x14ac:dyDescent="0.2">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ht="13.2" x14ac:dyDescent="0.2">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ht="13.2" x14ac:dyDescent="0.2">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6.2" x14ac:dyDescent="0.2">
      <c r="B63" s="1286" t="s">
        <v>602</v>
      </c>
    </row>
    <row r="64" spans="1:109" ht="13.2" x14ac:dyDescent="0.2">
      <c r="B64" s="1247"/>
      <c r="G64" s="1254"/>
      <c r="I64" s="1287"/>
      <c r="J64" s="1287"/>
      <c r="K64" s="1287"/>
      <c r="L64" s="1287"/>
      <c r="M64" s="1287"/>
      <c r="N64" s="1288"/>
      <c r="AM64" s="1254"/>
      <c r="AN64" s="1254" t="s">
        <v>595</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ht="13.2" x14ac:dyDescent="0.2">
      <c r="B65" s="1247"/>
      <c r="AN65" s="1256" t="s">
        <v>603</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ht="13.2" x14ac:dyDescent="0.2">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ht="13.2" x14ac:dyDescent="0.2">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ht="13.2" x14ac:dyDescent="0.2">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ht="13.2" x14ac:dyDescent="0.2">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ht="13.2" x14ac:dyDescent="0.2">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ht="13.2" x14ac:dyDescent="0.2">
      <c r="B71" s="1247"/>
      <c r="G71" s="1292"/>
      <c r="I71" s="1293"/>
      <c r="J71" s="1290"/>
      <c r="K71" s="1290"/>
      <c r="L71" s="1291"/>
      <c r="M71" s="1290"/>
      <c r="N71" s="1291"/>
      <c r="AM71" s="1292"/>
      <c r="AN71" s="1241" t="s">
        <v>597</v>
      </c>
    </row>
    <row r="72" spans="2:107" ht="13.2" x14ac:dyDescent="0.2">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549</v>
      </c>
      <c r="BQ72" s="1272"/>
      <c r="BR72" s="1272"/>
      <c r="BS72" s="1272"/>
      <c r="BT72" s="1272"/>
      <c r="BU72" s="1272"/>
      <c r="BV72" s="1272"/>
      <c r="BW72" s="1272"/>
      <c r="BX72" s="1272" t="s">
        <v>550</v>
      </c>
      <c r="BY72" s="1272"/>
      <c r="BZ72" s="1272"/>
      <c r="CA72" s="1272"/>
      <c r="CB72" s="1272"/>
      <c r="CC72" s="1272"/>
      <c r="CD72" s="1272"/>
      <c r="CE72" s="1272"/>
      <c r="CF72" s="1272" t="s">
        <v>551</v>
      </c>
      <c r="CG72" s="1272"/>
      <c r="CH72" s="1272"/>
      <c r="CI72" s="1272"/>
      <c r="CJ72" s="1272"/>
      <c r="CK72" s="1272"/>
      <c r="CL72" s="1272"/>
      <c r="CM72" s="1272"/>
      <c r="CN72" s="1272" t="s">
        <v>552</v>
      </c>
      <c r="CO72" s="1272"/>
      <c r="CP72" s="1272"/>
      <c r="CQ72" s="1272"/>
      <c r="CR72" s="1272"/>
      <c r="CS72" s="1272"/>
      <c r="CT72" s="1272"/>
      <c r="CU72" s="1272"/>
      <c r="CV72" s="1272" t="s">
        <v>553</v>
      </c>
      <c r="CW72" s="1272"/>
      <c r="CX72" s="1272"/>
      <c r="CY72" s="1272"/>
      <c r="CZ72" s="1272"/>
      <c r="DA72" s="1272"/>
      <c r="DB72" s="1272"/>
      <c r="DC72" s="1272"/>
    </row>
    <row r="73" spans="2:107" ht="13.2" x14ac:dyDescent="0.2">
      <c r="B73" s="1247"/>
      <c r="G73" s="1273"/>
      <c r="H73" s="1273"/>
      <c r="I73" s="1273"/>
      <c r="J73" s="1273"/>
      <c r="K73" s="1294"/>
      <c r="L73" s="1294"/>
      <c r="M73" s="1294"/>
      <c r="N73" s="1294"/>
      <c r="AM73" s="1265"/>
      <c r="AN73" s="1276" t="s">
        <v>598</v>
      </c>
      <c r="AO73" s="1276"/>
      <c r="AP73" s="1276"/>
      <c r="AQ73" s="1276"/>
      <c r="AR73" s="1276"/>
      <c r="AS73" s="1276"/>
      <c r="AT73" s="1276"/>
      <c r="AU73" s="1276"/>
      <c r="AV73" s="1276"/>
      <c r="AW73" s="1276"/>
      <c r="AX73" s="1276"/>
      <c r="AY73" s="1276"/>
      <c r="AZ73" s="1276"/>
      <c r="BA73" s="1276"/>
      <c r="BB73" s="1276" t="s">
        <v>599</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604</v>
      </c>
      <c r="BC75" s="1276"/>
      <c r="BD75" s="1276"/>
      <c r="BE75" s="1276"/>
      <c r="BF75" s="1276"/>
      <c r="BG75" s="1276"/>
      <c r="BH75" s="1276"/>
      <c r="BI75" s="1276"/>
      <c r="BJ75" s="1276"/>
      <c r="BK75" s="1276"/>
      <c r="BL75" s="1276"/>
      <c r="BM75" s="1276"/>
      <c r="BN75" s="1276"/>
      <c r="BO75" s="1276"/>
      <c r="BP75" s="1277">
        <v>-4.2</v>
      </c>
      <c r="BQ75" s="1277"/>
      <c r="BR75" s="1277"/>
      <c r="BS75" s="1277"/>
      <c r="BT75" s="1277"/>
      <c r="BU75" s="1277"/>
      <c r="BV75" s="1277"/>
      <c r="BW75" s="1277"/>
      <c r="BX75" s="1277">
        <v>-4</v>
      </c>
      <c r="BY75" s="1277"/>
      <c r="BZ75" s="1277"/>
      <c r="CA75" s="1277"/>
      <c r="CB75" s="1277"/>
      <c r="CC75" s="1277"/>
      <c r="CD75" s="1277"/>
      <c r="CE75" s="1277"/>
      <c r="CF75" s="1277">
        <v>-3.6</v>
      </c>
      <c r="CG75" s="1277"/>
      <c r="CH75" s="1277"/>
      <c r="CI75" s="1277"/>
      <c r="CJ75" s="1277"/>
      <c r="CK75" s="1277"/>
      <c r="CL75" s="1277"/>
      <c r="CM75" s="1277"/>
      <c r="CN75" s="1277">
        <v>-3.1</v>
      </c>
      <c r="CO75" s="1277"/>
      <c r="CP75" s="1277"/>
      <c r="CQ75" s="1277"/>
      <c r="CR75" s="1277"/>
      <c r="CS75" s="1277"/>
      <c r="CT75" s="1277"/>
      <c r="CU75" s="1277"/>
      <c r="CV75" s="1277">
        <v>-2.5</v>
      </c>
      <c r="CW75" s="1277"/>
      <c r="CX75" s="1277"/>
      <c r="CY75" s="1277"/>
      <c r="CZ75" s="1277"/>
      <c r="DA75" s="1277"/>
      <c r="DB75" s="1277"/>
      <c r="DC75" s="1277"/>
    </row>
    <row r="76" spans="2:107" ht="13.2" x14ac:dyDescent="0.2">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7"/>
      <c r="G77" s="1266"/>
      <c r="H77" s="1266"/>
      <c r="I77" s="1266"/>
      <c r="J77" s="1266"/>
      <c r="K77" s="1294"/>
      <c r="L77" s="1294"/>
      <c r="M77" s="1294"/>
      <c r="N77" s="1294"/>
      <c r="AN77" s="1272" t="s">
        <v>601</v>
      </c>
      <c r="AO77" s="1272"/>
      <c r="AP77" s="1272"/>
      <c r="AQ77" s="1272"/>
      <c r="AR77" s="1272"/>
      <c r="AS77" s="1272"/>
      <c r="AT77" s="1272"/>
      <c r="AU77" s="1272"/>
      <c r="AV77" s="1272"/>
      <c r="AW77" s="1272"/>
      <c r="AX77" s="1272"/>
      <c r="AY77" s="1272"/>
      <c r="AZ77" s="1272"/>
      <c r="BA77" s="1272"/>
      <c r="BB77" s="1276" t="s">
        <v>599</v>
      </c>
      <c r="BC77" s="1276"/>
      <c r="BD77" s="1276"/>
      <c r="BE77" s="1276"/>
      <c r="BF77" s="1276"/>
      <c r="BG77" s="1276"/>
      <c r="BH77" s="1276"/>
      <c r="BI77" s="1276"/>
      <c r="BJ77" s="1276"/>
      <c r="BK77" s="1276"/>
      <c r="BL77" s="1276"/>
      <c r="BM77" s="1276"/>
      <c r="BN77" s="1276"/>
      <c r="BO77" s="1276"/>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2" x14ac:dyDescent="0.2">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604</v>
      </c>
      <c r="BC79" s="1276"/>
      <c r="BD79" s="1276"/>
      <c r="BE79" s="1276"/>
      <c r="BF79" s="1276"/>
      <c r="BG79" s="1276"/>
      <c r="BH79" s="1276"/>
      <c r="BI79" s="1276"/>
      <c r="BJ79" s="1276"/>
      <c r="BK79" s="1276"/>
      <c r="BL79" s="1276"/>
      <c r="BM79" s="1276"/>
      <c r="BN79" s="1276"/>
      <c r="BO79" s="1276"/>
      <c r="BP79" s="1277">
        <v>-3.2</v>
      </c>
      <c r="BQ79" s="1277"/>
      <c r="BR79" s="1277"/>
      <c r="BS79" s="1277"/>
      <c r="BT79" s="1277"/>
      <c r="BU79" s="1277"/>
      <c r="BV79" s="1277"/>
      <c r="BW79" s="1277"/>
      <c r="BX79" s="1277">
        <v>-3.4</v>
      </c>
      <c r="BY79" s="1277"/>
      <c r="BZ79" s="1277"/>
      <c r="CA79" s="1277"/>
      <c r="CB79" s="1277"/>
      <c r="CC79" s="1277"/>
      <c r="CD79" s="1277"/>
      <c r="CE79" s="1277"/>
      <c r="CF79" s="1277">
        <v>-3.5</v>
      </c>
      <c r="CG79" s="1277"/>
      <c r="CH79" s="1277"/>
      <c r="CI79" s="1277"/>
      <c r="CJ79" s="1277"/>
      <c r="CK79" s="1277"/>
      <c r="CL79" s="1277"/>
      <c r="CM79" s="1277"/>
      <c r="CN79" s="1277">
        <v>-3.4</v>
      </c>
      <c r="CO79" s="1277"/>
      <c r="CP79" s="1277"/>
      <c r="CQ79" s="1277"/>
      <c r="CR79" s="1277"/>
      <c r="CS79" s="1277"/>
      <c r="CT79" s="1277"/>
      <c r="CU79" s="1277"/>
      <c r="CV79" s="1277">
        <v>-3.2</v>
      </c>
      <c r="CW79" s="1277"/>
      <c r="CX79" s="1277"/>
      <c r="CY79" s="1277"/>
      <c r="CZ79" s="1277"/>
      <c r="DA79" s="1277"/>
      <c r="DB79" s="1277"/>
      <c r="DC79" s="1277"/>
    </row>
    <row r="80" spans="2:107" ht="13.2" x14ac:dyDescent="0.2">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7"/>
    </row>
    <row r="82" spans="2:109" ht="16.2" x14ac:dyDescent="0.2">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ht="13.2" x14ac:dyDescent="0.2">
      <c r="DD84" s="1241"/>
      <c r="DE84" s="1241"/>
    </row>
    <row r="85" spans="2:109" ht="13.2" x14ac:dyDescent="0.2">
      <c r="DD85" s="1241"/>
      <c r="DE85" s="1241"/>
    </row>
  </sheetData>
  <sheetProtection algorithmName="SHA-512" hashValue="h6rp9QdQqG19AGRbKSH63oehqIMHNk5eUJ/7wH2ur+il57KKPzwP8dQPstuauaB9vBopnm9MKT4bCDjEfmwBGQ==" saltValue="+SxxaAUUXPW5pu+HoTC3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V10" sqref="BV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496</v>
      </c>
    </row>
  </sheetData>
  <sheetProtection algorithmName="SHA-512" hashValue="p/DwVAOTq4pi82GEjcfuYwCtaKPM0aR+r3o+BprGOLM4+T4asPuaDXUHYb33eZN8YFvt+3icN1HPXyRbBDUZxg==" saltValue="aQnxakawsEXbssH8ME0l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V10" sqref="BV1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496</v>
      </c>
    </row>
  </sheetData>
  <sheetProtection algorithmName="SHA-512" hashValue="nYZ6vuNGvRlw7mo4XhawfYEvVmm8kbRunN2VtoOd9t15lBwpIhaZRbMxUG0CBtmgZg8KNk//OnwMqCMzXnwGKQ==" saltValue="tOqr+WHwMlSfGy2+H85T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546</v>
      </c>
      <c r="G2" s="148"/>
      <c r="H2" s="149"/>
    </row>
    <row r="3" spans="1:8" x14ac:dyDescent="0.2">
      <c r="A3" s="145" t="s">
        <v>539</v>
      </c>
      <c r="B3" s="150"/>
      <c r="C3" s="151"/>
      <c r="D3" s="152">
        <v>27916</v>
      </c>
      <c r="E3" s="153"/>
      <c r="F3" s="154">
        <v>46686</v>
      </c>
      <c r="G3" s="155"/>
      <c r="H3" s="156"/>
    </row>
    <row r="4" spans="1:8" x14ac:dyDescent="0.2">
      <c r="A4" s="157"/>
      <c r="B4" s="158"/>
      <c r="C4" s="159"/>
      <c r="D4" s="160">
        <v>22693</v>
      </c>
      <c r="E4" s="161"/>
      <c r="F4" s="162">
        <v>32595</v>
      </c>
      <c r="G4" s="163"/>
      <c r="H4" s="164"/>
    </row>
    <row r="5" spans="1:8" x14ac:dyDescent="0.2">
      <c r="A5" s="145" t="s">
        <v>541</v>
      </c>
      <c r="B5" s="150"/>
      <c r="C5" s="151"/>
      <c r="D5" s="152">
        <v>39258</v>
      </c>
      <c r="E5" s="153"/>
      <c r="F5" s="154">
        <v>49796</v>
      </c>
      <c r="G5" s="155"/>
      <c r="H5" s="156"/>
    </row>
    <row r="6" spans="1:8" x14ac:dyDescent="0.2">
      <c r="A6" s="157"/>
      <c r="B6" s="158"/>
      <c r="C6" s="159"/>
      <c r="D6" s="160">
        <v>32652</v>
      </c>
      <c r="E6" s="161"/>
      <c r="F6" s="162">
        <v>37281</v>
      </c>
      <c r="G6" s="163"/>
      <c r="H6" s="164"/>
    </row>
    <row r="7" spans="1:8" x14ac:dyDescent="0.2">
      <c r="A7" s="145" t="s">
        <v>542</v>
      </c>
      <c r="B7" s="150"/>
      <c r="C7" s="151"/>
      <c r="D7" s="152">
        <v>36625</v>
      </c>
      <c r="E7" s="153"/>
      <c r="F7" s="154">
        <v>51681</v>
      </c>
      <c r="G7" s="155"/>
      <c r="H7" s="156"/>
    </row>
    <row r="8" spans="1:8" x14ac:dyDescent="0.2">
      <c r="A8" s="157"/>
      <c r="B8" s="158"/>
      <c r="C8" s="159"/>
      <c r="D8" s="160">
        <v>32729</v>
      </c>
      <c r="E8" s="161"/>
      <c r="F8" s="162">
        <v>37226</v>
      </c>
      <c r="G8" s="163"/>
      <c r="H8" s="164"/>
    </row>
    <row r="9" spans="1:8" x14ac:dyDescent="0.2">
      <c r="A9" s="145" t="s">
        <v>543</v>
      </c>
      <c r="B9" s="150"/>
      <c r="C9" s="151"/>
      <c r="D9" s="152">
        <v>35741</v>
      </c>
      <c r="E9" s="153"/>
      <c r="F9" s="154">
        <v>50465</v>
      </c>
      <c r="G9" s="155"/>
      <c r="H9" s="156"/>
    </row>
    <row r="10" spans="1:8" x14ac:dyDescent="0.2">
      <c r="A10" s="157"/>
      <c r="B10" s="158"/>
      <c r="C10" s="159"/>
      <c r="D10" s="160">
        <v>28696</v>
      </c>
      <c r="E10" s="161"/>
      <c r="F10" s="162">
        <v>34193</v>
      </c>
      <c r="G10" s="163"/>
      <c r="H10" s="164"/>
    </row>
    <row r="11" spans="1:8" x14ac:dyDescent="0.2">
      <c r="A11" s="145" t="s">
        <v>544</v>
      </c>
      <c r="B11" s="150"/>
      <c r="C11" s="151"/>
      <c r="D11" s="152">
        <v>37826</v>
      </c>
      <c r="E11" s="153"/>
      <c r="F11" s="154">
        <v>51679</v>
      </c>
      <c r="G11" s="155"/>
      <c r="H11" s="156"/>
    </row>
    <row r="12" spans="1:8" x14ac:dyDescent="0.2">
      <c r="A12" s="157"/>
      <c r="B12" s="158"/>
      <c r="C12" s="165"/>
      <c r="D12" s="160">
        <v>31908</v>
      </c>
      <c r="E12" s="161"/>
      <c r="F12" s="162">
        <v>35132</v>
      </c>
      <c r="G12" s="163"/>
      <c r="H12" s="164"/>
    </row>
    <row r="13" spans="1:8" x14ac:dyDescent="0.2">
      <c r="A13" s="145"/>
      <c r="B13" s="150"/>
      <c r="C13" s="166"/>
      <c r="D13" s="167">
        <v>35473</v>
      </c>
      <c r="E13" s="168"/>
      <c r="F13" s="169">
        <v>50061</v>
      </c>
      <c r="G13" s="170"/>
      <c r="H13" s="156"/>
    </row>
    <row r="14" spans="1:8" x14ac:dyDescent="0.2">
      <c r="A14" s="157"/>
      <c r="B14" s="158"/>
      <c r="C14" s="159"/>
      <c r="D14" s="160">
        <v>29736</v>
      </c>
      <c r="E14" s="161"/>
      <c r="F14" s="162">
        <v>35285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v>
      </c>
      <c r="C19" s="171">
        <f>ROUND(VALUE(SUBSTITUTE(実質収支比率等に係る経年分析!G$48,"▲","-")),2)</f>
        <v>3.67</v>
      </c>
      <c r="D19" s="171">
        <f>ROUND(VALUE(SUBSTITUTE(実質収支比率等に係る経年分析!H$48,"▲","-")),2)</f>
        <v>3.29</v>
      </c>
      <c r="E19" s="171">
        <f>ROUND(VALUE(SUBSTITUTE(実質収支比率等に係る経年分析!I$48,"▲","-")),2)</f>
        <v>5.13</v>
      </c>
      <c r="F19" s="171">
        <f>ROUND(VALUE(SUBSTITUTE(実質収支比率等に係る経年分析!J$48,"▲","-")),2)</f>
        <v>5.94</v>
      </c>
    </row>
    <row r="20" spans="1:11" x14ac:dyDescent="0.2">
      <c r="A20" s="171" t="s">
        <v>55</v>
      </c>
      <c r="B20" s="171">
        <f>ROUND(VALUE(SUBSTITUTE(実質収支比率等に係る経年分析!F$47,"▲","-")),2)</f>
        <v>25.72</v>
      </c>
      <c r="C20" s="171">
        <f>ROUND(VALUE(SUBSTITUTE(実質収支比率等に係る経年分析!G$47,"▲","-")),2)</f>
        <v>25.83</v>
      </c>
      <c r="D20" s="171">
        <f>ROUND(VALUE(SUBSTITUTE(実質収支比率等に係る経年分析!H$47,"▲","-")),2)</f>
        <v>26.19</v>
      </c>
      <c r="E20" s="171">
        <f>ROUND(VALUE(SUBSTITUTE(実質収支比率等に係る経年分析!I$47,"▲","-")),2)</f>
        <v>25.92</v>
      </c>
      <c r="F20" s="171">
        <f>ROUND(VALUE(SUBSTITUTE(実質収支比率等に係る経年分析!J$47,"▲","-")),2)</f>
        <v>26.33</v>
      </c>
    </row>
    <row r="21" spans="1:11" x14ac:dyDescent="0.2">
      <c r="A21" s="171" t="s">
        <v>56</v>
      </c>
      <c r="B21" s="171">
        <f>IF(ISNUMBER(VALUE(SUBSTITUTE(実質収支比率等に係る経年分析!F$49,"▲","-"))),ROUND(VALUE(SUBSTITUTE(実質収支比率等に係る経年分析!F$49,"▲","-")),2),NA())</f>
        <v>0.56000000000000005</v>
      </c>
      <c r="C21" s="171">
        <f>IF(ISNUMBER(VALUE(SUBSTITUTE(実質収支比率等に係る経年分析!G$49,"▲","-"))),ROUND(VALUE(SUBSTITUTE(実質収支比率等に係る経年分析!G$49,"▲","-")),2),NA())</f>
        <v>-2.85</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-0.96</v>
      </c>
      <c r="F21" s="171">
        <f>IF(ISNUMBER(VALUE(SUBSTITUTE(実質収支比率等に係る経年分析!J$49,"▲","-"))),ROUND(VALUE(SUBSTITUTE(実質収支比率等に係る経年分析!J$49,"▲","-")),2),NA())</f>
        <v>-0.83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公共駐車場会計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後期高齢者医療会計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0.01</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2">
      <c r="A35" s="172" t="str">
        <f>IF(連結実質赤字比率に係る赤字・黒字の構成分析!C$35="",NA(),連結実質赤字比率に係る赤字・黒字の構成分析!C$35)</f>
        <v>介護保険会計（保険事業勘定）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0.55000000000000004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3.29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12288</v>
      </c>
      <c r="E42" s="173"/>
      <c r="F42" s="173"/>
      <c r="G42" s="173">
        <f>'実質公債費比率（分子）の構造'!L$52</f>
        <v>12035</v>
      </c>
      <c r="H42" s="173"/>
      <c r="I42" s="173"/>
      <c r="J42" s="173">
        <f>'実質公債費比率（分子）の構造'!M$52</f>
        <v>11767</v>
      </c>
      <c r="K42" s="173"/>
      <c r="L42" s="173"/>
      <c r="M42" s="173">
        <f>'実質公債費比率（分子）の構造'!N$52</f>
        <v>11627</v>
      </c>
      <c r="N42" s="173"/>
      <c r="O42" s="173"/>
      <c r="P42" s="173">
        <f>'実質公債費比率（分子）の構造'!O$52</f>
        <v>11172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1595</v>
      </c>
      <c r="C44" s="173"/>
      <c r="D44" s="173"/>
      <c r="E44" s="173">
        <f>'実質公債費比率（分子）の構造'!L$50</f>
        <v>1869</v>
      </c>
      <c r="F44" s="173"/>
      <c r="G44" s="173"/>
      <c r="H44" s="173">
        <f>'実質公債費比率（分子）の構造'!M$50</f>
        <v>2346</v>
      </c>
      <c r="I44" s="173"/>
      <c r="J44" s="173"/>
      <c r="K44" s="173">
        <f>'実質公債費比率（分子）の構造'!N$50</f>
        <v>3381</v>
      </c>
      <c r="L44" s="173"/>
      <c r="M44" s="173"/>
      <c r="N44" s="173">
        <f>'実質公債費比率（分子）の構造'!O$50</f>
        <v>4088</v>
      </c>
      <c r="O44" s="173"/>
      <c r="P44" s="173"/>
    </row>
    <row r="45" spans="1:16" x14ac:dyDescent="0.2">
      <c r="A45" s="173" t="s">
        <v>66</v>
      </c>
      <c r="B45" s="173">
        <f>'実質公債費比率（分子）の構造'!K$49</f>
        <v>161</v>
      </c>
      <c r="C45" s="173"/>
      <c r="D45" s="173"/>
      <c r="E45" s="173">
        <f>'実質公債費比率（分子）の構造'!L$49</f>
        <v>174</v>
      </c>
      <c r="F45" s="173"/>
      <c r="G45" s="173"/>
      <c r="H45" s="173">
        <f>'実質公債費比率（分子）の構造'!M$49</f>
        <v>180</v>
      </c>
      <c r="I45" s="173"/>
      <c r="J45" s="173"/>
      <c r="K45" s="173">
        <f>'実質公債費比率（分子）の構造'!N$49</f>
        <v>200</v>
      </c>
      <c r="L45" s="173"/>
      <c r="M45" s="173"/>
      <c r="N45" s="173">
        <f>'実質公債費比率（分子）の構造'!O$49</f>
        <v>192</v>
      </c>
      <c r="O45" s="173"/>
      <c r="P45" s="173"/>
    </row>
    <row r="46" spans="1:16" x14ac:dyDescent="0.2">
      <c r="A46" s="173" t="s">
        <v>67</v>
      </c>
      <c r="B46" s="173">
        <f>'実質公債費比率（分子）の構造'!K$48</f>
        <v>155</v>
      </c>
      <c r="C46" s="173"/>
      <c r="D46" s="173"/>
      <c r="E46" s="173">
        <f>'実質公債費比率（分子）の構造'!L$48</f>
        <v>158</v>
      </c>
      <c r="F46" s="173"/>
      <c r="G46" s="173"/>
      <c r="H46" s="173">
        <f>'実質公債費比率（分子）の構造'!M$48</f>
        <v>116</v>
      </c>
      <c r="I46" s="173"/>
      <c r="J46" s="173"/>
      <c r="K46" s="173">
        <f>'実質公債費比率（分子）の構造'!N$48</f>
        <v>93</v>
      </c>
      <c r="L46" s="173"/>
      <c r="M46" s="173"/>
      <c r="N46" s="173">
        <f>'実質公債費比率（分子）の構造'!O$48</f>
        <v>77</v>
      </c>
      <c r="O46" s="173"/>
      <c r="P46" s="173"/>
    </row>
    <row r="47" spans="1:16" x14ac:dyDescent="0.2">
      <c r="A47" s="173" t="s">
        <v>68</v>
      </c>
      <c r="B47" s="173">
        <f>'実質公債費比率（分子）の構造'!K$47</f>
        <v>510</v>
      </c>
      <c r="C47" s="173"/>
      <c r="D47" s="173"/>
      <c r="E47" s="173">
        <f>'実質公債費比率（分子）の構造'!L$47</f>
        <v>538</v>
      </c>
      <c r="F47" s="173"/>
      <c r="G47" s="173"/>
      <c r="H47" s="173">
        <f>'実質公債費比率（分子）の構造'!M$47</f>
        <v>582</v>
      </c>
      <c r="I47" s="173"/>
      <c r="J47" s="173"/>
      <c r="K47" s="173">
        <f>'実質公債費比率（分子）の構造'!N$47</f>
        <v>612</v>
      </c>
      <c r="L47" s="173"/>
      <c r="M47" s="173"/>
      <c r="N47" s="173">
        <f>'実質公債費比率（分子）の構造'!O$47</f>
        <v>537</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3525</v>
      </c>
      <c r="C49" s="173"/>
      <c r="D49" s="173"/>
      <c r="E49" s="173">
        <f>'実質公債費比率（分子）の構造'!L$45</f>
        <v>3675</v>
      </c>
      <c r="F49" s="173"/>
      <c r="G49" s="173"/>
      <c r="H49" s="173">
        <f>'実質公債費比率（分子）の構造'!M$45</f>
        <v>3263</v>
      </c>
      <c r="I49" s="173"/>
      <c r="J49" s="173"/>
      <c r="K49" s="173">
        <f>'実質公債費比率（分子）の構造'!N$45</f>
        <v>3350</v>
      </c>
      <c r="L49" s="173"/>
      <c r="M49" s="173"/>
      <c r="N49" s="173">
        <f>'実質公債費比率（分子）の構造'!O$45</f>
        <v>3071</v>
      </c>
      <c r="O49" s="173"/>
      <c r="P49" s="173"/>
    </row>
    <row r="50" spans="1:16" x14ac:dyDescent="0.2">
      <c r="A50" s="173" t="s">
        <v>71</v>
      </c>
      <c r="B50" s="173" t="e">
        <f>NA()</f>
        <v>#N/A</v>
      </c>
      <c r="C50" s="173">
        <f>IF(ISNUMBER('実質公債費比率（分子）の構造'!K$53),'実質公債費比率（分子）の構造'!K$53,NA())</f>
        <v>-6342</v>
      </c>
      <c r="D50" s="173" t="e">
        <f>NA()</f>
        <v>#N/A</v>
      </c>
      <c r="E50" s="173" t="e">
        <f>NA()</f>
        <v>#N/A</v>
      </c>
      <c r="F50" s="173">
        <f>IF(ISNUMBER('実質公債費比率（分子）の構造'!L$53),'実質公債費比率（分子）の構造'!L$53,NA())</f>
        <v>-5621</v>
      </c>
      <c r="G50" s="173" t="e">
        <f>NA()</f>
        <v>#N/A</v>
      </c>
      <c r="H50" s="173" t="e">
        <f>NA()</f>
        <v>#N/A</v>
      </c>
      <c r="I50" s="173">
        <f>IF(ISNUMBER('実質公債費比率（分子）の構造'!M$53),'実質公債費比率（分子）の構造'!M$53,NA())</f>
        <v>-5280</v>
      </c>
      <c r="J50" s="173" t="e">
        <f>NA()</f>
        <v>#N/A</v>
      </c>
      <c r="K50" s="173" t="e">
        <f>NA()</f>
        <v>#N/A</v>
      </c>
      <c r="L50" s="173">
        <f>IF(ISNUMBER('実質公債費比率（分子）の構造'!N$53),'実質公債費比率（分子）の構造'!N$53,NA())</f>
        <v>-3991</v>
      </c>
      <c r="M50" s="173" t="e">
        <f>NA()</f>
        <v>#N/A</v>
      </c>
      <c r="N50" s="173" t="e">
        <f>NA()</f>
        <v>#N/A</v>
      </c>
      <c r="O50" s="173">
        <f>IF(ISNUMBER('実質公債費比率（分子）の構造'!O$53),'実質公債費比率（分子）の構造'!O$53,NA())</f>
        <v>-3207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123618</v>
      </c>
      <c r="E56" s="172"/>
      <c r="F56" s="172"/>
      <c r="G56" s="172">
        <f>'将来負担比率（分子）の構造'!J$52</f>
        <v>113241</v>
      </c>
      <c r="H56" s="172"/>
      <c r="I56" s="172"/>
      <c r="J56" s="172">
        <f>'将来負担比率（分子）の構造'!K$52</f>
        <v>103219</v>
      </c>
      <c r="K56" s="172"/>
      <c r="L56" s="172"/>
      <c r="M56" s="172">
        <f>'将来負担比率（分子）の構造'!L$52</f>
        <v>96597</v>
      </c>
      <c r="N56" s="172"/>
      <c r="O56" s="172"/>
      <c r="P56" s="172">
        <f>'将来負担比率（分子）の構造'!M$52</f>
        <v>103663</v>
      </c>
    </row>
    <row r="57" spans="1:16" x14ac:dyDescent="0.2">
      <c r="A57" s="172" t="s">
        <v>42</v>
      </c>
      <c r="B57" s="172"/>
      <c r="C57" s="172"/>
      <c r="D57" s="172">
        <f>'将来負担比率（分子）の構造'!I$51</f>
        <v>4824</v>
      </c>
      <c r="E57" s="172"/>
      <c r="F57" s="172"/>
      <c r="G57" s="172">
        <f>'将来負担比率（分子）の構造'!J$51</f>
        <v>4712</v>
      </c>
      <c r="H57" s="172"/>
      <c r="I57" s="172"/>
      <c r="J57" s="172">
        <f>'将来負担比率（分子）の構造'!K$51</f>
        <v>5660</v>
      </c>
      <c r="K57" s="172"/>
      <c r="L57" s="172"/>
      <c r="M57" s="172">
        <f>'将来負担比率（分子）の構造'!L$51</f>
        <v>7307</v>
      </c>
      <c r="N57" s="172"/>
      <c r="O57" s="172"/>
      <c r="P57" s="172">
        <f>'将来負担比率（分子）の構造'!M$51</f>
        <v>10246</v>
      </c>
    </row>
    <row r="58" spans="1:16" x14ac:dyDescent="0.2">
      <c r="A58" s="172" t="s">
        <v>41</v>
      </c>
      <c r="B58" s="172"/>
      <c r="C58" s="172"/>
      <c r="D58" s="172">
        <f>'将来負担比率（分子）の構造'!I$50</f>
        <v>93225</v>
      </c>
      <c r="E58" s="172"/>
      <c r="F58" s="172"/>
      <c r="G58" s="172">
        <f>'将来負担比率（分子）の構造'!J$50</f>
        <v>100430</v>
      </c>
      <c r="H58" s="172"/>
      <c r="I58" s="172"/>
      <c r="J58" s="172">
        <f>'将来負担比率（分子）の構造'!K$50</f>
        <v>108584</v>
      </c>
      <c r="K58" s="172"/>
      <c r="L58" s="172"/>
      <c r="M58" s="172">
        <f>'将来負担比率（分子）の構造'!L$50</f>
        <v>106984</v>
      </c>
      <c r="N58" s="172"/>
      <c r="O58" s="172"/>
      <c r="P58" s="172">
        <f>'将来負担比率（分子）の構造'!M$50</f>
        <v>112900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34391</v>
      </c>
      <c r="C62" s="172"/>
      <c r="D62" s="172"/>
      <c r="E62" s="172">
        <f>'将来負担比率（分子）の構造'!J$45</f>
        <v>33711</v>
      </c>
      <c r="F62" s="172"/>
      <c r="G62" s="172"/>
      <c r="H62" s="172">
        <f>'将来負担比率（分子）の構造'!K$45</f>
        <v>33873</v>
      </c>
      <c r="I62" s="172"/>
      <c r="J62" s="172"/>
      <c r="K62" s="172">
        <f>'将来負担比率（分子）の構造'!L$45</f>
        <v>33092</v>
      </c>
      <c r="L62" s="172"/>
      <c r="M62" s="172"/>
      <c r="N62" s="172">
        <f>'将来負担比率（分子）の構造'!M$45</f>
        <v>32422</v>
      </c>
      <c r="O62" s="172"/>
      <c r="P62" s="172"/>
    </row>
    <row r="63" spans="1:16" x14ac:dyDescent="0.2">
      <c r="A63" s="172" t="s">
        <v>34</v>
      </c>
      <c r="B63" s="172">
        <f>'将来負担比率（分子）の構造'!I$44</f>
        <v>2225</v>
      </c>
      <c r="C63" s="172"/>
      <c r="D63" s="172"/>
      <c r="E63" s="172">
        <f>'将来負担比率（分子）の構造'!J$44</f>
        <v>2224</v>
      </c>
      <c r="F63" s="172"/>
      <c r="G63" s="172"/>
      <c r="H63" s="172">
        <f>'将来負担比率（分子）の構造'!K$44</f>
        <v>2262</v>
      </c>
      <c r="I63" s="172"/>
      <c r="J63" s="172"/>
      <c r="K63" s="172">
        <f>'将来負担比率（分子）の構造'!L$44</f>
        <v>2627</v>
      </c>
      <c r="L63" s="172"/>
      <c r="M63" s="172"/>
      <c r="N63" s="172">
        <f>'将来負担比率（分子）の構造'!M$44</f>
        <v>2978</v>
      </c>
      <c r="O63" s="172"/>
      <c r="P63" s="172"/>
    </row>
    <row r="64" spans="1:16" x14ac:dyDescent="0.2">
      <c r="A64" s="172" t="s">
        <v>33</v>
      </c>
      <c r="B64" s="172">
        <f>'将来負担比率（分子）の構造'!I$43</f>
        <v>880</v>
      </c>
      <c r="C64" s="172"/>
      <c r="D64" s="172"/>
      <c r="E64" s="172">
        <f>'将来負担比率（分子）の構造'!J$43</f>
        <v>737</v>
      </c>
      <c r="F64" s="172"/>
      <c r="G64" s="172"/>
      <c r="H64" s="172">
        <f>'将来負担比率（分子）の構造'!K$43</f>
        <v>616</v>
      </c>
      <c r="I64" s="172"/>
      <c r="J64" s="172"/>
      <c r="K64" s="172">
        <f>'将来負担比率（分子）の構造'!L$43</f>
        <v>529</v>
      </c>
      <c r="L64" s="172"/>
      <c r="M64" s="172"/>
      <c r="N64" s="172">
        <f>'将来負担比率（分子）の構造'!M$43</f>
        <v>451</v>
      </c>
      <c r="O64" s="172"/>
      <c r="P64" s="172"/>
    </row>
    <row r="65" spans="1:16" x14ac:dyDescent="0.2">
      <c r="A65" s="172" t="s">
        <v>32</v>
      </c>
      <c r="B65" s="172">
        <f>'将来負担比率（分子）の構造'!I$42</f>
        <v>20166</v>
      </c>
      <c r="C65" s="172"/>
      <c r="D65" s="172"/>
      <c r="E65" s="172">
        <f>'将来負担比率（分子）の構造'!J$42</f>
        <v>21365</v>
      </c>
      <c r="F65" s="172"/>
      <c r="G65" s="172"/>
      <c r="H65" s="172">
        <f>'将来負担比率（分子）の構造'!K$42</f>
        <v>24120</v>
      </c>
      <c r="I65" s="172"/>
      <c r="J65" s="172"/>
      <c r="K65" s="172">
        <f>'将来負担比率（分子）の構造'!L$42</f>
        <v>28227</v>
      </c>
      <c r="L65" s="172"/>
      <c r="M65" s="172"/>
      <c r="N65" s="172">
        <f>'将来負担比率（分子）の構造'!M$42</f>
        <v>29223</v>
      </c>
      <c r="O65" s="172"/>
      <c r="P65" s="172"/>
    </row>
    <row r="66" spans="1:16" x14ac:dyDescent="0.2">
      <c r="A66" s="172" t="s">
        <v>31</v>
      </c>
      <c r="B66" s="172">
        <f>'将来負担比率（分子）の構造'!I$41</f>
        <v>55764</v>
      </c>
      <c r="C66" s="172"/>
      <c r="D66" s="172"/>
      <c r="E66" s="172">
        <f>'将来負担比率（分子）の構造'!J$41</f>
        <v>57250</v>
      </c>
      <c r="F66" s="172"/>
      <c r="G66" s="172"/>
      <c r="H66" s="172">
        <f>'将来負担比率（分子）の構造'!K$41</f>
        <v>56919</v>
      </c>
      <c r="I66" s="172"/>
      <c r="J66" s="172"/>
      <c r="K66" s="172">
        <f>'将来負担比率（分子）の構造'!L$41</f>
        <v>56108</v>
      </c>
      <c r="L66" s="172"/>
      <c r="M66" s="172"/>
      <c r="N66" s="172">
        <f>'将来負担比率（分子）の構造'!M$41</f>
        <v>56735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45671</v>
      </c>
      <c r="C72" s="176">
        <f>基金残高に係る経年分析!G55</f>
        <v>43953</v>
      </c>
      <c r="D72" s="176">
        <f>基金残高に係る経年分析!H55</f>
        <v>45337</v>
      </c>
    </row>
    <row r="73" spans="1:16" x14ac:dyDescent="0.2">
      <c r="A73" s="175" t="s">
        <v>78</v>
      </c>
      <c r="B73" s="176">
        <f>基金残高に係る経年分析!F56</f>
        <v>2701</v>
      </c>
      <c r="C73" s="176">
        <f>基金残高に係る経年分析!G56</f>
        <v>5311</v>
      </c>
      <c r="D73" s="176">
        <f>基金残高に係る経年分析!H56</f>
        <v>5320</v>
      </c>
    </row>
    <row r="74" spans="1:16" x14ac:dyDescent="0.2">
      <c r="A74" s="175" t="s">
        <v>79</v>
      </c>
      <c r="B74" s="176">
        <f>基金残高に係る経年分析!F57</f>
        <v>45665</v>
      </c>
      <c r="C74" s="176">
        <f>基金残高に係る経年分析!G57</f>
        <v>45352</v>
      </c>
      <c r="D74" s="176">
        <f>基金残高に係る経年分析!H57</f>
        <v>45165</v>
      </c>
    </row>
  </sheetData>
  <sheetProtection algorithmName="SHA-512" hashValue="dEAy1grQ9hDVkZ0iG13GxFVDZqXEAM1lp4t1qk62cxqCagMOs7iSfmwNxkIJdzs/vze9huXrmAnV91Po4oH6Wg==" saltValue="GtUTBNzaDyGVJRQ+5XVEy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2023-03-07T00:53:18Z</cp:lastPrinted>
  <dcterms:created xsi:type="dcterms:W3CDTF">2023-02-20T04:45:25Z</dcterms:created>
  <dcterms:modified xsi:type="dcterms:W3CDTF">2023-10-23T23:41:11Z</dcterms:modified>
  <cp:category/>
</cp:coreProperties>
</file>