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財政課\調査\★区政課･振興企画課調査\R4\20230126〆【東京都区政課】FW 【総務省127〆】公営企業に係る経営比較分析表（令和３年度決算）の分析等について（依頼）\03_回答\"/>
    </mc:Choice>
  </mc:AlternateContent>
  <workbookProtection workbookAlgorithmName="SHA-512" workbookHashValue="Sbk+fUFy1IWWaoqGm4sdzwg/mVyD2Fyh6e++GBAr+30qM+9qo/gYq8+UKFtSK78SDVJB8Clov4sNZflm7rQlig==" workbookSaltValue="yShqXx0LpGoPs1bgK+cDNA=="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IT76" i="4"/>
  <c r="CS51" i="4"/>
  <c r="HJ30" i="4"/>
  <c r="MA51" i="4"/>
  <c r="CS30" i="4"/>
  <c r="BZ76" i="4"/>
  <c r="C11" i="5"/>
  <c r="D11" i="5"/>
  <c r="E11" i="5"/>
  <c r="B11" i="5"/>
  <c r="BK76" i="4" l="1"/>
  <c r="LH51" i="4"/>
  <c r="GQ30" i="4"/>
  <c r="LT76" i="4"/>
  <c r="GQ51" i="4"/>
  <c r="LH30" i="4"/>
  <c r="BZ51" i="4"/>
  <c r="BZ30" i="4"/>
  <c r="IE76" i="4"/>
  <c r="BG51" i="4"/>
  <c r="FX30" i="4"/>
  <c r="BG30" i="4"/>
  <c r="FX51" i="4"/>
  <c r="HP76" i="4"/>
  <c r="AV76" i="4"/>
  <c r="KO51" i="4"/>
  <c r="LE76" i="4"/>
  <c r="KO30" i="4"/>
  <c r="HA76" i="4"/>
  <c r="AN51" i="4"/>
  <c r="FE30" i="4"/>
  <c r="KP76" i="4"/>
  <c r="AN30" i="4"/>
  <c r="JV30" i="4"/>
  <c r="AG76" i="4"/>
  <c r="JV51" i="4"/>
  <c r="FE51" i="4"/>
  <c r="R76" i="4"/>
  <c r="KA76" i="4"/>
  <c r="EL51" i="4"/>
  <c r="JC30" i="4"/>
  <c r="JC51" i="4"/>
  <c r="GL76" i="4"/>
  <c r="U51" i="4"/>
  <c r="EL30" i="4"/>
  <c r="U30" i="4"/>
</calcChain>
</file>

<file path=xl/sharedStrings.xml><?xml version="1.0" encoding="utf-8"?>
<sst xmlns="http://schemas.openxmlformats.org/spreadsheetml/2006/main" count="277" uniqueCount="134">
  <si>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</si>
  <si>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</si>
  <si>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</si>
  <si>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</si>
  <si>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</si>
  <si>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</si>
  <si>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</si>
  <si>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</si>
  <si>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</si>
  <si>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</si>
  <si>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</si>
  <si>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</si>
  <si>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</si>
  <si>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</si>
  <si>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</si>
  <si>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</si>
  <si>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</si>
  <si>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</si>
  <si>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</si>
  <si>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</si>
  <si>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</si>
  <si>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</si>
  <si>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</si>
  <si>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</si>
  <si>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</si>
  <si>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</si>
  <si>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</si>
  <si>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</si>
  <si>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</si>
  <si>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</si>
  <si>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</si>
  <si>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</si>
  <si>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</si>
  <si>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</si>
  <si>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</si>
  <si>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</si>
  <si>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</si>
  <si>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</si>
  <si>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</si>
  <si>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</si>
  <si>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</si>
  <si>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</si>
  <si>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</si>
  <si>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</si>
  <si>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</si>
  <si>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</si>
  <si>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</si>
  <si>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</si>
  <si>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</si>
  <si>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</si>
  <si>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</si>
  <si>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</si>
  <si>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</si>
  <si>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</si>
  <si>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</si>
  <si>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</si>
  <si>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</si>
  <si>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</si>
  <si>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</si>
  <si>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</si>
  <si>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</si>
  <si>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</si>
  <si>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</si>
  <si>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</si>
  <si>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</si>
  <si>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</si>
  <si>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</si>
  <si>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</si>
  <si>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</si>
  <si>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</si>
  <si>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</si>
  <si>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</si>
  <si>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</si>
  <si>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</si>
  <si>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</si>
  <si>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</si>
  <si>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</si>
  <si>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</si>
  <si>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</si>
  <si>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</si>
  <si>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</si>
  <si>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</si>
  <si>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</si>
  <si>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</si>
  <si>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</si>
  <si>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</si>
  <si>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</si>
  <si>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</si>
  <si>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</si>
  <si>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</si>
  <si>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</si>
  <si>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</si>
  <si>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</si>
  <si>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</si>
  <si>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</si>
  <si>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</si>
  <si>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</si>
  <si>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</si>
  <si>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</si>
  <si>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</si>
  <si>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</si>
  <si>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</si>
  <si>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当該値(N-3)</t>
    <phoneticPr fontId="5"/>
  </si>
  <si>
    <t>当該値(N-1)</t>
    <phoneticPr fontId="5"/>
  </si>
  <si>
    <t>当該値(N-3)</t>
    <phoneticPr fontId="5"/>
  </si>
  <si>
    <t>当該値(N)</t>
    <phoneticPr fontId="5"/>
  </si>
  <si>
    <t>当該値(N-1)</t>
    <phoneticPr fontId="5"/>
  </si>
  <si>
    <t>当該値(N)</t>
    <phoneticPr fontId="5"/>
  </si>
  <si>
    <t>当該値(N-2)</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</si>
  <si>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</si>
  <si>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</si>
  <si>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</si>
  <si>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</si>
  <si>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</si>
  <si>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中央区</t>
  </si>
  <si>
    <t>晴海一丁目駐車場</t>
  </si>
  <si>
    <t>法非適用</t>
  </si>
  <si>
    <t>駐車場整備事業</t>
  </si>
  <si>
    <t>-</t>
  </si>
  <si>
    <t>Ａ３Ｂ２</t>
  </si>
  <si>
    <t>非設置</t>
  </si>
  <si>
    <t>該当数値なし</t>
  </si>
  <si>
    <t>その他駐車場</t>
  </si>
  <si>
    <t>広場式</t>
  </si>
  <si>
    <t>公共施設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</si>
  <si>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</si>
  <si>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</si>
  <si>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</si>
  <si>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</si>
  <si>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</si>
  <si>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</si>
  <si>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工事費の増により収益的収支比率、売上高GOP比率は減少したものの、駐車場使用料が増となったことからEBITDAは増加した。</t>
    <rPh sb="1" eb="4">
      <t>コウジヒ</t>
    </rPh>
    <rPh sb="5" eb="6">
      <t>ゾウ</t>
    </rPh>
    <rPh sb="9" eb="12">
      <t>シュウエキテキ</t>
    </rPh>
    <rPh sb="12" eb="16">
      <t>シュウシヒリツ</t>
    </rPh>
    <rPh sb="17" eb="20">
      <t>ウリアゲダカ</t>
    </rPh>
    <rPh sb="23" eb="25">
      <t>ヒリツ</t>
    </rPh>
    <rPh sb="26" eb="28">
      <t>ゲンショウ</t>
    </rPh>
    <rPh sb="34" eb="37">
      <t>チュウシャジョウ</t>
    </rPh>
    <rPh sb="37" eb="40">
      <t>シヨウリョウ</t>
    </rPh>
    <rPh sb="41" eb="42">
      <t>ゾウ</t>
    </rPh>
    <rPh sb="57" eb="59">
      <t>ゾウカ</t>
    </rPh>
    <phoneticPr fontId="5"/>
  </si>
  <si>
    <t>　本駐車場は、定期利用のみとなっており、安定的に高い稼働率である。</t>
    <rPh sb="1" eb="5">
      <t>ホンチュウシャジョウ</t>
    </rPh>
    <rPh sb="7" eb="11">
      <t>テイキリヨウ</t>
    </rPh>
    <rPh sb="20" eb="23">
      <t>アンテイテキ</t>
    </rPh>
    <rPh sb="24" eb="25">
      <t>タカ</t>
    </rPh>
    <rPh sb="26" eb="29">
      <t>カドウリツ</t>
    </rPh>
    <phoneticPr fontId="5"/>
  </si>
  <si>
    <t>　来年度については、設備改修の予定もなく定期利用による安定した利用が見込まれることから数値が増加することが見込まれる。</t>
    <rPh sb="1" eb="4">
      <t>ライネンド</t>
    </rPh>
    <rPh sb="10" eb="12">
      <t>セツビ</t>
    </rPh>
    <rPh sb="12" eb="14">
      <t>カイシュウ</t>
    </rPh>
    <rPh sb="15" eb="17">
      <t>ヨテイ</t>
    </rPh>
    <rPh sb="20" eb="24">
      <t>テイキリヨウ</t>
    </rPh>
    <rPh sb="27" eb="29">
      <t>アンテイ</t>
    </rPh>
    <rPh sb="31" eb="33">
      <t>リヨウ</t>
    </rPh>
    <rPh sb="34" eb="36">
      <t>ミコ</t>
    </rPh>
    <rPh sb="43" eb="45">
      <t>スウチ</t>
    </rPh>
    <rPh sb="46" eb="48">
      <t>ゾウカ</t>
    </rPh>
    <rPh sb="53" eb="55">
      <t>ミコ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</si>
</sst>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437.7</c:v>
                </c:pt>
                <c:pt idx="1">
                  <c:v>477</c:v>
                </c:pt>
                <c:pt idx="2">
                  <c:v>118</c:v>
                </c:pt>
                <c:pt idx="3">
                  <c:v>449.8</c:v>
                </c:pt>
                <c:pt idx="4">
                  <c:v>400.7</c:v>
                </c:pt>
              </c:numCache>
            </c:numRef>
          </c:val>
          <c:extLst>
            <c:ext xmlns:c16="http://schemas.microsoft.com/office/drawing/2014/chart" uri="{C3380CC4-5D6E-409C-BE32-E72D297353CC}">
              <c16:uniqueId val="{00000000-044C-496A-8E31-C342E33D03C9}"/>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241.9</c:v>
                </c:pt>
                <c:pt idx="1">
                  <c:v>465.2</c:v>
                </c:pt>
                <c:pt idx="2">
                  <c:v>1736.5</c:v>
                </c:pt>
                <c:pt idx="3">
                  <c:v>3200.8</c:v>
                </c:pt>
                <c:pt idx="4">
                  <c:v>274.39999999999998</c:v>
                </c:pt>
              </c:numCache>
            </c:numRef>
          </c:val>
          <c:smooth val="0"/>
          <c:extLst>
            <c:ext xmlns:c16="http://schemas.microsoft.com/office/drawing/2014/chart" uri="{C3380CC4-5D6E-409C-BE32-E72D297353CC}">
              <c16:uniqueId val="{00000001-044C-496A-8E31-C342E33D03C9}"/>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CA5-4A8A-95DE-C26DAF968327}"/>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59.6</c:v>
                </c:pt>
                <c:pt idx="1">
                  <c:v>51.7</c:v>
                </c:pt>
                <c:pt idx="2">
                  <c:v>51.5</c:v>
                </c:pt>
                <c:pt idx="3">
                  <c:v>764.6</c:v>
                </c:pt>
                <c:pt idx="4">
                  <c:v>72.599999999999994</c:v>
                </c:pt>
              </c:numCache>
            </c:numRef>
          </c:val>
          <c:smooth val="0"/>
          <c:extLst>
            <c:ext xmlns:c16="http://schemas.microsoft.com/office/drawing/2014/chart" uri="{C3380CC4-5D6E-409C-BE32-E72D297353CC}">
              <c16:uniqueId val="{00000001-3CA5-4A8A-95DE-C26DAF968327}"/>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73A6-4A59-9CEA-EB9343B28ABF}"/>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3A6-4A59-9CEA-EB9343B28ABF}"/>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8BC7-438B-9712-A8B7D76A7A7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8BC7-438B-9712-A8B7D76A7A7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A7D-4C60-9C53-06BAF0C6524C}"/>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2.2999999999999998</c:v>
                </c:pt>
                <c:pt idx="1">
                  <c:v>9.6999999999999993</c:v>
                </c:pt>
                <c:pt idx="2">
                  <c:v>1.3</c:v>
                </c:pt>
                <c:pt idx="3">
                  <c:v>4.8</c:v>
                </c:pt>
                <c:pt idx="4">
                  <c:v>3.3</c:v>
                </c:pt>
              </c:numCache>
            </c:numRef>
          </c:val>
          <c:smooth val="0"/>
          <c:extLst>
            <c:ext xmlns:c16="http://schemas.microsoft.com/office/drawing/2014/chart" uri="{C3380CC4-5D6E-409C-BE32-E72D297353CC}">
              <c16:uniqueId val="{00000001-EA7D-4C60-9C53-06BAF0C6524C}"/>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52F5-4584-B80B-479CD08927F4}"/>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33</c:v>
                </c:pt>
                <c:pt idx="1">
                  <c:v>14</c:v>
                </c:pt>
                <c:pt idx="2">
                  <c:v>4</c:v>
                </c:pt>
                <c:pt idx="3">
                  <c:v>98</c:v>
                </c:pt>
                <c:pt idx="4">
                  <c:v>13</c:v>
                </c:pt>
              </c:numCache>
            </c:numRef>
          </c:val>
          <c:smooth val="0"/>
          <c:extLst>
            <c:ext xmlns:c16="http://schemas.microsoft.com/office/drawing/2014/chart" uri="{C3380CC4-5D6E-409C-BE32-E72D297353CC}">
              <c16:uniqueId val="{00000001-52F5-4584-B80B-479CD08927F4}"/>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91.7</c:v>
                </c:pt>
                <c:pt idx="1">
                  <c:v>91.7</c:v>
                </c:pt>
                <c:pt idx="2">
                  <c:v>88.9</c:v>
                </c:pt>
                <c:pt idx="3">
                  <c:v>83.3</c:v>
                </c:pt>
                <c:pt idx="4">
                  <c:v>97.2</c:v>
                </c:pt>
              </c:numCache>
            </c:numRef>
          </c:val>
          <c:extLst>
            <c:ext xmlns:c16="http://schemas.microsoft.com/office/drawing/2014/chart" uri="{C3380CC4-5D6E-409C-BE32-E72D297353CC}">
              <c16:uniqueId val="{00000000-51FB-4737-B342-E60133D9376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151.19999999999999</c:v>
                </c:pt>
                <c:pt idx="1">
                  <c:v>159.69999999999999</c:v>
                </c:pt>
                <c:pt idx="2">
                  <c:v>159.6</c:v>
                </c:pt>
                <c:pt idx="3">
                  <c:v>128.5</c:v>
                </c:pt>
                <c:pt idx="4">
                  <c:v>138.1</c:v>
                </c:pt>
              </c:numCache>
            </c:numRef>
          </c:val>
          <c:smooth val="0"/>
          <c:extLst>
            <c:ext xmlns:c16="http://schemas.microsoft.com/office/drawing/2014/chart" uri="{C3380CC4-5D6E-409C-BE32-E72D297353CC}">
              <c16:uniqueId val="{00000001-51FB-4737-B342-E60133D9376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77.2</c:v>
                </c:pt>
                <c:pt idx="1">
                  <c:v>79</c:v>
                </c:pt>
                <c:pt idx="2">
                  <c:v>15</c:v>
                </c:pt>
                <c:pt idx="3">
                  <c:v>77.8</c:v>
                </c:pt>
                <c:pt idx="4">
                  <c:v>75</c:v>
                </c:pt>
              </c:numCache>
            </c:numRef>
          </c:val>
          <c:extLst>
            <c:ext xmlns:c16="http://schemas.microsoft.com/office/drawing/2014/chart" uri="{C3380CC4-5D6E-409C-BE32-E72D297353CC}">
              <c16:uniqueId val="{00000000-7CBD-4508-BE33-85D054881D1D}"/>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19.8</c:v>
                </c:pt>
                <c:pt idx="1">
                  <c:v>33.700000000000003</c:v>
                </c:pt>
                <c:pt idx="2">
                  <c:v>28.9</c:v>
                </c:pt>
                <c:pt idx="3">
                  <c:v>-56.4</c:v>
                </c:pt>
                <c:pt idx="4">
                  <c:v>16.899999999999999</c:v>
                </c:pt>
              </c:numCache>
            </c:numRef>
          </c:val>
          <c:smooth val="0"/>
          <c:extLst>
            <c:ext xmlns:c16="http://schemas.microsoft.com/office/drawing/2014/chart" uri="{C3380CC4-5D6E-409C-BE32-E72D297353CC}">
              <c16:uniqueId val="{00000001-7CBD-4508-BE33-85D054881D1D}"/>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8737</c:v>
                </c:pt>
                <c:pt idx="1">
                  <c:v>8975</c:v>
                </c:pt>
                <c:pt idx="2">
                  <c:v>1646</c:v>
                </c:pt>
                <c:pt idx="3">
                  <c:v>8203</c:v>
                </c:pt>
                <c:pt idx="4">
                  <c:v>9026</c:v>
                </c:pt>
              </c:numCache>
            </c:numRef>
          </c:val>
          <c:extLst>
            <c:ext xmlns:c16="http://schemas.microsoft.com/office/drawing/2014/chart" uri="{C3380CC4-5D6E-409C-BE32-E72D297353CC}">
              <c16:uniqueId val="{00000000-0251-4F3A-AD0B-C1EB34CBBB29}"/>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8624</c:v>
                </c:pt>
                <c:pt idx="1">
                  <c:v>6546</c:v>
                </c:pt>
                <c:pt idx="2">
                  <c:v>8262</c:v>
                </c:pt>
                <c:pt idx="3">
                  <c:v>1059</c:v>
                </c:pt>
                <c:pt idx="4">
                  <c:v>2866</c:v>
                </c:pt>
              </c:numCache>
            </c:numRef>
          </c:val>
          <c:smooth val="0"/>
          <c:extLst>
            <c:ext xmlns:c16="http://schemas.microsoft.com/office/drawing/2014/chart" uri="{C3380CC4-5D6E-409C-BE32-E72D297353CC}">
              <c16:uniqueId val="{00000001-0251-4F3A-AD0B-C1EB34CBBB29}"/>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W1" zoomScaleNormal="100" zoomScaleSheetLayoutView="70" workbookViewId="0">
      <selection activeCell="ND84" sqref="ND8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
データ!H6&amp;"　"&amp;データ!I6</f>
        <v>
東京都中央区　晴海一丁目駐車場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15">
      <c r="A8" s="2"/>
      <c r="B8" s="76" t="str">
        <f>
データ!J7</f>
        <v>
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
データ!K7</f>
        <v>
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
データ!L7</f>
        <v>
-</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
データ!M7</f>
        <v>
Ａ３Ｂ２</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
データ!N7</f>
        <v>
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
データ!S7</f>
        <v>
公共施設</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
データ!T7</f>
        <v>
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
データ!U7</f>
        <v>
1260</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
10</v>
      </c>
      <c r="NE8" s="82"/>
      <c r="NF8" s="83" t="s">
        <v>
11</v>
      </c>
      <c r="NG8" s="83"/>
      <c r="NH8" s="83"/>
      <c r="NI8" s="83"/>
      <c r="NJ8" s="83"/>
      <c r="NK8" s="83"/>
      <c r="NL8" s="83"/>
      <c r="NM8" s="83"/>
      <c r="NN8" s="83"/>
      <c r="NO8" s="83"/>
      <c r="NP8" s="83"/>
      <c r="NQ8" s="84"/>
    </row>
    <row r="9" spans="1:382" ht="18.75" customHeight="1" x14ac:dyDescent="0.15">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
19</v>
      </c>
      <c r="NE9" s="86"/>
      <c r="NF9" s="87" t="s">
        <v>
20</v>
      </c>
      <c r="NG9" s="87"/>
      <c r="NH9" s="87"/>
      <c r="NI9" s="87"/>
      <c r="NJ9" s="87"/>
      <c r="NK9" s="87"/>
      <c r="NL9" s="87"/>
      <c r="NM9" s="87"/>
      <c r="NN9" s="87"/>
      <c r="NO9" s="87"/>
      <c r="NP9" s="87"/>
      <c r="NQ9" s="88"/>
    </row>
    <row r="10" spans="1:382" ht="18.75" customHeight="1" x14ac:dyDescent="0.15">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
データ!Q7</f>
        <v>
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
データ!R7</f>
        <v>
20</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
データ!V7</f>
        <v>
36</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
データ!W7</f>
        <v>
46</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
データ!X7</f>
        <v>
無</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
21</v>
      </c>
      <c r="NE10" s="90"/>
      <c r="NF10" s="91" t="s">
        <v>
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131</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0" t="s">
        <v>
27</v>
      </c>
      <c r="K31" s="111"/>
      <c r="L31" s="111"/>
      <c r="M31" s="111"/>
      <c r="N31" s="111"/>
      <c r="O31" s="111"/>
      <c r="P31" s="111"/>
      <c r="Q31" s="111"/>
      <c r="R31" s="111"/>
      <c r="S31" s="111"/>
      <c r="T31" s="112"/>
      <c r="U31" s="113">
        <f>
データ!Y7</f>
        <v>
437.7</v>
      </c>
      <c r="V31" s="113"/>
      <c r="W31" s="113"/>
      <c r="X31" s="113"/>
      <c r="Y31" s="113"/>
      <c r="Z31" s="113"/>
      <c r="AA31" s="113"/>
      <c r="AB31" s="113"/>
      <c r="AC31" s="113"/>
      <c r="AD31" s="113"/>
      <c r="AE31" s="113"/>
      <c r="AF31" s="113"/>
      <c r="AG31" s="113"/>
      <c r="AH31" s="113"/>
      <c r="AI31" s="113"/>
      <c r="AJ31" s="113"/>
      <c r="AK31" s="113"/>
      <c r="AL31" s="113"/>
      <c r="AM31" s="113"/>
      <c r="AN31" s="113">
        <f>
データ!Z7</f>
        <v>
477</v>
      </c>
      <c r="AO31" s="113"/>
      <c r="AP31" s="113"/>
      <c r="AQ31" s="113"/>
      <c r="AR31" s="113"/>
      <c r="AS31" s="113"/>
      <c r="AT31" s="113"/>
      <c r="AU31" s="113"/>
      <c r="AV31" s="113"/>
      <c r="AW31" s="113"/>
      <c r="AX31" s="113"/>
      <c r="AY31" s="113"/>
      <c r="AZ31" s="113"/>
      <c r="BA31" s="113"/>
      <c r="BB31" s="113"/>
      <c r="BC31" s="113"/>
      <c r="BD31" s="113"/>
      <c r="BE31" s="113"/>
      <c r="BF31" s="113"/>
      <c r="BG31" s="113">
        <f>
データ!AA7</f>
        <v>
118</v>
      </c>
      <c r="BH31" s="113"/>
      <c r="BI31" s="113"/>
      <c r="BJ31" s="113"/>
      <c r="BK31" s="113"/>
      <c r="BL31" s="113"/>
      <c r="BM31" s="113"/>
      <c r="BN31" s="113"/>
      <c r="BO31" s="113"/>
      <c r="BP31" s="113"/>
      <c r="BQ31" s="113"/>
      <c r="BR31" s="113"/>
      <c r="BS31" s="113"/>
      <c r="BT31" s="113"/>
      <c r="BU31" s="113"/>
      <c r="BV31" s="113"/>
      <c r="BW31" s="113"/>
      <c r="BX31" s="113"/>
      <c r="BY31" s="113"/>
      <c r="BZ31" s="113">
        <f>
データ!AB7</f>
        <v>
449.8</v>
      </c>
      <c r="CA31" s="113"/>
      <c r="CB31" s="113"/>
      <c r="CC31" s="113"/>
      <c r="CD31" s="113"/>
      <c r="CE31" s="113"/>
      <c r="CF31" s="113"/>
      <c r="CG31" s="113"/>
      <c r="CH31" s="113"/>
      <c r="CI31" s="113"/>
      <c r="CJ31" s="113"/>
      <c r="CK31" s="113"/>
      <c r="CL31" s="113"/>
      <c r="CM31" s="113"/>
      <c r="CN31" s="113"/>
      <c r="CO31" s="113"/>
      <c r="CP31" s="113"/>
      <c r="CQ31" s="113"/>
      <c r="CR31" s="113"/>
      <c r="CS31" s="113">
        <f>
データ!AC7</f>
        <v>
400.7</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
27</v>
      </c>
      <c r="EB31" s="111"/>
      <c r="EC31" s="111"/>
      <c r="ED31" s="111"/>
      <c r="EE31" s="111"/>
      <c r="EF31" s="111"/>
      <c r="EG31" s="111"/>
      <c r="EH31" s="111"/>
      <c r="EI31" s="111"/>
      <c r="EJ31" s="111"/>
      <c r="EK31" s="112"/>
      <c r="EL31" s="113">
        <f>
データ!AJ7</f>
        <v>
0</v>
      </c>
      <c r="EM31" s="113"/>
      <c r="EN31" s="113"/>
      <c r="EO31" s="113"/>
      <c r="EP31" s="113"/>
      <c r="EQ31" s="113"/>
      <c r="ER31" s="113"/>
      <c r="ES31" s="113"/>
      <c r="ET31" s="113"/>
      <c r="EU31" s="113"/>
      <c r="EV31" s="113"/>
      <c r="EW31" s="113"/>
      <c r="EX31" s="113"/>
      <c r="EY31" s="113"/>
      <c r="EZ31" s="113"/>
      <c r="FA31" s="113"/>
      <c r="FB31" s="113"/>
      <c r="FC31" s="113"/>
      <c r="FD31" s="113"/>
      <c r="FE31" s="113">
        <f>
データ!AK7</f>
        <v>
0</v>
      </c>
      <c r="FF31" s="113"/>
      <c r="FG31" s="113"/>
      <c r="FH31" s="113"/>
      <c r="FI31" s="113"/>
      <c r="FJ31" s="113"/>
      <c r="FK31" s="113"/>
      <c r="FL31" s="113"/>
      <c r="FM31" s="113"/>
      <c r="FN31" s="113"/>
      <c r="FO31" s="113"/>
      <c r="FP31" s="113"/>
      <c r="FQ31" s="113"/>
      <c r="FR31" s="113"/>
      <c r="FS31" s="113"/>
      <c r="FT31" s="113"/>
      <c r="FU31" s="113"/>
      <c r="FV31" s="113"/>
      <c r="FW31" s="113"/>
      <c r="FX31" s="113">
        <f>
データ!AL7</f>
        <v>
0</v>
      </c>
      <c r="FY31" s="113"/>
      <c r="FZ31" s="113"/>
      <c r="GA31" s="113"/>
      <c r="GB31" s="113"/>
      <c r="GC31" s="113"/>
      <c r="GD31" s="113"/>
      <c r="GE31" s="113"/>
      <c r="GF31" s="113"/>
      <c r="GG31" s="113"/>
      <c r="GH31" s="113"/>
      <c r="GI31" s="113"/>
      <c r="GJ31" s="113"/>
      <c r="GK31" s="113"/>
      <c r="GL31" s="113"/>
      <c r="GM31" s="113"/>
      <c r="GN31" s="113"/>
      <c r="GO31" s="113"/>
      <c r="GP31" s="113"/>
      <c r="GQ31" s="113">
        <f>
データ!AM7</f>
        <v>
0</v>
      </c>
      <c r="GR31" s="113"/>
      <c r="GS31" s="113"/>
      <c r="GT31" s="113"/>
      <c r="GU31" s="113"/>
      <c r="GV31" s="113"/>
      <c r="GW31" s="113"/>
      <c r="GX31" s="113"/>
      <c r="GY31" s="113"/>
      <c r="GZ31" s="113"/>
      <c r="HA31" s="113"/>
      <c r="HB31" s="113"/>
      <c r="HC31" s="113"/>
      <c r="HD31" s="113"/>
      <c r="HE31" s="113"/>
      <c r="HF31" s="113"/>
      <c r="HG31" s="113"/>
      <c r="HH31" s="113"/>
      <c r="HI31" s="113"/>
      <c r="HJ31" s="113">
        <f>
データ!AN7</f>
        <v>
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
27</v>
      </c>
      <c r="IS31" s="111"/>
      <c r="IT31" s="111"/>
      <c r="IU31" s="111"/>
      <c r="IV31" s="111"/>
      <c r="IW31" s="111"/>
      <c r="IX31" s="111"/>
      <c r="IY31" s="111"/>
      <c r="IZ31" s="111"/>
      <c r="JA31" s="111"/>
      <c r="JB31" s="112"/>
      <c r="JC31" s="114">
        <f>
データ!DK7</f>
        <v>
91.7</v>
      </c>
      <c r="JD31" s="115"/>
      <c r="JE31" s="115"/>
      <c r="JF31" s="115"/>
      <c r="JG31" s="115"/>
      <c r="JH31" s="115"/>
      <c r="JI31" s="115"/>
      <c r="JJ31" s="115"/>
      <c r="JK31" s="115"/>
      <c r="JL31" s="115"/>
      <c r="JM31" s="115"/>
      <c r="JN31" s="115"/>
      <c r="JO31" s="115"/>
      <c r="JP31" s="115"/>
      <c r="JQ31" s="115"/>
      <c r="JR31" s="115"/>
      <c r="JS31" s="115"/>
      <c r="JT31" s="115"/>
      <c r="JU31" s="116"/>
      <c r="JV31" s="114">
        <f>
データ!DL7</f>
        <v>
91.7</v>
      </c>
      <c r="JW31" s="115"/>
      <c r="JX31" s="115"/>
      <c r="JY31" s="115"/>
      <c r="JZ31" s="115"/>
      <c r="KA31" s="115"/>
      <c r="KB31" s="115"/>
      <c r="KC31" s="115"/>
      <c r="KD31" s="115"/>
      <c r="KE31" s="115"/>
      <c r="KF31" s="115"/>
      <c r="KG31" s="115"/>
      <c r="KH31" s="115"/>
      <c r="KI31" s="115"/>
      <c r="KJ31" s="115"/>
      <c r="KK31" s="115"/>
      <c r="KL31" s="115"/>
      <c r="KM31" s="115"/>
      <c r="KN31" s="116"/>
      <c r="KO31" s="114">
        <f>
データ!DM7</f>
        <v>
88.9</v>
      </c>
      <c r="KP31" s="115"/>
      <c r="KQ31" s="115"/>
      <c r="KR31" s="115"/>
      <c r="KS31" s="115"/>
      <c r="KT31" s="115"/>
      <c r="KU31" s="115"/>
      <c r="KV31" s="115"/>
      <c r="KW31" s="115"/>
      <c r="KX31" s="115"/>
      <c r="KY31" s="115"/>
      <c r="KZ31" s="115"/>
      <c r="LA31" s="115"/>
      <c r="LB31" s="115"/>
      <c r="LC31" s="115"/>
      <c r="LD31" s="115"/>
      <c r="LE31" s="115"/>
      <c r="LF31" s="115"/>
      <c r="LG31" s="116"/>
      <c r="LH31" s="114">
        <f>
データ!DN7</f>
        <v>
83.3</v>
      </c>
      <c r="LI31" s="115"/>
      <c r="LJ31" s="115"/>
      <c r="LK31" s="115"/>
      <c r="LL31" s="115"/>
      <c r="LM31" s="115"/>
      <c r="LN31" s="115"/>
      <c r="LO31" s="115"/>
      <c r="LP31" s="115"/>
      <c r="LQ31" s="115"/>
      <c r="LR31" s="115"/>
      <c r="LS31" s="115"/>
      <c r="LT31" s="115"/>
      <c r="LU31" s="115"/>
      <c r="LV31" s="115"/>
      <c r="LW31" s="115"/>
      <c r="LX31" s="115"/>
      <c r="LY31" s="115"/>
      <c r="LZ31" s="116"/>
      <c r="MA31" s="114">
        <f>
データ!DO7</f>
        <v>
97.2</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0" t="s">
        <v>
29</v>
      </c>
      <c r="K32" s="111"/>
      <c r="L32" s="111"/>
      <c r="M32" s="111"/>
      <c r="N32" s="111"/>
      <c r="O32" s="111"/>
      <c r="P32" s="111"/>
      <c r="Q32" s="111"/>
      <c r="R32" s="111"/>
      <c r="S32" s="111"/>
      <c r="T32" s="112"/>
      <c r="U32" s="113">
        <f>
データ!AD7</f>
        <v>
241.9</v>
      </c>
      <c r="V32" s="113"/>
      <c r="W32" s="113"/>
      <c r="X32" s="113"/>
      <c r="Y32" s="113"/>
      <c r="Z32" s="113"/>
      <c r="AA32" s="113"/>
      <c r="AB32" s="113"/>
      <c r="AC32" s="113"/>
      <c r="AD32" s="113"/>
      <c r="AE32" s="113"/>
      <c r="AF32" s="113"/>
      <c r="AG32" s="113"/>
      <c r="AH32" s="113"/>
      <c r="AI32" s="113"/>
      <c r="AJ32" s="113"/>
      <c r="AK32" s="113"/>
      <c r="AL32" s="113"/>
      <c r="AM32" s="113"/>
      <c r="AN32" s="113">
        <f>
データ!AE7</f>
        <v>
465.2</v>
      </c>
      <c r="AO32" s="113"/>
      <c r="AP32" s="113"/>
      <c r="AQ32" s="113"/>
      <c r="AR32" s="113"/>
      <c r="AS32" s="113"/>
      <c r="AT32" s="113"/>
      <c r="AU32" s="113"/>
      <c r="AV32" s="113"/>
      <c r="AW32" s="113"/>
      <c r="AX32" s="113"/>
      <c r="AY32" s="113"/>
      <c r="AZ32" s="113"/>
      <c r="BA32" s="113"/>
      <c r="BB32" s="113"/>
      <c r="BC32" s="113"/>
      <c r="BD32" s="113"/>
      <c r="BE32" s="113"/>
      <c r="BF32" s="113"/>
      <c r="BG32" s="113">
        <f>
データ!AF7</f>
        <v>
1736.5</v>
      </c>
      <c r="BH32" s="113"/>
      <c r="BI32" s="113"/>
      <c r="BJ32" s="113"/>
      <c r="BK32" s="113"/>
      <c r="BL32" s="113"/>
      <c r="BM32" s="113"/>
      <c r="BN32" s="113"/>
      <c r="BO32" s="113"/>
      <c r="BP32" s="113"/>
      <c r="BQ32" s="113"/>
      <c r="BR32" s="113"/>
      <c r="BS32" s="113"/>
      <c r="BT32" s="113"/>
      <c r="BU32" s="113"/>
      <c r="BV32" s="113"/>
      <c r="BW32" s="113"/>
      <c r="BX32" s="113"/>
      <c r="BY32" s="113"/>
      <c r="BZ32" s="113">
        <f>
データ!AG7</f>
        <v>
3200.8</v>
      </c>
      <c r="CA32" s="113"/>
      <c r="CB32" s="113"/>
      <c r="CC32" s="113"/>
      <c r="CD32" s="113"/>
      <c r="CE32" s="113"/>
      <c r="CF32" s="113"/>
      <c r="CG32" s="113"/>
      <c r="CH32" s="113"/>
      <c r="CI32" s="113"/>
      <c r="CJ32" s="113"/>
      <c r="CK32" s="113"/>
      <c r="CL32" s="113"/>
      <c r="CM32" s="113"/>
      <c r="CN32" s="113"/>
      <c r="CO32" s="113"/>
      <c r="CP32" s="113"/>
      <c r="CQ32" s="113"/>
      <c r="CR32" s="113"/>
      <c r="CS32" s="113">
        <f>
データ!AH7</f>
        <v>
274.39999999999998</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
29</v>
      </c>
      <c r="EB32" s="111"/>
      <c r="EC32" s="111"/>
      <c r="ED32" s="111"/>
      <c r="EE32" s="111"/>
      <c r="EF32" s="111"/>
      <c r="EG32" s="111"/>
      <c r="EH32" s="111"/>
      <c r="EI32" s="111"/>
      <c r="EJ32" s="111"/>
      <c r="EK32" s="112"/>
      <c r="EL32" s="113">
        <f>
データ!AO7</f>
        <v>
2.2999999999999998</v>
      </c>
      <c r="EM32" s="113"/>
      <c r="EN32" s="113"/>
      <c r="EO32" s="113"/>
      <c r="EP32" s="113"/>
      <c r="EQ32" s="113"/>
      <c r="ER32" s="113"/>
      <c r="ES32" s="113"/>
      <c r="ET32" s="113"/>
      <c r="EU32" s="113"/>
      <c r="EV32" s="113"/>
      <c r="EW32" s="113"/>
      <c r="EX32" s="113"/>
      <c r="EY32" s="113"/>
      <c r="EZ32" s="113"/>
      <c r="FA32" s="113"/>
      <c r="FB32" s="113"/>
      <c r="FC32" s="113"/>
      <c r="FD32" s="113"/>
      <c r="FE32" s="113">
        <f>
データ!AP7</f>
        <v>
9.6999999999999993</v>
      </c>
      <c r="FF32" s="113"/>
      <c r="FG32" s="113"/>
      <c r="FH32" s="113"/>
      <c r="FI32" s="113"/>
      <c r="FJ32" s="113"/>
      <c r="FK32" s="113"/>
      <c r="FL32" s="113"/>
      <c r="FM32" s="113"/>
      <c r="FN32" s="113"/>
      <c r="FO32" s="113"/>
      <c r="FP32" s="113"/>
      <c r="FQ32" s="113"/>
      <c r="FR32" s="113"/>
      <c r="FS32" s="113"/>
      <c r="FT32" s="113"/>
      <c r="FU32" s="113"/>
      <c r="FV32" s="113"/>
      <c r="FW32" s="113"/>
      <c r="FX32" s="113">
        <f>
データ!AQ7</f>
        <v>
1.3</v>
      </c>
      <c r="FY32" s="113"/>
      <c r="FZ32" s="113"/>
      <c r="GA32" s="113"/>
      <c r="GB32" s="113"/>
      <c r="GC32" s="113"/>
      <c r="GD32" s="113"/>
      <c r="GE32" s="113"/>
      <c r="GF32" s="113"/>
      <c r="GG32" s="113"/>
      <c r="GH32" s="113"/>
      <c r="GI32" s="113"/>
      <c r="GJ32" s="113"/>
      <c r="GK32" s="113"/>
      <c r="GL32" s="113"/>
      <c r="GM32" s="113"/>
      <c r="GN32" s="113"/>
      <c r="GO32" s="113"/>
      <c r="GP32" s="113"/>
      <c r="GQ32" s="113">
        <f>
データ!AR7</f>
        <v>
4.8</v>
      </c>
      <c r="GR32" s="113"/>
      <c r="GS32" s="113"/>
      <c r="GT32" s="113"/>
      <c r="GU32" s="113"/>
      <c r="GV32" s="113"/>
      <c r="GW32" s="113"/>
      <c r="GX32" s="113"/>
      <c r="GY32" s="113"/>
      <c r="GZ32" s="113"/>
      <c r="HA32" s="113"/>
      <c r="HB32" s="113"/>
      <c r="HC32" s="113"/>
      <c r="HD32" s="113"/>
      <c r="HE32" s="113"/>
      <c r="HF32" s="113"/>
      <c r="HG32" s="113"/>
      <c r="HH32" s="113"/>
      <c r="HI32" s="113"/>
      <c r="HJ32" s="113">
        <f>
データ!AS7</f>
        <v>
3.3</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
29</v>
      </c>
      <c r="IS32" s="111"/>
      <c r="IT32" s="111"/>
      <c r="IU32" s="111"/>
      <c r="IV32" s="111"/>
      <c r="IW32" s="111"/>
      <c r="IX32" s="111"/>
      <c r="IY32" s="111"/>
      <c r="IZ32" s="111"/>
      <c r="JA32" s="111"/>
      <c r="JB32" s="112"/>
      <c r="JC32" s="114">
        <f>
データ!DP7</f>
        <v>
151.19999999999999</v>
      </c>
      <c r="JD32" s="115"/>
      <c r="JE32" s="115"/>
      <c r="JF32" s="115"/>
      <c r="JG32" s="115"/>
      <c r="JH32" s="115"/>
      <c r="JI32" s="115"/>
      <c r="JJ32" s="115"/>
      <c r="JK32" s="115"/>
      <c r="JL32" s="115"/>
      <c r="JM32" s="115"/>
      <c r="JN32" s="115"/>
      <c r="JO32" s="115"/>
      <c r="JP32" s="115"/>
      <c r="JQ32" s="115"/>
      <c r="JR32" s="115"/>
      <c r="JS32" s="115"/>
      <c r="JT32" s="115"/>
      <c r="JU32" s="116"/>
      <c r="JV32" s="114">
        <f>
データ!DQ7</f>
        <v>
159.69999999999999</v>
      </c>
      <c r="JW32" s="115"/>
      <c r="JX32" s="115"/>
      <c r="JY32" s="115"/>
      <c r="JZ32" s="115"/>
      <c r="KA32" s="115"/>
      <c r="KB32" s="115"/>
      <c r="KC32" s="115"/>
      <c r="KD32" s="115"/>
      <c r="KE32" s="115"/>
      <c r="KF32" s="115"/>
      <c r="KG32" s="115"/>
      <c r="KH32" s="115"/>
      <c r="KI32" s="115"/>
      <c r="KJ32" s="115"/>
      <c r="KK32" s="115"/>
      <c r="KL32" s="115"/>
      <c r="KM32" s="115"/>
      <c r="KN32" s="116"/>
      <c r="KO32" s="114">
        <f>
データ!DR7</f>
        <v>
159.6</v>
      </c>
      <c r="KP32" s="115"/>
      <c r="KQ32" s="115"/>
      <c r="KR32" s="115"/>
      <c r="KS32" s="115"/>
      <c r="KT32" s="115"/>
      <c r="KU32" s="115"/>
      <c r="KV32" s="115"/>
      <c r="KW32" s="115"/>
      <c r="KX32" s="115"/>
      <c r="KY32" s="115"/>
      <c r="KZ32" s="115"/>
      <c r="LA32" s="115"/>
      <c r="LB32" s="115"/>
      <c r="LC32" s="115"/>
      <c r="LD32" s="115"/>
      <c r="LE32" s="115"/>
      <c r="LF32" s="115"/>
      <c r="LG32" s="116"/>
      <c r="LH32" s="114">
        <f>
データ!DS7</f>
        <v>
128.5</v>
      </c>
      <c r="LI32" s="115"/>
      <c r="LJ32" s="115"/>
      <c r="LK32" s="115"/>
      <c r="LL32" s="115"/>
      <c r="LM32" s="115"/>
      <c r="LN32" s="115"/>
      <c r="LO32" s="115"/>
      <c r="LP32" s="115"/>
      <c r="LQ32" s="115"/>
      <c r="LR32" s="115"/>
      <c r="LS32" s="115"/>
      <c r="LT32" s="115"/>
      <c r="LU32" s="115"/>
      <c r="LV32" s="115"/>
      <c r="LW32" s="115"/>
      <c r="LX32" s="115"/>
      <c r="LY32" s="115"/>
      <c r="LZ32" s="116"/>
      <c r="MA32" s="114">
        <f>
データ!DT7</f>
        <v>
138.1</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132</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0" t="s">
        <v>
27</v>
      </c>
      <c r="K52" s="111"/>
      <c r="L52" s="111"/>
      <c r="M52" s="111"/>
      <c r="N52" s="111"/>
      <c r="O52" s="111"/>
      <c r="P52" s="111"/>
      <c r="Q52" s="111"/>
      <c r="R52" s="111"/>
      <c r="S52" s="111"/>
      <c r="T52" s="112"/>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
27</v>
      </c>
      <c r="EB52" s="111"/>
      <c r="EC52" s="111"/>
      <c r="ED52" s="111"/>
      <c r="EE52" s="111"/>
      <c r="EF52" s="111"/>
      <c r="EG52" s="111"/>
      <c r="EH52" s="111"/>
      <c r="EI52" s="111"/>
      <c r="EJ52" s="111"/>
      <c r="EK52" s="112"/>
      <c r="EL52" s="113">
        <f>
データ!BF7</f>
        <v>
77.2</v>
      </c>
      <c r="EM52" s="113"/>
      <c r="EN52" s="113"/>
      <c r="EO52" s="113"/>
      <c r="EP52" s="113"/>
      <c r="EQ52" s="113"/>
      <c r="ER52" s="113"/>
      <c r="ES52" s="113"/>
      <c r="ET52" s="113"/>
      <c r="EU52" s="113"/>
      <c r="EV52" s="113"/>
      <c r="EW52" s="113"/>
      <c r="EX52" s="113"/>
      <c r="EY52" s="113"/>
      <c r="EZ52" s="113"/>
      <c r="FA52" s="113"/>
      <c r="FB52" s="113"/>
      <c r="FC52" s="113"/>
      <c r="FD52" s="113"/>
      <c r="FE52" s="113">
        <f>
データ!BG7</f>
        <v>
79</v>
      </c>
      <c r="FF52" s="113"/>
      <c r="FG52" s="113"/>
      <c r="FH52" s="113"/>
      <c r="FI52" s="113"/>
      <c r="FJ52" s="113"/>
      <c r="FK52" s="113"/>
      <c r="FL52" s="113"/>
      <c r="FM52" s="113"/>
      <c r="FN52" s="113"/>
      <c r="FO52" s="113"/>
      <c r="FP52" s="113"/>
      <c r="FQ52" s="113"/>
      <c r="FR52" s="113"/>
      <c r="FS52" s="113"/>
      <c r="FT52" s="113"/>
      <c r="FU52" s="113"/>
      <c r="FV52" s="113"/>
      <c r="FW52" s="113"/>
      <c r="FX52" s="113">
        <f>
データ!BH7</f>
        <v>
15</v>
      </c>
      <c r="FY52" s="113"/>
      <c r="FZ52" s="113"/>
      <c r="GA52" s="113"/>
      <c r="GB52" s="113"/>
      <c r="GC52" s="113"/>
      <c r="GD52" s="113"/>
      <c r="GE52" s="113"/>
      <c r="GF52" s="113"/>
      <c r="GG52" s="113"/>
      <c r="GH52" s="113"/>
      <c r="GI52" s="113"/>
      <c r="GJ52" s="113"/>
      <c r="GK52" s="113"/>
      <c r="GL52" s="113"/>
      <c r="GM52" s="113"/>
      <c r="GN52" s="113"/>
      <c r="GO52" s="113"/>
      <c r="GP52" s="113"/>
      <c r="GQ52" s="113">
        <f>
データ!BI7</f>
        <v>
77.8</v>
      </c>
      <c r="GR52" s="113"/>
      <c r="GS52" s="113"/>
      <c r="GT52" s="113"/>
      <c r="GU52" s="113"/>
      <c r="GV52" s="113"/>
      <c r="GW52" s="113"/>
      <c r="GX52" s="113"/>
      <c r="GY52" s="113"/>
      <c r="GZ52" s="113"/>
      <c r="HA52" s="113"/>
      <c r="HB52" s="113"/>
      <c r="HC52" s="113"/>
      <c r="HD52" s="113"/>
      <c r="HE52" s="113"/>
      <c r="HF52" s="113"/>
      <c r="HG52" s="113"/>
      <c r="HH52" s="113"/>
      <c r="HI52" s="113"/>
      <c r="HJ52" s="113">
        <f>
データ!BJ7</f>
        <v>
75</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
27</v>
      </c>
      <c r="IS52" s="111"/>
      <c r="IT52" s="111"/>
      <c r="IU52" s="111"/>
      <c r="IV52" s="111"/>
      <c r="IW52" s="111"/>
      <c r="IX52" s="111"/>
      <c r="IY52" s="111"/>
      <c r="IZ52" s="111"/>
      <c r="JA52" s="111"/>
      <c r="JB52" s="112"/>
      <c r="JC52" s="120">
        <f>
データ!BQ7</f>
        <v>
8737</v>
      </c>
      <c r="JD52" s="120"/>
      <c r="JE52" s="120"/>
      <c r="JF52" s="120"/>
      <c r="JG52" s="120"/>
      <c r="JH52" s="120"/>
      <c r="JI52" s="120"/>
      <c r="JJ52" s="120"/>
      <c r="JK52" s="120"/>
      <c r="JL52" s="120"/>
      <c r="JM52" s="120"/>
      <c r="JN52" s="120"/>
      <c r="JO52" s="120"/>
      <c r="JP52" s="120"/>
      <c r="JQ52" s="120"/>
      <c r="JR52" s="120"/>
      <c r="JS52" s="120"/>
      <c r="JT52" s="120"/>
      <c r="JU52" s="120"/>
      <c r="JV52" s="120">
        <f>
データ!BR7</f>
        <v>
8975</v>
      </c>
      <c r="JW52" s="120"/>
      <c r="JX52" s="120"/>
      <c r="JY52" s="120"/>
      <c r="JZ52" s="120"/>
      <c r="KA52" s="120"/>
      <c r="KB52" s="120"/>
      <c r="KC52" s="120"/>
      <c r="KD52" s="120"/>
      <c r="KE52" s="120"/>
      <c r="KF52" s="120"/>
      <c r="KG52" s="120"/>
      <c r="KH52" s="120"/>
      <c r="KI52" s="120"/>
      <c r="KJ52" s="120"/>
      <c r="KK52" s="120"/>
      <c r="KL52" s="120"/>
      <c r="KM52" s="120"/>
      <c r="KN52" s="120"/>
      <c r="KO52" s="120">
        <f>
データ!BS7</f>
        <v>
1646</v>
      </c>
      <c r="KP52" s="120"/>
      <c r="KQ52" s="120"/>
      <c r="KR52" s="120"/>
      <c r="KS52" s="120"/>
      <c r="KT52" s="120"/>
      <c r="KU52" s="120"/>
      <c r="KV52" s="120"/>
      <c r="KW52" s="120"/>
      <c r="KX52" s="120"/>
      <c r="KY52" s="120"/>
      <c r="KZ52" s="120"/>
      <c r="LA52" s="120"/>
      <c r="LB52" s="120"/>
      <c r="LC52" s="120"/>
      <c r="LD52" s="120"/>
      <c r="LE52" s="120"/>
      <c r="LF52" s="120"/>
      <c r="LG52" s="120"/>
      <c r="LH52" s="120">
        <f>
データ!BT7</f>
        <v>
8203</v>
      </c>
      <c r="LI52" s="120"/>
      <c r="LJ52" s="120"/>
      <c r="LK52" s="120"/>
      <c r="LL52" s="120"/>
      <c r="LM52" s="120"/>
      <c r="LN52" s="120"/>
      <c r="LO52" s="120"/>
      <c r="LP52" s="120"/>
      <c r="LQ52" s="120"/>
      <c r="LR52" s="120"/>
      <c r="LS52" s="120"/>
      <c r="LT52" s="120"/>
      <c r="LU52" s="120"/>
      <c r="LV52" s="120"/>
      <c r="LW52" s="120"/>
      <c r="LX52" s="120"/>
      <c r="LY52" s="120"/>
      <c r="LZ52" s="120"/>
      <c r="MA52" s="120">
        <f>
データ!BU7</f>
        <v>
9026</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0" t="s">
        <v>
29</v>
      </c>
      <c r="K53" s="111"/>
      <c r="L53" s="111"/>
      <c r="M53" s="111"/>
      <c r="N53" s="111"/>
      <c r="O53" s="111"/>
      <c r="P53" s="111"/>
      <c r="Q53" s="111"/>
      <c r="R53" s="111"/>
      <c r="S53" s="111"/>
      <c r="T53" s="112"/>
      <c r="U53" s="120">
        <f>
データ!AZ7</f>
        <v>
33</v>
      </c>
      <c r="V53" s="120"/>
      <c r="W53" s="120"/>
      <c r="X53" s="120"/>
      <c r="Y53" s="120"/>
      <c r="Z53" s="120"/>
      <c r="AA53" s="120"/>
      <c r="AB53" s="120"/>
      <c r="AC53" s="120"/>
      <c r="AD53" s="120"/>
      <c r="AE53" s="120"/>
      <c r="AF53" s="120"/>
      <c r="AG53" s="120"/>
      <c r="AH53" s="120"/>
      <c r="AI53" s="120"/>
      <c r="AJ53" s="120"/>
      <c r="AK53" s="120"/>
      <c r="AL53" s="120"/>
      <c r="AM53" s="120"/>
      <c r="AN53" s="120">
        <f>
データ!BA7</f>
        <v>
14</v>
      </c>
      <c r="AO53" s="120"/>
      <c r="AP53" s="120"/>
      <c r="AQ53" s="120"/>
      <c r="AR53" s="120"/>
      <c r="AS53" s="120"/>
      <c r="AT53" s="120"/>
      <c r="AU53" s="120"/>
      <c r="AV53" s="120"/>
      <c r="AW53" s="120"/>
      <c r="AX53" s="120"/>
      <c r="AY53" s="120"/>
      <c r="AZ53" s="120"/>
      <c r="BA53" s="120"/>
      <c r="BB53" s="120"/>
      <c r="BC53" s="120"/>
      <c r="BD53" s="120"/>
      <c r="BE53" s="120"/>
      <c r="BF53" s="120"/>
      <c r="BG53" s="120">
        <f>
データ!BB7</f>
        <v>
4</v>
      </c>
      <c r="BH53" s="120"/>
      <c r="BI53" s="120"/>
      <c r="BJ53" s="120"/>
      <c r="BK53" s="120"/>
      <c r="BL53" s="120"/>
      <c r="BM53" s="120"/>
      <c r="BN53" s="120"/>
      <c r="BO53" s="120"/>
      <c r="BP53" s="120"/>
      <c r="BQ53" s="120"/>
      <c r="BR53" s="120"/>
      <c r="BS53" s="120"/>
      <c r="BT53" s="120"/>
      <c r="BU53" s="120"/>
      <c r="BV53" s="120"/>
      <c r="BW53" s="120"/>
      <c r="BX53" s="120"/>
      <c r="BY53" s="120"/>
      <c r="BZ53" s="120">
        <f>
データ!BC7</f>
        <v>
98</v>
      </c>
      <c r="CA53" s="120"/>
      <c r="CB53" s="120"/>
      <c r="CC53" s="120"/>
      <c r="CD53" s="120"/>
      <c r="CE53" s="120"/>
      <c r="CF53" s="120"/>
      <c r="CG53" s="120"/>
      <c r="CH53" s="120"/>
      <c r="CI53" s="120"/>
      <c r="CJ53" s="120"/>
      <c r="CK53" s="120"/>
      <c r="CL53" s="120"/>
      <c r="CM53" s="120"/>
      <c r="CN53" s="120"/>
      <c r="CO53" s="120"/>
      <c r="CP53" s="120"/>
      <c r="CQ53" s="120"/>
      <c r="CR53" s="120"/>
      <c r="CS53" s="120">
        <f>
データ!BD7</f>
        <v>
13</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
29</v>
      </c>
      <c r="EB53" s="111"/>
      <c r="EC53" s="111"/>
      <c r="ED53" s="111"/>
      <c r="EE53" s="111"/>
      <c r="EF53" s="111"/>
      <c r="EG53" s="111"/>
      <c r="EH53" s="111"/>
      <c r="EI53" s="111"/>
      <c r="EJ53" s="111"/>
      <c r="EK53" s="112"/>
      <c r="EL53" s="113">
        <f>
データ!BK7</f>
        <v>
19.8</v>
      </c>
      <c r="EM53" s="113"/>
      <c r="EN53" s="113"/>
      <c r="EO53" s="113"/>
      <c r="EP53" s="113"/>
      <c r="EQ53" s="113"/>
      <c r="ER53" s="113"/>
      <c r="ES53" s="113"/>
      <c r="ET53" s="113"/>
      <c r="EU53" s="113"/>
      <c r="EV53" s="113"/>
      <c r="EW53" s="113"/>
      <c r="EX53" s="113"/>
      <c r="EY53" s="113"/>
      <c r="EZ53" s="113"/>
      <c r="FA53" s="113"/>
      <c r="FB53" s="113"/>
      <c r="FC53" s="113"/>
      <c r="FD53" s="113"/>
      <c r="FE53" s="113">
        <f>
データ!BL7</f>
        <v>
33.700000000000003</v>
      </c>
      <c r="FF53" s="113"/>
      <c r="FG53" s="113"/>
      <c r="FH53" s="113"/>
      <c r="FI53" s="113"/>
      <c r="FJ53" s="113"/>
      <c r="FK53" s="113"/>
      <c r="FL53" s="113"/>
      <c r="FM53" s="113"/>
      <c r="FN53" s="113"/>
      <c r="FO53" s="113"/>
      <c r="FP53" s="113"/>
      <c r="FQ53" s="113"/>
      <c r="FR53" s="113"/>
      <c r="FS53" s="113"/>
      <c r="FT53" s="113"/>
      <c r="FU53" s="113"/>
      <c r="FV53" s="113"/>
      <c r="FW53" s="113"/>
      <c r="FX53" s="113">
        <f>
データ!BM7</f>
        <v>
28.9</v>
      </c>
      <c r="FY53" s="113"/>
      <c r="FZ53" s="113"/>
      <c r="GA53" s="113"/>
      <c r="GB53" s="113"/>
      <c r="GC53" s="113"/>
      <c r="GD53" s="113"/>
      <c r="GE53" s="113"/>
      <c r="GF53" s="113"/>
      <c r="GG53" s="113"/>
      <c r="GH53" s="113"/>
      <c r="GI53" s="113"/>
      <c r="GJ53" s="113"/>
      <c r="GK53" s="113"/>
      <c r="GL53" s="113"/>
      <c r="GM53" s="113"/>
      <c r="GN53" s="113"/>
      <c r="GO53" s="113"/>
      <c r="GP53" s="113"/>
      <c r="GQ53" s="113">
        <f>
データ!BN7</f>
        <v>
-56.4</v>
      </c>
      <c r="GR53" s="113"/>
      <c r="GS53" s="113"/>
      <c r="GT53" s="113"/>
      <c r="GU53" s="113"/>
      <c r="GV53" s="113"/>
      <c r="GW53" s="113"/>
      <c r="GX53" s="113"/>
      <c r="GY53" s="113"/>
      <c r="GZ53" s="113"/>
      <c r="HA53" s="113"/>
      <c r="HB53" s="113"/>
      <c r="HC53" s="113"/>
      <c r="HD53" s="113"/>
      <c r="HE53" s="113"/>
      <c r="HF53" s="113"/>
      <c r="HG53" s="113"/>
      <c r="HH53" s="113"/>
      <c r="HI53" s="113"/>
      <c r="HJ53" s="113">
        <f>
データ!BO7</f>
        <v>
16.899999999999999</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
29</v>
      </c>
      <c r="IS53" s="111"/>
      <c r="IT53" s="111"/>
      <c r="IU53" s="111"/>
      <c r="IV53" s="111"/>
      <c r="IW53" s="111"/>
      <c r="IX53" s="111"/>
      <c r="IY53" s="111"/>
      <c r="IZ53" s="111"/>
      <c r="JA53" s="111"/>
      <c r="JB53" s="112"/>
      <c r="JC53" s="120">
        <f>
データ!BV7</f>
        <v>
8624</v>
      </c>
      <c r="JD53" s="120"/>
      <c r="JE53" s="120"/>
      <c r="JF53" s="120"/>
      <c r="JG53" s="120"/>
      <c r="JH53" s="120"/>
      <c r="JI53" s="120"/>
      <c r="JJ53" s="120"/>
      <c r="JK53" s="120"/>
      <c r="JL53" s="120"/>
      <c r="JM53" s="120"/>
      <c r="JN53" s="120"/>
      <c r="JO53" s="120"/>
      <c r="JP53" s="120"/>
      <c r="JQ53" s="120"/>
      <c r="JR53" s="120"/>
      <c r="JS53" s="120"/>
      <c r="JT53" s="120"/>
      <c r="JU53" s="120"/>
      <c r="JV53" s="120">
        <f>
データ!BW7</f>
        <v>
6546</v>
      </c>
      <c r="JW53" s="120"/>
      <c r="JX53" s="120"/>
      <c r="JY53" s="120"/>
      <c r="JZ53" s="120"/>
      <c r="KA53" s="120"/>
      <c r="KB53" s="120"/>
      <c r="KC53" s="120"/>
      <c r="KD53" s="120"/>
      <c r="KE53" s="120"/>
      <c r="KF53" s="120"/>
      <c r="KG53" s="120"/>
      <c r="KH53" s="120"/>
      <c r="KI53" s="120"/>
      <c r="KJ53" s="120"/>
      <c r="KK53" s="120"/>
      <c r="KL53" s="120"/>
      <c r="KM53" s="120"/>
      <c r="KN53" s="120"/>
      <c r="KO53" s="120">
        <f>
データ!BX7</f>
        <v>
8262</v>
      </c>
      <c r="KP53" s="120"/>
      <c r="KQ53" s="120"/>
      <c r="KR53" s="120"/>
      <c r="KS53" s="120"/>
      <c r="KT53" s="120"/>
      <c r="KU53" s="120"/>
      <c r="KV53" s="120"/>
      <c r="KW53" s="120"/>
      <c r="KX53" s="120"/>
      <c r="KY53" s="120"/>
      <c r="KZ53" s="120"/>
      <c r="LA53" s="120"/>
      <c r="LB53" s="120"/>
      <c r="LC53" s="120"/>
      <c r="LD53" s="120"/>
      <c r="LE53" s="120"/>
      <c r="LF53" s="120"/>
      <c r="LG53" s="120"/>
      <c r="LH53" s="120">
        <f>
データ!BY7</f>
        <v>
1059</v>
      </c>
      <c r="LI53" s="120"/>
      <c r="LJ53" s="120"/>
      <c r="LK53" s="120"/>
      <c r="LL53" s="120"/>
      <c r="LM53" s="120"/>
      <c r="LN53" s="120"/>
      <c r="LO53" s="120"/>
      <c r="LP53" s="120"/>
      <c r="LQ53" s="120"/>
      <c r="LR53" s="120"/>
      <c r="LS53" s="120"/>
      <c r="LT53" s="120"/>
      <c r="LU53" s="120"/>
      <c r="LV53" s="120"/>
      <c r="LW53" s="120"/>
      <c r="LX53" s="120"/>
      <c r="LY53" s="120"/>
      <c r="LZ53" s="120"/>
      <c r="MA53" s="120">
        <f>
データ!BZ7</f>
        <v>
2866</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133</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
27</v>
      </c>
      <c r="J77" s="134"/>
      <c r="K77" s="134"/>
      <c r="L77" s="134"/>
      <c r="M77" s="134"/>
      <c r="N77" s="134"/>
      <c r="O77" s="134"/>
      <c r="P77" s="134"/>
      <c r="Q77" s="134"/>
      <c r="R77" s="114" t="str">
        <f>
データ!CB7</f>
        <v xml:space="preserve">
 </v>
      </c>
      <c r="S77" s="115"/>
      <c r="T77" s="115"/>
      <c r="U77" s="115"/>
      <c r="V77" s="115"/>
      <c r="W77" s="115"/>
      <c r="X77" s="115"/>
      <c r="Y77" s="115"/>
      <c r="Z77" s="115"/>
      <c r="AA77" s="115"/>
      <c r="AB77" s="115"/>
      <c r="AC77" s="115"/>
      <c r="AD77" s="115"/>
      <c r="AE77" s="115"/>
      <c r="AF77" s="116"/>
      <c r="AG77" s="114" t="str">
        <f>
データ!CC7</f>
        <v xml:space="preserve">
 </v>
      </c>
      <c r="AH77" s="115"/>
      <c r="AI77" s="115"/>
      <c r="AJ77" s="115"/>
      <c r="AK77" s="115"/>
      <c r="AL77" s="115"/>
      <c r="AM77" s="115"/>
      <c r="AN77" s="115"/>
      <c r="AO77" s="115"/>
      <c r="AP77" s="115"/>
      <c r="AQ77" s="115"/>
      <c r="AR77" s="115"/>
      <c r="AS77" s="115"/>
      <c r="AT77" s="115"/>
      <c r="AU77" s="116"/>
      <c r="AV77" s="114" t="str">
        <f>
データ!CD7</f>
        <v xml:space="preserve">
 </v>
      </c>
      <c r="AW77" s="115"/>
      <c r="AX77" s="115"/>
      <c r="AY77" s="115"/>
      <c r="AZ77" s="115"/>
      <c r="BA77" s="115"/>
      <c r="BB77" s="115"/>
      <c r="BC77" s="115"/>
      <c r="BD77" s="115"/>
      <c r="BE77" s="115"/>
      <c r="BF77" s="115"/>
      <c r="BG77" s="115"/>
      <c r="BH77" s="115"/>
      <c r="BI77" s="115"/>
      <c r="BJ77" s="116"/>
      <c r="BK77" s="114" t="str">
        <f>
データ!CE7</f>
        <v xml:space="preserve">
 </v>
      </c>
      <c r="BL77" s="115"/>
      <c r="BM77" s="115"/>
      <c r="BN77" s="115"/>
      <c r="BO77" s="115"/>
      <c r="BP77" s="115"/>
      <c r="BQ77" s="115"/>
      <c r="BR77" s="115"/>
      <c r="BS77" s="115"/>
      <c r="BT77" s="115"/>
      <c r="BU77" s="115"/>
      <c r="BV77" s="115"/>
      <c r="BW77" s="115"/>
      <c r="BX77" s="115"/>
      <c r="BY77" s="116"/>
      <c r="BZ77" s="114" t="str">
        <f>
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4" t="str">
        <f>
データ!CO7</f>
        <v xml:space="preserve">
 </v>
      </c>
      <c r="GM77" s="115"/>
      <c r="GN77" s="115"/>
      <c r="GO77" s="115"/>
      <c r="GP77" s="115"/>
      <c r="GQ77" s="115"/>
      <c r="GR77" s="115"/>
      <c r="GS77" s="115"/>
      <c r="GT77" s="115"/>
      <c r="GU77" s="115"/>
      <c r="GV77" s="115"/>
      <c r="GW77" s="115"/>
      <c r="GX77" s="115"/>
      <c r="GY77" s="115"/>
      <c r="GZ77" s="116"/>
      <c r="HA77" s="114" t="str">
        <f>
データ!CP7</f>
        <v xml:space="preserve">
 </v>
      </c>
      <c r="HB77" s="115"/>
      <c r="HC77" s="115"/>
      <c r="HD77" s="115"/>
      <c r="HE77" s="115"/>
      <c r="HF77" s="115"/>
      <c r="HG77" s="115"/>
      <c r="HH77" s="115"/>
      <c r="HI77" s="115"/>
      <c r="HJ77" s="115"/>
      <c r="HK77" s="115"/>
      <c r="HL77" s="115"/>
      <c r="HM77" s="115"/>
      <c r="HN77" s="115"/>
      <c r="HO77" s="116"/>
      <c r="HP77" s="114" t="str">
        <f>
データ!CQ7</f>
        <v xml:space="preserve">
 </v>
      </c>
      <c r="HQ77" s="115"/>
      <c r="HR77" s="115"/>
      <c r="HS77" s="115"/>
      <c r="HT77" s="115"/>
      <c r="HU77" s="115"/>
      <c r="HV77" s="115"/>
      <c r="HW77" s="115"/>
      <c r="HX77" s="115"/>
      <c r="HY77" s="115"/>
      <c r="HZ77" s="115"/>
      <c r="IA77" s="115"/>
      <c r="IB77" s="115"/>
      <c r="IC77" s="115"/>
      <c r="ID77" s="116"/>
      <c r="IE77" s="114" t="str">
        <f>
データ!CR7</f>
        <v xml:space="preserve">
 </v>
      </c>
      <c r="IF77" s="115"/>
      <c r="IG77" s="115"/>
      <c r="IH77" s="115"/>
      <c r="II77" s="115"/>
      <c r="IJ77" s="115"/>
      <c r="IK77" s="115"/>
      <c r="IL77" s="115"/>
      <c r="IM77" s="115"/>
      <c r="IN77" s="115"/>
      <c r="IO77" s="115"/>
      <c r="IP77" s="115"/>
      <c r="IQ77" s="115"/>
      <c r="IR77" s="115"/>
      <c r="IS77" s="116"/>
      <c r="IT77" s="114" t="str">
        <f>
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
27</v>
      </c>
      <c r="JS77" s="134"/>
      <c r="JT77" s="134"/>
      <c r="JU77" s="134"/>
      <c r="JV77" s="134"/>
      <c r="JW77" s="134"/>
      <c r="JX77" s="134"/>
      <c r="JY77" s="134"/>
      <c r="JZ77" s="134"/>
      <c r="KA77" s="114">
        <f>
データ!CZ7</f>
        <v>
0</v>
      </c>
      <c r="KB77" s="115"/>
      <c r="KC77" s="115"/>
      <c r="KD77" s="115"/>
      <c r="KE77" s="115"/>
      <c r="KF77" s="115"/>
      <c r="KG77" s="115"/>
      <c r="KH77" s="115"/>
      <c r="KI77" s="115"/>
      <c r="KJ77" s="115"/>
      <c r="KK77" s="115"/>
      <c r="KL77" s="115"/>
      <c r="KM77" s="115"/>
      <c r="KN77" s="115"/>
      <c r="KO77" s="116"/>
      <c r="KP77" s="114">
        <f>
データ!DA7</f>
        <v>
0</v>
      </c>
      <c r="KQ77" s="115"/>
      <c r="KR77" s="115"/>
      <c r="KS77" s="115"/>
      <c r="KT77" s="115"/>
      <c r="KU77" s="115"/>
      <c r="KV77" s="115"/>
      <c r="KW77" s="115"/>
      <c r="KX77" s="115"/>
      <c r="KY77" s="115"/>
      <c r="KZ77" s="115"/>
      <c r="LA77" s="115"/>
      <c r="LB77" s="115"/>
      <c r="LC77" s="115"/>
      <c r="LD77" s="116"/>
      <c r="LE77" s="114">
        <f>
データ!DB7</f>
        <v>
0</v>
      </c>
      <c r="LF77" s="115"/>
      <c r="LG77" s="115"/>
      <c r="LH77" s="115"/>
      <c r="LI77" s="115"/>
      <c r="LJ77" s="115"/>
      <c r="LK77" s="115"/>
      <c r="LL77" s="115"/>
      <c r="LM77" s="115"/>
      <c r="LN77" s="115"/>
      <c r="LO77" s="115"/>
      <c r="LP77" s="115"/>
      <c r="LQ77" s="115"/>
      <c r="LR77" s="115"/>
      <c r="LS77" s="116"/>
      <c r="LT77" s="114">
        <f>
データ!DC7</f>
        <v>
0</v>
      </c>
      <c r="LU77" s="115"/>
      <c r="LV77" s="115"/>
      <c r="LW77" s="115"/>
      <c r="LX77" s="115"/>
      <c r="LY77" s="115"/>
      <c r="LZ77" s="115"/>
      <c r="MA77" s="115"/>
      <c r="MB77" s="115"/>
      <c r="MC77" s="115"/>
      <c r="MD77" s="115"/>
      <c r="ME77" s="115"/>
      <c r="MF77" s="115"/>
      <c r="MG77" s="115"/>
      <c r="MH77" s="116"/>
      <c r="MI77" s="114">
        <f>
データ!DD7</f>
        <v>
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
29</v>
      </c>
      <c r="J78" s="134"/>
      <c r="K78" s="134"/>
      <c r="L78" s="134"/>
      <c r="M78" s="134"/>
      <c r="N78" s="134"/>
      <c r="O78" s="134"/>
      <c r="P78" s="134"/>
      <c r="Q78" s="134"/>
      <c r="R78" s="114" t="str">
        <f>
データ!CG7</f>
        <v xml:space="preserve">
 </v>
      </c>
      <c r="S78" s="115"/>
      <c r="T78" s="115"/>
      <c r="U78" s="115"/>
      <c r="V78" s="115"/>
      <c r="W78" s="115"/>
      <c r="X78" s="115"/>
      <c r="Y78" s="115"/>
      <c r="Z78" s="115"/>
      <c r="AA78" s="115"/>
      <c r="AB78" s="115"/>
      <c r="AC78" s="115"/>
      <c r="AD78" s="115"/>
      <c r="AE78" s="115"/>
      <c r="AF78" s="116"/>
      <c r="AG78" s="114" t="str">
        <f>
データ!CH7</f>
        <v xml:space="preserve">
 </v>
      </c>
      <c r="AH78" s="115"/>
      <c r="AI78" s="115"/>
      <c r="AJ78" s="115"/>
      <c r="AK78" s="115"/>
      <c r="AL78" s="115"/>
      <c r="AM78" s="115"/>
      <c r="AN78" s="115"/>
      <c r="AO78" s="115"/>
      <c r="AP78" s="115"/>
      <c r="AQ78" s="115"/>
      <c r="AR78" s="115"/>
      <c r="AS78" s="115"/>
      <c r="AT78" s="115"/>
      <c r="AU78" s="116"/>
      <c r="AV78" s="114" t="str">
        <f>
データ!CI7</f>
        <v xml:space="preserve">
 </v>
      </c>
      <c r="AW78" s="115"/>
      <c r="AX78" s="115"/>
      <c r="AY78" s="115"/>
      <c r="AZ78" s="115"/>
      <c r="BA78" s="115"/>
      <c r="BB78" s="115"/>
      <c r="BC78" s="115"/>
      <c r="BD78" s="115"/>
      <c r="BE78" s="115"/>
      <c r="BF78" s="115"/>
      <c r="BG78" s="115"/>
      <c r="BH78" s="115"/>
      <c r="BI78" s="115"/>
      <c r="BJ78" s="116"/>
      <c r="BK78" s="114" t="str">
        <f>
データ!CJ7</f>
        <v xml:space="preserve">
 </v>
      </c>
      <c r="BL78" s="115"/>
      <c r="BM78" s="115"/>
      <c r="BN78" s="115"/>
      <c r="BO78" s="115"/>
      <c r="BP78" s="115"/>
      <c r="BQ78" s="115"/>
      <c r="BR78" s="115"/>
      <c r="BS78" s="115"/>
      <c r="BT78" s="115"/>
      <c r="BU78" s="115"/>
      <c r="BV78" s="115"/>
      <c r="BW78" s="115"/>
      <c r="BX78" s="115"/>
      <c r="BY78" s="116"/>
      <c r="BZ78" s="114" t="str">
        <f>
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4" t="str">
        <f>
データ!CT7</f>
        <v xml:space="preserve">
 </v>
      </c>
      <c r="GM78" s="115"/>
      <c r="GN78" s="115"/>
      <c r="GO78" s="115"/>
      <c r="GP78" s="115"/>
      <c r="GQ78" s="115"/>
      <c r="GR78" s="115"/>
      <c r="GS78" s="115"/>
      <c r="GT78" s="115"/>
      <c r="GU78" s="115"/>
      <c r="GV78" s="115"/>
      <c r="GW78" s="115"/>
      <c r="GX78" s="115"/>
      <c r="GY78" s="115"/>
      <c r="GZ78" s="116"/>
      <c r="HA78" s="114" t="str">
        <f>
データ!CU7</f>
        <v xml:space="preserve">
 </v>
      </c>
      <c r="HB78" s="115"/>
      <c r="HC78" s="115"/>
      <c r="HD78" s="115"/>
      <c r="HE78" s="115"/>
      <c r="HF78" s="115"/>
      <c r="HG78" s="115"/>
      <c r="HH78" s="115"/>
      <c r="HI78" s="115"/>
      <c r="HJ78" s="115"/>
      <c r="HK78" s="115"/>
      <c r="HL78" s="115"/>
      <c r="HM78" s="115"/>
      <c r="HN78" s="115"/>
      <c r="HO78" s="116"/>
      <c r="HP78" s="114" t="str">
        <f>
データ!CV7</f>
        <v xml:space="preserve">
 </v>
      </c>
      <c r="HQ78" s="115"/>
      <c r="HR78" s="115"/>
      <c r="HS78" s="115"/>
      <c r="HT78" s="115"/>
      <c r="HU78" s="115"/>
      <c r="HV78" s="115"/>
      <c r="HW78" s="115"/>
      <c r="HX78" s="115"/>
      <c r="HY78" s="115"/>
      <c r="HZ78" s="115"/>
      <c r="IA78" s="115"/>
      <c r="IB78" s="115"/>
      <c r="IC78" s="115"/>
      <c r="ID78" s="116"/>
      <c r="IE78" s="114" t="str">
        <f>
データ!CW7</f>
        <v xml:space="preserve">
 </v>
      </c>
      <c r="IF78" s="115"/>
      <c r="IG78" s="115"/>
      <c r="IH78" s="115"/>
      <c r="II78" s="115"/>
      <c r="IJ78" s="115"/>
      <c r="IK78" s="115"/>
      <c r="IL78" s="115"/>
      <c r="IM78" s="115"/>
      <c r="IN78" s="115"/>
      <c r="IO78" s="115"/>
      <c r="IP78" s="115"/>
      <c r="IQ78" s="115"/>
      <c r="IR78" s="115"/>
      <c r="IS78" s="116"/>
      <c r="IT78" s="114" t="str">
        <f>
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
29</v>
      </c>
      <c r="JS78" s="134"/>
      <c r="JT78" s="134"/>
      <c r="JU78" s="134"/>
      <c r="JV78" s="134"/>
      <c r="JW78" s="134"/>
      <c r="JX78" s="134"/>
      <c r="JY78" s="134"/>
      <c r="JZ78" s="134"/>
      <c r="KA78" s="114">
        <f>
データ!DE7</f>
        <v>
59.6</v>
      </c>
      <c r="KB78" s="115"/>
      <c r="KC78" s="115"/>
      <c r="KD78" s="115"/>
      <c r="KE78" s="115"/>
      <c r="KF78" s="115"/>
      <c r="KG78" s="115"/>
      <c r="KH78" s="115"/>
      <c r="KI78" s="115"/>
      <c r="KJ78" s="115"/>
      <c r="KK78" s="115"/>
      <c r="KL78" s="115"/>
      <c r="KM78" s="115"/>
      <c r="KN78" s="115"/>
      <c r="KO78" s="116"/>
      <c r="KP78" s="114">
        <f>
データ!DF7</f>
        <v>
51.7</v>
      </c>
      <c r="KQ78" s="115"/>
      <c r="KR78" s="115"/>
      <c r="KS78" s="115"/>
      <c r="KT78" s="115"/>
      <c r="KU78" s="115"/>
      <c r="KV78" s="115"/>
      <c r="KW78" s="115"/>
      <c r="KX78" s="115"/>
      <c r="KY78" s="115"/>
      <c r="KZ78" s="115"/>
      <c r="LA78" s="115"/>
      <c r="LB78" s="115"/>
      <c r="LC78" s="115"/>
      <c r="LD78" s="116"/>
      <c r="LE78" s="114">
        <f>
データ!DG7</f>
        <v>
51.5</v>
      </c>
      <c r="LF78" s="115"/>
      <c r="LG78" s="115"/>
      <c r="LH78" s="115"/>
      <c r="LI78" s="115"/>
      <c r="LJ78" s="115"/>
      <c r="LK78" s="115"/>
      <c r="LL78" s="115"/>
      <c r="LM78" s="115"/>
      <c r="LN78" s="115"/>
      <c r="LO78" s="115"/>
      <c r="LP78" s="115"/>
      <c r="LQ78" s="115"/>
      <c r="LR78" s="115"/>
      <c r="LS78" s="116"/>
      <c r="LT78" s="114">
        <f>
データ!DH7</f>
        <v>
764.6</v>
      </c>
      <c r="LU78" s="115"/>
      <c r="LV78" s="115"/>
      <c r="LW78" s="115"/>
      <c r="LX78" s="115"/>
      <c r="LY78" s="115"/>
      <c r="LZ78" s="115"/>
      <c r="MA78" s="115"/>
      <c r="MB78" s="115"/>
      <c r="MC78" s="115"/>
      <c r="MD78" s="115"/>
      <c r="ME78" s="115"/>
      <c r="MF78" s="115"/>
      <c r="MG78" s="115"/>
      <c r="MH78" s="116"/>
      <c r="MI78" s="114">
        <f>
データ!DI7</f>
        <v>
72.599999999999994</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JMM/UuIV8n6ha1E2L5pYN5+lsAHhQPbdl1uZ8A2nz7HK458GR4v3gZp+bsyrww/B5+c7MfTahCDMMIETuQm3Sw==" saltValue="Jf77Iz4btqupeqdIsZJN/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100</v>
      </c>
      <c r="AK5" s="47" t="s">
        <v>
90</v>
      </c>
      <c r="AL5" s="47" t="s">
        <v>
101</v>
      </c>
      <c r="AM5" s="47" t="s">
        <v>
92</v>
      </c>
      <c r="AN5" s="47" t="s">
        <v>
93</v>
      </c>
      <c r="AO5" s="47" t="s">
        <v>
94</v>
      </c>
      <c r="AP5" s="47" t="s">
        <v>
95</v>
      </c>
      <c r="AQ5" s="47" t="s">
        <v>
96</v>
      </c>
      <c r="AR5" s="47" t="s">
        <v>
97</v>
      </c>
      <c r="AS5" s="47" t="s">
        <v>
98</v>
      </c>
      <c r="AT5" s="47" t="s">
        <v>
99</v>
      </c>
      <c r="AU5" s="47" t="s">
        <v>
100</v>
      </c>
      <c r="AV5" s="47" t="s">
        <v>
102</v>
      </c>
      <c r="AW5" s="47" t="s">
        <v>
91</v>
      </c>
      <c r="AX5" s="47" t="s">
        <v>
103</v>
      </c>
      <c r="AY5" s="47" t="s">
        <v>
93</v>
      </c>
      <c r="AZ5" s="47" t="s">
        <v>
94</v>
      </c>
      <c r="BA5" s="47" t="s">
        <v>
95</v>
      </c>
      <c r="BB5" s="47" t="s">
        <v>
96</v>
      </c>
      <c r="BC5" s="47" t="s">
        <v>
97</v>
      </c>
      <c r="BD5" s="47" t="s">
        <v>
98</v>
      </c>
      <c r="BE5" s="47" t="s">
        <v>
99</v>
      </c>
      <c r="BF5" s="47" t="s">
        <v>
89</v>
      </c>
      <c r="BG5" s="47" t="s">
        <v>
102</v>
      </c>
      <c r="BH5" s="47" t="s">
        <v>
101</v>
      </c>
      <c r="BI5" s="47" t="s">
        <v>
103</v>
      </c>
      <c r="BJ5" s="47" t="s">
        <v>
93</v>
      </c>
      <c r="BK5" s="47" t="s">
        <v>
94</v>
      </c>
      <c r="BL5" s="47" t="s">
        <v>
95</v>
      </c>
      <c r="BM5" s="47" t="s">
        <v>
96</v>
      </c>
      <c r="BN5" s="47" t="s">
        <v>
97</v>
      </c>
      <c r="BO5" s="47" t="s">
        <v>
98</v>
      </c>
      <c r="BP5" s="47" t="s">
        <v>
99</v>
      </c>
      <c r="BQ5" s="47" t="s">
        <v>
89</v>
      </c>
      <c r="BR5" s="47" t="s">
        <v>
104</v>
      </c>
      <c r="BS5" s="47" t="s">
        <v>
91</v>
      </c>
      <c r="BT5" s="47" t="s">
        <v>
103</v>
      </c>
      <c r="BU5" s="47" t="s">
        <v>
105</v>
      </c>
      <c r="BV5" s="47" t="s">
        <v>
94</v>
      </c>
      <c r="BW5" s="47" t="s">
        <v>
95</v>
      </c>
      <c r="BX5" s="47" t="s">
        <v>
96</v>
      </c>
      <c r="BY5" s="47" t="s">
        <v>
97</v>
      </c>
      <c r="BZ5" s="47" t="s">
        <v>
98</v>
      </c>
      <c r="CA5" s="47" t="s">
        <v>
99</v>
      </c>
      <c r="CB5" s="47" t="s">
        <v>
100</v>
      </c>
      <c r="CC5" s="47" t="s">
        <v>
104</v>
      </c>
      <c r="CD5" s="47" t="s">
        <v>
91</v>
      </c>
      <c r="CE5" s="47" t="s">
        <v>
103</v>
      </c>
      <c r="CF5" s="47" t="s">
        <v>
93</v>
      </c>
      <c r="CG5" s="47" t="s">
        <v>
94</v>
      </c>
      <c r="CH5" s="47" t="s">
        <v>
95</v>
      </c>
      <c r="CI5" s="47" t="s">
        <v>
96</v>
      </c>
      <c r="CJ5" s="47" t="s">
        <v>
97</v>
      </c>
      <c r="CK5" s="47" t="s">
        <v>
98</v>
      </c>
      <c r="CL5" s="47" t="s">
        <v>
99</v>
      </c>
      <c r="CM5" s="145"/>
      <c r="CN5" s="145"/>
      <c r="CO5" s="47" t="s">
        <v>
100</v>
      </c>
      <c r="CP5" s="47" t="s">
        <v>
104</v>
      </c>
      <c r="CQ5" s="47" t="s">
        <v>
101</v>
      </c>
      <c r="CR5" s="47" t="s">
        <v>
106</v>
      </c>
      <c r="CS5" s="47" t="s">
        <v>
107</v>
      </c>
      <c r="CT5" s="47" t="s">
        <v>
94</v>
      </c>
      <c r="CU5" s="47" t="s">
        <v>
95</v>
      </c>
      <c r="CV5" s="47" t="s">
        <v>
96</v>
      </c>
      <c r="CW5" s="47" t="s">
        <v>
97</v>
      </c>
      <c r="CX5" s="47" t="s">
        <v>
98</v>
      </c>
      <c r="CY5" s="47" t="s">
        <v>
99</v>
      </c>
      <c r="CZ5" s="47" t="s">
        <v>
89</v>
      </c>
      <c r="DA5" s="47" t="s">
        <v>
104</v>
      </c>
      <c r="DB5" s="47" t="s">
        <v>
108</v>
      </c>
      <c r="DC5" s="47" t="s">
        <v>
106</v>
      </c>
      <c r="DD5" s="47" t="s">
        <v>
93</v>
      </c>
      <c r="DE5" s="47" t="s">
        <v>
94</v>
      </c>
      <c r="DF5" s="47" t="s">
        <v>
95</v>
      </c>
      <c r="DG5" s="47" t="s">
        <v>
96</v>
      </c>
      <c r="DH5" s="47" t="s">
        <v>
97</v>
      </c>
      <c r="DI5" s="47" t="s">
        <v>
98</v>
      </c>
      <c r="DJ5" s="47" t="s">
        <v>
35</v>
      </c>
      <c r="DK5" s="47" t="s">
        <v>
89</v>
      </c>
      <c r="DL5" s="47" t="s">
        <v>
104</v>
      </c>
      <c r="DM5" s="47" t="s">
        <v>
91</v>
      </c>
      <c r="DN5" s="47" t="s">
        <v>
103</v>
      </c>
      <c r="DO5" s="47" t="s">
        <v>
105</v>
      </c>
      <c r="DP5" s="47" t="s">
        <v>
94</v>
      </c>
      <c r="DQ5" s="47" t="s">
        <v>
95</v>
      </c>
      <c r="DR5" s="47" t="s">
        <v>
96</v>
      </c>
      <c r="DS5" s="47" t="s">
        <v>
97</v>
      </c>
      <c r="DT5" s="47" t="s">
        <v>
98</v>
      </c>
      <c r="DU5" s="47" t="s">
        <v>
99</v>
      </c>
    </row>
    <row r="6" spans="1:125" s="54" customFormat="1" x14ac:dyDescent="0.15">
      <c r="A6" s="37" t="s">
        <v>
109</v>
      </c>
      <c r="B6" s="48">
        <f>
B8</f>
        <v>
2021</v>
      </c>
      <c r="C6" s="48">
        <f t="shared" ref="C6:X6" si="1">
C8</f>
        <v>
131024</v>
      </c>
      <c r="D6" s="48">
        <f t="shared" si="1"/>
        <v>
47</v>
      </c>
      <c r="E6" s="48">
        <f t="shared" si="1"/>
        <v>
14</v>
      </c>
      <c r="F6" s="48">
        <f t="shared" si="1"/>
        <v>
0</v>
      </c>
      <c r="G6" s="48">
        <f t="shared" si="1"/>
        <v>
9</v>
      </c>
      <c r="H6" s="48" t="str">
        <f>
SUBSTITUTE(H8,"　","")</f>
        <v>
東京都中央区</v>
      </c>
      <c r="I6" s="48" t="str">
        <f t="shared" si="1"/>
        <v>
晴海一丁目駐車場</v>
      </c>
      <c r="J6" s="48" t="str">
        <f t="shared" si="1"/>
        <v>
法非適用</v>
      </c>
      <c r="K6" s="48" t="str">
        <f t="shared" si="1"/>
        <v>
駐車場整備事業</v>
      </c>
      <c r="L6" s="48" t="str">
        <f t="shared" si="1"/>
        <v>
-</v>
      </c>
      <c r="M6" s="48" t="str">
        <f t="shared" si="1"/>
        <v>
Ａ３Ｂ２</v>
      </c>
      <c r="N6" s="48" t="str">
        <f t="shared" si="1"/>
        <v>
非設置</v>
      </c>
      <c r="O6" s="49" t="str">
        <f t="shared" si="1"/>
        <v>
該当数値なし</v>
      </c>
      <c r="P6" s="50" t="str">
        <f t="shared" si="1"/>
        <v>
その他駐車場</v>
      </c>
      <c r="Q6" s="50" t="str">
        <f t="shared" si="1"/>
        <v>
広場式</v>
      </c>
      <c r="R6" s="51">
        <f t="shared" si="1"/>
        <v>
20</v>
      </c>
      <c r="S6" s="50" t="str">
        <f t="shared" si="1"/>
        <v>
公共施設</v>
      </c>
      <c r="T6" s="50" t="str">
        <f t="shared" si="1"/>
        <v>
無</v>
      </c>
      <c r="U6" s="51">
        <f t="shared" si="1"/>
        <v>
1260</v>
      </c>
      <c r="V6" s="51">
        <f t="shared" si="1"/>
        <v>
36</v>
      </c>
      <c r="W6" s="51">
        <f t="shared" si="1"/>
        <v>
46</v>
      </c>
      <c r="X6" s="50" t="str">
        <f t="shared" si="1"/>
        <v>
無</v>
      </c>
      <c r="Y6" s="52">
        <f>
IF(Y8="-",NA(),Y8)</f>
        <v>
437.7</v>
      </c>
      <c r="Z6" s="52">
        <f t="shared" ref="Z6:AH6" si="2">
IF(Z8="-",NA(),Z8)</f>
        <v>
477</v>
      </c>
      <c r="AA6" s="52">
        <f t="shared" si="2"/>
        <v>
118</v>
      </c>
      <c r="AB6" s="52">
        <f t="shared" si="2"/>
        <v>
449.8</v>
      </c>
      <c r="AC6" s="52">
        <f t="shared" si="2"/>
        <v>
400.7</v>
      </c>
      <c r="AD6" s="52">
        <f t="shared" si="2"/>
        <v>
241.9</v>
      </c>
      <c r="AE6" s="52">
        <f t="shared" si="2"/>
        <v>
465.2</v>
      </c>
      <c r="AF6" s="52">
        <f t="shared" si="2"/>
        <v>
1736.5</v>
      </c>
      <c r="AG6" s="52">
        <f t="shared" si="2"/>
        <v>
3200.8</v>
      </c>
      <c r="AH6" s="52">
        <f t="shared" si="2"/>
        <v>
274.39999999999998</v>
      </c>
      <c r="AI6" s="49" t="str">
        <f>
IF(AI8="-","",IF(AI8="-","【-】","【"&amp;SUBSTITUTE(TEXT(AI8,"#,##0.0"),"-","△")&amp;"】"))</f>
        <v>
【236.1】</v>
      </c>
      <c r="AJ6" s="52">
        <f>
IF(AJ8="-",NA(),AJ8)</f>
        <v>
0</v>
      </c>
      <c r="AK6" s="52">
        <f t="shared" ref="AK6:AS6" si="3">
IF(AK8="-",NA(),AK8)</f>
        <v>
0</v>
      </c>
      <c r="AL6" s="52">
        <f t="shared" si="3"/>
        <v>
0</v>
      </c>
      <c r="AM6" s="52">
        <f t="shared" si="3"/>
        <v>
0</v>
      </c>
      <c r="AN6" s="52">
        <f t="shared" si="3"/>
        <v>
0</v>
      </c>
      <c r="AO6" s="52">
        <f t="shared" si="3"/>
        <v>
2.2999999999999998</v>
      </c>
      <c r="AP6" s="52">
        <f t="shared" si="3"/>
        <v>
9.6999999999999993</v>
      </c>
      <c r="AQ6" s="52">
        <f t="shared" si="3"/>
        <v>
1.3</v>
      </c>
      <c r="AR6" s="52">
        <f t="shared" si="3"/>
        <v>
4.8</v>
      </c>
      <c r="AS6" s="52">
        <f t="shared" si="3"/>
        <v>
3.3</v>
      </c>
      <c r="AT6" s="49" t="str">
        <f>
IF(AT8="-","",IF(AT8="-","【-】","【"&amp;SUBSTITUTE(TEXT(AT8,"#,##0.0"),"-","△")&amp;"】"))</f>
        <v>
【5.2】</v>
      </c>
      <c r="AU6" s="53">
        <f>
IF(AU8="-",NA(),AU8)</f>
        <v>
0</v>
      </c>
      <c r="AV6" s="53">
        <f t="shared" ref="AV6:BD6" si="4">
IF(AV8="-",NA(),AV8)</f>
        <v>
0</v>
      </c>
      <c r="AW6" s="53">
        <f t="shared" si="4"/>
        <v>
0</v>
      </c>
      <c r="AX6" s="53">
        <f t="shared" si="4"/>
        <v>
0</v>
      </c>
      <c r="AY6" s="53">
        <f t="shared" si="4"/>
        <v>
0</v>
      </c>
      <c r="AZ6" s="53">
        <f t="shared" si="4"/>
        <v>
33</v>
      </c>
      <c r="BA6" s="53">
        <f t="shared" si="4"/>
        <v>
14</v>
      </c>
      <c r="BB6" s="53">
        <f t="shared" si="4"/>
        <v>
4</v>
      </c>
      <c r="BC6" s="53">
        <f t="shared" si="4"/>
        <v>
98</v>
      </c>
      <c r="BD6" s="53">
        <f t="shared" si="4"/>
        <v>
13</v>
      </c>
      <c r="BE6" s="51" t="str">
        <f>
IF(BE8="-","",IF(BE8="-","【-】","【"&amp;SUBSTITUTE(TEXT(BE8,"#,##0"),"-","△")&amp;"】"))</f>
        <v>
【3,111】</v>
      </c>
      <c r="BF6" s="52">
        <f>
IF(BF8="-",NA(),BF8)</f>
        <v>
77.2</v>
      </c>
      <c r="BG6" s="52">
        <f t="shared" ref="BG6:BO6" si="5">
IF(BG8="-",NA(),BG8)</f>
        <v>
79</v>
      </c>
      <c r="BH6" s="52">
        <f t="shared" si="5"/>
        <v>
15</v>
      </c>
      <c r="BI6" s="52">
        <f t="shared" si="5"/>
        <v>
77.8</v>
      </c>
      <c r="BJ6" s="52">
        <f t="shared" si="5"/>
        <v>
75</v>
      </c>
      <c r="BK6" s="52">
        <f t="shared" si="5"/>
        <v>
19.8</v>
      </c>
      <c r="BL6" s="52">
        <f t="shared" si="5"/>
        <v>
33.700000000000003</v>
      </c>
      <c r="BM6" s="52">
        <f t="shared" si="5"/>
        <v>
28.9</v>
      </c>
      <c r="BN6" s="52">
        <f t="shared" si="5"/>
        <v>
-56.4</v>
      </c>
      <c r="BO6" s="52">
        <f t="shared" si="5"/>
        <v>
16.899999999999999</v>
      </c>
      <c r="BP6" s="49" t="str">
        <f>
IF(BP8="-","",IF(BP8="-","【-】","【"&amp;SUBSTITUTE(TEXT(BP8,"#,##0.0"),"-","△")&amp;"】"))</f>
        <v>
【0.8】</v>
      </c>
      <c r="BQ6" s="53">
        <f>
IF(BQ8="-",NA(),BQ8)</f>
        <v>
8737</v>
      </c>
      <c r="BR6" s="53">
        <f t="shared" ref="BR6:BZ6" si="6">
IF(BR8="-",NA(),BR8)</f>
        <v>
8975</v>
      </c>
      <c r="BS6" s="53">
        <f t="shared" si="6"/>
        <v>
1646</v>
      </c>
      <c r="BT6" s="53">
        <f t="shared" si="6"/>
        <v>
8203</v>
      </c>
      <c r="BU6" s="53">
        <f t="shared" si="6"/>
        <v>
9026</v>
      </c>
      <c r="BV6" s="53">
        <f t="shared" si="6"/>
        <v>
8624</v>
      </c>
      <c r="BW6" s="53">
        <f t="shared" si="6"/>
        <v>
6546</v>
      </c>
      <c r="BX6" s="53">
        <f t="shared" si="6"/>
        <v>
8262</v>
      </c>
      <c r="BY6" s="53">
        <f t="shared" si="6"/>
        <v>
1059</v>
      </c>
      <c r="BZ6" s="53">
        <f t="shared" si="6"/>
        <v>
2866</v>
      </c>
      <c r="CA6" s="51" t="str">
        <f>
IF(CA8="-","",IF(CA8="-","【-】","【"&amp;SUBSTITUTE(TEXT(CA8,"#,##0"),"-","△")&amp;"】"))</f>
        <v>
【10,906】</v>
      </c>
      <c r="CB6" s="52"/>
      <c r="CC6" s="52"/>
      <c r="CD6" s="52"/>
      <c r="CE6" s="52"/>
      <c r="CF6" s="52"/>
      <c r="CG6" s="52"/>
      <c r="CH6" s="52"/>
      <c r="CI6" s="52"/>
      <c r="CJ6" s="52"/>
      <c r="CK6" s="52"/>
      <c r="CL6" s="49" t="s">
        <v>
110</v>
      </c>
      <c r="CM6" s="51">
        <f t="shared" ref="CM6:CN6" si="7">
CM8</f>
        <v>
0</v>
      </c>
      <c r="CN6" s="51">
        <f t="shared" si="7"/>
        <v>
0</v>
      </c>
      <c r="CO6" s="52"/>
      <c r="CP6" s="52"/>
      <c r="CQ6" s="52"/>
      <c r="CR6" s="52"/>
      <c r="CS6" s="52"/>
      <c r="CT6" s="52"/>
      <c r="CU6" s="52"/>
      <c r="CV6" s="52"/>
      <c r="CW6" s="52"/>
      <c r="CX6" s="52"/>
      <c r="CY6" s="49" t="s">
        <v>
111</v>
      </c>
      <c r="CZ6" s="52">
        <f>
IF(CZ8="-",NA(),CZ8)</f>
        <v>
0</v>
      </c>
      <c r="DA6" s="52">
        <f t="shared" ref="DA6:DI6" si="8">
IF(DA8="-",NA(),DA8)</f>
        <v>
0</v>
      </c>
      <c r="DB6" s="52">
        <f t="shared" si="8"/>
        <v>
0</v>
      </c>
      <c r="DC6" s="52">
        <f t="shared" si="8"/>
        <v>
0</v>
      </c>
      <c r="DD6" s="52">
        <f t="shared" si="8"/>
        <v>
0</v>
      </c>
      <c r="DE6" s="52">
        <f t="shared" si="8"/>
        <v>
59.6</v>
      </c>
      <c r="DF6" s="52">
        <f t="shared" si="8"/>
        <v>
51.7</v>
      </c>
      <c r="DG6" s="52">
        <f t="shared" si="8"/>
        <v>
51.5</v>
      </c>
      <c r="DH6" s="52">
        <f t="shared" si="8"/>
        <v>
764.6</v>
      </c>
      <c r="DI6" s="52">
        <f t="shared" si="8"/>
        <v>
72.599999999999994</v>
      </c>
      <c r="DJ6" s="49" t="str">
        <f>
IF(DJ8="-","",IF(DJ8="-","【-】","【"&amp;SUBSTITUTE(TEXT(DJ8,"#,##0.0"),"-","△")&amp;"】"))</f>
        <v>
【99.8】</v>
      </c>
      <c r="DK6" s="52">
        <f>
IF(DK8="-",NA(),DK8)</f>
        <v>
91.7</v>
      </c>
      <c r="DL6" s="52">
        <f t="shared" ref="DL6:DT6" si="9">
IF(DL8="-",NA(),DL8)</f>
        <v>
91.7</v>
      </c>
      <c r="DM6" s="52">
        <f t="shared" si="9"/>
        <v>
88.9</v>
      </c>
      <c r="DN6" s="52">
        <f t="shared" si="9"/>
        <v>
83.3</v>
      </c>
      <c r="DO6" s="52">
        <f t="shared" si="9"/>
        <v>
97.2</v>
      </c>
      <c r="DP6" s="52">
        <f t="shared" si="9"/>
        <v>
151.19999999999999</v>
      </c>
      <c r="DQ6" s="52">
        <f t="shared" si="9"/>
        <v>
159.69999999999999</v>
      </c>
      <c r="DR6" s="52">
        <f t="shared" si="9"/>
        <v>
159.6</v>
      </c>
      <c r="DS6" s="52">
        <f t="shared" si="9"/>
        <v>
128.5</v>
      </c>
      <c r="DT6" s="52">
        <f t="shared" si="9"/>
        <v>
138.1</v>
      </c>
      <c r="DU6" s="49" t="str">
        <f>
IF(DU8="-","",IF(DU8="-","【-】","【"&amp;SUBSTITUTE(TEXT(DU8,"#,##0.0"),"-","△")&amp;"】"))</f>
        <v>
【178.5】</v>
      </c>
    </row>
    <row r="7" spans="1:125" s="54" customFormat="1" x14ac:dyDescent="0.15">
      <c r="A7" s="37" t="s">
        <v>
112</v>
      </c>
      <c r="B7" s="48">
        <f t="shared" ref="B7:X7" si="10">
B8</f>
        <v>
2021</v>
      </c>
      <c r="C7" s="48">
        <f t="shared" si="10"/>
        <v>
131024</v>
      </c>
      <c r="D7" s="48">
        <f t="shared" si="10"/>
        <v>
47</v>
      </c>
      <c r="E7" s="48">
        <f t="shared" si="10"/>
        <v>
14</v>
      </c>
      <c r="F7" s="48">
        <f t="shared" si="10"/>
        <v>
0</v>
      </c>
      <c r="G7" s="48">
        <f t="shared" si="10"/>
        <v>
9</v>
      </c>
      <c r="H7" s="48" t="str">
        <f t="shared" si="10"/>
        <v>
東京都　中央区</v>
      </c>
      <c r="I7" s="48" t="str">
        <f t="shared" si="10"/>
        <v>
晴海一丁目駐車場</v>
      </c>
      <c r="J7" s="48" t="str">
        <f t="shared" si="10"/>
        <v>
法非適用</v>
      </c>
      <c r="K7" s="48" t="str">
        <f t="shared" si="10"/>
        <v>
駐車場整備事業</v>
      </c>
      <c r="L7" s="48" t="str">
        <f t="shared" si="10"/>
        <v>
-</v>
      </c>
      <c r="M7" s="48" t="str">
        <f t="shared" si="10"/>
        <v>
Ａ３Ｂ２</v>
      </c>
      <c r="N7" s="48" t="str">
        <f t="shared" si="10"/>
        <v>
非設置</v>
      </c>
      <c r="O7" s="49" t="str">
        <f t="shared" si="10"/>
        <v>
該当数値なし</v>
      </c>
      <c r="P7" s="50" t="str">
        <f t="shared" si="10"/>
        <v>
その他駐車場</v>
      </c>
      <c r="Q7" s="50" t="str">
        <f t="shared" si="10"/>
        <v>
広場式</v>
      </c>
      <c r="R7" s="51">
        <f t="shared" si="10"/>
        <v>
20</v>
      </c>
      <c r="S7" s="50" t="str">
        <f t="shared" si="10"/>
        <v>
公共施設</v>
      </c>
      <c r="T7" s="50" t="str">
        <f t="shared" si="10"/>
        <v>
無</v>
      </c>
      <c r="U7" s="51">
        <f t="shared" si="10"/>
        <v>
1260</v>
      </c>
      <c r="V7" s="51">
        <f t="shared" si="10"/>
        <v>
36</v>
      </c>
      <c r="W7" s="51">
        <f t="shared" si="10"/>
        <v>
46</v>
      </c>
      <c r="X7" s="50" t="str">
        <f t="shared" si="10"/>
        <v>
無</v>
      </c>
      <c r="Y7" s="52">
        <f>
Y8</f>
        <v>
437.7</v>
      </c>
      <c r="Z7" s="52">
        <f t="shared" ref="Z7:AH7" si="11">
Z8</f>
        <v>
477</v>
      </c>
      <c r="AA7" s="52">
        <f t="shared" si="11"/>
        <v>
118</v>
      </c>
      <c r="AB7" s="52">
        <f t="shared" si="11"/>
        <v>
449.8</v>
      </c>
      <c r="AC7" s="52">
        <f t="shared" si="11"/>
        <v>
400.7</v>
      </c>
      <c r="AD7" s="52">
        <f t="shared" si="11"/>
        <v>
241.9</v>
      </c>
      <c r="AE7" s="52">
        <f t="shared" si="11"/>
        <v>
465.2</v>
      </c>
      <c r="AF7" s="52">
        <f t="shared" si="11"/>
        <v>
1736.5</v>
      </c>
      <c r="AG7" s="52">
        <f t="shared" si="11"/>
        <v>
3200.8</v>
      </c>
      <c r="AH7" s="52">
        <f t="shared" si="11"/>
        <v>
274.39999999999998</v>
      </c>
      <c r="AI7" s="49"/>
      <c r="AJ7" s="52">
        <f>
AJ8</f>
        <v>
0</v>
      </c>
      <c r="AK7" s="52">
        <f t="shared" ref="AK7:AS7" si="12">
AK8</f>
        <v>
0</v>
      </c>
      <c r="AL7" s="52">
        <f t="shared" si="12"/>
        <v>
0</v>
      </c>
      <c r="AM7" s="52">
        <f t="shared" si="12"/>
        <v>
0</v>
      </c>
      <c r="AN7" s="52">
        <f t="shared" si="12"/>
        <v>
0</v>
      </c>
      <c r="AO7" s="52">
        <f t="shared" si="12"/>
        <v>
2.2999999999999998</v>
      </c>
      <c r="AP7" s="52">
        <f t="shared" si="12"/>
        <v>
9.6999999999999993</v>
      </c>
      <c r="AQ7" s="52">
        <f t="shared" si="12"/>
        <v>
1.3</v>
      </c>
      <c r="AR7" s="52">
        <f t="shared" si="12"/>
        <v>
4.8</v>
      </c>
      <c r="AS7" s="52">
        <f t="shared" si="12"/>
        <v>
3.3</v>
      </c>
      <c r="AT7" s="49"/>
      <c r="AU7" s="53">
        <f>
AU8</f>
        <v>
0</v>
      </c>
      <c r="AV7" s="53">
        <f t="shared" ref="AV7:BD7" si="13">
AV8</f>
        <v>
0</v>
      </c>
      <c r="AW7" s="53">
        <f t="shared" si="13"/>
        <v>
0</v>
      </c>
      <c r="AX7" s="53">
        <f t="shared" si="13"/>
        <v>
0</v>
      </c>
      <c r="AY7" s="53">
        <f t="shared" si="13"/>
        <v>
0</v>
      </c>
      <c r="AZ7" s="53">
        <f t="shared" si="13"/>
        <v>
33</v>
      </c>
      <c r="BA7" s="53">
        <f t="shared" si="13"/>
        <v>
14</v>
      </c>
      <c r="BB7" s="53">
        <f t="shared" si="13"/>
        <v>
4</v>
      </c>
      <c r="BC7" s="53">
        <f t="shared" si="13"/>
        <v>
98</v>
      </c>
      <c r="BD7" s="53">
        <f t="shared" si="13"/>
        <v>
13</v>
      </c>
      <c r="BE7" s="51"/>
      <c r="BF7" s="52">
        <f>
BF8</f>
        <v>
77.2</v>
      </c>
      <c r="BG7" s="52">
        <f t="shared" ref="BG7:BO7" si="14">
BG8</f>
        <v>
79</v>
      </c>
      <c r="BH7" s="52">
        <f t="shared" si="14"/>
        <v>
15</v>
      </c>
      <c r="BI7" s="52">
        <f t="shared" si="14"/>
        <v>
77.8</v>
      </c>
      <c r="BJ7" s="52">
        <f t="shared" si="14"/>
        <v>
75</v>
      </c>
      <c r="BK7" s="52">
        <f t="shared" si="14"/>
        <v>
19.8</v>
      </c>
      <c r="BL7" s="52">
        <f t="shared" si="14"/>
        <v>
33.700000000000003</v>
      </c>
      <c r="BM7" s="52">
        <f t="shared" si="14"/>
        <v>
28.9</v>
      </c>
      <c r="BN7" s="52">
        <f t="shared" si="14"/>
        <v>
-56.4</v>
      </c>
      <c r="BO7" s="52">
        <f t="shared" si="14"/>
        <v>
16.899999999999999</v>
      </c>
      <c r="BP7" s="49"/>
      <c r="BQ7" s="53">
        <f>
BQ8</f>
        <v>
8737</v>
      </c>
      <c r="BR7" s="53">
        <f t="shared" ref="BR7:BZ7" si="15">
BR8</f>
        <v>
8975</v>
      </c>
      <c r="BS7" s="53">
        <f t="shared" si="15"/>
        <v>
1646</v>
      </c>
      <c r="BT7" s="53">
        <f t="shared" si="15"/>
        <v>
8203</v>
      </c>
      <c r="BU7" s="53">
        <f t="shared" si="15"/>
        <v>
9026</v>
      </c>
      <c r="BV7" s="53">
        <f t="shared" si="15"/>
        <v>
8624</v>
      </c>
      <c r="BW7" s="53">
        <f t="shared" si="15"/>
        <v>
6546</v>
      </c>
      <c r="BX7" s="53">
        <f t="shared" si="15"/>
        <v>
8262</v>
      </c>
      <c r="BY7" s="53">
        <f t="shared" si="15"/>
        <v>
1059</v>
      </c>
      <c r="BZ7" s="53">
        <f t="shared" si="15"/>
        <v>
2866</v>
      </c>
      <c r="CA7" s="51"/>
      <c r="CB7" s="52" t="s">
        <v>
113</v>
      </c>
      <c r="CC7" s="52" t="s">
        <v>
113</v>
      </c>
      <c r="CD7" s="52" t="s">
        <v>
113</v>
      </c>
      <c r="CE7" s="52" t="s">
        <v>
113</v>
      </c>
      <c r="CF7" s="52" t="s">
        <v>
113</v>
      </c>
      <c r="CG7" s="52" t="s">
        <v>
113</v>
      </c>
      <c r="CH7" s="52" t="s">
        <v>
113</v>
      </c>
      <c r="CI7" s="52" t="s">
        <v>
113</v>
      </c>
      <c r="CJ7" s="52" t="s">
        <v>
113</v>
      </c>
      <c r="CK7" s="52" t="s">
        <v>
111</v>
      </c>
      <c r="CL7" s="49"/>
      <c r="CM7" s="51">
        <f>
CM8</f>
        <v>
0</v>
      </c>
      <c r="CN7" s="51">
        <f>
CN8</f>
        <v>
0</v>
      </c>
      <c r="CO7" s="52" t="s">
        <v>
113</v>
      </c>
      <c r="CP7" s="52" t="s">
        <v>
113</v>
      </c>
      <c r="CQ7" s="52" t="s">
        <v>
113</v>
      </c>
      <c r="CR7" s="52" t="s">
        <v>
113</v>
      </c>
      <c r="CS7" s="52" t="s">
        <v>
113</v>
      </c>
      <c r="CT7" s="52" t="s">
        <v>
113</v>
      </c>
      <c r="CU7" s="52" t="s">
        <v>
113</v>
      </c>
      <c r="CV7" s="52" t="s">
        <v>
113</v>
      </c>
      <c r="CW7" s="52" t="s">
        <v>
113</v>
      </c>
      <c r="CX7" s="52" t="s">
        <v>
111</v>
      </c>
      <c r="CY7" s="49"/>
      <c r="CZ7" s="52">
        <f>
CZ8</f>
        <v>
0</v>
      </c>
      <c r="DA7" s="52">
        <f t="shared" ref="DA7:DI7" si="16">
DA8</f>
        <v>
0</v>
      </c>
      <c r="DB7" s="52">
        <f t="shared" si="16"/>
        <v>
0</v>
      </c>
      <c r="DC7" s="52">
        <f t="shared" si="16"/>
        <v>
0</v>
      </c>
      <c r="DD7" s="52">
        <f t="shared" si="16"/>
        <v>
0</v>
      </c>
      <c r="DE7" s="52">
        <f t="shared" si="16"/>
        <v>
59.6</v>
      </c>
      <c r="DF7" s="52">
        <f t="shared" si="16"/>
        <v>
51.7</v>
      </c>
      <c r="DG7" s="52">
        <f t="shared" si="16"/>
        <v>
51.5</v>
      </c>
      <c r="DH7" s="52">
        <f t="shared" si="16"/>
        <v>
764.6</v>
      </c>
      <c r="DI7" s="52">
        <f t="shared" si="16"/>
        <v>
72.599999999999994</v>
      </c>
      <c r="DJ7" s="49"/>
      <c r="DK7" s="52">
        <f>
DK8</f>
        <v>
91.7</v>
      </c>
      <c r="DL7" s="52">
        <f t="shared" ref="DL7:DT7" si="17">
DL8</f>
        <v>
91.7</v>
      </c>
      <c r="DM7" s="52">
        <f t="shared" si="17"/>
        <v>
88.9</v>
      </c>
      <c r="DN7" s="52">
        <f t="shared" si="17"/>
        <v>
83.3</v>
      </c>
      <c r="DO7" s="52">
        <f t="shared" si="17"/>
        <v>
97.2</v>
      </c>
      <c r="DP7" s="52">
        <f t="shared" si="17"/>
        <v>
151.19999999999999</v>
      </c>
      <c r="DQ7" s="52">
        <f t="shared" si="17"/>
        <v>
159.69999999999999</v>
      </c>
      <c r="DR7" s="52">
        <f t="shared" si="17"/>
        <v>
159.6</v>
      </c>
      <c r="DS7" s="52">
        <f t="shared" si="17"/>
        <v>
128.5</v>
      </c>
      <c r="DT7" s="52">
        <f t="shared" si="17"/>
        <v>
138.1</v>
      </c>
      <c r="DU7" s="49"/>
    </row>
    <row r="8" spans="1:125" s="54" customFormat="1" x14ac:dyDescent="0.15">
      <c r="A8" s="37"/>
      <c r="B8" s="55">
        <v>
2021</v>
      </c>
      <c r="C8" s="55">
        <v>
131024</v>
      </c>
      <c r="D8" s="55">
        <v>
47</v>
      </c>
      <c r="E8" s="55">
        <v>
14</v>
      </c>
      <c r="F8" s="55">
        <v>
0</v>
      </c>
      <c r="G8" s="55">
        <v>
9</v>
      </c>
      <c r="H8" s="55" t="s">
        <v>
114</v>
      </c>
      <c r="I8" s="55" t="s">
        <v>
115</v>
      </c>
      <c r="J8" s="55" t="s">
        <v>
116</v>
      </c>
      <c r="K8" s="55" t="s">
        <v>
117</v>
      </c>
      <c r="L8" s="55" t="s">
        <v>
118</v>
      </c>
      <c r="M8" s="55" t="s">
        <v>
119</v>
      </c>
      <c r="N8" s="55" t="s">
        <v>
120</v>
      </c>
      <c r="O8" s="56" t="s">
        <v>
121</v>
      </c>
      <c r="P8" s="57" t="s">
        <v>
122</v>
      </c>
      <c r="Q8" s="57" t="s">
        <v>
123</v>
      </c>
      <c r="R8" s="58">
        <v>
20</v>
      </c>
      <c r="S8" s="57" t="s">
        <v>
124</v>
      </c>
      <c r="T8" s="57" t="s">
        <v>
125</v>
      </c>
      <c r="U8" s="58">
        <v>
1260</v>
      </c>
      <c r="V8" s="58">
        <v>
36</v>
      </c>
      <c r="W8" s="58">
        <v>
46</v>
      </c>
      <c r="X8" s="57" t="s">
        <v>
125</v>
      </c>
      <c r="Y8" s="59">
        <v>
437.7</v>
      </c>
      <c r="Z8" s="59">
        <v>
477</v>
      </c>
      <c r="AA8" s="59">
        <v>
118</v>
      </c>
      <c r="AB8" s="59">
        <v>
449.8</v>
      </c>
      <c r="AC8" s="59">
        <v>
400.7</v>
      </c>
      <c r="AD8" s="59">
        <v>
241.9</v>
      </c>
      <c r="AE8" s="59">
        <v>
465.2</v>
      </c>
      <c r="AF8" s="59">
        <v>
1736.5</v>
      </c>
      <c r="AG8" s="59">
        <v>
3200.8</v>
      </c>
      <c r="AH8" s="59">
        <v>
274.39999999999998</v>
      </c>
      <c r="AI8" s="56">
        <v>
236.1</v>
      </c>
      <c r="AJ8" s="59">
        <v>
0</v>
      </c>
      <c r="AK8" s="59">
        <v>
0</v>
      </c>
      <c r="AL8" s="59">
        <v>
0</v>
      </c>
      <c r="AM8" s="59">
        <v>
0</v>
      </c>
      <c r="AN8" s="59">
        <v>
0</v>
      </c>
      <c r="AO8" s="59">
        <v>
2.2999999999999998</v>
      </c>
      <c r="AP8" s="59">
        <v>
9.6999999999999993</v>
      </c>
      <c r="AQ8" s="59">
        <v>
1.3</v>
      </c>
      <c r="AR8" s="59">
        <v>
4.8</v>
      </c>
      <c r="AS8" s="59">
        <v>
3.3</v>
      </c>
      <c r="AT8" s="56">
        <v>
5.2</v>
      </c>
      <c r="AU8" s="60">
        <v>
0</v>
      </c>
      <c r="AV8" s="60">
        <v>
0</v>
      </c>
      <c r="AW8" s="60">
        <v>
0</v>
      </c>
      <c r="AX8" s="60">
        <v>
0</v>
      </c>
      <c r="AY8" s="60">
        <v>
0</v>
      </c>
      <c r="AZ8" s="60">
        <v>
33</v>
      </c>
      <c r="BA8" s="60">
        <v>
14</v>
      </c>
      <c r="BB8" s="60">
        <v>
4</v>
      </c>
      <c r="BC8" s="60">
        <v>
98</v>
      </c>
      <c r="BD8" s="60">
        <v>
13</v>
      </c>
      <c r="BE8" s="60">
        <v>
3111</v>
      </c>
      <c r="BF8" s="59">
        <v>
77.2</v>
      </c>
      <c r="BG8" s="59">
        <v>
79</v>
      </c>
      <c r="BH8" s="59">
        <v>
15</v>
      </c>
      <c r="BI8" s="59">
        <v>
77.8</v>
      </c>
      <c r="BJ8" s="59">
        <v>
75</v>
      </c>
      <c r="BK8" s="59">
        <v>
19.8</v>
      </c>
      <c r="BL8" s="59">
        <v>
33.700000000000003</v>
      </c>
      <c r="BM8" s="59">
        <v>
28.9</v>
      </c>
      <c r="BN8" s="59">
        <v>
-56.4</v>
      </c>
      <c r="BO8" s="59">
        <v>
16.899999999999999</v>
      </c>
      <c r="BP8" s="56">
        <v>
0.8</v>
      </c>
      <c r="BQ8" s="60">
        <v>
8737</v>
      </c>
      <c r="BR8" s="60">
        <v>
8975</v>
      </c>
      <c r="BS8" s="60">
        <v>
1646</v>
      </c>
      <c r="BT8" s="61">
        <v>
8203</v>
      </c>
      <c r="BU8" s="61">
        <v>
9026</v>
      </c>
      <c r="BV8" s="60">
        <v>
8624</v>
      </c>
      <c r="BW8" s="60">
        <v>
6546</v>
      </c>
      <c r="BX8" s="60">
        <v>
8262</v>
      </c>
      <c r="BY8" s="60">
        <v>
1059</v>
      </c>
      <c r="BZ8" s="60">
        <v>
2866</v>
      </c>
      <c r="CA8" s="58">
        <v>
10906</v>
      </c>
      <c r="CB8" s="59" t="s">
        <v>
118</v>
      </c>
      <c r="CC8" s="59" t="s">
        <v>
118</v>
      </c>
      <c r="CD8" s="59" t="s">
        <v>
118</v>
      </c>
      <c r="CE8" s="59" t="s">
        <v>
118</v>
      </c>
      <c r="CF8" s="59" t="s">
        <v>
118</v>
      </c>
      <c r="CG8" s="59" t="s">
        <v>
118</v>
      </c>
      <c r="CH8" s="59" t="s">
        <v>
118</v>
      </c>
      <c r="CI8" s="59" t="s">
        <v>
118</v>
      </c>
      <c r="CJ8" s="59" t="s">
        <v>
118</v>
      </c>
      <c r="CK8" s="59" t="s">
        <v>
118</v>
      </c>
      <c r="CL8" s="56" t="s">
        <v>
118</v>
      </c>
      <c r="CM8" s="58">
        <v>
0</v>
      </c>
      <c r="CN8" s="58">
        <v>
0</v>
      </c>
      <c r="CO8" s="59" t="s">
        <v>
118</v>
      </c>
      <c r="CP8" s="59" t="s">
        <v>
118</v>
      </c>
      <c r="CQ8" s="59" t="s">
        <v>
118</v>
      </c>
      <c r="CR8" s="59" t="s">
        <v>
118</v>
      </c>
      <c r="CS8" s="59" t="s">
        <v>
118</v>
      </c>
      <c r="CT8" s="59" t="s">
        <v>
118</v>
      </c>
      <c r="CU8" s="59" t="s">
        <v>
118</v>
      </c>
      <c r="CV8" s="59" t="s">
        <v>
118</v>
      </c>
      <c r="CW8" s="59" t="s">
        <v>
118</v>
      </c>
      <c r="CX8" s="59" t="s">
        <v>
118</v>
      </c>
      <c r="CY8" s="56" t="s">
        <v>
118</v>
      </c>
      <c r="CZ8" s="59">
        <v>
0</v>
      </c>
      <c r="DA8" s="59">
        <v>
0</v>
      </c>
      <c r="DB8" s="59">
        <v>
0</v>
      </c>
      <c r="DC8" s="59">
        <v>
0</v>
      </c>
      <c r="DD8" s="59">
        <v>
0</v>
      </c>
      <c r="DE8" s="59">
        <v>
59.6</v>
      </c>
      <c r="DF8" s="59">
        <v>
51.7</v>
      </c>
      <c r="DG8" s="59">
        <v>
51.5</v>
      </c>
      <c r="DH8" s="59">
        <v>
764.6</v>
      </c>
      <c r="DI8" s="59">
        <v>
72.599999999999994</v>
      </c>
      <c r="DJ8" s="56">
        <v>
99.8</v>
      </c>
      <c r="DK8" s="59">
        <v>
91.7</v>
      </c>
      <c r="DL8" s="59">
        <v>
91.7</v>
      </c>
      <c r="DM8" s="59">
        <v>
88.9</v>
      </c>
      <c r="DN8" s="59">
        <v>
83.3</v>
      </c>
      <c r="DO8" s="59">
        <v>
97.2</v>
      </c>
      <c r="DP8" s="59">
        <v>
151.19999999999999</v>
      </c>
      <c r="DQ8" s="59">
        <v>
159.69999999999999</v>
      </c>
      <c r="DR8" s="59">
        <v>
159.6</v>
      </c>
      <c r="DS8" s="59">
        <v>
128.5</v>
      </c>
      <c r="DT8" s="59">
        <v>
138.1</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126</v>
      </c>
      <c r="C10" s="64" t="s">
        <v>
127</v>
      </c>
      <c r="D10" s="64" t="s">
        <v>
128</v>
      </c>
      <c r="E10" s="64" t="s">
        <v>
129</v>
      </c>
      <c r="F10" s="64" t="s">
        <v>
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cp:lastModifiedBy>
  <cp:lastPrinted>2023-01-26T05:46:04Z</cp:lastPrinted>
  <dcterms:created xsi:type="dcterms:W3CDTF">2022-12-09T03:25:10Z</dcterms:created>
  <dcterms:modified xsi:type="dcterms:W3CDTF">2023-01-26T06:48:43Z</dcterms:modified>
  <cp:category/>
</cp:coreProperties>
</file>