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2KXJJrzgcuTOXbU7opxYDV5qw7/uMG4zNZ6iEXL9fPzTetto9GEUa7HE7Fka5ppEUp0Y+J7D/63JC5orzborMA==" workbookSaltValue="AF9v32TDbXljJ00svnlIJ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W10" i="4"/>
  <c r="I10" i="4"/>
  <c r="BB8" i="4"/>
  <c r="AL8" i="4"/>
  <c r="P8" i="4"/>
  <c r="I8" i="4"/>
</calcChain>
</file>

<file path=xl/sharedStrings.xml><?xml version="1.0" encoding="utf-8"?>
<sst xmlns="http://schemas.openxmlformats.org/spreadsheetml/2006/main" count="241" uniqueCount="120">
  <si>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</si>
  <si>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</si>
  <si>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</si>
  <si>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</si>
  <si>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</si>
  <si>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</si>
  <si>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</si>
  <si>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</si>
  <si>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</si>
  <si>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</si>
  <si>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</si>
  <si>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</si>
  <si>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</si>
  <si>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</si>
  <si>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</si>
  <si>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</si>
  <si>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</si>
  <si>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</si>
  <si>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</si>
  <si>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</si>
  <si>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</si>
  <si>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</si>
  <si>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</si>
  <si>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</si>
  <si>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</si>
  <si>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</si>
  <si>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</si>
  <si>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</si>
  <si>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</si>
  <si>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</si>
  <si>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</si>
  <si>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</si>
  <si>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</si>
  <si>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</si>
  <si>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</si>
  <si>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</si>
  <si>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</si>
  <si>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</si>
  <si>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</si>
  <si>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</si>
  <si>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</si>
  <si>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</si>
  <si>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</si>
  <si>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</si>
  <si>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</si>
  <si>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</si>
  <si>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</si>
  <si>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</si>
  <si>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</si>
  <si>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</si>
  <si>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</si>
  <si>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</si>
  <si>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</si>
  <si>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</si>
  <si>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</si>
  <si>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</si>
  <si>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</si>
  <si>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</si>
  <si>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</si>
  <si>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</si>
  <si>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</si>
  <si>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</si>
  <si>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</si>
  <si>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</si>
  <si>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</si>
  <si>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</si>
  <si>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</si>
  <si>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</si>
  <si>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</si>
  <si>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</si>
  <si>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</si>
  <si>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</si>
  <si>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</si>
  <si>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</si>
  <si>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</si>
  <si>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</si>
  <si>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</si>
  <si>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</si>
  <si>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</si>
  <si>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</si>
  <si>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</si>
  <si>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</si>
  <si>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</si>
  <si>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</si>
  <si>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</si>
  <si>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</si>
  <si>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</si>
  <si>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</si>
  <si>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</si>
  <si>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</si>
  <si>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</si>
  <si>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</si>
  <si>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</si>
  <si>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</si>
  <si>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</si>
  <si>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</si>
  <si>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</si>
  <si>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</si>
  <si>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調布市</t>
  </si>
  <si>
    <t>法非適用</t>
  </si>
  <si>
    <t>下水道事業</t>
  </si>
  <si>
    <t>公共下水道</t>
  </si>
  <si>
    <t>Aa</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</si>
  <si>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</si>
  <si>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</si>
  <si>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</si>
  <si>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</si>
  <si>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</si>
  <si>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</si>
  <si>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</si>
  <si>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</si>
  <si>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</si>
  <si>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</si>
  <si>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</si>
  <si>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</si>
  <si>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</si>
  <si>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</si>
  <si>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市では，最終処理場はなく東京都が管理する流域下水道にて処理を行っていること，地形の高低差が少なく中継ポンプ場は１箇所のみであること，下水道管布設延長に占める合流管の割合が約93%であること，下水道人口普及率100％を達成している等の特性の下，管渠の維持管理を中心に下水道経営を行っています。
　①収益的収支比率は過去5年間にわたり100％を超えており，地方債償還費を含む費用を使用料・繰入金などの収益でまかなえています。
　④企業債残高対事業規模比率は，企業債借入額の抑制に努めた結果，微増で留まりました。なお，下水道整備時に借り入れた企業債の償還が進んだ結果，類似団体と比べ低い比率となっています。
　⑤経費回収率は，過去5年間にわたり類似団体と比べ高い比率となっています。
　⑥汚水処理原価は，過去5年間にわたり類似団体の約6割以内に留まっています。
　⑧水洗化率は99.97％で概ね100％を達成できています。
　これらのことから，現在は経営の健全性・効率性を維持できていると判断できますが，今後はストックマネジメント計画に基づく老朽化・劣化対策に係る費用の増加が見込まれるため，適正な事業規模を見定めていく必要があります。</t>
    <rPh sb="6" eb="8">
      <t>サイシュウ</t>
    </rPh>
    <rPh sb="8" eb="10">
      <t>ショリ</t>
    </rPh>
    <rPh sb="10" eb="11">
      <t>バ</t>
    </rPh>
    <rPh sb="14" eb="17">
      <t>トウキョウト</t>
    </rPh>
    <rPh sb="18" eb="20">
      <t>カンリ</t>
    </rPh>
    <rPh sb="22" eb="24">
      <t>リュウイキ</t>
    </rPh>
    <rPh sb="24" eb="27">
      <t>ゲスイドウ</t>
    </rPh>
    <rPh sb="29" eb="31">
      <t>ショリ</t>
    </rPh>
    <rPh sb="32" eb="33">
      <t>オコナ</t>
    </rPh>
    <rPh sb="40" eb="42">
      <t>チケイ</t>
    </rPh>
    <rPh sb="43" eb="46">
      <t>コウテイサ</t>
    </rPh>
    <rPh sb="47" eb="48">
      <t>スク</t>
    </rPh>
    <rPh sb="50" eb="52">
      <t>チュウケイ</t>
    </rPh>
    <rPh sb="55" eb="56">
      <t>バ</t>
    </rPh>
    <rPh sb="58" eb="60">
      <t>カショ</t>
    </rPh>
    <rPh sb="68" eb="71">
      <t>ゲスイドウ</t>
    </rPh>
    <rPh sb="71" eb="72">
      <t>カン</t>
    </rPh>
    <rPh sb="72" eb="74">
      <t>フセツ</t>
    </rPh>
    <rPh sb="74" eb="76">
      <t>エンチョウ</t>
    </rPh>
    <rPh sb="77" eb="78">
      <t>シ</t>
    </rPh>
    <rPh sb="80" eb="82">
      <t>ゴウリュウ</t>
    </rPh>
    <rPh sb="82" eb="83">
      <t>カン</t>
    </rPh>
    <rPh sb="84" eb="86">
      <t>ワリアイ</t>
    </rPh>
    <rPh sb="87" eb="88">
      <t>ヤク</t>
    </rPh>
    <rPh sb="97" eb="100">
      <t>ゲスイドウ</t>
    </rPh>
    <rPh sb="100" eb="102">
      <t>ジンコウ</t>
    </rPh>
    <rPh sb="102" eb="104">
      <t>フキュウ</t>
    </rPh>
    <rPh sb="104" eb="105">
      <t>リツ</t>
    </rPh>
    <rPh sb="110" eb="112">
      <t>タッセイ</t>
    </rPh>
    <rPh sb="116" eb="117">
      <t>トウ</t>
    </rPh>
    <rPh sb="118" eb="120">
      <t>トクセイ</t>
    </rPh>
    <rPh sb="121" eb="122">
      <t>モト</t>
    </rPh>
    <rPh sb="123" eb="125">
      <t>カンキョ</t>
    </rPh>
    <rPh sb="126" eb="128">
      <t>イジ</t>
    </rPh>
    <rPh sb="128" eb="130">
      <t>カンリ</t>
    </rPh>
    <rPh sb="131" eb="133">
      <t>チュウシン</t>
    </rPh>
    <rPh sb="134" eb="137">
      <t>ゲスイドウ</t>
    </rPh>
    <rPh sb="137" eb="139">
      <t>ケイエイ</t>
    </rPh>
    <rPh sb="140" eb="141">
      <t>オコナ</t>
    </rPh>
    <rPh sb="150" eb="152">
      <t>シュウエキ</t>
    </rPh>
    <rPh sb="152" eb="153">
      <t>テキ</t>
    </rPh>
    <rPh sb="153" eb="155">
      <t>シュウシ</t>
    </rPh>
    <rPh sb="155" eb="157">
      <t>ヒリツ</t>
    </rPh>
    <rPh sb="158" eb="160">
      <t>カコ</t>
    </rPh>
    <rPh sb="161" eb="163">
      <t>ネンカン</t>
    </rPh>
    <rPh sb="172" eb="173">
      <t>コ</t>
    </rPh>
    <rPh sb="178" eb="181">
      <t>チホウサイ</t>
    </rPh>
    <rPh sb="181" eb="183">
      <t>ショウカン</t>
    </rPh>
    <rPh sb="183" eb="184">
      <t>ヒ</t>
    </rPh>
    <rPh sb="185" eb="186">
      <t>フク</t>
    </rPh>
    <rPh sb="187" eb="189">
      <t>ヒヨウ</t>
    </rPh>
    <rPh sb="190" eb="193">
      <t>シヨウリョウ</t>
    </rPh>
    <rPh sb="194" eb="196">
      <t>クリイレ</t>
    </rPh>
    <rPh sb="196" eb="197">
      <t>キン</t>
    </rPh>
    <rPh sb="200" eb="202">
      <t>シュウエキ</t>
    </rPh>
    <rPh sb="215" eb="217">
      <t>キギョウ</t>
    </rPh>
    <rPh sb="217" eb="218">
      <t>サイ</t>
    </rPh>
    <rPh sb="218" eb="220">
      <t>ザンダカ</t>
    </rPh>
    <rPh sb="220" eb="221">
      <t>タイ</t>
    </rPh>
    <rPh sb="221" eb="223">
      <t>ジギョウ</t>
    </rPh>
    <rPh sb="223" eb="225">
      <t>キボ</t>
    </rPh>
    <rPh sb="225" eb="227">
      <t>ヒリツ</t>
    </rPh>
    <rPh sb="229" eb="231">
      <t>キギョウ</t>
    </rPh>
    <rPh sb="231" eb="232">
      <t>サイ</t>
    </rPh>
    <rPh sb="232" eb="234">
      <t>カリイレ</t>
    </rPh>
    <rPh sb="234" eb="235">
      <t>ガク</t>
    </rPh>
    <rPh sb="236" eb="238">
      <t>ヨクセイ</t>
    </rPh>
    <rPh sb="239" eb="240">
      <t>ツト</t>
    </rPh>
    <rPh sb="242" eb="244">
      <t>ケッカ</t>
    </rPh>
    <rPh sb="245" eb="247">
      <t>ビゾウ</t>
    </rPh>
    <rPh sb="248" eb="249">
      <t>トド</t>
    </rPh>
    <rPh sb="258" eb="261">
      <t>ゲスイドウ</t>
    </rPh>
    <rPh sb="261" eb="263">
      <t>セイビ</t>
    </rPh>
    <rPh sb="263" eb="264">
      <t>ジ</t>
    </rPh>
    <rPh sb="265" eb="266">
      <t>カ</t>
    </rPh>
    <rPh sb="267" eb="268">
      <t>イ</t>
    </rPh>
    <rPh sb="270" eb="272">
      <t>キギョウ</t>
    </rPh>
    <rPh sb="272" eb="273">
      <t>サイ</t>
    </rPh>
    <rPh sb="274" eb="276">
      <t>ショウカン</t>
    </rPh>
    <rPh sb="277" eb="278">
      <t>スス</t>
    </rPh>
    <rPh sb="280" eb="282">
      <t>ケッカ</t>
    </rPh>
    <rPh sb="283" eb="285">
      <t>ルイジ</t>
    </rPh>
    <rPh sb="285" eb="287">
      <t>ダンタイ</t>
    </rPh>
    <rPh sb="288" eb="289">
      <t>クラ</t>
    </rPh>
    <rPh sb="290" eb="291">
      <t>ヒク</t>
    </rPh>
    <rPh sb="292" eb="294">
      <t>ヒリツ</t>
    </rPh>
    <rPh sb="305" eb="307">
      <t>ケイヒ</t>
    </rPh>
    <rPh sb="307" eb="309">
      <t>カイシュウ</t>
    </rPh>
    <rPh sb="309" eb="310">
      <t>リツ</t>
    </rPh>
    <rPh sb="321" eb="323">
      <t>ルイジ</t>
    </rPh>
    <rPh sb="323" eb="325">
      <t>ダンタイ</t>
    </rPh>
    <rPh sb="326" eb="327">
      <t>クラ</t>
    </rPh>
    <rPh sb="328" eb="329">
      <t>タカ</t>
    </rPh>
    <rPh sb="330" eb="332">
      <t>ヒリツ</t>
    </rPh>
    <rPh sb="343" eb="345">
      <t>オスイ</t>
    </rPh>
    <rPh sb="345" eb="347">
      <t>ショリ</t>
    </rPh>
    <rPh sb="347" eb="349">
      <t>ゲンカ</t>
    </rPh>
    <rPh sb="351" eb="353">
      <t>カコ</t>
    </rPh>
    <rPh sb="354" eb="356">
      <t>ネンカン</t>
    </rPh>
    <rPh sb="360" eb="362">
      <t>ルイジ</t>
    </rPh>
    <rPh sb="362" eb="364">
      <t>ダンタイ</t>
    </rPh>
    <rPh sb="365" eb="366">
      <t>ヤク</t>
    </rPh>
    <rPh sb="367" eb="368">
      <t>ワリ</t>
    </rPh>
    <rPh sb="368" eb="370">
      <t>イナイ</t>
    </rPh>
    <rPh sb="371" eb="372">
      <t>トド</t>
    </rPh>
    <rPh sb="382" eb="385">
      <t>スイセンカ</t>
    </rPh>
    <rPh sb="385" eb="386">
      <t>リツ</t>
    </rPh>
    <rPh sb="394" eb="395">
      <t>オオム</t>
    </rPh>
    <rPh sb="401" eb="403">
      <t>タッセイ</t>
    </rPh>
    <rPh sb="421" eb="423">
      <t>ゲンザイ</t>
    </rPh>
    <rPh sb="424" eb="426">
      <t>ケイエイ</t>
    </rPh>
    <rPh sb="427" eb="430">
      <t>ケンゼンセイ</t>
    </rPh>
    <rPh sb="431" eb="434">
      <t>コウリツセイ</t>
    </rPh>
    <rPh sb="435" eb="437">
      <t>イジ</t>
    </rPh>
    <rPh sb="443" eb="445">
      <t>ハンダン</t>
    </rPh>
    <rPh sb="451" eb="453">
      <t>コンゴ</t>
    </rPh>
    <rPh sb="464" eb="466">
      <t>ケイカク</t>
    </rPh>
    <rPh sb="467" eb="468">
      <t>モト</t>
    </rPh>
    <rPh sb="470" eb="473">
      <t>ロウキュウカ</t>
    </rPh>
    <rPh sb="474" eb="476">
      <t>レッカ</t>
    </rPh>
    <rPh sb="476" eb="478">
      <t>タイサク</t>
    </rPh>
    <rPh sb="479" eb="480">
      <t>カカ</t>
    </rPh>
    <rPh sb="481" eb="483">
      <t>ヒヨウ</t>
    </rPh>
    <rPh sb="484" eb="486">
      <t>ゾウカ</t>
    </rPh>
    <rPh sb="487" eb="489">
      <t>ミコ</t>
    </rPh>
    <rPh sb="495" eb="497">
      <t>テキセイ</t>
    </rPh>
    <rPh sb="498" eb="500">
      <t>ジギョウ</t>
    </rPh>
    <rPh sb="500" eb="502">
      <t>キボ</t>
    </rPh>
    <rPh sb="503" eb="505">
      <t>ミサダ</t>
    </rPh>
    <rPh sb="509" eb="511">
      <t>ヒツヨウ</t>
    </rPh>
    <phoneticPr fontId="16"/>
  </si>
  <si>
    <t>　本市は昭和62年度に下水道人口普及率100％を達成したことから，現在は維持管理を中心に行っています。
　平成27年度から令和2年度にかけて下水道長寿命化事業を実施しており，③管渠改善率は，主にその実施状況を反映しています。
　今後は，標準耐用年数である５０年を超過する管渠の割合が増加し管路の老朽化が急速に進行することから，令和3年度より，下水道施設全体の最適な予防保全を目指すストックマネジメント事業に着手し，限られた財源の中で，更新投資の平準化を図りつつ，計画的な点検・改築を図っていく必要があります。</t>
    <rPh sb="1" eb="3">
      <t>ホンシ</t>
    </rPh>
    <rPh sb="4" eb="6">
      <t>ショウワ</t>
    </rPh>
    <rPh sb="8" eb="10">
      <t>ネンド</t>
    </rPh>
    <rPh sb="11" eb="14">
      <t>ゲスイドウ</t>
    </rPh>
    <rPh sb="14" eb="16">
      <t>ジンコウ</t>
    </rPh>
    <rPh sb="16" eb="18">
      <t>フキュウ</t>
    </rPh>
    <rPh sb="18" eb="19">
      <t>リツ</t>
    </rPh>
    <rPh sb="24" eb="26">
      <t>タッセイ</t>
    </rPh>
    <rPh sb="33" eb="35">
      <t>ゲンザイ</t>
    </rPh>
    <rPh sb="36" eb="38">
      <t>イジ</t>
    </rPh>
    <rPh sb="38" eb="40">
      <t>カンリ</t>
    </rPh>
    <rPh sb="41" eb="43">
      <t>チュウシン</t>
    </rPh>
    <rPh sb="44" eb="45">
      <t>オコナ</t>
    </rPh>
    <rPh sb="61" eb="63">
      <t>レイワ</t>
    </rPh>
    <rPh sb="64" eb="66">
      <t>ネンド</t>
    </rPh>
    <rPh sb="77" eb="79">
      <t>ジギョウ</t>
    </rPh>
    <rPh sb="80" eb="82">
      <t>ジッシ</t>
    </rPh>
    <rPh sb="95" eb="96">
      <t>オモ</t>
    </rPh>
    <rPh sb="99" eb="101">
      <t>ジッシ</t>
    </rPh>
    <rPh sb="101" eb="103">
      <t>ジョウキョウ</t>
    </rPh>
    <rPh sb="104" eb="106">
      <t>ハンエイ</t>
    </rPh>
    <rPh sb="114" eb="116">
      <t>コンゴ</t>
    </rPh>
    <rPh sb="118" eb="120">
      <t>ヒョウジュン</t>
    </rPh>
    <rPh sb="120" eb="122">
      <t>タイヨウ</t>
    </rPh>
    <rPh sb="122" eb="124">
      <t>ネンスウ</t>
    </rPh>
    <rPh sb="129" eb="130">
      <t>ネン</t>
    </rPh>
    <rPh sb="131" eb="133">
      <t>チョウカ</t>
    </rPh>
    <rPh sb="135" eb="137">
      <t>カンキョ</t>
    </rPh>
    <rPh sb="138" eb="140">
      <t>ワリアイ</t>
    </rPh>
    <rPh sb="141" eb="143">
      <t>ゾウカ</t>
    </rPh>
    <rPh sb="144" eb="146">
      <t>カンロ</t>
    </rPh>
    <rPh sb="147" eb="150">
      <t>ロウキュウカ</t>
    </rPh>
    <rPh sb="151" eb="153">
      <t>キュウソク</t>
    </rPh>
    <rPh sb="154" eb="156">
      <t>シンコウ</t>
    </rPh>
    <rPh sb="163" eb="165">
      <t>レイワ</t>
    </rPh>
    <rPh sb="166" eb="168">
      <t>ネンド</t>
    </rPh>
    <rPh sb="171" eb="174">
      <t>ゲスイドウ</t>
    </rPh>
    <rPh sb="174" eb="176">
      <t>シセツ</t>
    </rPh>
    <rPh sb="176" eb="178">
      <t>ゼンタイ</t>
    </rPh>
    <rPh sb="179" eb="181">
      <t>サイテキ</t>
    </rPh>
    <rPh sb="182" eb="184">
      <t>ヨボウ</t>
    </rPh>
    <rPh sb="184" eb="186">
      <t>ホゼン</t>
    </rPh>
    <rPh sb="187" eb="189">
      <t>メザ</t>
    </rPh>
    <rPh sb="200" eb="202">
      <t>ジギョウ</t>
    </rPh>
    <rPh sb="203" eb="205">
      <t>チャクシュ</t>
    </rPh>
    <rPh sb="207" eb="208">
      <t>カギ</t>
    </rPh>
    <rPh sb="211" eb="213">
      <t>ザイゲン</t>
    </rPh>
    <rPh sb="214" eb="215">
      <t>ナカ</t>
    </rPh>
    <rPh sb="217" eb="219">
      <t>コウシン</t>
    </rPh>
    <rPh sb="219" eb="221">
      <t>トウシ</t>
    </rPh>
    <rPh sb="222" eb="225">
      <t>ヘイジュンカ</t>
    </rPh>
    <rPh sb="226" eb="227">
      <t>ハカ</t>
    </rPh>
    <rPh sb="231" eb="234">
      <t>ケイカクテキ</t>
    </rPh>
    <rPh sb="241" eb="242">
      <t>ハカ</t>
    </rPh>
    <rPh sb="246" eb="248">
      <t>ヒツヨウ</t>
    </rPh>
    <phoneticPr fontId="16"/>
  </si>
  <si>
    <t>　本市は，「調布市下水道総合計画（計画期間：平成23年度～令和2年度）」に定めた基本理念”環境とくらしを守る下水道”の下，主要な事業として長寿命化対策・地震対策を推進するとともに，令和元年台風第19号に伴う浸水被害を受けた対策に着手しました。
　経営状況については，現在は健全性・効率性を維持できていると判断できるものの，下水道施設の老朽化の進行に伴い，今後多額の更新投資が必要となることが見込まれます。このため，経営基盤を強化する一環として令和2年4月から会計方式を公営企業会計へ移行しました。
　また，令和2年度に次期総合計画として策定する（仮称）下水道ビジョンは，中長期的な経営の基本計画である経営戦略としても位置づけ，将来にわたり持続的な下水道事業を推進していきます。</t>
    <rPh sb="1" eb="3">
      <t>ホンシ</t>
    </rPh>
    <rPh sb="6" eb="9">
      <t>チョウフシ</t>
    </rPh>
    <rPh sb="9" eb="12">
      <t>ゲスイドウ</t>
    </rPh>
    <rPh sb="12" eb="14">
      <t>ソウゴウ</t>
    </rPh>
    <rPh sb="14" eb="16">
      <t>ケイカク</t>
    </rPh>
    <rPh sb="17" eb="19">
      <t>ケイカク</t>
    </rPh>
    <rPh sb="19" eb="21">
      <t>キカン</t>
    </rPh>
    <rPh sb="22" eb="24">
      <t>ヘイセイ</t>
    </rPh>
    <rPh sb="26" eb="28">
      <t>ネンド</t>
    </rPh>
    <rPh sb="29" eb="31">
      <t>レイワ</t>
    </rPh>
    <rPh sb="32" eb="34">
      <t>ネンド</t>
    </rPh>
    <rPh sb="37" eb="38">
      <t>サダ</t>
    </rPh>
    <rPh sb="40" eb="42">
      <t>キホン</t>
    </rPh>
    <rPh sb="42" eb="44">
      <t>リネン</t>
    </rPh>
    <rPh sb="45" eb="47">
      <t>カンキョウ</t>
    </rPh>
    <rPh sb="52" eb="53">
      <t>マモ</t>
    </rPh>
    <rPh sb="54" eb="57">
      <t>ゲスイドウ</t>
    </rPh>
    <rPh sb="59" eb="60">
      <t>モト</t>
    </rPh>
    <rPh sb="61" eb="63">
      <t>シュヨウ</t>
    </rPh>
    <rPh sb="64" eb="66">
      <t>ジギョウ</t>
    </rPh>
    <rPh sb="69" eb="73">
      <t>チョウジュミョウカ</t>
    </rPh>
    <rPh sb="73" eb="75">
      <t>タイサク</t>
    </rPh>
    <rPh sb="76" eb="78">
      <t>ジシン</t>
    </rPh>
    <rPh sb="78" eb="80">
      <t>タイサク</t>
    </rPh>
    <rPh sb="90" eb="92">
      <t>レイワ</t>
    </rPh>
    <rPh sb="92" eb="93">
      <t>ゲン</t>
    </rPh>
    <rPh sb="93" eb="94">
      <t>ネン</t>
    </rPh>
    <rPh sb="94" eb="96">
      <t>タイフウ</t>
    </rPh>
    <rPh sb="96" eb="97">
      <t>ダイ</t>
    </rPh>
    <rPh sb="99" eb="100">
      <t>ゴウ</t>
    </rPh>
    <rPh sb="108" eb="109">
      <t>ウ</t>
    </rPh>
    <rPh sb="111" eb="113">
      <t>タイサク</t>
    </rPh>
    <rPh sb="114" eb="116">
      <t>チャクシュ</t>
    </rPh>
    <rPh sb="123" eb="125">
      <t>ケイエイ</t>
    </rPh>
    <rPh sb="125" eb="127">
      <t>ジョウキョウ</t>
    </rPh>
    <rPh sb="133" eb="135">
      <t>ゲンザイ</t>
    </rPh>
    <rPh sb="136" eb="139">
      <t>ケンゼンセイ</t>
    </rPh>
    <rPh sb="140" eb="143">
      <t>コウリツセイ</t>
    </rPh>
    <rPh sb="144" eb="146">
      <t>イジ</t>
    </rPh>
    <rPh sb="152" eb="154">
      <t>ハンダン</t>
    </rPh>
    <rPh sb="167" eb="170">
      <t>ロウキュウカ</t>
    </rPh>
    <rPh sb="171" eb="173">
      <t>シンコウ</t>
    </rPh>
    <rPh sb="174" eb="175">
      <t>トモナ</t>
    </rPh>
    <rPh sb="177" eb="179">
      <t>コンゴ</t>
    </rPh>
    <rPh sb="179" eb="181">
      <t>タガク</t>
    </rPh>
    <rPh sb="182" eb="184">
      <t>コウシン</t>
    </rPh>
    <rPh sb="184" eb="186">
      <t>トウシ</t>
    </rPh>
    <rPh sb="187" eb="189">
      <t>ヒツヨウ</t>
    </rPh>
    <rPh sb="195" eb="197">
      <t>ミコ</t>
    </rPh>
    <rPh sb="207" eb="209">
      <t>ケイエイ</t>
    </rPh>
    <rPh sb="209" eb="211">
      <t>キバン</t>
    </rPh>
    <rPh sb="212" eb="214">
      <t>キョウカ</t>
    </rPh>
    <rPh sb="216" eb="218">
      <t>イッカン</t>
    </rPh>
    <rPh sb="221" eb="223">
      <t>レイワ</t>
    </rPh>
    <rPh sb="224" eb="225">
      <t>ネン</t>
    </rPh>
    <rPh sb="226" eb="227">
      <t>ガツ</t>
    </rPh>
    <rPh sb="229" eb="231">
      <t>カイケイ</t>
    </rPh>
    <rPh sb="231" eb="233">
      <t>ホウシキ</t>
    </rPh>
    <rPh sb="234" eb="236">
      <t>コウエイ</t>
    </rPh>
    <rPh sb="236" eb="238">
      <t>キギョウ</t>
    </rPh>
    <rPh sb="238" eb="240">
      <t>カイケイ</t>
    </rPh>
    <rPh sb="241" eb="243">
      <t>イコウ</t>
    </rPh>
    <rPh sb="253" eb="255">
      <t>レイワ</t>
    </rPh>
    <rPh sb="256" eb="258">
      <t>ネンド</t>
    </rPh>
    <rPh sb="259" eb="261">
      <t>ジキ</t>
    </rPh>
    <rPh sb="261" eb="263">
      <t>ソウゴウ</t>
    </rPh>
    <rPh sb="263" eb="265">
      <t>ケイカク</t>
    </rPh>
    <rPh sb="268" eb="270">
      <t>サクテイ</t>
    </rPh>
    <rPh sb="273" eb="275">
      <t>カショウ</t>
    </rPh>
    <rPh sb="276" eb="279">
      <t>ゲスイドウ</t>
    </rPh>
    <rPh sb="285" eb="289">
      <t>チュウチョウキテキ</t>
    </rPh>
    <rPh sb="290" eb="292">
      <t>ケイエイ</t>
    </rPh>
    <rPh sb="293" eb="295">
      <t>キホン</t>
    </rPh>
    <rPh sb="295" eb="297">
      <t>ケイカク</t>
    </rPh>
    <rPh sb="300" eb="302">
      <t>ケイエイ</t>
    </rPh>
    <rPh sb="302" eb="304">
      <t>センリャク</t>
    </rPh>
    <rPh sb="308" eb="310">
      <t>イチ</t>
    </rPh>
    <rPh sb="313" eb="315">
      <t>ショウライ</t>
    </rPh>
    <rPh sb="319" eb="322">
      <t>ジゾクテキ</t>
    </rPh>
    <rPh sb="323" eb="326">
      <t>ゲスイドウ</t>
    </rPh>
    <rPh sb="326" eb="328">
      <t>ジギョウ</t>
    </rPh>
    <rPh sb="329" eb="331">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</si>
</sst>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0.04</c:v>
                </c:pt>
                <c:pt idx="2">
                  <c:v>0.11</c:v>
                </c:pt>
                <c:pt idx="3">
                  <c:v>0.08</c:v>
                </c:pt>
                <c:pt idx="4">
                  <c:v>0.01</c:v>
                </c:pt>
              </c:numCache>
            </c:numRef>
          </c:val>
          <c:extLst>
            <c:ext xmlns:c16="http://schemas.microsoft.com/office/drawing/2014/chart" uri="{C3380CC4-5D6E-409C-BE32-E72D297353CC}">
              <c16:uniqueId val="{00000000-EDD6-4708-87C5-CF305FD7DCE0}"/>
            </c:ext>
          </c:extLst>
        </c:ser>
        <c:dLbls>
          <c:showLegendKey val="0"/>
          <c:showVal val="0"/>
          <c:showCatName val="0"/>
          <c:showSerName val="0"/>
          <c:showPercent val="0"/>
          <c:showBubbleSize val="0"/>
        </c:dLbls>
        <c:gapWidth val="150"/>
        <c:axId val="196773496"/>
        <c:axId val="19677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0.16</c:v>
                </c:pt>
                <c:pt idx="2">
                  <c:v>0.16</c:v>
                </c:pt>
                <c:pt idx="3">
                  <c:v>0.16</c:v>
                </c:pt>
                <c:pt idx="4">
                  <c:v>0.16</c:v>
                </c:pt>
              </c:numCache>
            </c:numRef>
          </c:val>
          <c:smooth val="0"/>
          <c:extLst>
            <c:ext xmlns:c16="http://schemas.microsoft.com/office/drawing/2014/chart" uri="{C3380CC4-5D6E-409C-BE32-E72D297353CC}">
              <c16:uniqueId val="{00000001-EDD6-4708-87C5-CF305FD7DCE0}"/>
            </c:ext>
          </c:extLst>
        </c:ser>
        <c:dLbls>
          <c:showLegendKey val="0"/>
          <c:showVal val="0"/>
          <c:showCatName val="0"/>
          <c:showSerName val="0"/>
          <c:showPercent val="0"/>
          <c:showBubbleSize val="0"/>
        </c:dLbls>
        <c:marker val="1"/>
        <c:smooth val="0"/>
        <c:axId val="196773496"/>
        <c:axId val="196770752"/>
      </c:lineChart>
      <c:dateAx>
        <c:axId val="196773496"/>
        <c:scaling>
          <c:orientation val="minMax"/>
        </c:scaling>
        <c:delete val="1"/>
        <c:axPos val="b"/>
        <c:numFmt formatCode="&quot;H&quot;yy" sourceLinked="1"/>
        <c:majorTickMark val="none"/>
        <c:minorTickMark val="none"/>
        <c:tickLblPos val="none"/>
        <c:crossAx val="196770752"/>
        <c:crosses val="autoZero"/>
        <c:auto val="1"/>
        <c:lblOffset val="100"/>
        <c:baseTimeUnit val="years"/>
      </c:dateAx>
      <c:valAx>
        <c:axId val="19677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77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A0-4D14-8DCD-FFE69BED76A9}"/>
            </c:ext>
          </c:extLst>
        </c:ser>
        <c:dLbls>
          <c:showLegendKey val="0"/>
          <c:showVal val="0"/>
          <c:showCatName val="0"/>
          <c:showSerName val="0"/>
          <c:showPercent val="0"/>
          <c:showBubbleSize val="0"/>
        </c:dLbls>
        <c:gapWidth val="150"/>
        <c:axId val="200583352"/>
        <c:axId val="42840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64.81</c:v>
                </c:pt>
                <c:pt idx="1">
                  <c:v>64.66</c:v>
                </c:pt>
                <c:pt idx="2">
                  <c:v>64.650000000000006</c:v>
                </c:pt>
                <c:pt idx="3">
                  <c:v>62.96</c:v>
                </c:pt>
                <c:pt idx="4">
                  <c:v>62.97</c:v>
                </c:pt>
              </c:numCache>
            </c:numRef>
          </c:val>
          <c:smooth val="0"/>
          <c:extLst>
            <c:ext xmlns:c16="http://schemas.microsoft.com/office/drawing/2014/chart" uri="{C3380CC4-5D6E-409C-BE32-E72D297353CC}">
              <c16:uniqueId val="{00000001-0FA0-4D14-8DCD-FFE69BED76A9}"/>
            </c:ext>
          </c:extLst>
        </c:ser>
        <c:dLbls>
          <c:showLegendKey val="0"/>
          <c:showVal val="0"/>
          <c:showCatName val="0"/>
          <c:showSerName val="0"/>
          <c:showPercent val="0"/>
          <c:showBubbleSize val="0"/>
        </c:dLbls>
        <c:marker val="1"/>
        <c:smooth val="0"/>
        <c:axId val="200583352"/>
        <c:axId val="428409088"/>
      </c:lineChart>
      <c:dateAx>
        <c:axId val="200583352"/>
        <c:scaling>
          <c:orientation val="minMax"/>
        </c:scaling>
        <c:delete val="1"/>
        <c:axPos val="b"/>
        <c:numFmt formatCode="&quot;H&quot;yy" sourceLinked="1"/>
        <c:majorTickMark val="none"/>
        <c:minorTickMark val="none"/>
        <c:tickLblPos val="none"/>
        <c:crossAx val="428409088"/>
        <c:crosses val="autoZero"/>
        <c:auto val="1"/>
        <c:lblOffset val="100"/>
        <c:baseTimeUnit val="years"/>
      </c:dateAx>
      <c:valAx>
        <c:axId val="42840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8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99.97</c:v>
                </c:pt>
                <c:pt idx="1">
                  <c:v>99.97</c:v>
                </c:pt>
                <c:pt idx="2">
                  <c:v>99.97</c:v>
                </c:pt>
                <c:pt idx="3">
                  <c:v>99.97</c:v>
                </c:pt>
                <c:pt idx="4">
                  <c:v>99.97</c:v>
                </c:pt>
              </c:numCache>
            </c:numRef>
          </c:val>
          <c:extLst>
            <c:ext xmlns:c16="http://schemas.microsoft.com/office/drawing/2014/chart" uri="{C3380CC4-5D6E-409C-BE32-E72D297353CC}">
              <c16:uniqueId val="{00000000-AB73-4C95-8852-A19A82291F48}"/>
            </c:ext>
          </c:extLst>
        </c:ser>
        <c:dLbls>
          <c:showLegendKey val="0"/>
          <c:showVal val="0"/>
          <c:showCatName val="0"/>
          <c:showSerName val="0"/>
          <c:showPercent val="0"/>
          <c:showBubbleSize val="0"/>
        </c:dLbls>
        <c:gapWidth val="150"/>
        <c:axId val="428404776"/>
        <c:axId val="42840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96.89</c:v>
                </c:pt>
                <c:pt idx="1">
                  <c:v>97.08</c:v>
                </c:pt>
                <c:pt idx="2">
                  <c:v>97.4</c:v>
                </c:pt>
                <c:pt idx="3">
                  <c:v>96.96</c:v>
                </c:pt>
                <c:pt idx="4">
                  <c:v>96.97</c:v>
                </c:pt>
              </c:numCache>
            </c:numRef>
          </c:val>
          <c:smooth val="0"/>
          <c:extLst>
            <c:ext xmlns:c16="http://schemas.microsoft.com/office/drawing/2014/chart" uri="{C3380CC4-5D6E-409C-BE32-E72D297353CC}">
              <c16:uniqueId val="{00000001-AB73-4C95-8852-A19A82291F48}"/>
            </c:ext>
          </c:extLst>
        </c:ser>
        <c:dLbls>
          <c:showLegendKey val="0"/>
          <c:showVal val="0"/>
          <c:showCatName val="0"/>
          <c:showSerName val="0"/>
          <c:showPercent val="0"/>
          <c:showBubbleSize val="0"/>
        </c:dLbls>
        <c:marker val="1"/>
        <c:smooth val="0"/>
        <c:axId val="428404776"/>
        <c:axId val="428407520"/>
      </c:lineChart>
      <c:dateAx>
        <c:axId val="428404776"/>
        <c:scaling>
          <c:orientation val="minMax"/>
        </c:scaling>
        <c:delete val="1"/>
        <c:axPos val="b"/>
        <c:numFmt formatCode="&quot;H&quot;yy" sourceLinked="1"/>
        <c:majorTickMark val="none"/>
        <c:minorTickMark val="none"/>
        <c:tickLblPos val="none"/>
        <c:crossAx val="428407520"/>
        <c:crosses val="autoZero"/>
        <c:auto val="1"/>
        <c:lblOffset val="100"/>
        <c:baseTimeUnit val="years"/>
      </c:dateAx>
      <c:valAx>
        <c:axId val="42840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40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103.53</c:v>
                </c:pt>
                <c:pt idx="1">
                  <c:v>104.51</c:v>
                </c:pt>
                <c:pt idx="2">
                  <c:v>102.19</c:v>
                </c:pt>
                <c:pt idx="3">
                  <c:v>105.58</c:v>
                </c:pt>
                <c:pt idx="4">
                  <c:v>110.84</c:v>
                </c:pt>
              </c:numCache>
            </c:numRef>
          </c:val>
          <c:extLst>
            <c:ext xmlns:c16="http://schemas.microsoft.com/office/drawing/2014/chart" uri="{C3380CC4-5D6E-409C-BE32-E72D297353CC}">
              <c16:uniqueId val="{00000000-932D-4042-A08C-04690E4F7107}"/>
            </c:ext>
          </c:extLst>
        </c:ser>
        <c:dLbls>
          <c:showLegendKey val="0"/>
          <c:showVal val="0"/>
          <c:showCatName val="0"/>
          <c:showSerName val="0"/>
          <c:showPercent val="0"/>
          <c:showBubbleSize val="0"/>
        </c:dLbls>
        <c:gapWidth val="150"/>
        <c:axId val="196770360"/>
        <c:axId val="196766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2D-4042-A08C-04690E4F7107}"/>
            </c:ext>
          </c:extLst>
        </c:ser>
        <c:dLbls>
          <c:showLegendKey val="0"/>
          <c:showVal val="0"/>
          <c:showCatName val="0"/>
          <c:showSerName val="0"/>
          <c:showPercent val="0"/>
          <c:showBubbleSize val="0"/>
        </c:dLbls>
        <c:marker val="1"/>
        <c:smooth val="0"/>
        <c:axId val="196770360"/>
        <c:axId val="196766440"/>
      </c:lineChart>
      <c:dateAx>
        <c:axId val="196770360"/>
        <c:scaling>
          <c:orientation val="minMax"/>
        </c:scaling>
        <c:delete val="1"/>
        <c:axPos val="b"/>
        <c:numFmt formatCode="&quot;H&quot;yy" sourceLinked="1"/>
        <c:majorTickMark val="none"/>
        <c:minorTickMark val="none"/>
        <c:tickLblPos val="none"/>
        <c:crossAx val="196766440"/>
        <c:crosses val="autoZero"/>
        <c:auto val="1"/>
        <c:lblOffset val="100"/>
        <c:baseTimeUnit val="years"/>
      </c:dateAx>
      <c:valAx>
        <c:axId val="19676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77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85-482E-871E-F43A6D5496AA}"/>
            </c:ext>
          </c:extLst>
        </c:ser>
        <c:dLbls>
          <c:showLegendKey val="0"/>
          <c:showVal val="0"/>
          <c:showCatName val="0"/>
          <c:showSerName val="0"/>
          <c:showPercent val="0"/>
          <c:showBubbleSize val="0"/>
        </c:dLbls>
        <c:gapWidth val="150"/>
        <c:axId val="196161648"/>
        <c:axId val="196162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85-482E-871E-F43A6D5496AA}"/>
            </c:ext>
          </c:extLst>
        </c:ser>
        <c:dLbls>
          <c:showLegendKey val="0"/>
          <c:showVal val="0"/>
          <c:showCatName val="0"/>
          <c:showSerName val="0"/>
          <c:showPercent val="0"/>
          <c:showBubbleSize val="0"/>
        </c:dLbls>
        <c:marker val="1"/>
        <c:smooth val="0"/>
        <c:axId val="196161648"/>
        <c:axId val="196162040"/>
      </c:lineChart>
      <c:dateAx>
        <c:axId val="196161648"/>
        <c:scaling>
          <c:orientation val="minMax"/>
        </c:scaling>
        <c:delete val="1"/>
        <c:axPos val="b"/>
        <c:numFmt formatCode="&quot;H&quot;yy" sourceLinked="1"/>
        <c:majorTickMark val="none"/>
        <c:minorTickMark val="none"/>
        <c:tickLblPos val="none"/>
        <c:crossAx val="196162040"/>
        <c:crosses val="autoZero"/>
        <c:auto val="1"/>
        <c:lblOffset val="100"/>
        <c:baseTimeUnit val="years"/>
      </c:dateAx>
      <c:valAx>
        <c:axId val="19616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16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86-409D-912D-009701AA76BF}"/>
            </c:ext>
          </c:extLst>
        </c:ser>
        <c:dLbls>
          <c:showLegendKey val="0"/>
          <c:showVal val="0"/>
          <c:showCatName val="0"/>
          <c:showSerName val="0"/>
          <c:showPercent val="0"/>
          <c:showBubbleSize val="0"/>
        </c:dLbls>
        <c:gapWidth val="150"/>
        <c:axId val="196164392"/>
        <c:axId val="20058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86-409D-912D-009701AA76BF}"/>
            </c:ext>
          </c:extLst>
        </c:ser>
        <c:dLbls>
          <c:showLegendKey val="0"/>
          <c:showVal val="0"/>
          <c:showCatName val="0"/>
          <c:showSerName val="0"/>
          <c:showPercent val="0"/>
          <c:showBubbleSize val="0"/>
        </c:dLbls>
        <c:marker val="1"/>
        <c:smooth val="0"/>
        <c:axId val="196164392"/>
        <c:axId val="200586096"/>
      </c:lineChart>
      <c:dateAx>
        <c:axId val="196164392"/>
        <c:scaling>
          <c:orientation val="minMax"/>
        </c:scaling>
        <c:delete val="1"/>
        <c:axPos val="b"/>
        <c:numFmt formatCode="&quot;H&quot;yy" sourceLinked="1"/>
        <c:majorTickMark val="none"/>
        <c:minorTickMark val="none"/>
        <c:tickLblPos val="none"/>
        <c:crossAx val="200586096"/>
        <c:crosses val="autoZero"/>
        <c:auto val="1"/>
        <c:lblOffset val="100"/>
        <c:baseTimeUnit val="years"/>
      </c:dateAx>
      <c:valAx>
        <c:axId val="20058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16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2D-4D60-BCB9-3A679D237416}"/>
            </c:ext>
          </c:extLst>
        </c:ser>
        <c:dLbls>
          <c:showLegendKey val="0"/>
          <c:showVal val="0"/>
          <c:showCatName val="0"/>
          <c:showSerName val="0"/>
          <c:showPercent val="0"/>
          <c:showBubbleSize val="0"/>
        </c:dLbls>
        <c:gapWidth val="150"/>
        <c:axId val="431525672"/>
        <c:axId val="431520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2D-4D60-BCB9-3A679D237416}"/>
            </c:ext>
          </c:extLst>
        </c:ser>
        <c:dLbls>
          <c:showLegendKey val="0"/>
          <c:showVal val="0"/>
          <c:showCatName val="0"/>
          <c:showSerName val="0"/>
          <c:showPercent val="0"/>
          <c:showBubbleSize val="0"/>
        </c:dLbls>
        <c:marker val="1"/>
        <c:smooth val="0"/>
        <c:axId val="431525672"/>
        <c:axId val="431520184"/>
      </c:lineChart>
      <c:dateAx>
        <c:axId val="431525672"/>
        <c:scaling>
          <c:orientation val="minMax"/>
        </c:scaling>
        <c:delete val="1"/>
        <c:axPos val="b"/>
        <c:numFmt formatCode="&quot;H&quot;yy" sourceLinked="1"/>
        <c:majorTickMark val="none"/>
        <c:minorTickMark val="none"/>
        <c:tickLblPos val="none"/>
        <c:crossAx val="431520184"/>
        <c:crosses val="autoZero"/>
        <c:auto val="1"/>
        <c:lblOffset val="100"/>
        <c:baseTimeUnit val="years"/>
      </c:dateAx>
      <c:valAx>
        <c:axId val="431520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525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34-4172-A330-012A8E70F310}"/>
            </c:ext>
          </c:extLst>
        </c:ser>
        <c:dLbls>
          <c:showLegendKey val="0"/>
          <c:showVal val="0"/>
          <c:showCatName val="0"/>
          <c:showSerName val="0"/>
          <c:showPercent val="0"/>
          <c:showBubbleSize val="0"/>
        </c:dLbls>
        <c:gapWidth val="150"/>
        <c:axId val="431519792"/>
        <c:axId val="431520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34-4172-A330-012A8E70F310}"/>
            </c:ext>
          </c:extLst>
        </c:ser>
        <c:dLbls>
          <c:showLegendKey val="0"/>
          <c:showVal val="0"/>
          <c:showCatName val="0"/>
          <c:showSerName val="0"/>
          <c:showPercent val="0"/>
          <c:showBubbleSize val="0"/>
        </c:dLbls>
        <c:marker val="1"/>
        <c:smooth val="0"/>
        <c:axId val="431519792"/>
        <c:axId val="431520968"/>
      </c:lineChart>
      <c:dateAx>
        <c:axId val="431519792"/>
        <c:scaling>
          <c:orientation val="minMax"/>
        </c:scaling>
        <c:delete val="1"/>
        <c:axPos val="b"/>
        <c:numFmt formatCode="&quot;H&quot;yy" sourceLinked="1"/>
        <c:majorTickMark val="none"/>
        <c:minorTickMark val="none"/>
        <c:tickLblPos val="none"/>
        <c:crossAx val="431520968"/>
        <c:crosses val="autoZero"/>
        <c:auto val="1"/>
        <c:lblOffset val="100"/>
        <c:baseTimeUnit val="years"/>
      </c:dateAx>
      <c:valAx>
        <c:axId val="431520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51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107.22</c:v>
                </c:pt>
                <c:pt idx="1">
                  <c:v>136.38999999999999</c:v>
                </c:pt>
                <c:pt idx="2">
                  <c:v>136.69999999999999</c:v>
                </c:pt>
                <c:pt idx="3">
                  <c:v>138.61000000000001</c:v>
                </c:pt>
                <c:pt idx="4">
                  <c:v>156.44999999999999</c:v>
                </c:pt>
              </c:numCache>
            </c:numRef>
          </c:val>
          <c:extLst>
            <c:ext xmlns:c16="http://schemas.microsoft.com/office/drawing/2014/chart" uri="{C3380CC4-5D6E-409C-BE32-E72D297353CC}">
              <c16:uniqueId val="{00000000-87A4-4CB2-89F6-5D2FF891E2DD}"/>
            </c:ext>
          </c:extLst>
        </c:ser>
        <c:dLbls>
          <c:showLegendKey val="0"/>
          <c:showVal val="0"/>
          <c:showCatName val="0"/>
          <c:showSerName val="0"/>
          <c:showPercent val="0"/>
          <c:showBubbleSize val="0"/>
        </c:dLbls>
        <c:gapWidth val="150"/>
        <c:axId val="431521752"/>
        <c:axId val="43152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642.57000000000005</c:v>
                </c:pt>
                <c:pt idx="1">
                  <c:v>599.92999999999995</c:v>
                </c:pt>
                <c:pt idx="2">
                  <c:v>573.73</c:v>
                </c:pt>
                <c:pt idx="3">
                  <c:v>514.27</c:v>
                </c:pt>
                <c:pt idx="4">
                  <c:v>517.34</c:v>
                </c:pt>
              </c:numCache>
            </c:numRef>
          </c:val>
          <c:smooth val="0"/>
          <c:extLst>
            <c:ext xmlns:c16="http://schemas.microsoft.com/office/drawing/2014/chart" uri="{C3380CC4-5D6E-409C-BE32-E72D297353CC}">
              <c16:uniqueId val="{00000001-87A4-4CB2-89F6-5D2FF891E2DD}"/>
            </c:ext>
          </c:extLst>
        </c:ser>
        <c:dLbls>
          <c:showLegendKey val="0"/>
          <c:showVal val="0"/>
          <c:showCatName val="0"/>
          <c:showSerName val="0"/>
          <c:showPercent val="0"/>
          <c:showBubbleSize val="0"/>
        </c:dLbls>
        <c:marker val="1"/>
        <c:smooth val="0"/>
        <c:axId val="431521752"/>
        <c:axId val="431522144"/>
      </c:lineChart>
      <c:dateAx>
        <c:axId val="431521752"/>
        <c:scaling>
          <c:orientation val="minMax"/>
        </c:scaling>
        <c:delete val="1"/>
        <c:axPos val="b"/>
        <c:numFmt formatCode="&quot;H&quot;yy" sourceLinked="1"/>
        <c:majorTickMark val="none"/>
        <c:minorTickMark val="none"/>
        <c:tickLblPos val="none"/>
        <c:crossAx val="431522144"/>
        <c:crosses val="autoZero"/>
        <c:auto val="1"/>
        <c:lblOffset val="100"/>
        <c:baseTimeUnit val="years"/>
      </c:dateAx>
      <c:valAx>
        <c:axId val="43152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52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130.21</c:v>
                </c:pt>
                <c:pt idx="1">
                  <c:v>122.19</c:v>
                </c:pt>
                <c:pt idx="2">
                  <c:v>127.42</c:v>
                </c:pt>
                <c:pt idx="3">
                  <c:v>123.7</c:v>
                </c:pt>
                <c:pt idx="4">
                  <c:v>118.54</c:v>
                </c:pt>
              </c:numCache>
            </c:numRef>
          </c:val>
          <c:extLst>
            <c:ext xmlns:c16="http://schemas.microsoft.com/office/drawing/2014/chart" uri="{C3380CC4-5D6E-409C-BE32-E72D297353CC}">
              <c16:uniqueId val="{00000000-8740-4F54-BE71-FAAED1AA9CE8}"/>
            </c:ext>
          </c:extLst>
        </c:ser>
        <c:dLbls>
          <c:showLegendKey val="0"/>
          <c:showVal val="0"/>
          <c:showCatName val="0"/>
          <c:showSerName val="0"/>
          <c:showPercent val="0"/>
          <c:showBubbleSize val="0"/>
        </c:dLbls>
        <c:gapWidth val="150"/>
        <c:axId val="431522536"/>
        <c:axId val="43152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c:v>
                </c:pt>
                <c:pt idx="1">
                  <c:v>95.76</c:v>
                </c:pt>
                <c:pt idx="2">
                  <c:v>100.74</c:v>
                </c:pt>
                <c:pt idx="3">
                  <c:v>100.34</c:v>
                </c:pt>
                <c:pt idx="4">
                  <c:v>99.89</c:v>
                </c:pt>
              </c:numCache>
            </c:numRef>
          </c:val>
          <c:smooth val="0"/>
          <c:extLst>
            <c:ext xmlns:c16="http://schemas.microsoft.com/office/drawing/2014/chart" uri="{C3380CC4-5D6E-409C-BE32-E72D297353CC}">
              <c16:uniqueId val="{00000001-8740-4F54-BE71-FAAED1AA9CE8}"/>
            </c:ext>
          </c:extLst>
        </c:ser>
        <c:dLbls>
          <c:showLegendKey val="0"/>
          <c:showVal val="0"/>
          <c:showCatName val="0"/>
          <c:showSerName val="0"/>
          <c:showPercent val="0"/>
          <c:showBubbleSize val="0"/>
        </c:dLbls>
        <c:marker val="1"/>
        <c:smooth val="0"/>
        <c:axId val="431522536"/>
        <c:axId val="431522928"/>
      </c:lineChart>
      <c:dateAx>
        <c:axId val="431522536"/>
        <c:scaling>
          <c:orientation val="minMax"/>
        </c:scaling>
        <c:delete val="1"/>
        <c:axPos val="b"/>
        <c:numFmt formatCode="&quot;H&quot;yy" sourceLinked="1"/>
        <c:majorTickMark val="none"/>
        <c:minorTickMark val="none"/>
        <c:tickLblPos val="none"/>
        <c:crossAx val="431522928"/>
        <c:crosses val="autoZero"/>
        <c:auto val="1"/>
        <c:lblOffset val="100"/>
        <c:baseTimeUnit val="years"/>
      </c:dateAx>
      <c:valAx>
        <c:axId val="43152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522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64.849999999999994</c:v>
                </c:pt>
                <c:pt idx="1">
                  <c:v>68.91</c:v>
                </c:pt>
                <c:pt idx="2">
                  <c:v>66.069999999999993</c:v>
                </c:pt>
                <c:pt idx="3">
                  <c:v>67.540000000000006</c:v>
                </c:pt>
                <c:pt idx="4">
                  <c:v>65.08</c:v>
                </c:pt>
              </c:numCache>
            </c:numRef>
          </c:val>
          <c:extLst>
            <c:ext xmlns:c16="http://schemas.microsoft.com/office/drawing/2014/chart" uri="{C3380CC4-5D6E-409C-BE32-E72D297353CC}">
              <c16:uniqueId val="{00000000-6871-4710-911B-BB7B23BA1BD7}"/>
            </c:ext>
          </c:extLst>
        </c:ser>
        <c:dLbls>
          <c:showLegendKey val="0"/>
          <c:showVal val="0"/>
          <c:showCatName val="0"/>
          <c:showSerName val="0"/>
          <c:showPercent val="0"/>
          <c:showBubbleSize val="0"/>
        </c:dLbls>
        <c:gapWidth val="150"/>
        <c:axId val="431523320"/>
        <c:axId val="431526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120.18</c:v>
                </c:pt>
                <c:pt idx="1">
                  <c:v>119</c:v>
                </c:pt>
                <c:pt idx="2">
                  <c:v>112.75</c:v>
                </c:pt>
                <c:pt idx="3">
                  <c:v>113.49</c:v>
                </c:pt>
                <c:pt idx="4">
                  <c:v>112.4</c:v>
                </c:pt>
              </c:numCache>
            </c:numRef>
          </c:val>
          <c:smooth val="0"/>
          <c:extLst>
            <c:ext xmlns:c16="http://schemas.microsoft.com/office/drawing/2014/chart" uri="{C3380CC4-5D6E-409C-BE32-E72D297353CC}">
              <c16:uniqueId val="{00000001-6871-4710-911B-BB7B23BA1BD7}"/>
            </c:ext>
          </c:extLst>
        </c:ser>
        <c:dLbls>
          <c:showLegendKey val="0"/>
          <c:showVal val="0"/>
          <c:showCatName val="0"/>
          <c:showSerName val="0"/>
          <c:showPercent val="0"/>
          <c:showBubbleSize val="0"/>
        </c:dLbls>
        <c:marker val="1"/>
        <c:smooth val="0"/>
        <c:axId val="431523320"/>
        <c:axId val="431526064"/>
      </c:lineChart>
      <c:dateAx>
        <c:axId val="431523320"/>
        <c:scaling>
          <c:orientation val="minMax"/>
        </c:scaling>
        <c:delete val="1"/>
        <c:axPos val="b"/>
        <c:numFmt formatCode="&quot;H&quot;yy" sourceLinked="1"/>
        <c:majorTickMark val="none"/>
        <c:minorTickMark val="none"/>
        <c:tickLblPos val="none"/>
        <c:crossAx val="431526064"/>
        <c:crosses val="autoZero"/>
        <c:auto val="1"/>
        <c:lblOffset val="100"/>
        <c:baseTimeUnit val="years"/>
      </c:dateAx>
      <c:valAx>
        <c:axId val="43152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52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
データ!H6</f>
        <v>
東京都　調布市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
1</v>
      </c>
      <c r="C7" s="71"/>
      <c r="D7" s="71"/>
      <c r="E7" s="71"/>
      <c r="F7" s="71"/>
      <c r="G7" s="71"/>
      <c r="H7" s="71"/>
      <c r="I7" s="71" t="s">
        <v>
2</v>
      </c>
      <c r="J7" s="71"/>
      <c r="K7" s="71"/>
      <c r="L7" s="71"/>
      <c r="M7" s="71"/>
      <c r="N7" s="71"/>
      <c r="O7" s="71"/>
      <c r="P7" s="71" t="s">
        <v>
3</v>
      </c>
      <c r="Q7" s="71"/>
      <c r="R7" s="71"/>
      <c r="S7" s="71"/>
      <c r="T7" s="71"/>
      <c r="U7" s="71"/>
      <c r="V7" s="71"/>
      <c r="W7" s="71" t="s">
        <v>
4</v>
      </c>
      <c r="X7" s="71"/>
      <c r="Y7" s="71"/>
      <c r="Z7" s="71"/>
      <c r="AA7" s="71"/>
      <c r="AB7" s="71"/>
      <c r="AC7" s="71"/>
      <c r="AD7" s="71" t="s">
        <v>
5</v>
      </c>
      <c r="AE7" s="71"/>
      <c r="AF7" s="71"/>
      <c r="AG7" s="71"/>
      <c r="AH7" s="71"/>
      <c r="AI7" s="71"/>
      <c r="AJ7" s="71"/>
      <c r="AK7" s="3"/>
      <c r="AL7" s="71" t="s">
        <v>
6</v>
      </c>
      <c r="AM7" s="71"/>
      <c r="AN7" s="71"/>
      <c r="AO7" s="71"/>
      <c r="AP7" s="71"/>
      <c r="AQ7" s="71"/>
      <c r="AR7" s="71"/>
      <c r="AS7" s="71"/>
      <c r="AT7" s="71" t="s">
        <v>
7</v>
      </c>
      <c r="AU7" s="71"/>
      <c r="AV7" s="71"/>
      <c r="AW7" s="71"/>
      <c r="AX7" s="71"/>
      <c r="AY7" s="71"/>
      <c r="AZ7" s="71"/>
      <c r="BA7" s="71"/>
      <c r="BB7" s="71" t="s">
        <v>
8</v>
      </c>
      <c r="BC7" s="71"/>
      <c r="BD7" s="71"/>
      <c r="BE7" s="71"/>
      <c r="BF7" s="71"/>
      <c r="BG7" s="71"/>
      <c r="BH7" s="71"/>
      <c r="BI7" s="71"/>
      <c r="BJ7" s="3"/>
      <c r="BK7" s="3"/>
      <c r="BL7" s="4" t="s">
        <v>
9</v>
      </c>
      <c r="BM7" s="5"/>
      <c r="BN7" s="5"/>
      <c r="BO7" s="5"/>
      <c r="BP7" s="5"/>
      <c r="BQ7" s="5"/>
      <c r="BR7" s="5"/>
      <c r="BS7" s="5"/>
      <c r="BT7" s="5"/>
      <c r="BU7" s="5"/>
      <c r="BV7" s="5"/>
      <c r="BW7" s="5"/>
      <c r="BX7" s="5"/>
      <c r="BY7" s="6"/>
    </row>
    <row r="8" spans="1:78" ht="18.75" customHeight="1" x14ac:dyDescent="0.15">
      <c r="A8" s="2"/>
      <c r="B8" s="78" t="str">
        <f>
データ!I6</f>
        <v>
法非適用</v>
      </c>
      <c r="C8" s="78"/>
      <c r="D8" s="78"/>
      <c r="E8" s="78"/>
      <c r="F8" s="78"/>
      <c r="G8" s="78"/>
      <c r="H8" s="78"/>
      <c r="I8" s="78" t="str">
        <f>
データ!J6</f>
        <v>
下水道事業</v>
      </c>
      <c r="J8" s="78"/>
      <c r="K8" s="78"/>
      <c r="L8" s="78"/>
      <c r="M8" s="78"/>
      <c r="N8" s="78"/>
      <c r="O8" s="78"/>
      <c r="P8" s="78" t="str">
        <f>
データ!K6</f>
        <v>
公共下水道</v>
      </c>
      <c r="Q8" s="78"/>
      <c r="R8" s="78"/>
      <c r="S8" s="78"/>
      <c r="T8" s="78"/>
      <c r="U8" s="78"/>
      <c r="V8" s="78"/>
      <c r="W8" s="78" t="str">
        <f>
データ!L6</f>
        <v>
Aa</v>
      </c>
      <c r="X8" s="78"/>
      <c r="Y8" s="78"/>
      <c r="Z8" s="78"/>
      <c r="AA8" s="78"/>
      <c r="AB8" s="78"/>
      <c r="AC8" s="78"/>
      <c r="AD8" s="79" t="str">
        <f>
データ!$M$6</f>
        <v>
非設置</v>
      </c>
      <c r="AE8" s="79"/>
      <c r="AF8" s="79"/>
      <c r="AG8" s="79"/>
      <c r="AH8" s="79"/>
      <c r="AI8" s="79"/>
      <c r="AJ8" s="79"/>
      <c r="AK8" s="3"/>
      <c r="AL8" s="75">
        <f>
データ!S6</f>
        <v>
237054</v>
      </c>
      <c r="AM8" s="75"/>
      <c r="AN8" s="75"/>
      <c r="AO8" s="75"/>
      <c r="AP8" s="75"/>
      <c r="AQ8" s="75"/>
      <c r="AR8" s="75"/>
      <c r="AS8" s="75"/>
      <c r="AT8" s="74">
        <f>
データ!T6</f>
        <v>
21.58</v>
      </c>
      <c r="AU8" s="74"/>
      <c r="AV8" s="74"/>
      <c r="AW8" s="74"/>
      <c r="AX8" s="74"/>
      <c r="AY8" s="74"/>
      <c r="AZ8" s="74"/>
      <c r="BA8" s="74"/>
      <c r="BB8" s="74">
        <f>
データ!U6</f>
        <v>
10984.89</v>
      </c>
      <c r="BC8" s="74"/>
      <c r="BD8" s="74"/>
      <c r="BE8" s="74"/>
      <c r="BF8" s="74"/>
      <c r="BG8" s="74"/>
      <c r="BH8" s="74"/>
      <c r="BI8" s="74"/>
      <c r="BJ8" s="3"/>
      <c r="BK8" s="3"/>
      <c r="BL8" s="76" t="s">
        <v>
10</v>
      </c>
      <c r="BM8" s="77"/>
      <c r="BN8" s="7" t="s">
        <v>
11</v>
      </c>
      <c r="BO8" s="8"/>
      <c r="BP8" s="8"/>
      <c r="BQ8" s="8"/>
      <c r="BR8" s="8"/>
      <c r="BS8" s="8"/>
      <c r="BT8" s="8"/>
      <c r="BU8" s="8"/>
      <c r="BV8" s="8"/>
      <c r="BW8" s="8"/>
      <c r="BX8" s="8"/>
      <c r="BY8" s="9"/>
    </row>
    <row r="9" spans="1:78" ht="18.75" customHeight="1" x14ac:dyDescent="0.15">
      <c r="A9" s="2"/>
      <c r="B9" s="71" t="s">
        <v>
12</v>
      </c>
      <c r="C9" s="71"/>
      <c r="D9" s="71"/>
      <c r="E9" s="71"/>
      <c r="F9" s="71"/>
      <c r="G9" s="71"/>
      <c r="H9" s="71"/>
      <c r="I9" s="71" t="s">
        <v>
13</v>
      </c>
      <c r="J9" s="71"/>
      <c r="K9" s="71"/>
      <c r="L9" s="71"/>
      <c r="M9" s="71"/>
      <c r="N9" s="71"/>
      <c r="O9" s="71"/>
      <c r="P9" s="71" t="s">
        <v>
14</v>
      </c>
      <c r="Q9" s="71"/>
      <c r="R9" s="71"/>
      <c r="S9" s="71"/>
      <c r="T9" s="71"/>
      <c r="U9" s="71"/>
      <c r="V9" s="71"/>
      <c r="W9" s="71" t="s">
        <v>
15</v>
      </c>
      <c r="X9" s="71"/>
      <c r="Y9" s="71"/>
      <c r="Z9" s="71"/>
      <c r="AA9" s="71"/>
      <c r="AB9" s="71"/>
      <c r="AC9" s="71"/>
      <c r="AD9" s="71" t="s">
        <v>
16</v>
      </c>
      <c r="AE9" s="71"/>
      <c r="AF9" s="71"/>
      <c r="AG9" s="71"/>
      <c r="AH9" s="71"/>
      <c r="AI9" s="71"/>
      <c r="AJ9" s="71"/>
      <c r="AK9" s="3"/>
      <c r="AL9" s="71" t="s">
        <v>
17</v>
      </c>
      <c r="AM9" s="71"/>
      <c r="AN9" s="71"/>
      <c r="AO9" s="71"/>
      <c r="AP9" s="71"/>
      <c r="AQ9" s="71"/>
      <c r="AR9" s="71"/>
      <c r="AS9" s="71"/>
      <c r="AT9" s="71" t="s">
        <v>
18</v>
      </c>
      <c r="AU9" s="71"/>
      <c r="AV9" s="71"/>
      <c r="AW9" s="71"/>
      <c r="AX9" s="71"/>
      <c r="AY9" s="71"/>
      <c r="AZ9" s="71"/>
      <c r="BA9" s="71"/>
      <c r="BB9" s="71" t="s">
        <v>
19</v>
      </c>
      <c r="BC9" s="71"/>
      <c r="BD9" s="71"/>
      <c r="BE9" s="71"/>
      <c r="BF9" s="71"/>
      <c r="BG9" s="71"/>
      <c r="BH9" s="71"/>
      <c r="BI9" s="71"/>
      <c r="BJ9" s="3"/>
      <c r="BK9" s="3"/>
      <c r="BL9" s="72" t="s">
        <v>
20</v>
      </c>
      <c r="BM9" s="73"/>
      <c r="BN9" s="10" t="s">
        <v>
21</v>
      </c>
      <c r="BO9" s="11"/>
      <c r="BP9" s="11"/>
      <c r="BQ9" s="11"/>
      <c r="BR9" s="11"/>
      <c r="BS9" s="11"/>
      <c r="BT9" s="11"/>
      <c r="BU9" s="11"/>
      <c r="BV9" s="11"/>
      <c r="BW9" s="11"/>
      <c r="BX9" s="11"/>
      <c r="BY9" s="12"/>
    </row>
    <row r="10" spans="1:78" ht="18.75" customHeight="1" x14ac:dyDescent="0.15">
      <c r="A10" s="2"/>
      <c r="B10" s="74" t="str">
        <f>
データ!N6</f>
        <v>
-</v>
      </c>
      <c r="C10" s="74"/>
      <c r="D10" s="74"/>
      <c r="E10" s="74"/>
      <c r="F10" s="74"/>
      <c r="G10" s="74"/>
      <c r="H10" s="74"/>
      <c r="I10" s="74" t="str">
        <f>
データ!O6</f>
        <v>
該当数値なし</v>
      </c>
      <c r="J10" s="74"/>
      <c r="K10" s="74"/>
      <c r="L10" s="74"/>
      <c r="M10" s="74"/>
      <c r="N10" s="74"/>
      <c r="O10" s="74"/>
      <c r="P10" s="74">
        <f>
データ!P6</f>
        <v>
100</v>
      </c>
      <c r="Q10" s="74"/>
      <c r="R10" s="74"/>
      <c r="S10" s="74"/>
      <c r="T10" s="74"/>
      <c r="U10" s="74"/>
      <c r="V10" s="74"/>
      <c r="W10" s="74">
        <f>
データ!Q6</f>
        <v>
80</v>
      </c>
      <c r="X10" s="74"/>
      <c r="Y10" s="74"/>
      <c r="Z10" s="74"/>
      <c r="AA10" s="74"/>
      <c r="AB10" s="74"/>
      <c r="AC10" s="74"/>
      <c r="AD10" s="75">
        <f>
データ!R6</f>
        <v>
1276</v>
      </c>
      <c r="AE10" s="75"/>
      <c r="AF10" s="75"/>
      <c r="AG10" s="75"/>
      <c r="AH10" s="75"/>
      <c r="AI10" s="75"/>
      <c r="AJ10" s="75"/>
      <c r="AK10" s="2"/>
      <c r="AL10" s="75">
        <f>
データ!V6</f>
        <v>
237506</v>
      </c>
      <c r="AM10" s="75"/>
      <c r="AN10" s="75"/>
      <c r="AO10" s="75"/>
      <c r="AP10" s="75"/>
      <c r="AQ10" s="75"/>
      <c r="AR10" s="75"/>
      <c r="AS10" s="75"/>
      <c r="AT10" s="74">
        <f>
データ!W6</f>
        <v>
19.55</v>
      </c>
      <c r="AU10" s="74"/>
      <c r="AV10" s="74"/>
      <c r="AW10" s="74"/>
      <c r="AX10" s="74"/>
      <c r="AY10" s="74"/>
      <c r="AZ10" s="74"/>
      <c r="BA10" s="74"/>
      <c r="BB10" s="74">
        <f>
データ!X6</f>
        <v>
12148.64</v>
      </c>
      <c r="BC10" s="74"/>
      <c r="BD10" s="74"/>
      <c r="BE10" s="74"/>
      <c r="BF10" s="74"/>
      <c r="BG10" s="74"/>
      <c r="BH10" s="74"/>
      <c r="BI10" s="74"/>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
117</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44</v>
      </c>
      <c r="N86" s="26" t="s">
        <v>
44</v>
      </c>
      <c r="O86" s="26" t="str">
        <f>
データ!EO6</f>
        <v>
【0.22】</v>
      </c>
    </row>
  </sheetData>
  <sheetProtection algorithmName="SHA-512" hashValue="rRIuHcl0UDH9zYllo91xeEGUZw7V+lSCGmN+LSbb2FZNH7IN3A/FQ/FIYkmoFqaEokB48AaSpjla+Ip2Gfe8sQ==" saltValue="1w1Efb8/ymry0BQkf0thm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45</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46</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47</v>
      </c>
      <c r="B3" s="29" t="s">
        <v>
48</v>
      </c>
      <c r="C3" s="29" t="s">
        <v>
49</v>
      </c>
      <c r="D3" s="29" t="s">
        <v>
50</v>
      </c>
      <c r="E3" s="29" t="s">
        <v>
51</v>
      </c>
      <c r="F3" s="29" t="s">
        <v>
52</v>
      </c>
      <c r="G3" s="29" t="s">
        <v>
53</v>
      </c>
      <c r="H3" s="83" t="s">
        <v>
54</v>
      </c>
      <c r="I3" s="84"/>
      <c r="J3" s="84"/>
      <c r="K3" s="84"/>
      <c r="L3" s="84"/>
      <c r="M3" s="84"/>
      <c r="N3" s="84"/>
      <c r="O3" s="84"/>
      <c r="P3" s="84"/>
      <c r="Q3" s="84"/>
      <c r="R3" s="84"/>
      <c r="S3" s="84"/>
      <c r="T3" s="84"/>
      <c r="U3" s="84"/>
      <c r="V3" s="84"/>
      <c r="W3" s="84"/>
      <c r="X3" s="85"/>
      <c r="Y3" s="89" t="s">
        <v>
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
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
57</v>
      </c>
      <c r="B4" s="30"/>
      <c r="C4" s="30"/>
      <c r="D4" s="30"/>
      <c r="E4" s="30"/>
      <c r="F4" s="30"/>
      <c r="G4" s="30"/>
      <c r="H4" s="86"/>
      <c r="I4" s="87"/>
      <c r="J4" s="87"/>
      <c r="K4" s="87"/>
      <c r="L4" s="87"/>
      <c r="M4" s="87"/>
      <c r="N4" s="87"/>
      <c r="O4" s="87"/>
      <c r="P4" s="87"/>
      <c r="Q4" s="87"/>
      <c r="R4" s="87"/>
      <c r="S4" s="87"/>
      <c r="T4" s="87"/>
      <c r="U4" s="87"/>
      <c r="V4" s="87"/>
      <c r="W4" s="87"/>
      <c r="X4" s="88"/>
      <c r="Y4" s="82" t="s">
        <v>
58</v>
      </c>
      <c r="Z4" s="82"/>
      <c r="AA4" s="82"/>
      <c r="AB4" s="82"/>
      <c r="AC4" s="82"/>
      <c r="AD4" s="82"/>
      <c r="AE4" s="82"/>
      <c r="AF4" s="82"/>
      <c r="AG4" s="82"/>
      <c r="AH4" s="82"/>
      <c r="AI4" s="82"/>
      <c r="AJ4" s="82" t="s">
        <v>
59</v>
      </c>
      <c r="AK4" s="82"/>
      <c r="AL4" s="82"/>
      <c r="AM4" s="82"/>
      <c r="AN4" s="82"/>
      <c r="AO4" s="82"/>
      <c r="AP4" s="82"/>
      <c r="AQ4" s="82"/>
      <c r="AR4" s="82"/>
      <c r="AS4" s="82"/>
      <c r="AT4" s="82"/>
      <c r="AU4" s="82" t="s">
        <v>
60</v>
      </c>
      <c r="AV4" s="82"/>
      <c r="AW4" s="82"/>
      <c r="AX4" s="82"/>
      <c r="AY4" s="82"/>
      <c r="AZ4" s="82"/>
      <c r="BA4" s="82"/>
      <c r="BB4" s="82"/>
      <c r="BC4" s="82"/>
      <c r="BD4" s="82"/>
      <c r="BE4" s="82"/>
      <c r="BF4" s="82" t="s">
        <v>
61</v>
      </c>
      <c r="BG4" s="82"/>
      <c r="BH4" s="82"/>
      <c r="BI4" s="82"/>
      <c r="BJ4" s="82"/>
      <c r="BK4" s="82"/>
      <c r="BL4" s="82"/>
      <c r="BM4" s="82"/>
      <c r="BN4" s="82"/>
      <c r="BO4" s="82"/>
      <c r="BP4" s="82"/>
      <c r="BQ4" s="82" t="s">
        <v>
62</v>
      </c>
      <c r="BR4" s="82"/>
      <c r="BS4" s="82"/>
      <c r="BT4" s="82"/>
      <c r="BU4" s="82"/>
      <c r="BV4" s="82"/>
      <c r="BW4" s="82"/>
      <c r="BX4" s="82"/>
      <c r="BY4" s="82"/>
      <c r="BZ4" s="82"/>
      <c r="CA4" s="82"/>
      <c r="CB4" s="82" t="s">
        <v>
63</v>
      </c>
      <c r="CC4" s="82"/>
      <c r="CD4" s="82"/>
      <c r="CE4" s="82"/>
      <c r="CF4" s="82"/>
      <c r="CG4" s="82"/>
      <c r="CH4" s="82"/>
      <c r="CI4" s="82"/>
      <c r="CJ4" s="82"/>
      <c r="CK4" s="82"/>
      <c r="CL4" s="82"/>
      <c r="CM4" s="82" t="s">
        <v>
64</v>
      </c>
      <c r="CN4" s="82"/>
      <c r="CO4" s="82"/>
      <c r="CP4" s="82"/>
      <c r="CQ4" s="82"/>
      <c r="CR4" s="82"/>
      <c r="CS4" s="82"/>
      <c r="CT4" s="82"/>
      <c r="CU4" s="82"/>
      <c r="CV4" s="82"/>
      <c r="CW4" s="82"/>
      <c r="CX4" s="82" t="s">
        <v>
65</v>
      </c>
      <c r="CY4" s="82"/>
      <c r="CZ4" s="82"/>
      <c r="DA4" s="82"/>
      <c r="DB4" s="82"/>
      <c r="DC4" s="82"/>
      <c r="DD4" s="82"/>
      <c r="DE4" s="82"/>
      <c r="DF4" s="82"/>
      <c r="DG4" s="82"/>
      <c r="DH4" s="82"/>
      <c r="DI4" s="82" t="s">
        <v>
66</v>
      </c>
      <c r="DJ4" s="82"/>
      <c r="DK4" s="82"/>
      <c r="DL4" s="82"/>
      <c r="DM4" s="82"/>
      <c r="DN4" s="82"/>
      <c r="DO4" s="82"/>
      <c r="DP4" s="82"/>
      <c r="DQ4" s="82"/>
      <c r="DR4" s="82"/>
      <c r="DS4" s="82"/>
      <c r="DT4" s="82" t="s">
        <v>
67</v>
      </c>
      <c r="DU4" s="82"/>
      <c r="DV4" s="82"/>
      <c r="DW4" s="82"/>
      <c r="DX4" s="82"/>
      <c r="DY4" s="82"/>
      <c r="DZ4" s="82"/>
      <c r="EA4" s="82"/>
      <c r="EB4" s="82"/>
      <c r="EC4" s="82"/>
      <c r="ED4" s="82"/>
      <c r="EE4" s="82" t="s">
        <v>
68</v>
      </c>
      <c r="EF4" s="82"/>
      <c r="EG4" s="82"/>
      <c r="EH4" s="82"/>
      <c r="EI4" s="82"/>
      <c r="EJ4" s="82"/>
      <c r="EK4" s="82"/>
      <c r="EL4" s="82"/>
      <c r="EM4" s="82"/>
      <c r="EN4" s="82"/>
      <c r="EO4" s="82"/>
    </row>
    <row r="5" spans="1:145" x14ac:dyDescent="0.15">
      <c r="A5" s="28" t="s">
        <v>
69</v>
      </c>
      <c r="B5" s="31"/>
      <c r="C5" s="31"/>
      <c r="D5" s="31"/>
      <c r="E5" s="31"/>
      <c r="F5" s="31"/>
      <c r="G5" s="31"/>
      <c r="H5" s="32" t="s">
        <v>
70</v>
      </c>
      <c r="I5" s="32" t="s">
        <v>
71</v>
      </c>
      <c r="J5" s="32" t="s">
        <v>
72</v>
      </c>
      <c r="K5" s="32" t="s">
        <v>
73</v>
      </c>
      <c r="L5" s="32" t="s">
        <v>
74</v>
      </c>
      <c r="M5" s="32" t="s">
        <v>
5</v>
      </c>
      <c r="N5" s="32" t="s">
        <v>
75</v>
      </c>
      <c r="O5" s="32" t="s">
        <v>
76</v>
      </c>
      <c r="P5" s="32" t="s">
        <v>
77</v>
      </c>
      <c r="Q5" s="32" t="s">
        <v>
78</v>
      </c>
      <c r="R5" s="32" t="s">
        <v>
79</v>
      </c>
      <c r="S5" s="32" t="s">
        <v>
80</v>
      </c>
      <c r="T5" s="32" t="s">
        <v>
81</v>
      </c>
      <c r="U5" s="32" t="s">
        <v>
82</v>
      </c>
      <c r="V5" s="32" t="s">
        <v>
83</v>
      </c>
      <c r="W5" s="32" t="s">
        <v>
84</v>
      </c>
      <c r="X5" s="32" t="s">
        <v>
85</v>
      </c>
      <c r="Y5" s="32" t="s">
        <v>
86</v>
      </c>
      <c r="Z5" s="32" t="s">
        <v>
87</v>
      </c>
      <c r="AA5" s="32" t="s">
        <v>
88</v>
      </c>
      <c r="AB5" s="32" t="s">
        <v>
89</v>
      </c>
      <c r="AC5" s="32" t="s">
        <v>
90</v>
      </c>
      <c r="AD5" s="32" t="s">
        <v>
91</v>
      </c>
      <c r="AE5" s="32" t="s">
        <v>
92</v>
      </c>
      <c r="AF5" s="32" t="s">
        <v>
93</v>
      </c>
      <c r="AG5" s="32" t="s">
        <v>
94</v>
      </c>
      <c r="AH5" s="32" t="s">
        <v>
95</v>
      </c>
      <c r="AI5" s="32" t="s">
        <v>
31</v>
      </c>
      <c r="AJ5" s="32" t="s">
        <v>
86</v>
      </c>
      <c r="AK5" s="32" t="s">
        <v>
87</v>
      </c>
      <c r="AL5" s="32" t="s">
        <v>
88</v>
      </c>
      <c r="AM5" s="32" t="s">
        <v>
89</v>
      </c>
      <c r="AN5" s="32" t="s">
        <v>
90</v>
      </c>
      <c r="AO5" s="32" t="s">
        <v>
91</v>
      </c>
      <c r="AP5" s="32" t="s">
        <v>
92</v>
      </c>
      <c r="AQ5" s="32" t="s">
        <v>
93</v>
      </c>
      <c r="AR5" s="32" t="s">
        <v>
94</v>
      </c>
      <c r="AS5" s="32" t="s">
        <v>
95</v>
      </c>
      <c r="AT5" s="32" t="s">
        <v>
96</v>
      </c>
      <c r="AU5" s="32" t="s">
        <v>
86</v>
      </c>
      <c r="AV5" s="32" t="s">
        <v>
87</v>
      </c>
      <c r="AW5" s="32" t="s">
        <v>
88</v>
      </c>
      <c r="AX5" s="32" t="s">
        <v>
89</v>
      </c>
      <c r="AY5" s="32" t="s">
        <v>
90</v>
      </c>
      <c r="AZ5" s="32" t="s">
        <v>
91</v>
      </c>
      <c r="BA5" s="32" t="s">
        <v>
92</v>
      </c>
      <c r="BB5" s="32" t="s">
        <v>
93</v>
      </c>
      <c r="BC5" s="32" t="s">
        <v>
94</v>
      </c>
      <c r="BD5" s="32" t="s">
        <v>
95</v>
      </c>
      <c r="BE5" s="32" t="s">
        <v>
96</v>
      </c>
      <c r="BF5" s="32" t="s">
        <v>
86</v>
      </c>
      <c r="BG5" s="32" t="s">
        <v>
87</v>
      </c>
      <c r="BH5" s="32" t="s">
        <v>
88</v>
      </c>
      <c r="BI5" s="32" t="s">
        <v>
89</v>
      </c>
      <c r="BJ5" s="32" t="s">
        <v>
90</v>
      </c>
      <c r="BK5" s="32" t="s">
        <v>
91</v>
      </c>
      <c r="BL5" s="32" t="s">
        <v>
92</v>
      </c>
      <c r="BM5" s="32" t="s">
        <v>
93</v>
      </c>
      <c r="BN5" s="32" t="s">
        <v>
94</v>
      </c>
      <c r="BO5" s="32" t="s">
        <v>
95</v>
      </c>
      <c r="BP5" s="32" t="s">
        <v>
96</v>
      </c>
      <c r="BQ5" s="32" t="s">
        <v>
86</v>
      </c>
      <c r="BR5" s="32" t="s">
        <v>
87</v>
      </c>
      <c r="BS5" s="32" t="s">
        <v>
88</v>
      </c>
      <c r="BT5" s="32" t="s">
        <v>
89</v>
      </c>
      <c r="BU5" s="32" t="s">
        <v>
90</v>
      </c>
      <c r="BV5" s="32" t="s">
        <v>
91</v>
      </c>
      <c r="BW5" s="32" t="s">
        <v>
92</v>
      </c>
      <c r="BX5" s="32" t="s">
        <v>
93</v>
      </c>
      <c r="BY5" s="32" t="s">
        <v>
94</v>
      </c>
      <c r="BZ5" s="32" t="s">
        <v>
95</v>
      </c>
      <c r="CA5" s="32" t="s">
        <v>
96</v>
      </c>
      <c r="CB5" s="32" t="s">
        <v>
86</v>
      </c>
      <c r="CC5" s="32" t="s">
        <v>
87</v>
      </c>
      <c r="CD5" s="32" t="s">
        <v>
88</v>
      </c>
      <c r="CE5" s="32" t="s">
        <v>
89</v>
      </c>
      <c r="CF5" s="32" t="s">
        <v>
90</v>
      </c>
      <c r="CG5" s="32" t="s">
        <v>
91</v>
      </c>
      <c r="CH5" s="32" t="s">
        <v>
92</v>
      </c>
      <c r="CI5" s="32" t="s">
        <v>
93</v>
      </c>
      <c r="CJ5" s="32" t="s">
        <v>
94</v>
      </c>
      <c r="CK5" s="32" t="s">
        <v>
95</v>
      </c>
      <c r="CL5" s="32" t="s">
        <v>
96</v>
      </c>
      <c r="CM5" s="32" t="s">
        <v>
86</v>
      </c>
      <c r="CN5" s="32" t="s">
        <v>
87</v>
      </c>
      <c r="CO5" s="32" t="s">
        <v>
88</v>
      </c>
      <c r="CP5" s="32" t="s">
        <v>
89</v>
      </c>
      <c r="CQ5" s="32" t="s">
        <v>
90</v>
      </c>
      <c r="CR5" s="32" t="s">
        <v>
91</v>
      </c>
      <c r="CS5" s="32" t="s">
        <v>
92</v>
      </c>
      <c r="CT5" s="32" t="s">
        <v>
93</v>
      </c>
      <c r="CU5" s="32" t="s">
        <v>
94</v>
      </c>
      <c r="CV5" s="32" t="s">
        <v>
95</v>
      </c>
      <c r="CW5" s="32" t="s">
        <v>
96</v>
      </c>
      <c r="CX5" s="32" t="s">
        <v>
86</v>
      </c>
      <c r="CY5" s="32" t="s">
        <v>
87</v>
      </c>
      <c r="CZ5" s="32" t="s">
        <v>
88</v>
      </c>
      <c r="DA5" s="32" t="s">
        <v>
89</v>
      </c>
      <c r="DB5" s="32" t="s">
        <v>
90</v>
      </c>
      <c r="DC5" s="32" t="s">
        <v>
91</v>
      </c>
      <c r="DD5" s="32" t="s">
        <v>
92</v>
      </c>
      <c r="DE5" s="32" t="s">
        <v>
93</v>
      </c>
      <c r="DF5" s="32" t="s">
        <v>
94</v>
      </c>
      <c r="DG5" s="32" t="s">
        <v>
95</v>
      </c>
      <c r="DH5" s="32" t="s">
        <v>
96</v>
      </c>
      <c r="DI5" s="32" t="s">
        <v>
86</v>
      </c>
      <c r="DJ5" s="32" t="s">
        <v>
87</v>
      </c>
      <c r="DK5" s="32" t="s">
        <v>
88</v>
      </c>
      <c r="DL5" s="32" t="s">
        <v>
89</v>
      </c>
      <c r="DM5" s="32" t="s">
        <v>
90</v>
      </c>
      <c r="DN5" s="32" t="s">
        <v>
91</v>
      </c>
      <c r="DO5" s="32" t="s">
        <v>
92</v>
      </c>
      <c r="DP5" s="32" t="s">
        <v>
93</v>
      </c>
      <c r="DQ5" s="32" t="s">
        <v>
94</v>
      </c>
      <c r="DR5" s="32" t="s">
        <v>
95</v>
      </c>
      <c r="DS5" s="32" t="s">
        <v>
96</v>
      </c>
      <c r="DT5" s="32" t="s">
        <v>
86</v>
      </c>
      <c r="DU5" s="32" t="s">
        <v>
87</v>
      </c>
      <c r="DV5" s="32" t="s">
        <v>
88</v>
      </c>
      <c r="DW5" s="32" t="s">
        <v>
89</v>
      </c>
      <c r="DX5" s="32" t="s">
        <v>
90</v>
      </c>
      <c r="DY5" s="32" t="s">
        <v>
91</v>
      </c>
      <c r="DZ5" s="32" t="s">
        <v>
92</v>
      </c>
      <c r="EA5" s="32" t="s">
        <v>
93</v>
      </c>
      <c r="EB5" s="32" t="s">
        <v>
94</v>
      </c>
      <c r="EC5" s="32" t="s">
        <v>
95</v>
      </c>
      <c r="ED5" s="32" t="s">
        <v>
96</v>
      </c>
      <c r="EE5" s="32" t="s">
        <v>
86</v>
      </c>
      <c r="EF5" s="32" t="s">
        <v>
87</v>
      </c>
      <c r="EG5" s="32" t="s">
        <v>
88</v>
      </c>
      <c r="EH5" s="32" t="s">
        <v>
89</v>
      </c>
      <c r="EI5" s="32" t="s">
        <v>
90</v>
      </c>
      <c r="EJ5" s="32" t="s">
        <v>
91</v>
      </c>
      <c r="EK5" s="32" t="s">
        <v>
92</v>
      </c>
      <c r="EL5" s="32" t="s">
        <v>
93</v>
      </c>
      <c r="EM5" s="32" t="s">
        <v>
94</v>
      </c>
      <c r="EN5" s="32" t="s">
        <v>
95</v>
      </c>
      <c r="EO5" s="32" t="s">
        <v>
96</v>
      </c>
    </row>
    <row r="6" spans="1:145" s="36" customFormat="1" x14ac:dyDescent="0.15">
      <c r="A6" s="28" t="s">
        <v>
97</v>
      </c>
      <c r="B6" s="33">
        <f>
B7</f>
        <v>
2019</v>
      </c>
      <c r="C6" s="33">
        <f t="shared" ref="C6:X6" si="3">
C7</f>
        <v>
132080</v>
      </c>
      <c r="D6" s="33">
        <f t="shared" si="3"/>
        <v>
47</v>
      </c>
      <c r="E6" s="33">
        <f t="shared" si="3"/>
        <v>
17</v>
      </c>
      <c r="F6" s="33">
        <f t="shared" si="3"/>
        <v>
1</v>
      </c>
      <c r="G6" s="33">
        <f t="shared" si="3"/>
        <v>
0</v>
      </c>
      <c r="H6" s="33" t="str">
        <f t="shared" si="3"/>
        <v>
東京都　調布市</v>
      </c>
      <c r="I6" s="33" t="str">
        <f t="shared" si="3"/>
        <v>
法非適用</v>
      </c>
      <c r="J6" s="33" t="str">
        <f t="shared" si="3"/>
        <v>
下水道事業</v>
      </c>
      <c r="K6" s="33" t="str">
        <f t="shared" si="3"/>
        <v>
公共下水道</v>
      </c>
      <c r="L6" s="33" t="str">
        <f t="shared" si="3"/>
        <v>
Aa</v>
      </c>
      <c r="M6" s="33" t="str">
        <f t="shared" si="3"/>
        <v>
非設置</v>
      </c>
      <c r="N6" s="34" t="str">
        <f t="shared" si="3"/>
        <v>
-</v>
      </c>
      <c r="O6" s="34" t="str">
        <f t="shared" si="3"/>
        <v>
該当数値なし</v>
      </c>
      <c r="P6" s="34">
        <f t="shared" si="3"/>
        <v>
100</v>
      </c>
      <c r="Q6" s="34">
        <f t="shared" si="3"/>
        <v>
80</v>
      </c>
      <c r="R6" s="34">
        <f t="shared" si="3"/>
        <v>
1276</v>
      </c>
      <c r="S6" s="34">
        <f t="shared" si="3"/>
        <v>
237054</v>
      </c>
      <c r="T6" s="34">
        <f t="shared" si="3"/>
        <v>
21.58</v>
      </c>
      <c r="U6" s="34">
        <f t="shared" si="3"/>
        <v>
10984.89</v>
      </c>
      <c r="V6" s="34">
        <f t="shared" si="3"/>
        <v>
237506</v>
      </c>
      <c r="W6" s="34">
        <f t="shared" si="3"/>
        <v>
19.55</v>
      </c>
      <c r="X6" s="34">
        <f t="shared" si="3"/>
        <v>
12148.64</v>
      </c>
      <c r="Y6" s="35">
        <f>
IF(Y7="",NA(),Y7)</f>
        <v>
103.53</v>
      </c>
      <c r="Z6" s="35">
        <f t="shared" ref="Z6:AH6" si="4">
IF(Z7="",NA(),Z7)</f>
        <v>
104.51</v>
      </c>
      <c r="AA6" s="35">
        <f t="shared" si="4"/>
        <v>
102.19</v>
      </c>
      <c r="AB6" s="35">
        <f t="shared" si="4"/>
        <v>
105.58</v>
      </c>
      <c r="AC6" s="35">
        <f t="shared" si="4"/>
        <v>
110.84</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107.22</v>
      </c>
      <c r="BG6" s="35">
        <f t="shared" ref="BG6:BO6" si="7">
IF(BG7="",NA(),BG7)</f>
        <v>
136.38999999999999</v>
      </c>
      <c r="BH6" s="35">
        <f t="shared" si="7"/>
        <v>
136.69999999999999</v>
      </c>
      <c r="BI6" s="35">
        <f t="shared" si="7"/>
        <v>
138.61000000000001</v>
      </c>
      <c r="BJ6" s="35">
        <f t="shared" si="7"/>
        <v>
156.44999999999999</v>
      </c>
      <c r="BK6" s="35">
        <f t="shared" si="7"/>
        <v>
642.57000000000005</v>
      </c>
      <c r="BL6" s="35">
        <f t="shared" si="7"/>
        <v>
599.92999999999995</v>
      </c>
      <c r="BM6" s="35">
        <f t="shared" si="7"/>
        <v>
573.73</v>
      </c>
      <c r="BN6" s="35">
        <f t="shared" si="7"/>
        <v>
514.27</v>
      </c>
      <c r="BO6" s="35">
        <f t="shared" si="7"/>
        <v>
517.34</v>
      </c>
      <c r="BP6" s="34" t="str">
        <f>
IF(BP7="","",IF(BP7="-","【-】","【"&amp;SUBSTITUTE(TEXT(BP7,"#,##0.00"),"-","△")&amp;"】"))</f>
        <v>
【682.51】</v>
      </c>
      <c r="BQ6" s="35">
        <f>
IF(BQ7="",NA(),BQ7)</f>
        <v>
130.21</v>
      </c>
      <c r="BR6" s="35">
        <f t="shared" ref="BR6:BZ6" si="8">
IF(BR7="",NA(),BR7)</f>
        <v>
122.19</v>
      </c>
      <c r="BS6" s="35">
        <f t="shared" si="8"/>
        <v>
127.42</v>
      </c>
      <c r="BT6" s="35">
        <f t="shared" si="8"/>
        <v>
123.7</v>
      </c>
      <c r="BU6" s="35">
        <f t="shared" si="8"/>
        <v>
118.54</v>
      </c>
      <c r="BV6" s="35">
        <f t="shared" si="8"/>
        <v>
94.3</v>
      </c>
      <c r="BW6" s="35">
        <f t="shared" si="8"/>
        <v>
95.76</v>
      </c>
      <c r="BX6" s="35">
        <f t="shared" si="8"/>
        <v>
100.74</v>
      </c>
      <c r="BY6" s="35">
        <f t="shared" si="8"/>
        <v>
100.34</v>
      </c>
      <c r="BZ6" s="35">
        <f t="shared" si="8"/>
        <v>
99.89</v>
      </c>
      <c r="CA6" s="34" t="str">
        <f>
IF(CA7="","",IF(CA7="-","【-】","【"&amp;SUBSTITUTE(TEXT(CA7,"#,##0.00"),"-","△")&amp;"】"))</f>
        <v>
【100.34】</v>
      </c>
      <c r="CB6" s="35">
        <f>
IF(CB7="",NA(),CB7)</f>
        <v>
64.849999999999994</v>
      </c>
      <c r="CC6" s="35">
        <f t="shared" ref="CC6:CK6" si="9">
IF(CC7="",NA(),CC7)</f>
        <v>
68.91</v>
      </c>
      <c r="CD6" s="35">
        <f t="shared" si="9"/>
        <v>
66.069999999999993</v>
      </c>
      <c r="CE6" s="35">
        <f t="shared" si="9"/>
        <v>
67.540000000000006</v>
      </c>
      <c r="CF6" s="35">
        <f t="shared" si="9"/>
        <v>
65.08</v>
      </c>
      <c r="CG6" s="35">
        <f t="shared" si="9"/>
        <v>
120.18</v>
      </c>
      <c r="CH6" s="35">
        <f t="shared" si="9"/>
        <v>
119</v>
      </c>
      <c r="CI6" s="35">
        <f t="shared" si="9"/>
        <v>
112.75</v>
      </c>
      <c r="CJ6" s="35">
        <f t="shared" si="9"/>
        <v>
113.49</v>
      </c>
      <c r="CK6" s="35">
        <f t="shared" si="9"/>
        <v>
112.4</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f t="shared" si="10"/>
        <v>
64.81</v>
      </c>
      <c r="CS6" s="35">
        <f t="shared" si="10"/>
        <v>
64.66</v>
      </c>
      <c r="CT6" s="35">
        <f t="shared" si="10"/>
        <v>
64.650000000000006</v>
      </c>
      <c r="CU6" s="35">
        <f t="shared" si="10"/>
        <v>
62.96</v>
      </c>
      <c r="CV6" s="35">
        <f t="shared" si="10"/>
        <v>
62.97</v>
      </c>
      <c r="CW6" s="34" t="str">
        <f>
IF(CW7="","",IF(CW7="-","【-】","【"&amp;SUBSTITUTE(TEXT(CW7,"#,##0.00"),"-","△")&amp;"】"))</f>
        <v>
【59.64】</v>
      </c>
      <c r="CX6" s="35">
        <f>
IF(CX7="",NA(),CX7)</f>
        <v>
99.97</v>
      </c>
      <c r="CY6" s="35">
        <f t="shared" ref="CY6:DG6" si="11">
IF(CY7="",NA(),CY7)</f>
        <v>
99.97</v>
      </c>
      <c r="CZ6" s="35">
        <f t="shared" si="11"/>
        <v>
99.97</v>
      </c>
      <c r="DA6" s="35">
        <f t="shared" si="11"/>
        <v>
99.97</v>
      </c>
      <c r="DB6" s="35">
        <f t="shared" si="11"/>
        <v>
99.97</v>
      </c>
      <c r="DC6" s="35">
        <f t="shared" si="11"/>
        <v>
96.89</v>
      </c>
      <c r="DD6" s="35">
        <f t="shared" si="11"/>
        <v>
97.08</v>
      </c>
      <c r="DE6" s="35">
        <f t="shared" si="11"/>
        <v>
97.4</v>
      </c>
      <c r="DF6" s="35">
        <f t="shared" si="11"/>
        <v>
96.96</v>
      </c>
      <c r="DG6" s="35">
        <f t="shared" si="11"/>
        <v>
96.97</v>
      </c>
      <c r="DH6" s="34" t="str">
        <f>
IF(DH7="","",IF(DH7="-","【-】","【"&amp;SUBSTITUTE(TEXT(DH7,"#,##0.00"),"-","△")&amp;"】"))</f>
        <v>
【95.35】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4">
        <f>
IF(EE7="",NA(),EE7)</f>
        <v>
0</v>
      </c>
      <c r="EF6" s="35">
        <f t="shared" ref="EF6:EN6" si="14">
IF(EF7="",NA(),EF7)</f>
        <v>
0.04</v>
      </c>
      <c r="EG6" s="35">
        <f t="shared" si="14"/>
        <v>
0.11</v>
      </c>
      <c r="EH6" s="35">
        <f t="shared" si="14"/>
        <v>
0.08</v>
      </c>
      <c r="EI6" s="35">
        <f t="shared" si="14"/>
        <v>
0.01</v>
      </c>
      <c r="EJ6" s="35">
        <f t="shared" si="14"/>
        <v>
0.13</v>
      </c>
      <c r="EK6" s="35">
        <f t="shared" si="14"/>
        <v>
0.16</v>
      </c>
      <c r="EL6" s="35">
        <f t="shared" si="14"/>
        <v>
0.16</v>
      </c>
      <c r="EM6" s="35">
        <f t="shared" si="14"/>
        <v>
0.16</v>
      </c>
      <c r="EN6" s="35">
        <f t="shared" si="14"/>
        <v>
0.16</v>
      </c>
      <c r="EO6" s="34" t="str">
        <f>
IF(EO7="","",IF(EO7="-","【-】","【"&amp;SUBSTITUTE(TEXT(EO7,"#,##0.00"),"-","△")&amp;"】"))</f>
        <v>
【0.22】</v>
      </c>
    </row>
    <row r="7" spans="1:145" s="36" customFormat="1" x14ac:dyDescent="0.15">
      <c r="A7" s="28"/>
      <c r="B7" s="37">
        <v>
2019</v>
      </c>
      <c r="C7" s="37">
        <v>
132080</v>
      </c>
      <c r="D7" s="37">
        <v>
47</v>
      </c>
      <c r="E7" s="37">
        <v>
17</v>
      </c>
      <c r="F7" s="37">
        <v>
1</v>
      </c>
      <c r="G7" s="37">
        <v>
0</v>
      </c>
      <c r="H7" s="37" t="s">
        <v>
98</v>
      </c>
      <c r="I7" s="37" t="s">
        <v>
99</v>
      </c>
      <c r="J7" s="37" t="s">
        <v>
100</v>
      </c>
      <c r="K7" s="37" t="s">
        <v>
101</v>
      </c>
      <c r="L7" s="37" t="s">
        <v>
102</v>
      </c>
      <c r="M7" s="37" t="s">
        <v>
103</v>
      </c>
      <c r="N7" s="38" t="s">
        <v>
104</v>
      </c>
      <c r="O7" s="38" t="s">
        <v>
105</v>
      </c>
      <c r="P7" s="38">
        <v>
100</v>
      </c>
      <c r="Q7" s="38">
        <v>
80</v>
      </c>
      <c r="R7" s="38">
        <v>
1276</v>
      </c>
      <c r="S7" s="38">
        <v>
237054</v>
      </c>
      <c r="T7" s="38">
        <v>
21.58</v>
      </c>
      <c r="U7" s="38">
        <v>
10984.89</v>
      </c>
      <c r="V7" s="38">
        <v>
237506</v>
      </c>
      <c r="W7" s="38">
        <v>
19.55</v>
      </c>
      <c r="X7" s="38">
        <v>
12148.64</v>
      </c>
      <c r="Y7" s="38">
        <v>
103.53</v>
      </c>
      <c r="Z7" s="38">
        <v>
104.51</v>
      </c>
      <c r="AA7" s="38">
        <v>
102.19</v>
      </c>
      <c r="AB7" s="38">
        <v>
105.58</v>
      </c>
      <c r="AC7" s="38">
        <v>
110.84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107.22</v>
      </c>
      <c r="BG7" s="38">
        <v>
136.38999999999999</v>
      </c>
      <c r="BH7" s="38">
        <v>
136.69999999999999</v>
      </c>
      <c r="BI7" s="38">
        <v>
138.61000000000001</v>
      </c>
      <c r="BJ7" s="38">
        <v>
156.44999999999999</v>
      </c>
      <c r="BK7" s="38">
        <v>
642.57000000000005</v>
      </c>
      <c r="BL7" s="38">
        <v>
599.92999999999995</v>
      </c>
      <c r="BM7" s="38">
        <v>
573.73</v>
      </c>
      <c r="BN7" s="38">
        <v>
514.27</v>
      </c>
      <c r="BO7" s="38">
        <v>
517.34</v>
      </c>
      <c r="BP7" s="38">
        <v>
682.51</v>
      </c>
      <c r="BQ7" s="38">
        <v>
130.21</v>
      </c>
      <c r="BR7" s="38">
        <v>
122.19</v>
      </c>
      <c r="BS7" s="38">
        <v>
127.42</v>
      </c>
      <c r="BT7" s="38">
        <v>
123.7</v>
      </c>
      <c r="BU7" s="38">
        <v>
118.54</v>
      </c>
      <c r="BV7" s="38">
        <v>
94.3</v>
      </c>
      <c r="BW7" s="38">
        <v>
95.76</v>
      </c>
      <c r="BX7" s="38">
        <v>
100.74</v>
      </c>
      <c r="BY7" s="38">
        <v>
100.34</v>
      </c>
      <c r="BZ7" s="38">
        <v>
99.89</v>
      </c>
      <c r="CA7" s="38">
        <v>
100.34</v>
      </c>
      <c r="CB7" s="38">
        <v>
64.849999999999994</v>
      </c>
      <c r="CC7" s="38">
        <v>
68.91</v>
      </c>
      <c r="CD7" s="38">
        <v>
66.069999999999993</v>
      </c>
      <c r="CE7" s="38">
        <v>
67.540000000000006</v>
      </c>
      <c r="CF7" s="38">
        <v>
65.08</v>
      </c>
      <c r="CG7" s="38">
        <v>
120.18</v>
      </c>
      <c r="CH7" s="38">
        <v>
119</v>
      </c>
      <c r="CI7" s="38">
        <v>
112.75</v>
      </c>
      <c r="CJ7" s="38">
        <v>
113.49</v>
      </c>
      <c r="CK7" s="38">
        <v>
112.4</v>
      </c>
      <c r="CL7" s="38">
        <v>
136.15</v>
      </c>
      <c r="CM7" s="38" t="s">
        <v>
104</v>
      </c>
      <c r="CN7" s="38" t="s">
        <v>
104</v>
      </c>
      <c r="CO7" s="38" t="s">
        <v>
104</v>
      </c>
      <c r="CP7" s="38" t="s">
        <v>
104</v>
      </c>
      <c r="CQ7" s="38" t="s">
        <v>
104</v>
      </c>
      <c r="CR7" s="38">
        <v>
64.81</v>
      </c>
      <c r="CS7" s="38">
        <v>
64.66</v>
      </c>
      <c r="CT7" s="38">
        <v>
64.650000000000006</v>
      </c>
      <c r="CU7" s="38">
        <v>
62.96</v>
      </c>
      <c r="CV7" s="38">
        <v>
62.97</v>
      </c>
      <c r="CW7" s="38">
        <v>
59.64</v>
      </c>
      <c r="CX7" s="38">
        <v>
99.97</v>
      </c>
      <c r="CY7" s="38">
        <v>
99.97</v>
      </c>
      <c r="CZ7" s="38">
        <v>
99.97</v>
      </c>
      <c r="DA7" s="38">
        <v>
99.97</v>
      </c>
      <c r="DB7" s="38">
        <v>
99.97</v>
      </c>
      <c r="DC7" s="38">
        <v>
96.89</v>
      </c>
      <c r="DD7" s="38">
        <v>
97.08</v>
      </c>
      <c r="DE7" s="38">
        <v>
97.4</v>
      </c>
      <c r="DF7" s="38">
        <v>
96.96</v>
      </c>
      <c r="DG7" s="38">
        <v>
96.97</v>
      </c>
      <c r="DH7" s="38">
        <v>
95.35</v>
      </c>
      <c r="DI7" s="38"/>
      <c r="DJ7" s="38"/>
      <c r="DK7" s="38"/>
      <c r="DL7" s="38"/>
      <c r="DM7" s="38"/>
      <c r="DN7" s="38"/>
      <c r="DO7" s="38"/>
      <c r="DP7" s="38"/>
      <c r="DQ7" s="38"/>
      <c r="DR7" s="38"/>
      <c r="DS7" s="38"/>
      <c r="DT7" s="38"/>
      <c r="DU7" s="38"/>
      <c r="DV7" s="38"/>
      <c r="DW7" s="38"/>
      <c r="DX7" s="38"/>
      <c r="DY7" s="38"/>
      <c r="DZ7" s="38"/>
      <c r="EA7" s="38"/>
      <c r="EB7" s="38"/>
      <c r="EC7" s="38"/>
      <c r="ED7" s="38"/>
      <c r="EE7" s="38">
        <v>
0</v>
      </c>
      <c r="EF7" s="38">
        <v>
0.04</v>
      </c>
      <c r="EG7" s="38">
        <v>
0.11</v>
      </c>
      <c r="EH7" s="38">
        <v>
0.08</v>
      </c>
      <c r="EI7" s="38">
        <v>
0.01</v>
      </c>
      <c r="EJ7" s="38">
        <v>
0.13</v>
      </c>
      <c r="EK7" s="38">
        <v>
0.16</v>
      </c>
      <c r="EL7" s="38">
        <v>
0.16</v>
      </c>
      <c r="EM7" s="38">
        <v>
0.16</v>
      </c>
      <c r="EN7" s="38">
        <v>
0.16</v>
      </c>
      <c r="EO7" s="38">
        <v>
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106</v>
      </c>
      <c r="C9" s="40" t="s">
        <v>
107</v>
      </c>
      <c r="D9" s="40" t="s">
        <v>
108</v>
      </c>
      <c r="E9" s="40" t="s">
        <v>
109</v>
      </c>
      <c r="F9" s="40" t="s">
        <v>
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48</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111</v>
      </c>
    </row>
    <row r="12" spans="1:145" x14ac:dyDescent="0.15">
      <c r="B12">
        <v>
1</v>
      </c>
      <c r="C12">
        <v>
1</v>
      </c>
      <c r="D12">
        <v>
1</v>
      </c>
      <c r="E12">
        <v>
1</v>
      </c>
      <c r="F12">
        <v>
1</v>
      </c>
      <c r="G12" t="s">
        <v>
112</v>
      </c>
    </row>
    <row r="13" spans="1:145" x14ac:dyDescent="0.15">
      <c r="B13" t="s">
        <v>
113</v>
      </c>
      <c r="C13" t="s">
        <v>
114</v>
      </c>
      <c r="D13" t="s">
        <v>
114</v>
      </c>
      <c r="E13" t="s">
        <v>
114</v>
      </c>
      <c r="F13" t="s">
        <v>
115</v>
      </c>
      <c r="G13" t="s">
        <v>
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2021-01-28T00:16:30Z</cp:lastPrinted>
  <dcterms:created xsi:type="dcterms:W3CDTF">2020-12-04T02:45:20Z</dcterms:created>
  <dcterms:modified xsi:type="dcterms:W3CDTF">2021-02-17T10:45:45Z</dcterms:modified>
  <cp:category/>
</cp:coreProperties>
</file>