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Users\T6025975\Documents\新しいフォルダー\03keieihikakubunsekihyo-shi-kouei\"/>
    </mc:Choice>
  </mc:AlternateContent>
  <xr:revisionPtr revIDLastSave="0" documentId="13_ncr:1_{5E4299CB-22BD-4D09-91A4-0335AC093BA4}" xr6:coauthVersionLast="47" xr6:coauthVersionMax="47" xr10:uidLastSave="{00000000-0000-0000-0000-000000000000}"/>
  <workbookProtection workbookAlgorithmName="SHA-512" workbookHashValue="irZtOocufh3pBWJrFfRz1whc3Kfh5wZLN5/nUVtBjvAg9Okxh9SVmlxPzeY733/Z+iMv6nZL8NbihDu6UgBvWQ==" workbookSaltValue="zqKh+lKa5KZs6YzPACDVGA==" workbookSpinCount="100000" lockStructure="1"/>
  <bookViews>
    <workbookView xWindow="-108" yWindow="-108" windowWidth="23256" windowHeight="12576" xr2:uid="{00000000-000D-0000-FFFF-FFFF00000000}"/>
  </bookViews>
  <sheets>
    <sheet name="法適用_下水道事業" sheetId="4" r:id="rId1"/>
    <sheet name="データ" sheetId="5"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0" i="5" l="1"/>
  <c r="E10" i="5"/>
  <c r="D10" i="5"/>
  <c r="C10" i="5"/>
  <c r="B10" i="5"/>
  <c r="EO6" i="5"/>
  <c r="EN6" i="5"/>
  <c r="EM6" i="5"/>
  <c r="EL6" i="5"/>
  <c r="EK6" i="5"/>
  <c r="EJ6" i="5"/>
  <c r="EI6" i="5"/>
  <c r="EH6" i="5"/>
  <c r="EG6" i="5"/>
  <c r="EF6" i="5"/>
  <c r="EE6" i="5"/>
  <c r="ED6" i="5"/>
  <c r="N85" i="4" s="1"/>
  <c r="EC6" i="5"/>
  <c r="EB6" i="5"/>
  <c r="EA6" i="5"/>
  <c r="DZ6" i="5"/>
  <c r="DY6" i="5"/>
  <c r="DX6" i="5"/>
  <c r="DW6" i="5"/>
  <c r="DV6" i="5"/>
  <c r="DU6" i="5"/>
  <c r="DT6" i="5"/>
  <c r="DS6" i="5"/>
  <c r="M85" i="4" s="1"/>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H85" i="4" s="1"/>
  <c r="BO6" i="5"/>
  <c r="BN6" i="5"/>
  <c r="BM6" i="5"/>
  <c r="BL6" i="5"/>
  <c r="BK6" i="5"/>
  <c r="BJ6" i="5"/>
  <c r="BI6" i="5"/>
  <c r="BH6" i="5"/>
  <c r="BG6" i="5"/>
  <c r="BF6" i="5"/>
  <c r="BE6" i="5"/>
  <c r="BD6" i="5"/>
  <c r="BC6" i="5"/>
  <c r="BB6" i="5"/>
  <c r="BA6" i="5"/>
  <c r="AZ6" i="5"/>
  <c r="AY6" i="5"/>
  <c r="AX6" i="5"/>
  <c r="AW6" i="5"/>
  <c r="AV6" i="5"/>
  <c r="AU6" i="5"/>
  <c r="AT6" i="5"/>
  <c r="F85" i="4" s="1"/>
  <c r="AS6" i="5"/>
  <c r="AR6" i="5"/>
  <c r="AQ6" i="5"/>
  <c r="AP6" i="5"/>
  <c r="AO6" i="5"/>
  <c r="AN6" i="5"/>
  <c r="AM6" i="5"/>
  <c r="AL6" i="5"/>
  <c r="AK6" i="5"/>
  <c r="AJ6" i="5"/>
  <c r="AI6" i="5"/>
  <c r="E85" i="4" s="1"/>
  <c r="AH6" i="5"/>
  <c r="AG6" i="5"/>
  <c r="AF6" i="5"/>
  <c r="AE6" i="5"/>
  <c r="AD6" i="5"/>
  <c r="AC6" i="5"/>
  <c r="AB6" i="5"/>
  <c r="AA6" i="5"/>
  <c r="Z6" i="5"/>
  <c r="Y6" i="5"/>
  <c r="X6" i="5"/>
  <c r="W6" i="5"/>
  <c r="AT10" i="4" s="1"/>
  <c r="V6" i="5"/>
  <c r="U6" i="5"/>
  <c r="BB8" i="4" s="1"/>
  <c r="T6" i="5"/>
  <c r="AT8" i="4" s="1"/>
  <c r="S6" i="5"/>
  <c r="AL8" i="4" s="1"/>
  <c r="R6" i="5"/>
  <c r="Q6" i="5"/>
  <c r="P6" i="5"/>
  <c r="O6" i="5"/>
  <c r="I10" i="4" s="1"/>
  <c r="N6" i="5"/>
  <c r="B10" i="4" s="1"/>
  <c r="M6" i="5"/>
  <c r="AD8" i="4" s="1"/>
  <c r="L6" i="5"/>
  <c r="W8" i="4" s="1"/>
  <c r="K6" i="5"/>
  <c r="P8" i="4" s="1"/>
  <c r="J6" i="5"/>
  <c r="I6" i="5"/>
  <c r="H6" i="5"/>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L85" i="4"/>
  <c r="K85" i="4"/>
  <c r="J85" i="4"/>
  <c r="I85" i="4"/>
  <c r="G85" i="4"/>
  <c r="BB10" i="4"/>
  <c r="AL10" i="4"/>
  <c r="AD10" i="4"/>
  <c r="W10" i="4"/>
  <c r="P10" i="4"/>
  <c r="I8" i="4"/>
  <c r="B8" i="4"/>
  <c r="B6" i="4"/>
</calcChain>
</file>

<file path=xl/sharedStrings.xml><?xml version="1.0" encoding="utf-8"?>
<sst xmlns="http://schemas.openxmlformats.org/spreadsheetml/2006/main" count="299" uniqueCount="116">
  <si>
    <t>経営比較分析表（令和3年度決算）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</si>
  <si>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</si>
  <si>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</si>
  <si>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</si>
  <si>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</si>
  <si>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</si>
  <si>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</si>
  <si>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</si>
  <si>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</si>
  <si>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</si>
  <si>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</si>
  <si>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</si>
  <si>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</si>
  <si>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</si>
  <si>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</si>
  <si>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</si>
  <si>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</si>
  <si>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</si>
  <si>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</si>
  <si>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</si>
  <si>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</si>
  <si>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</si>
  <si>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</si>
  <si>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令和3年度全国平均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</si>
  <si>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</si>
  <si>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</si>
  <si>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</si>
  <si>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</si>
  <si>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</si>
  <si>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</si>
  <si>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</si>
  <si>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</si>
  <si>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</si>
  <si>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</si>
  <si>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</si>
  <si>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</si>
  <si>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</si>
  <si>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</si>
  <si>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</si>
  <si>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</si>
  <si>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</si>
  <si>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</si>
  <si>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</si>
  <si>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下水道事業(法適用)</t>
    <rPh sb="3" eb="5">
      <t>ジギョウ</t>
    </rPh>
    <rPh sb="6" eb="7">
      <t>ホウ</t>
    </rPh>
    <rPh sb="7" eb="9">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</si>
  <si>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</si>
  <si>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</si>
  <si>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</si>
  <si>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</si>
  <si>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</si>
  <si>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</si>
  <si>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</si>
  <si>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</si>
  <si>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</si>
  <si>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</si>
  <si>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</si>
  <si>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</si>
  <si>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</si>
  <si>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</si>
  <si>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</si>
  <si>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</si>
  <si>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</si>
  <si>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</si>
  <si>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</si>
  <si>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</si>
  <si>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</si>
  <si>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</si>
  <si>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</si>
  <si>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</si>
  <si>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</si>
  <si>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</si>
  <si>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</si>
  <si>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</si>
  <si>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</si>
  <si>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</si>
  <si>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</si>
  <si>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</si>
  <si>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</si>
  <si>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</si>
  <si>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</si>
  <si>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</si>
  <si>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</si>
  <si>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</si>
  <si>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</si>
  <si>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</si>
  <si>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</si>
  <si>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</si>
  <si>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</si>
  <si>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</si>
  <si>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</si>
  <si>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</si>
  <si>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</si>
  <si>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</si>
  <si>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</si>
  <si>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</si>
  <si>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</si>
  <si>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</si>
  <si>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東京都　調布市</t>
  </si>
  <si>
    <t>法適用</t>
  </si>
  <si>
    <t>下水道事業</t>
  </si>
  <si>
    <t>公共下水道</t>
  </si>
  <si>
    <t>Aa</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</si>
  <si>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</si>
  <si>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</si>
  <si>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</si>
  <si>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</si>
  <si>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</si>
  <si>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</si>
  <si>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</si>
  <si>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</si>
  <si>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</si>
  <si>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"H"yy</t>
    <phoneticPr fontId="4"/>
  </si>
  <si>
    <t>"R"dd</t>
    <phoneticPr fontId="4"/>
  </si>
  <si>
    <t>←書式設定</t>
    <rPh sb="1" eb="3">
      <t>ショシキ</t>
    </rPh>
    <rPh sb="3" eb="5">
      <t>セッテイ</t>
    </rPh>
    <phoneticPr fontId="4"/>
  </si>
  <si>
    <t>　本市の下水道は，市内に最終処理場がなく東京都が管理する流域下水道に接続していること，地形の高低差が少なく中継ポンプ場は１箇所のみであること，下水道管布設延長に占める合流管の割合が約93%であること等の特徴があります。　
①経常収支比率は，100%を僅かに下回りましたが，収支はほぼ均衡しています。　
②累積欠損金比率は，昨年度に続き当年度純損益が純損失となったことから，上昇しています。なお，令和２年度策定した「調布市下水道ビジョン」の推計では，今後数年間は累積欠損比率の上昇が続く見込みです。　
③流動比率は100%を超えており，決算後１年以内に支払を要する負債に対する資金があることを示しています。ただし，資金残高に十分な余裕がある状況にはありません。
④企業債残高対事業規模比率は，企業債の繰上償還等に伴い改善しました。　
⑤経費回収率は，減価償却費等の減少に伴う汚水処理費の減少により改善しましたが，⑥汚水処理原価が類似団体平均よりも低い状況にあるにも関わらず100%を下回っており，下水道使用料収入も含めた収支のあり方の検討が必要な状況にあります。
⑧水洗化率は99.98％で概ね100％を達成できています。　以上のことから，経営の健全性・効率性の観点では，十分な資金残高の確保や経費回収率の向上が課題となっています。</t>
    <rPh sb="152" eb="154">
      <t>ルイセキ</t>
    </rPh>
    <rPh sb="154" eb="156">
      <t>ケッソン</t>
    </rPh>
    <rPh sb="156" eb="157">
      <t>キン</t>
    </rPh>
    <rPh sb="157" eb="159">
      <t>ヒリツ</t>
    </rPh>
    <rPh sb="161" eb="164">
      <t>サクネンド</t>
    </rPh>
    <rPh sb="165" eb="166">
      <t>ツヅ</t>
    </rPh>
    <rPh sb="167" eb="170">
      <t>トウネンド</t>
    </rPh>
    <rPh sb="170" eb="173">
      <t>ジュンソンエキ</t>
    </rPh>
    <rPh sb="174" eb="175">
      <t>ジュン</t>
    </rPh>
    <rPh sb="175" eb="177">
      <t>ソンシツ</t>
    </rPh>
    <rPh sb="186" eb="188">
      <t>ジョウショウ</t>
    </rPh>
    <rPh sb="224" eb="226">
      <t>コンゴ</t>
    </rPh>
    <rPh sb="226" eb="229">
      <t>スウネンカン</t>
    </rPh>
    <rPh sb="234" eb="236">
      <t>ヒリツ</t>
    </rPh>
    <rPh sb="237" eb="239">
      <t>ジョウショウ</t>
    </rPh>
    <rPh sb="240" eb="241">
      <t>ツヅ</t>
    </rPh>
    <rPh sb="242" eb="244">
      <t>ミコ</t>
    </rPh>
    <rPh sb="267" eb="269">
      <t>ケッサン</t>
    </rPh>
    <rPh sb="269" eb="270">
      <t>ゴ</t>
    </rPh>
    <rPh sb="271" eb="272">
      <t>ネン</t>
    </rPh>
    <rPh sb="272" eb="274">
      <t>イナイ</t>
    </rPh>
    <rPh sb="275" eb="277">
      <t>シハライ</t>
    </rPh>
    <rPh sb="278" eb="279">
      <t>ヨウ</t>
    </rPh>
    <rPh sb="281" eb="283">
      <t>フサイ</t>
    </rPh>
    <rPh sb="284" eb="285">
      <t>タイ</t>
    </rPh>
    <rPh sb="287" eb="289">
      <t>シキン</t>
    </rPh>
    <rPh sb="295" eb="296">
      <t>シメ</t>
    </rPh>
    <rPh sb="306" eb="308">
      <t>シキン</t>
    </rPh>
    <rPh sb="308" eb="310">
      <t>ザンダカ</t>
    </rPh>
    <rPh sb="311" eb="313">
      <t>ジュウブン</t>
    </rPh>
    <rPh sb="314" eb="316">
      <t>ヨユウ</t>
    </rPh>
    <rPh sb="319" eb="321">
      <t>ジョウキョウ</t>
    </rPh>
    <rPh sb="345" eb="347">
      <t>キギョウ</t>
    </rPh>
    <rPh sb="347" eb="348">
      <t>サイ</t>
    </rPh>
    <rPh sb="349" eb="351">
      <t>クリアゲ</t>
    </rPh>
    <rPh sb="351" eb="353">
      <t>ショウカン</t>
    </rPh>
    <rPh sb="353" eb="354">
      <t>トウ</t>
    </rPh>
    <rPh sb="355" eb="356">
      <t>トモナ</t>
    </rPh>
    <rPh sb="357" eb="359">
      <t>カイゼン</t>
    </rPh>
    <rPh sb="440" eb="442">
      <t>シタマワ</t>
    </rPh>
    <rPh sb="447" eb="450">
      <t>ゲスイドウ</t>
    </rPh>
    <rPh sb="450" eb="453">
      <t>シヨウリョウ</t>
    </rPh>
    <rPh sb="453" eb="455">
      <t>シュウニュウ</t>
    </rPh>
    <rPh sb="456" eb="457">
      <t>フク</t>
    </rPh>
    <rPh sb="459" eb="461">
      <t>シュウシ</t>
    </rPh>
    <rPh sb="464" eb="465">
      <t>カタ</t>
    </rPh>
    <rPh sb="466" eb="468">
      <t>ケントウ</t>
    </rPh>
    <rPh sb="469" eb="471">
      <t>ヒツヨウ</t>
    </rPh>
    <rPh sb="472" eb="474">
      <t>ジョウキョウ</t>
    </rPh>
    <rPh sb="535" eb="537">
      <t>ジュウブン</t>
    </rPh>
    <rPh sb="538" eb="540">
      <t>シキン</t>
    </rPh>
    <rPh sb="540" eb="542">
      <t>ザンダカ</t>
    </rPh>
    <rPh sb="543" eb="545">
      <t>カクホ</t>
    </rPh>
    <rPh sb="552" eb="554">
      <t>コウジョウ</t>
    </rPh>
    <phoneticPr fontId="4"/>
  </si>
  <si>
    <t xml:space="preserve">(1.②)累積欠損金比率，(1.③)流動比率，(2.③)管渠改善率から，下水道施設の老朽化対策事業を今後更に拡大していく必要がある中，資金残高を十分に蓄えることができていない状況にあります。また，(1.⑤)経費回収率が100%を下回っていることから，下水道使用料で賄うべき対象経費に対し，下水道使用料収入が不足している状況にあります。
今後は，中長期の収支見通しの再検証により，適切な使用料水準のあり方の検討を進めるとともに，事後保全型から予防保全型への転換を一層推進していく必要があります。
</t>
    <rPh sb="205" eb="206">
      <t>スス</t>
    </rPh>
    <rPh sb="227" eb="229">
      <t>テンカン</t>
    </rPh>
    <rPh sb="230" eb="232">
      <t>イッソウ</t>
    </rPh>
    <rPh sb="238" eb="240">
      <t>ヒツヨウ</t>
    </rPh>
    <phoneticPr fontId="4"/>
  </si>
  <si>
    <t>本市は昭和42(1967)年度から下水道整備を開始し，昭和62(1987)年度に下水道人口普及率100%を達成しました。　
①有形固定資産減価償却率は，類似団体平均よりも低い水準となっていますが，今後も減価償却の償却期間が完了した資産が増え続けていく見通しであることから，対策事業の拡大を検討していく必要があります。
管渠総延長に占める標準耐用年数超過管渠の割合を表す②管渠老朽化率は，全国平均6.54と同一水準となっています。昭和40年代から50年代にかけて集中的に下水道整備を行っていたことから，今後，急速に上昇していく見通しです。
③管渠改善率は，昨年度に引き続き類似団体平均を下回っており，今後は，更なる管路の予防保全を推進していく必要があります。</t>
    <rPh sb="27" eb="29">
      <t>ショウワ</t>
    </rPh>
    <rPh sb="37" eb="39">
      <t>ネンド</t>
    </rPh>
    <rPh sb="40" eb="43">
      <t>ゲスイドウ</t>
    </rPh>
    <rPh sb="43" eb="45">
      <t>ジンコウ</t>
    </rPh>
    <rPh sb="45" eb="47">
      <t>フキュウ</t>
    </rPh>
    <rPh sb="47" eb="48">
      <t>リツ</t>
    </rPh>
    <rPh sb="53" eb="55">
      <t>タッセイ</t>
    </rPh>
    <rPh sb="98" eb="100">
      <t>コンゴ</t>
    </rPh>
    <rPh sb="101" eb="103">
      <t>ゲンカ</t>
    </rPh>
    <rPh sb="103" eb="105">
      <t>ショウキャク</t>
    </rPh>
    <rPh sb="106" eb="108">
      <t>ショウキャク</t>
    </rPh>
    <rPh sb="108" eb="110">
      <t>キカン</t>
    </rPh>
    <rPh sb="111" eb="113">
      <t>カンリョウ</t>
    </rPh>
    <rPh sb="115" eb="117">
      <t>シサン</t>
    </rPh>
    <rPh sb="118" eb="119">
      <t>フ</t>
    </rPh>
    <rPh sb="120" eb="121">
      <t>ツヅ</t>
    </rPh>
    <rPh sb="125" eb="127">
      <t>ミトオ</t>
    </rPh>
    <rPh sb="136" eb="138">
      <t>タイサク</t>
    </rPh>
    <rPh sb="138" eb="140">
      <t>ジギョウ</t>
    </rPh>
    <rPh sb="141" eb="143">
      <t>カクダイ</t>
    </rPh>
    <rPh sb="144" eb="146">
      <t>ケントウ</t>
    </rPh>
    <rPh sb="150" eb="152">
      <t>ヒツヨウ</t>
    </rPh>
    <rPh sb="234" eb="237">
      <t>ゲスイドウ</t>
    </rPh>
    <rPh sb="250" eb="252">
      <t>コンゴ</t>
    </rPh>
    <rPh sb="253" eb="255">
      <t>キュウソク</t>
    </rPh>
    <rPh sb="256" eb="258">
      <t>ジョウショウ</t>
    </rPh>
    <rPh sb="262" eb="264">
      <t>ミトオ</t>
    </rPh>
    <rPh sb="277" eb="280">
      <t>サクネンド</t>
    </rPh>
    <rPh sb="281" eb="282">
      <t>ヒ</t>
    </rPh>
    <rPh sb="283" eb="284">
      <t>ツヅ</t>
    </rPh>
    <rPh sb="285" eb="287">
      <t>ルイジ</t>
    </rPh>
    <rPh sb="287" eb="289">
      <t>ダンタイ</t>
    </rPh>
    <rPh sb="289" eb="291">
      <t>ヘイキン</t>
    </rPh>
    <rPh sb="292" eb="294">
      <t>シタマワ</t>
    </rPh>
    <rPh sb="299" eb="301">
      <t>コンゴ</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</si>
</sst>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quot;#,##0"/>
    <numFmt numFmtId="177" formatCode="#,##0.00;&quot;△&quot;#,##0.00"/>
    <numFmt numFmtId="178" formatCode="#,##0.00;&quot;△&quot;#,##0.00;&quot;-&quot;"/>
    <numFmt numFmtId="179" formatCode="0.00_);[Red]\(0.00\)"/>
    <numFmt numFmtId="180" formatCode="&quot;H&quot;yy"/>
    <numFmt numFmtId="181" formatCode="&quot;R&quot;dd"/>
  </numFmts>
  <fonts count="15"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0">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6" xfId="0" applyFont="1" applyBorder="1">
      <alignment vertical="center"/>
    </xf>
    <xf numFmtId="0" fontId="5" fillId="0" borderId="7"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181" fontId="0" fillId="0" borderId="2" xfId="0" applyNumberFormat="1" applyBorder="1">
      <alignment vertical="center"/>
    </xf>
    <xf numFmtId="0" fontId="5" fillId="0" borderId="6"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5" fillId="0" borderId="4" xfId="0" applyFont="1" applyBorder="1" applyAlignment="1">
      <alignment horizontal="left" vertical="center"/>
    </xf>
    <xf numFmtId="176" fontId="5" fillId="0" borderId="2" xfId="0" applyNumberFormat="1" applyFont="1" applyBorder="1" applyAlignment="1" applyProtection="1">
      <alignment horizontal="center" vertical="center"/>
      <protection hidden="1"/>
    </xf>
    <xf numFmtId="177" fontId="5" fillId="0" borderId="2" xfId="0" applyNumberFormat="1" applyFont="1" applyBorder="1" applyAlignment="1" applyProtection="1">
      <alignment horizontal="center" vertical="center"/>
      <protection hidden="1"/>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3" fillId="2" borderId="2" xfId="0" applyFont="1" applyFill="1" applyBorder="1" applyAlignment="1">
      <alignment horizontal="center" vertical="center" shrinkToFit="1"/>
    </xf>
    <xf numFmtId="0" fontId="11" fillId="0" borderId="6"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7"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9" fillId="0" borderId="6"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7" xfId="0" applyFont="1" applyBorder="1" applyAlignment="1">
      <alignment horizontal="left" vertical="center"/>
    </xf>
    <xf numFmtId="0" fontId="5" fillId="0" borderId="2" xfId="0" applyFont="1" applyBorder="1" applyAlignment="1" applyProtection="1">
      <alignment horizontal="center" vertical="center"/>
      <protection hidden="1"/>
    </xf>
    <xf numFmtId="0" fontId="5" fillId="0" borderId="2" xfId="0" applyFont="1" applyBorder="1" applyAlignment="1" applyProtection="1">
      <alignment horizontal="center" vertical="center" shrinkToFit="1"/>
      <protection hidden="1"/>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47119</c:v>
                </c:pt>
                <c:pt idx="1">
                  <c:v>47484</c:v>
                </c:pt>
                <c:pt idx="2" formatCode="&quot;R&quot;dd">
                  <c:v>47849</c:v>
                </c:pt>
                <c:pt idx="3" formatCode="&quot;R&quot;dd">
                  <c:v>48215</c:v>
                </c:pt>
                <c:pt idx="4" formatCode="&quot;R&quot;dd">
                  <c:v>48582</c:v>
                </c:pt>
              </c:numCache>
            </c:numRef>
          </c:cat>
          <c:val>
            <c:numRef>
              <c:f>データ!$EE$6:$EI$6</c:f>
              <c:numCache>
                <c:formatCode>#,##0.00;"△"#,##0.00;"-"</c:formatCode>
                <c:ptCount val="5"/>
                <c:pt idx="0">
                  <c:v>0</c:v>
                </c:pt>
                <c:pt idx="1">
                  <c:v>0</c:v>
                </c:pt>
                <c:pt idx="2">
                  <c:v>0</c:v>
                </c:pt>
                <c:pt idx="3">
                  <c:v>0.02</c:v>
                </c:pt>
                <c:pt idx="4">
                  <c:v>0.06</c:v>
                </c:pt>
              </c:numCache>
            </c:numRef>
          </c:val>
          <c:extLst>
            <c:ext xmlns:c16="http://schemas.microsoft.com/office/drawing/2014/chart" uri="{C3380CC4-5D6E-409C-BE32-E72D297353CC}">
              <c16:uniqueId val="{00000000-DE47-49C5-93B0-7BA70B71CEE8}"/>
            </c:ext>
          </c:extLst>
        </c:ser>
        <c:dLbls>
          <c:showLegendKey val="0"/>
          <c:showVal val="0"/>
          <c:showCatName val="0"/>
          <c:showSerName val="0"/>
          <c:showPercent val="0"/>
          <c:showBubbleSize val="0"/>
        </c:dLbls>
        <c:gapWidth val="150"/>
        <c:axId val="214081920"/>
        <c:axId val="214084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c:v>
                </c:pt>
                <c:pt idx="1">
                  <c:v>0</c:v>
                </c:pt>
                <c:pt idx="2">
                  <c:v>0</c:v>
                </c:pt>
                <c:pt idx="3">
                  <c:v>0.14000000000000001</c:v>
                </c:pt>
                <c:pt idx="4">
                  <c:v>0.15</c:v>
                </c:pt>
              </c:numCache>
            </c:numRef>
          </c:val>
          <c:smooth val="0"/>
          <c:extLst>
            <c:ext xmlns:c16="http://schemas.microsoft.com/office/drawing/2014/chart" uri="{C3380CC4-5D6E-409C-BE32-E72D297353CC}">
              <c16:uniqueId val="{00000001-DE47-49C5-93B0-7BA70B71CEE8}"/>
            </c:ext>
          </c:extLst>
        </c:ser>
        <c:dLbls>
          <c:showLegendKey val="0"/>
          <c:showVal val="0"/>
          <c:showCatName val="0"/>
          <c:showSerName val="0"/>
          <c:showPercent val="0"/>
          <c:showBubbleSize val="0"/>
        </c:dLbls>
        <c:marker val="1"/>
        <c:smooth val="0"/>
        <c:axId val="214081920"/>
        <c:axId val="214084224"/>
      </c:lineChart>
      <c:dateAx>
        <c:axId val="214081920"/>
        <c:scaling>
          <c:orientation val="minMax"/>
        </c:scaling>
        <c:delete val="1"/>
        <c:axPos val="b"/>
        <c:numFmt formatCode="&quot;H&quot;yy" sourceLinked="1"/>
        <c:majorTickMark val="none"/>
        <c:minorTickMark val="none"/>
        <c:tickLblPos val="none"/>
        <c:crossAx val="214084224"/>
        <c:crosses val="autoZero"/>
        <c:auto val="1"/>
        <c:lblOffset val="100"/>
        <c:baseTimeUnit val="years"/>
      </c:dateAx>
      <c:valAx>
        <c:axId val="214084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47119</c:v>
                </c:pt>
                <c:pt idx="1">
                  <c:v>47484</c:v>
                </c:pt>
                <c:pt idx="2" formatCode="&quot;R&quot;dd">
                  <c:v>47849</c:v>
                </c:pt>
                <c:pt idx="3" formatCode="&quot;R&quot;dd">
                  <c:v>48215</c:v>
                </c:pt>
                <c:pt idx="4" formatCode="&quot;R&quot;dd">
                  <c:v>48582</c:v>
                </c:pt>
              </c:numCache>
            </c:numRef>
          </c:cat>
          <c:val>
            <c:numRef>
              <c:f>データ!$CM$6:$CQ$6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CE8D-47E4-BA8A-F99559689CFD}"/>
            </c:ext>
          </c:extLst>
        </c:ser>
        <c:dLbls>
          <c:showLegendKey val="0"/>
          <c:showVal val="0"/>
          <c:showCatName val="0"/>
          <c:showSerName val="0"/>
          <c:showPercent val="0"/>
          <c:showBubbleSize val="0"/>
        </c:dLbls>
        <c:gapWidth val="150"/>
        <c:axId val="139896320"/>
        <c:axId val="1398982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0</c:v>
                </c:pt>
                <c:pt idx="1">
                  <c:v>0</c:v>
                </c:pt>
                <c:pt idx="2">
                  <c:v>0</c:v>
                </c:pt>
                <c:pt idx="3">
                  <c:v>64.930000000000007</c:v>
                </c:pt>
                <c:pt idx="4">
                  <c:v>65.680000000000007</c:v>
                </c:pt>
              </c:numCache>
            </c:numRef>
          </c:val>
          <c:smooth val="0"/>
          <c:extLst>
            <c:ext xmlns:c16="http://schemas.microsoft.com/office/drawing/2014/chart" uri="{C3380CC4-5D6E-409C-BE32-E72D297353CC}">
              <c16:uniqueId val="{00000001-CE8D-47E4-BA8A-F99559689CFD}"/>
            </c:ext>
          </c:extLst>
        </c:ser>
        <c:dLbls>
          <c:showLegendKey val="0"/>
          <c:showVal val="0"/>
          <c:showCatName val="0"/>
          <c:showSerName val="0"/>
          <c:showPercent val="0"/>
          <c:showBubbleSize val="0"/>
        </c:dLbls>
        <c:marker val="1"/>
        <c:smooth val="0"/>
        <c:axId val="139896320"/>
        <c:axId val="139898240"/>
      </c:lineChart>
      <c:dateAx>
        <c:axId val="139896320"/>
        <c:scaling>
          <c:orientation val="minMax"/>
        </c:scaling>
        <c:delete val="1"/>
        <c:axPos val="b"/>
        <c:numFmt formatCode="&quot;H&quot;yy" sourceLinked="1"/>
        <c:majorTickMark val="none"/>
        <c:minorTickMark val="none"/>
        <c:tickLblPos val="none"/>
        <c:crossAx val="139898240"/>
        <c:crosses val="autoZero"/>
        <c:auto val="1"/>
        <c:lblOffset val="100"/>
        <c:baseTimeUnit val="years"/>
      </c:dateAx>
      <c:valAx>
        <c:axId val="1398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9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47119</c:v>
                </c:pt>
                <c:pt idx="1">
                  <c:v>47484</c:v>
                </c:pt>
                <c:pt idx="2" formatCode="&quot;R&quot;dd">
                  <c:v>47849</c:v>
                </c:pt>
                <c:pt idx="3" formatCode="&quot;R&quot;dd">
                  <c:v>48215</c:v>
                </c:pt>
                <c:pt idx="4" formatCode="&quot;R&quot;dd">
                  <c:v>48582</c:v>
                </c:pt>
              </c:numCache>
            </c:numRef>
          </c:cat>
          <c:val>
            <c:numRef>
              <c:f>データ!$CX$6:$DB$6</c:f>
              <c:numCache>
                <c:formatCode>#,##0.00;"△"#,##0.00;"-"</c:formatCode>
                <c:ptCount val="5"/>
                <c:pt idx="0">
                  <c:v>0</c:v>
                </c:pt>
                <c:pt idx="1">
                  <c:v>0</c:v>
                </c:pt>
                <c:pt idx="2">
                  <c:v>0</c:v>
                </c:pt>
                <c:pt idx="3">
                  <c:v>99.98</c:v>
                </c:pt>
                <c:pt idx="4">
                  <c:v>99.98</c:v>
                </c:pt>
              </c:numCache>
            </c:numRef>
          </c:val>
          <c:extLst>
            <c:ext xmlns:c16="http://schemas.microsoft.com/office/drawing/2014/chart" uri="{C3380CC4-5D6E-409C-BE32-E72D297353CC}">
              <c16:uniqueId val="{00000000-EBB8-4C3D-A9C1-66E26B29D4E8}"/>
            </c:ext>
          </c:extLst>
        </c:ser>
        <c:dLbls>
          <c:showLegendKey val="0"/>
          <c:showVal val="0"/>
          <c:showCatName val="0"/>
          <c:showSerName val="0"/>
          <c:showPercent val="0"/>
          <c:showBubbleSize val="0"/>
        </c:dLbls>
        <c:gapWidth val="150"/>
        <c:axId val="202208384"/>
        <c:axId val="202210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0</c:v>
                </c:pt>
                <c:pt idx="1">
                  <c:v>0</c:v>
                </c:pt>
                <c:pt idx="2">
                  <c:v>0</c:v>
                </c:pt>
                <c:pt idx="3">
                  <c:v>97.7</c:v>
                </c:pt>
                <c:pt idx="4">
                  <c:v>97.59</c:v>
                </c:pt>
              </c:numCache>
            </c:numRef>
          </c:val>
          <c:smooth val="0"/>
          <c:extLst>
            <c:ext xmlns:c16="http://schemas.microsoft.com/office/drawing/2014/chart" uri="{C3380CC4-5D6E-409C-BE32-E72D297353CC}">
              <c16:uniqueId val="{00000001-EBB8-4C3D-A9C1-66E26B29D4E8}"/>
            </c:ext>
          </c:extLst>
        </c:ser>
        <c:dLbls>
          <c:showLegendKey val="0"/>
          <c:showVal val="0"/>
          <c:showCatName val="0"/>
          <c:showSerName val="0"/>
          <c:showPercent val="0"/>
          <c:showBubbleSize val="0"/>
        </c:dLbls>
        <c:marker val="1"/>
        <c:smooth val="0"/>
        <c:axId val="202208384"/>
        <c:axId val="202210304"/>
      </c:lineChart>
      <c:dateAx>
        <c:axId val="202208384"/>
        <c:scaling>
          <c:orientation val="minMax"/>
        </c:scaling>
        <c:delete val="1"/>
        <c:axPos val="b"/>
        <c:numFmt formatCode="&quot;H&quot;yy" sourceLinked="1"/>
        <c:majorTickMark val="none"/>
        <c:minorTickMark val="none"/>
        <c:tickLblPos val="none"/>
        <c:crossAx val="202210304"/>
        <c:crosses val="autoZero"/>
        <c:auto val="1"/>
        <c:lblOffset val="100"/>
        <c:baseTimeUnit val="years"/>
      </c:dateAx>
      <c:valAx>
        <c:axId val="20221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083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47119</c:v>
                </c:pt>
                <c:pt idx="1">
                  <c:v>47484</c:v>
                </c:pt>
                <c:pt idx="2" formatCode="&quot;R&quot;dd">
                  <c:v>47849</c:v>
                </c:pt>
                <c:pt idx="3" formatCode="&quot;R&quot;dd">
                  <c:v>48215</c:v>
                </c:pt>
                <c:pt idx="4" formatCode="&quot;R&quot;dd">
                  <c:v>48582</c:v>
                </c:pt>
              </c:numCache>
            </c:numRef>
          </c:cat>
          <c:val>
            <c:numRef>
              <c:f>データ!$Y$6:$AC$6</c:f>
              <c:numCache>
                <c:formatCode>#,##0.00;"△"#,##0.00;"-"</c:formatCode>
                <c:ptCount val="5"/>
                <c:pt idx="0">
                  <c:v>0</c:v>
                </c:pt>
                <c:pt idx="1">
                  <c:v>0</c:v>
                </c:pt>
                <c:pt idx="2">
                  <c:v>0</c:v>
                </c:pt>
                <c:pt idx="3">
                  <c:v>99.56</c:v>
                </c:pt>
                <c:pt idx="4">
                  <c:v>99.57</c:v>
                </c:pt>
              </c:numCache>
            </c:numRef>
          </c:val>
          <c:extLst>
            <c:ext xmlns:c16="http://schemas.microsoft.com/office/drawing/2014/chart" uri="{C3380CC4-5D6E-409C-BE32-E72D297353CC}">
              <c16:uniqueId val="{00000000-1CE6-4920-B862-5E9C33C515FF}"/>
            </c:ext>
          </c:extLst>
        </c:ser>
        <c:dLbls>
          <c:showLegendKey val="0"/>
          <c:showVal val="0"/>
          <c:showCatName val="0"/>
          <c:showSerName val="0"/>
          <c:showPercent val="0"/>
          <c:showBubbleSize val="0"/>
        </c:dLbls>
        <c:gapWidth val="150"/>
        <c:axId val="217610880"/>
        <c:axId val="2182990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0</c:v>
                </c:pt>
                <c:pt idx="1">
                  <c:v>0</c:v>
                </c:pt>
                <c:pt idx="2">
                  <c:v>0</c:v>
                </c:pt>
                <c:pt idx="3">
                  <c:v>107.09</c:v>
                </c:pt>
                <c:pt idx="4">
                  <c:v>107.96</c:v>
                </c:pt>
              </c:numCache>
            </c:numRef>
          </c:val>
          <c:smooth val="0"/>
          <c:extLst>
            <c:ext xmlns:c16="http://schemas.microsoft.com/office/drawing/2014/chart" uri="{C3380CC4-5D6E-409C-BE32-E72D297353CC}">
              <c16:uniqueId val="{00000001-1CE6-4920-B862-5E9C33C515FF}"/>
            </c:ext>
          </c:extLst>
        </c:ser>
        <c:dLbls>
          <c:showLegendKey val="0"/>
          <c:showVal val="0"/>
          <c:showCatName val="0"/>
          <c:showSerName val="0"/>
          <c:showPercent val="0"/>
          <c:showBubbleSize val="0"/>
        </c:dLbls>
        <c:marker val="1"/>
        <c:smooth val="0"/>
        <c:axId val="217610880"/>
        <c:axId val="218299008"/>
      </c:lineChart>
      <c:dateAx>
        <c:axId val="217610880"/>
        <c:scaling>
          <c:orientation val="minMax"/>
        </c:scaling>
        <c:delete val="1"/>
        <c:axPos val="b"/>
        <c:numFmt formatCode="&quot;H&quot;yy" sourceLinked="1"/>
        <c:majorTickMark val="none"/>
        <c:minorTickMark val="none"/>
        <c:tickLblPos val="none"/>
        <c:crossAx val="218299008"/>
        <c:crosses val="autoZero"/>
        <c:auto val="1"/>
        <c:lblOffset val="100"/>
        <c:baseTimeUnit val="years"/>
      </c:dateAx>
      <c:valAx>
        <c:axId val="2182990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47119</c:v>
                </c:pt>
                <c:pt idx="1">
                  <c:v>47484</c:v>
                </c:pt>
                <c:pt idx="2" formatCode="&quot;R&quot;dd">
                  <c:v>47849</c:v>
                </c:pt>
                <c:pt idx="3" formatCode="&quot;R&quot;dd">
                  <c:v>48215</c:v>
                </c:pt>
                <c:pt idx="4" formatCode="&quot;R&quot;dd">
                  <c:v>48582</c:v>
                </c:pt>
              </c:numCache>
            </c:numRef>
          </c:cat>
          <c:val>
            <c:numRef>
              <c:f>データ!$DI$6:$DM$6</c:f>
              <c:numCache>
                <c:formatCode>#,##0.00;"△"#,##0.00;"-"</c:formatCode>
                <c:ptCount val="5"/>
                <c:pt idx="0">
                  <c:v>0</c:v>
                </c:pt>
                <c:pt idx="1">
                  <c:v>0</c:v>
                </c:pt>
                <c:pt idx="2">
                  <c:v>0</c:v>
                </c:pt>
                <c:pt idx="3">
                  <c:v>6.38</c:v>
                </c:pt>
                <c:pt idx="4">
                  <c:v>12.42</c:v>
                </c:pt>
              </c:numCache>
            </c:numRef>
          </c:val>
          <c:extLst>
            <c:ext xmlns:c16="http://schemas.microsoft.com/office/drawing/2014/chart" uri="{C3380CC4-5D6E-409C-BE32-E72D297353CC}">
              <c16:uniqueId val="{00000000-CC05-4640-B4CB-C4BA930719B7}"/>
            </c:ext>
          </c:extLst>
        </c:ser>
        <c:dLbls>
          <c:showLegendKey val="0"/>
          <c:showVal val="0"/>
          <c:showCatName val="0"/>
          <c:showSerName val="0"/>
          <c:showPercent val="0"/>
          <c:showBubbleSize val="0"/>
        </c:dLbls>
        <c:gapWidth val="150"/>
        <c:axId val="73228672"/>
        <c:axId val="732305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0</c:v>
                </c:pt>
                <c:pt idx="1">
                  <c:v>0</c:v>
                </c:pt>
                <c:pt idx="2">
                  <c:v>0</c:v>
                </c:pt>
                <c:pt idx="3">
                  <c:v>23.38</c:v>
                </c:pt>
                <c:pt idx="4">
                  <c:v>24.59</c:v>
                </c:pt>
              </c:numCache>
            </c:numRef>
          </c:val>
          <c:smooth val="0"/>
          <c:extLst>
            <c:ext xmlns:c16="http://schemas.microsoft.com/office/drawing/2014/chart" uri="{C3380CC4-5D6E-409C-BE32-E72D297353CC}">
              <c16:uniqueId val="{00000001-CC05-4640-B4CB-C4BA930719B7}"/>
            </c:ext>
          </c:extLst>
        </c:ser>
        <c:dLbls>
          <c:showLegendKey val="0"/>
          <c:showVal val="0"/>
          <c:showCatName val="0"/>
          <c:showSerName val="0"/>
          <c:showPercent val="0"/>
          <c:showBubbleSize val="0"/>
        </c:dLbls>
        <c:marker val="1"/>
        <c:smooth val="0"/>
        <c:axId val="73228672"/>
        <c:axId val="73230592"/>
      </c:lineChart>
      <c:dateAx>
        <c:axId val="73228672"/>
        <c:scaling>
          <c:orientation val="minMax"/>
        </c:scaling>
        <c:delete val="1"/>
        <c:axPos val="b"/>
        <c:numFmt formatCode="&quot;H&quot;yy" sourceLinked="1"/>
        <c:majorTickMark val="none"/>
        <c:minorTickMark val="none"/>
        <c:tickLblPos val="none"/>
        <c:crossAx val="73230592"/>
        <c:crosses val="autoZero"/>
        <c:auto val="1"/>
        <c:lblOffset val="100"/>
        <c:baseTimeUnit val="years"/>
      </c:dateAx>
      <c:valAx>
        <c:axId val="732305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6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47119</c:v>
                </c:pt>
                <c:pt idx="1">
                  <c:v>47484</c:v>
                </c:pt>
                <c:pt idx="2" formatCode="&quot;R&quot;dd">
                  <c:v>47849</c:v>
                </c:pt>
                <c:pt idx="3" formatCode="&quot;R&quot;dd">
                  <c:v>48215</c:v>
                </c:pt>
                <c:pt idx="4" formatCode="&quot;R&quot;dd">
                  <c:v>48582</c:v>
                </c:pt>
              </c:numCache>
            </c:numRef>
          </c:cat>
          <c:val>
            <c:numRef>
              <c:f>データ!$DT$6:$DX$6</c:f>
              <c:numCache>
                <c:formatCode>#,##0.00;"△"#,##0.00;"-"</c:formatCode>
                <c:ptCount val="5"/>
                <c:pt idx="0">
                  <c:v>0</c:v>
                </c:pt>
                <c:pt idx="1">
                  <c:v>0</c:v>
                </c:pt>
                <c:pt idx="2">
                  <c:v>0</c:v>
                </c:pt>
                <c:pt idx="3">
                  <c:v>4.3600000000000003</c:v>
                </c:pt>
                <c:pt idx="4">
                  <c:v>6.85</c:v>
                </c:pt>
              </c:numCache>
            </c:numRef>
          </c:val>
          <c:extLst>
            <c:ext xmlns:c16="http://schemas.microsoft.com/office/drawing/2014/chart" uri="{C3380CC4-5D6E-409C-BE32-E72D297353CC}">
              <c16:uniqueId val="{00000000-C0C9-4ECC-8A35-430A49F68F85}"/>
            </c:ext>
          </c:extLst>
        </c:ser>
        <c:dLbls>
          <c:showLegendKey val="0"/>
          <c:showVal val="0"/>
          <c:showCatName val="0"/>
          <c:showSerName val="0"/>
          <c:showPercent val="0"/>
          <c:showBubbleSize val="0"/>
        </c:dLbls>
        <c:gapWidth val="150"/>
        <c:axId val="73240576"/>
        <c:axId val="73242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0</c:v>
                </c:pt>
                <c:pt idx="1">
                  <c:v>0</c:v>
                </c:pt>
                <c:pt idx="2">
                  <c:v>0</c:v>
                </c:pt>
                <c:pt idx="3">
                  <c:v>8.1999999999999993</c:v>
                </c:pt>
                <c:pt idx="4">
                  <c:v>9.43</c:v>
                </c:pt>
              </c:numCache>
            </c:numRef>
          </c:val>
          <c:smooth val="0"/>
          <c:extLst>
            <c:ext xmlns:c16="http://schemas.microsoft.com/office/drawing/2014/chart" uri="{C3380CC4-5D6E-409C-BE32-E72D297353CC}">
              <c16:uniqueId val="{00000001-C0C9-4ECC-8A35-430A49F68F85}"/>
            </c:ext>
          </c:extLst>
        </c:ser>
        <c:dLbls>
          <c:showLegendKey val="0"/>
          <c:showVal val="0"/>
          <c:showCatName val="0"/>
          <c:showSerName val="0"/>
          <c:showPercent val="0"/>
          <c:showBubbleSize val="0"/>
        </c:dLbls>
        <c:marker val="1"/>
        <c:smooth val="0"/>
        <c:axId val="73240576"/>
        <c:axId val="73242496"/>
      </c:lineChart>
      <c:dateAx>
        <c:axId val="73240576"/>
        <c:scaling>
          <c:orientation val="minMax"/>
        </c:scaling>
        <c:delete val="1"/>
        <c:axPos val="b"/>
        <c:numFmt formatCode="&quot;H&quot;yy" sourceLinked="1"/>
        <c:majorTickMark val="none"/>
        <c:minorTickMark val="none"/>
        <c:tickLblPos val="none"/>
        <c:crossAx val="73242496"/>
        <c:crosses val="autoZero"/>
        <c:auto val="1"/>
        <c:lblOffset val="100"/>
        <c:baseTimeUnit val="years"/>
      </c:dateAx>
      <c:valAx>
        <c:axId val="73242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405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47119</c:v>
                </c:pt>
                <c:pt idx="1">
                  <c:v>47484</c:v>
                </c:pt>
                <c:pt idx="2" formatCode="&quot;R&quot;dd">
                  <c:v>47849</c:v>
                </c:pt>
                <c:pt idx="3" formatCode="&quot;R&quot;dd">
                  <c:v>48215</c:v>
                </c:pt>
                <c:pt idx="4" formatCode="&quot;R&quot;dd">
                  <c:v>48582</c:v>
                </c:pt>
              </c:numCache>
            </c:numRef>
          </c:cat>
          <c:val>
            <c:numRef>
              <c:f>データ!$AJ$6:$AN$6</c:f>
              <c:numCache>
                <c:formatCode>#,##0.00;"△"#,##0.00;"-"</c:formatCode>
                <c:ptCount val="5"/>
                <c:pt idx="0">
                  <c:v>0</c:v>
                </c:pt>
                <c:pt idx="1">
                  <c:v>0</c:v>
                </c:pt>
                <c:pt idx="2">
                  <c:v>0</c:v>
                </c:pt>
                <c:pt idx="3">
                  <c:v>0.96</c:v>
                </c:pt>
                <c:pt idx="4">
                  <c:v>1.58</c:v>
                </c:pt>
              </c:numCache>
            </c:numRef>
          </c:val>
          <c:extLst>
            <c:ext xmlns:c16="http://schemas.microsoft.com/office/drawing/2014/chart" uri="{C3380CC4-5D6E-409C-BE32-E72D297353CC}">
              <c16:uniqueId val="{00000000-4B8B-4810-BB00-1B9861ABBB04}"/>
            </c:ext>
          </c:extLst>
        </c:ser>
        <c:dLbls>
          <c:showLegendKey val="0"/>
          <c:showVal val="0"/>
          <c:showCatName val="0"/>
          <c:showSerName val="0"/>
          <c:showPercent val="0"/>
          <c:showBubbleSize val="0"/>
        </c:dLbls>
        <c:gapWidth val="150"/>
        <c:axId val="73256320"/>
        <c:axId val="73258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0</c:v>
                </c:pt>
                <c:pt idx="1">
                  <c:v>0</c:v>
                </c:pt>
                <c:pt idx="2">
                  <c:v>0</c:v>
                </c:pt>
                <c:pt idx="3">
                  <c:v>0.59</c:v>
                </c:pt>
                <c:pt idx="4">
                  <c:v>0.68</c:v>
                </c:pt>
              </c:numCache>
            </c:numRef>
          </c:val>
          <c:smooth val="0"/>
          <c:extLst>
            <c:ext xmlns:c16="http://schemas.microsoft.com/office/drawing/2014/chart" uri="{C3380CC4-5D6E-409C-BE32-E72D297353CC}">
              <c16:uniqueId val="{00000001-4B8B-4810-BB00-1B9861ABBB04}"/>
            </c:ext>
          </c:extLst>
        </c:ser>
        <c:dLbls>
          <c:showLegendKey val="0"/>
          <c:showVal val="0"/>
          <c:showCatName val="0"/>
          <c:showSerName val="0"/>
          <c:showPercent val="0"/>
          <c:showBubbleSize val="0"/>
        </c:dLbls>
        <c:marker val="1"/>
        <c:smooth val="0"/>
        <c:axId val="73256320"/>
        <c:axId val="73258496"/>
      </c:lineChart>
      <c:dateAx>
        <c:axId val="73256320"/>
        <c:scaling>
          <c:orientation val="minMax"/>
        </c:scaling>
        <c:delete val="1"/>
        <c:axPos val="b"/>
        <c:numFmt formatCode="&quot;H&quot;yy" sourceLinked="1"/>
        <c:majorTickMark val="none"/>
        <c:minorTickMark val="none"/>
        <c:tickLblPos val="none"/>
        <c:crossAx val="73258496"/>
        <c:crosses val="autoZero"/>
        <c:auto val="1"/>
        <c:lblOffset val="100"/>
        <c:baseTimeUnit val="years"/>
      </c:dateAx>
      <c:valAx>
        <c:axId val="73258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5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47119</c:v>
                </c:pt>
                <c:pt idx="1">
                  <c:v>47484</c:v>
                </c:pt>
                <c:pt idx="2" formatCode="&quot;R&quot;dd">
                  <c:v>47849</c:v>
                </c:pt>
                <c:pt idx="3" formatCode="&quot;R&quot;dd">
                  <c:v>48215</c:v>
                </c:pt>
                <c:pt idx="4" formatCode="&quot;R&quot;dd">
                  <c:v>48582</c:v>
                </c:pt>
              </c:numCache>
            </c:numRef>
          </c:cat>
          <c:val>
            <c:numRef>
              <c:f>データ!$AU$6:$AY$6</c:f>
              <c:numCache>
                <c:formatCode>#,##0.00;"△"#,##0.00;"-"</c:formatCode>
                <c:ptCount val="5"/>
                <c:pt idx="0">
                  <c:v>0</c:v>
                </c:pt>
                <c:pt idx="1">
                  <c:v>0</c:v>
                </c:pt>
                <c:pt idx="2">
                  <c:v>0</c:v>
                </c:pt>
                <c:pt idx="3">
                  <c:v>117.81</c:v>
                </c:pt>
                <c:pt idx="4">
                  <c:v>109.42</c:v>
                </c:pt>
              </c:numCache>
            </c:numRef>
          </c:val>
          <c:extLst>
            <c:ext xmlns:c16="http://schemas.microsoft.com/office/drawing/2014/chart" uri="{C3380CC4-5D6E-409C-BE32-E72D297353CC}">
              <c16:uniqueId val="{00000000-B4DC-4D46-932D-9CCB1E102C3F}"/>
            </c:ext>
          </c:extLst>
        </c:ser>
        <c:dLbls>
          <c:showLegendKey val="0"/>
          <c:showVal val="0"/>
          <c:showCatName val="0"/>
          <c:showSerName val="0"/>
          <c:showPercent val="0"/>
          <c:showBubbleSize val="0"/>
        </c:dLbls>
        <c:gapWidth val="150"/>
        <c:axId val="73337856"/>
        <c:axId val="73348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0</c:v>
                </c:pt>
                <c:pt idx="1">
                  <c:v>0</c:v>
                </c:pt>
                <c:pt idx="2">
                  <c:v>0</c:v>
                </c:pt>
                <c:pt idx="3">
                  <c:v>77.72</c:v>
                </c:pt>
                <c:pt idx="4">
                  <c:v>86.61</c:v>
                </c:pt>
              </c:numCache>
            </c:numRef>
          </c:val>
          <c:smooth val="0"/>
          <c:extLst>
            <c:ext xmlns:c16="http://schemas.microsoft.com/office/drawing/2014/chart" uri="{C3380CC4-5D6E-409C-BE32-E72D297353CC}">
              <c16:uniqueId val="{00000001-B4DC-4D46-932D-9CCB1E102C3F}"/>
            </c:ext>
          </c:extLst>
        </c:ser>
        <c:dLbls>
          <c:showLegendKey val="0"/>
          <c:showVal val="0"/>
          <c:showCatName val="0"/>
          <c:showSerName val="0"/>
          <c:showPercent val="0"/>
          <c:showBubbleSize val="0"/>
        </c:dLbls>
        <c:marker val="1"/>
        <c:smooth val="0"/>
        <c:axId val="73337856"/>
        <c:axId val="73348224"/>
      </c:lineChart>
      <c:dateAx>
        <c:axId val="73337856"/>
        <c:scaling>
          <c:orientation val="minMax"/>
        </c:scaling>
        <c:delete val="1"/>
        <c:axPos val="b"/>
        <c:numFmt formatCode="&quot;H&quot;yy" sourceLinked="1"/>
        <c:majorTickMark val="none"/>
        <c:minorTickMark val="none"/>
        <c:tickLblPos val="none"/>
        <c:crossAx val="73348224"/>
        <c:crosses val="autoZero"/>
        <c:auto val="1"/>
        <c:lblOffset val="100"/>
        <c:baseTimeUnit val="years"/>
      </c:dateAx>
      <c:valAx>
        <c:axId val="73348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47119</c:v>
                </c:pt>
                <c:pt idx="1">
                  <c:v>47484</c:v>
                </c:pt>
                <c:pt idx="2" formatCode="&quot;R&quot;dd">
                  <c:v>47849</c:v>
                </c:pt>
                <c:pt idx="3" formatCode="&quot;R&quot;dd">
                  <c:v>48215</c:v>
                </c:pt>
                <c:pt idx="4" formatCode="&quot;R&quot;dd">
                  <c:v>48582</c:v>
                </c:pt>
              </c:numCache>
            </c:numRef>
          </c:cat>
          <c:val>
            <c:numRef>
              <c:f>データ!$BF$6:$BJ$6</c:f>
              <c:numCache>
                <c:formatCode>#,##0.00;"△"#,##0.00;"-"</c:formatCode>
                <c:ptCount val="5"/>
                <c:pt idx="0">
                  <c:v>0</c:v>
                </c:pt>
                <c:pt idx="1">
                  <c:v>0</c:v>
                </c:pt>
                <c:pt idx="2">
                  <c:v>0</c:v>
                </c:pt>
                <c:pt idx="3">
                  <c:v>139.49</c:v>
                </c:pt>
                <c:pt idx="4">
                  <c:v>135.88999999999999</c:v>
                </c:pt>
              </c:numCache>
            </c:numRef>
          </c:val>
          <c:extLst>
            <c:ext xmlns:c16="http://schemas.microsoft.com/office/drawing/2014/chart" uri="{C3380CC4-5D6E-409C-BE32-E72D297353CC}">
              <c16:uniqueId val="{00000000-2AE2-4AC3-BEBF-5B575C8A3E6C}"/>
            </c:ext>
          </c:extLst>
        </c:ser>
        <c:dLbls>
          <c:showLegendKey val="0"/>
          <c:showVal val="0"/>
          <c:showCatName val="0"/>
          <c:showSerName val="0"/>
          <c:showPercent val="0"/>
          <c:showBubbleSize val="0"/>
        </c:dLbls>
        <c:gapWidth val="150"/>
        <c:axId val="73366144"/>
        <c:axId val="733683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0</c:v>
                </c:pt>
                <c:pt idx="1">
                  <c:v>0</c:v>
                </c:pt>
                <c:pt idx="2">
                  <c:v>0</c:v>
                </c:pt>
                <c:pt idx="3">
                  <c:v>485.6</c:v>
                </c:pt>
                <c:pt idx="4">
                  <c:v>463.93</c:v>
                </c:pt>
              </c:numCache>
            </c:numRef>
          </c:val>
          <c:smooth val="0"/>
          <c:extLst>
            <c:ext xmlns:c16="http://schemas.microsoft.com/office/drawing/2014/chart" uri="{C3380CC4-5D6E-409C-BE32-E72D297353CC}">
              <c16:uniqueId val="{00000001-2AE2-4AC3-BEBF-5B575C8A3E6C}"/>
            </c:ext>
          </c:extLst>
        </c:ser>
        <c:dLbls>
          <c:showLegendKey val="0"/>
          <c:showVal val="0"/>
          <c:showCatName val="0"/>
          <c:showSerName val="0"/>
          <c:showPercent val="0"/>
          <c:showBubbleSize val="0"/>
        </c:dLbls>
        <c:marker val="1"/>
        <c:smooth val="0"/>
        <c:axId val="73366144"/>
        <c:axId val="73368320"/>
      </c:lineChart>
      <c:dateAx>
        <c:axId val="73366144"/>
        <c:scaling>
          <c:orientation val="minMax"/>
        </c:scaling>
        <c:delete val="1"/>
        <c:axPos val="b"/>
        <c:numFmt formatCode="&quot;H&quot;yy" sourceLinked="1"/>
        <c:majorTickMark val="none"/>
        <c:minorTickMark val="none"/>
        <c:tickLblPos val="none"/>
        <c:crossAx val="73368320"/>
        <c:crosses val="autoZero"/>
        <c:auto val="1"/>
        <c:lblOffset val="100"/>
        <c:baseTimeUnit val="years"/>
      </c:dateAx>
      <c:valAx>
        <c:axId val="733683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6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47119</c:v>
                </c:pt>
                <c:pt idx="1">
                  <c:v>47484</c:v>
                </c:pt>
                <c:pt idx="2" formatCode="&quot;R&quot;dd">
                  <c:v>47849</c:v>
                </c:pt>
                <c:pt idx="3" formatCode="&quot;R&quot;dd">
                  <c:v>48215</c:v>
                </c:pt>
                <c:pt idx="4" formatCode="&quot;R&quot;dd">
                  <c:v>48582</c:v>
                </c:pt>
              </c:numCache>
            </c:numRef>
          </c:cat>
          <c:val>
            <c:numRef>
              <c:f>データ!$BQ$6:$BU$6</c:f>
              <c:numCache>
                <c:formatCode>#,##0.00;"△"#,##0.00;"-"</c:formatCode>
                <c:ptCount val="5"/>
                <c:pt idx="0">
                  <c:v>0</c:v>
                </c:pt>
                <c:pt idx="1">
                  <c:v>0</c:v>
                </c:pt>
                <c:pt idx="2">
                  <c:v>0</c:v>
                </c:pt>
                <c:pt idx="3">
                  <c:v>84.66</c:v>
                </c:pt>
                <c:pt idx="4">
                  <c:v>89.12</c:v>
                </c:pt>
              </c:numCache>
            </c:numRef>
          </c:val>
          <c:extLst>
            <c:ext xmlns:c16="http://schemas.microsoft.com/office/drawing/2014/chart" uri="{C3380CC4-5D6E-409C-BE32-E72D297353CC}">
              <c16:uniqueId val="{00000000-5FE1-4786-A951-5097305A9F99}"/>
            </c:ext>
          </c:extLst>
        </c:ser>
        <c:dLbls>
          <c:showLegendKey val="0"/>
          <c:showVal val="0"/>
          <c:showCatName val="0"/>
          <c:showSerName val="0"/>
          <c:showPercent val="0"/>
          <c:showBubbleSize val="0"/>
        </c:dLbls>
        <c:gapWidth val="150"/>
        <c:axId val="73394432"/>
        <c:axId val="748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0</c:v>
                </c:pt>
                <c:pt idx="1">
                  <c:v>0</c:v>
                </c:pt>
                <c:pt idx="2">
                  <c:v>0</c:v>
                </c:pt>
                <c:pt idx="3">
                  <c:v>99.95</c:v>
                </c:pt>
                <c:pt idx="4">
                  <c:v>103.4</c:v>
                </c:pt>
              </c:numCache>
            </c:numRef>
          </c:val>
          <c:smooth val="0"/>
          <c:extLst>
            <c:ext xmlns:c16="http://schemas.microsoft.com/office/drawing/2014/chart" uri="{C3380CC4-5D6E-409C-BE32-E72D297353CC}">
              <c16:uniqueId val="{00000001-5FE1-4786-A951-5097305A9F99}"/>
            </c:ext>
          </c:extLst>
        </c:ser>
        <c:dLbls>
          <c:showLegendKey val="0"/>
          <c:showVal val="0"/>
          <c:showCatName val="0"/>
          <c:showSerName val="0"/>
          <c:showPercent val="0"/>
          <c:showBubbleSize val="0"/>
        </c:dLbls>
        <c:marker val="1"/>
        <c:smooth val="0"/>
        <c:axId val="73394432"/>
        <c:axId val="74809728"/>
      </c:lineChart>
      <c:dateAx>
        <c:axId val="73394432"/>
        <c:scaling>
          <c:orientation val="minMax"/>
        </c:scaling>
        <c:delete val="1"/>
        <c:axPos val="b"/>
        <c:numFmt formatCode="&quot;H&quot;yy" sourceLinked="1"/>
        <c:majorTickMark val="none"/>
        <c:minorTickMark val="none"/>
        <c:tickLblPos val="none"/>
        <c:crossAx val="74809728"/>
        <c:crosses val="autoZero"/>
        <c:auto val="1"/>
        <c:lblOffset val="100"/>
        <c:baseTimeUnit val="years"/>
      </c:dateAx>
      <c:valAx>
        <c:axId val="748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44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47119</c:v>
                </c:pt>
                <c:pt idx="1">
                  <c:v>47484</c:v>
                </c:pt>
                <c:pt idx="2" formatCode="&quot;R&quot;dd">
                  <c:v>47849</c:v>
                </c:pt>
                <c:pt idx="3" formatCode="&quot;R&quot;dd">
                  <c:v>48215</c:v>
                </c:pt>
                <c:pt idx="4" formatCode="&quot;R&quot;dd">
                  <c:v>48582</c:v>
                </c:pt>
              </c:numCache>
            </c:numRef>
          </c:cat>
          <c:val>
            <c:numRef>
              <c:f>データ!$CB$6:$CF$6</c:f>
              <c:numCache>
                <c:formatCode>#,##0.00;"△"#,##0.00;"-"</c:formatCode>
                <c:ptCount val="5"/>
                <c:pt idx="0">
                  <c:v>0</c:v>
                </c:pt>
                <c:pt idx="1">
                  <c:v>0</c:v>
                </c:pt>
                <c:pt idx="2">
                  <c:v>0</c:v>
                </c:pt>
                <c:pt idx="3">
                  <c:v>87.63</c:v>
                </c:pt>
                <c:pt idx="4">
                  <c:v>83.1</c:v>
                </c:pt>
              </c:numCache>
            </c:numRef>
          </c:val>
          <c:extLst>
            <c:ext xmlns:c16="http://schemas.microsoft.com/office/drawing/2014/chart" uri="{C3380CC4-5D6E-409C-BE32-E72D297353CC}">
              <c16:uniqueId val="{00000000-5D11-4248-99E0-D910B8A285D8}"/>
            </c:ext>
          </c:extLst>
        </c:ser>
        <c:dLbls>
          <c:showLegendKey val="0"/>
          <c:showVal val="0"/>
          <c:showCatName val="0"/>
          <c:showSerName val="0"/>
          <c:showPercent val="0"/>
          <c:showBubbleSize val="0"/>
        </c:dLbls>
        <c:gapWidth val="150"/>
        <c:axId val="139863936"/>
        <c:axId val="139874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0</c:v>
                </c:pt>
                <c:pt idx="1">
                  <c:v>0</c:v>
                </c:pt>
                <c:pt idx="2">
                  <c:v>0</c:v>
                </c:pt>
                <c:pt idx="3">
                  <c:v>110.21</c:v>
                </c:pt>
                <c:pt idx="4">
                  <c:v>110.26</c:v>
                </c:pt>
              </c:numCache>
            </c:numRef>
          </c:val>
          <c:smooth val="0"/>
          <c:extLst>
            <c:ext xmlns:c16="http://schemas.microsoft.com/office/drawing/2014/chart" uri="{C3380CC4-5D6E-409C-BE32-E72D297353CC}">
              <c16:uniqueId val="{00000001-5D11-4248-99E0-D910B8A285D8}"/>
            </c:ext>
          </c:extLst>
        </c:ser>
        <c:dLbls>
          <c:showLegendKey val="0"/>
          <c:showVal val="0"/>
          <c:showCatName val="0"/>
          <c:showSerName val="0"/>
          <c:showPercent val="0"/>
          <c:showBubbleSize val="0"/>
        </c:dLbls>
        <c:marker val="1"/>
        <c:smooth val="0"/>
        <c:axId val="139863936"/>
        <c:axId val="139874304"/>
      </c:lineChart>
      <c:dateAx>
        <c:axId val="139863936"/>
        <c:scaling>
          <c:orientation val="minMax"/>
        </c:scaling>
        <c:delete val="1"/>
        <c:axPos val="b"/>
        <c:numFmt formatCode="&quot;H&quot;yy" sourceLinked="1"/>
        <c:majorTickMark val="none"/>
        <c:minorTickMark val="none"/>
        <c:tickLblPos val="none"/>
        <c:crossAx val="139874304"/>
        <c:crosses val="autoZero"/>
        <c:auto val="1"/>
        <c:lblOffset val="100"/>
        <c:baseTimeUnit val="years"/>
      </c:dateAx>
      <c:valAx>
        <c:axId val="139874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63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8043559-BB88-4DCA-AFFE-D566B8EC0B3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【107.02】</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3C894E2-3388-45D4-ADA6-4E9F73F3095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【3.09】</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ABFE250-216D-4F1D-884E-B35F672AEA4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【71.39】</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EB1EC54-BD95-4EB2-90D8-8C753A0F238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【669.12】</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6336ED-8125-42BA-B072-60D81F95EFF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【95.72】</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2970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01DF2C3-36FE-4204-A77F-FEFBA41BD06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【59.99】</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8D39547-F90C-4268-B05D-B6C298FC850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【134.98】</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09E5594-1987-4AD2-A704-29DA18E2E10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【99.73】</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505556C-F08D-48B6-BA04-75A8B91482D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【38.17】</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F041AD7-F6DC-40D4-902F-CB11B6BEBAB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【6.54】</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BD7D11B-3FAF-47C7-A144-8B50C4AFE8B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【0.24】</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2.xml.rels><?xml version="1.0" encoding="UTF-8" standalone="yes"?>

<Relationships xmlns="http://schemas.openxmlformats.org/package/2006/relationships">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zoomScale="85" zoomScaleNormal="85" workbookViewId="0">
      <selection activeCell="J5" sqref="J5"/>
    </sheetView>
  </sheetViews>
  <sheetFormatPr defaultColWidth="2.6640625" defaultRowHeight="13.2" x14ac:dyDescent="0.2"/>
  <cols>
    <col min="1" max="1" width="2.6640625" customWidth="1"/>
    <col min="2" max="62" width="3.77734375" customWidth="1"/>
    <col min="64" max="78" width="3.109375" customWidth="1"/>
    <col min="79" max="79" width="4.44140625" bestFit="1" customWidth="1"/>
    <col min="81" max="82" width="4.44140625" bestFit="1" customWidth="1"/>
  </cols>
  <sheetData>
    <row r="1" spans="1:78" ht="17.25"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2">
      <c r="A2" s="2"/>
      <c r="B2" s="67" t="s">
        <v>
0</v>
      </c>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c r="BF2" s="67"/>
      <c r="BG2" s="67"/>
      <c r="BH2" s="67"/>
      <c r="BI2" s="67"/>
      <c r="BJ2" s="67"/>
      <c r="BK2" s="67"/>
      <c r="BL2" s="67"/>
      <c r="BM2" s="67"/>
      <c r="BN2" s="67"/>
      <c r="BO2" s="67"/>
      <c r="BP2" s="67"/>
      <c r="BQ2" s="67"/>
      <c r="BR2" s="67"/>
      <c r="BS2" s="67"/>
      <c r="BT2" s="67"/>
      <c r="BU2" s="67"/>
      <c r="BV2" s="67"/>
      <c r="BW2" s="67"/>
      <c r="BX2" s="67"/>
      <c r="BY2" s="67"/>
      <c r="BZ2" s="67"/>
    </row>
    <row r="3" spans="1:78" ht="9.75" customHeight="1" x14ac:dyDescent="0.2">
      <c r="A3" s="2"/>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67"/>
      <c r="AZ3" s="67"/>
      <c r="BA3" s="67"/>
      <c r="BB3" s="67"/>
      <c r="BC3" s="67"/>
      <c r="BD3" s="67"/>
      <c r="BE3" s="67"/>
      <c r="BF3" s="67"/>
      <c r="BG3" s="67"/>
      <c r="BH3" s="67"/>
      <c r="BI3" s="67"/>
      <c r="BJ3" s="67"/>
      <c r="BK3" s="67"/>
      <c r="BL3" s="67"/>
      <c r="BM3" s="67"/>
      <c r="BN3" s="67"/>
      <c r="BO3" s="67"/>
      <c r="BP3" s="67"/>
      <c r="BQ3" s="67"/>
      <c r="BR3" s="67"/>
      <c r="BS3" s="67"/>
      <c r="BT3" s="67"/>
      <c r="BU3" s="67"/>
      <c r="BV3" s="67"/>
      <c r="BW3" s="67"/>
      <c r="BX3" s="67"/>
      <c r="BY3" s="67"/>
      <c r="BZ3" s="67"/>
    </row>
    <row r="4" spans="1:78" ht="9.75" customHeight="1" x14ac:dyDescent="0.2">
      <c r="A4" s="2"/>
      <c r="B4" s="67"/>
      <c r="C4" s="67"/>
      <c r="D4" s="67"/>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row>
    <row r="5" spans="1:78" ht="9.75" customHeight="1" x14ac:dyDescent="0.2">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2">
      <c r="A6" s="2"/>
      <c r="B6" s="68" t="str">
        <f>
データ!H6</f>
        <v>
東京都　調布市</v>
      </c>
      <c r="C6" s="68"/>
      <c r="D6" s="68"/>
      <c r="E6" s="68"/>
      <c r="F6" s="68"/>
      <c r="G6" s="68"/>
      <c r="H6" s="68"/>
      <c r="I6" s="68"/>
      <c r="J6" s="68"/>
      <c r="K6" s="68"/>
      <c r="L6" s="68"/>
      <c r="M6" s="68"/>
      <c r="N6" s="68"/>
      <c r="O6" s="68"/>
      <c r="P6" s="68"/>
      <c r="Q6" s="68"/>
      <c r="R6" s="68"/>
      <c r="S6" s="68"/>
      <c r="T6" s="68"/>
      <c r="U6" s="68"/>
      <c r="V6" s="68"/>
      <c r="W6" s="68"/>
      <c r="X6" s="68"/>
      <c r="Y6" s="68"/>
      <c r="Z6" s="68"/>
      <c r="AA6" s="68"/>
      <c r="AB6" s="68"/>
      <c r="AC6" s="68"/>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2">
      <c r="A7" s="2"/>
      <c r="B7" s="51" t="s">
        <v>
1</v>
      </c>
      <c r="C7" s="51"/>
      <c r="D7" s="51"/>
      <c r="E7" s="51"/>
      <c r="F7" s="51"/>
      <c r="G7" s="51"/>
      <c r="H7" s="51"/>
      <c r="I7" s="51" t="s">
        <v>
2</v>
      </c>
      <c r="J7" s="51"/>
      <c r="K7" s="51"/>
      <c r="L7" s="51"/>
      <c r="M7" s="51"/>
      <c r="N7" s="51"/>
      <c r="O7" s="51"/>
      <c r="P7" s="51" t="s">
        <v>
3</v>
      </c>
      <c r="Q7" s="51"/>
      <c r="R7" s="51"/>
      <c r="S7" s="51"/>
      <c r="T7" s="51"/>
      <c r="U7" s="51"/>
      <c r="V7" s="51"/>
      <c r="W7" s="51" t="s">
        <v>
4</v>
      </c>
      <c r="X7" s="51"/>
      <c r="Y7" s="51"/>
      <c r="Z7" s="51"/>
      <c r="AA7" s="51"/>
      <c r="AB7" s="51"/>
      <c r="AC7" s="51"/>
      <c r="AD7" s="51" t="s">
        <v>
5</v>
      </c>
      <c r="AE7" s="51"/>
      <c r="AF7" s="51"/>
      <c r="AG7" s="51"/>
      <c r="AH7" s="51"/>
      <c r="AI7" s="51"/>
      <c r="AJ7" s="51"/>
      <c r="AK7" s="3"/>
      <c r="AL7" s="51" t="s">
        <v>
6</v>
      </c>
      <c r="AM7" s="51"/>
      <c r="AN7" s="51"/>
      <c r="AO7" s="51"/>
      <c r="AP7" s="51"/>
      <c r="AQ7" s="51"/>
      <c r="AR7" s="51"/>
      <c r="AS7" s="51"/>
      <c r="AT7" s="51" t="s">
        <v>
7</v>
      </c>
      <c r="AU7" s="51"/>
      <c r="AV7" s="51"/>
      <c r="AW7" s="51"/>
      <c r="AX7" s="51"/>
      <c r="AY7" s="51"/>
      <c r="AZ7" s="51"/>
      <c r="BA7" s="51"/>
      <c r="BB7" s="51" t="s">
        <v>
8</v>
      </c>
      <c r="BC7" s="51"/>
      <c r="BD7" s="51"/>
      <c r="BE7" s="51"/>
      <c r="BF7" s="51"/>
      <c r="BG7" s="51"/>
      <c r="BH7" s="51"/>
      <c r="BI7" s="51"/>
      <c r="BJ7" s="3"/>
      <c r="BK7" s="3"/>
      <c r="BL7" s="69" t="s">
        <v>
9</v>
      </c>
      <c r="BM7" s="70"/>
      <c r="BN7" s="70"/>
      <c r="BO7" s="70"/>
      <c r="BP7" s="70"/>
      <c r="BQ7" s="70"/>
      <c r="BR7" s="70"/>
      <c r="BS7" s="70"/>
      <c r="BT7" s="70"/>
      <c r="BU7" s="70"/>
      <c r="BV7" s="70"/>
      <c r="BW7" s="70"/>
      <c r="BX7" s="70"/>
      <c r="BY7" s="71"/>
    </row>
    <row r="8" spans="1:78" ht="18.75" customHeight="1" x14ac:dyDescent="0.2">
      <c r="A8" s="2"/>
      <c r="B8" s="65" t="str">
        <f>
データ!I6</f>
        <v>
法適用</v>
      </c>
      <c r="C8" s="65"/>
      <c r="D8" s="65"/>
      <c r="E8" s="65"/>
      <c r="F8" s="65"/>
      <c r="G8" s="65"/>
      <c r="H8" s="65"/>
      <c r="I8" s="65" t="str">
        <f>
データ!J6</f>
        <v>
下水道事業</v>
      </c>
      <c r="J8" s="65"/>
      <c r="K8" s="65"/>
      <c r="L8" s="65"/>
      <c r="M8" s="65"/>
      <c r="N8" s="65"/>
      <c r="O8" s="65"/>
      <c r="P8" s="65" t="str">
        <f>
データ!K6</f>
        <v>
公共下水道</v>
      </c>
      <c r="Q8" s="65"/>
      <c r="R8" s="65"/>
      <c r="S8" s="65"/>
      <c r="T8" s="65"/>
      <c r="U8" s="65"/>
      <c r="V8" s="65"/>
      <c r="W8" s="65" t="str">
        <f>
データ!L6</f>
        <v>
Aa</v>
      </c>
      <c r="X8" s="65"/>
      <c r="Y8" s="65"/>
      <c r="Z8" s="65"/>
      <c r="AA8" s="65"/>
      <c r="AB8" s="65"/>
      <c r="AC8" s="65"/>
      <c r="AD8" s="66" t="str">
        <f>
データ!$M$6</f>
        <v>
非設置</v>
      </c>
      <c r="AE8" s="66"/>
      <c r="AF8" s="66"/>
      <c r="AG8" s="66"/>
      <c r="AH8" s="66"/>
      <c r="AI8" s="66"/>
      <c r="AJ8" s="66"/>
      <c r="AK8" s="3"/>
      <c r="AL8" s="45">
        <f>
データ!S6</f>
        <v>
237939</v>
      </c>
      <c r="AM8" s="45"/>
      <c r="AN8" s="45"/>
      <c r="AO8" s="45"/>
      <c r="AP8" s="45"/>
      <c r="AQ8" s="45"/>
      <c r="AR8" s="45"/>
      <c r="AS8" s="45"/>
      <c r="AT8" s="46">
        <f>
データ!T6</f>
        <v>
21.58</v>
      </c>
      <c r="AU8" s="46"/>
      <c r="AV8" s="46"/>
      <c r="AW8" s="46"/>
      <c r="AX8" s="46"/>
      <c r="AY8" s="46"/>
      <c r="AZ8" s="46"/>
      <c r="BA8" s="46"/>
      <c r="BB8" s="46">
        <f>
データ!U6</f>
        <v>
11025.9</v>
      </c>
      <c r="BC8" s="46"/>
      <c r="BD8" s="46"/>
      <c r="BE8" s="46"/>
      <c r="BF8" s="46"/>
      <c r="BG8" s="46"/>
      <c r="BH8" s="46"/>
      <c r="BI8" s="46"/>
      <c r="BJ8" s="3"/>
      <c r="BK8" s="3"/>
      <c r="BL8" s="61" t="s">
        <v>
10</v>
      </c>
      <c r="BM8" s="62"/>
      <c r="BN8" s="63" t="s">
        <v>
11</v>
      </c>
      <c r="BO8" s="63"/>
      <c r="BP8" s="63"/>
      <c r="BQ8" s="63"/>
      <c r="BR8" s="63"/>
      <c r="BS8" s="63"/>
      <c r="BT8" s="63"/>
      <c r="BU8" s="63"/>
      <c r="BV8" s="63"/>
      <c r="BW8" s="63"/>
      <c r="BX8" s="63"/>
      <c r="BY8" s="64"/>
    </row>
    <row r="9" spans="1:78" ht="18.75" customHeight="1" x14ac:dyDescent="0.2">
      <c r="A9" s="2"/>
      <c r="B9" s="51" t="s">
        <v>
12</v>
      </c>
      <c r="C9" s="51"/>
      <c r="D9" s="51"/>
      <c r="E9" s="51"/>
      <c r="F9" s="51"/>
      <c r="G9" s="51"/>
      <c r="H9" s="51"/>
      <c r="I9" s="51" t="s">
        <v>
13</v>
      </c>
      <c r="J9" s="51"/>
      <c r="K9" s="51"/>
      <c r="L9" s="51"/>
      <c r="M9" s="51"/>
      <c r="N9" s="51"/>
      <c r="O9" s="51"/>
      <c r="P9" s="51" t="s">
        <v>
14</v>
      </c>
      <c r="Q9" s="51"/>
      <c r="R9" s="51"/>
      <c r="S9" s="51"/>
      <c r="T9" s="51"/>
      <c r="U9" s="51"/>
      <c r="V9" s="51"/>
      <c r="W9" s="51" t="s">
        <v>
15</v>
      </c>
      <c r="X9" s="51"/>
      <c r="Y9" s="51"/>
      <c r="Z9" s="51"/>
      <c r="AA9" s="51"/>
      <c r="AB9" s="51"/>
      <c r="AC9" s="51"/>
      <c r="AD9" s="51" t="s">
        <v>
16</v>
      </c>
      <c r="AE9" s="51"/>
      <c r="AF9" s="51"/>
      <c r="AG9" s="51"/>
      <c r="AH9" s="51"/>
      <c r="AI9" s="51"/>
      <c r="AJ9" s="51"/>
      <c r="AK9" s="3"/>
      <c r="AL9" s="51" t="s">
        <v>
17</v>
      </c>
      <c r="AM9" s="51"/>
      <c r="AN9" s="51"/>
      <c r="AO9" s="51"/>
      <c r="AP9" s="51"/>
      <c r="AQ9" s="51"/>
      <c r="AR9" s="51"/>
      <c r="AS9" s="51"/>
      <c r="AT9" s="51" t="s">
        <v>
18</v>
      </c>
      <c r="AU9" s="51"/>
      <c r="AV9" s="51"/>
      <c r="AW9" s="51"/>
      <c r="AX9" s="51"/>
      <c r="AY9" s="51"/>
      <c r="AZ9" s="51"/>
      <c r="BA9" s="51"/>
      <c r="BB9" s="51" t="s">
        <v>
19</v>
      </c>
      <c r="BC9" s="51"/>
      <c r="BD9" s="51"/>
      <c r="BE9" s="51"/>
      <c r="BF9" s="51"/>
      <c r="BG9" s="51"/>
      <c r="BH9" s="51"/>
      <c r="BI9" s="51"/>
      <c r="BJ9" s="3"/>
      <c r="BK9" s="3"/>
      <c r="BL9" s="52" t="s">
        <v>
20</v>
      </c>
      <c r="BM9" s="53"/>
      <c r="BN9" s="54" t="s">
        <v>
21</v>
      </c>
      <c r="BO9" s="54"/>
      <c r="BP9" s="54"/>
      <c r="BQ9" s="54"/>
      <c r="BR9" s="54"/>
      <c r="BS9" s="54"/>
      <c r="BT9" s="54"/>
      <c r="BU9" s="54"/>
      <c r="BV9" s="54"/>
      <c r="BW9" s="54"/>
      <c r="BX9" s="54"/>
      <c r="BY9" s="55"/>
    </row>
    <row r="10" spans="1:78" ht="18.75" customHeight="1" x14ac:dyDescent="0.2">
      <c r="A10" s="2"/>
      <c r="B10" s="46" t="str">
        <f>
データ!N6</f>
        <v>
-</v>
      </c>
      <c r="C10" s="46"/>
      <c r="D10" s="46"/>
      <c r="E10" s="46"/>
      <c r="F10" s="46"/>
      <c r="G10" s="46"/>
      <c r="H10" s="46"/>
      <c r="I10" s="46">
        <f>
データ!O6</f>
        <v>
74.38</v>
      </c>
      <c r="J10" s="46"/>
      <c r="K10" s="46"/>
      <c r="L10" s="46"/>
      <c r="M10" s="46"/>
      <c r="N10" s="46"/>
      <c r="O10" s="46"/>
      <c r="P10" s="46">
        <f>
データ!P6</f>
        <v>
100</v>
      </c>
      <c r="Q10" s="46"/>
      <c r="R10" s="46"/>
      <c r="S10" s="46"/>
      <c r="T10" s="46"/>
      <c r="U10" s="46"/>
      <c r="V10" s="46"/>
      <c r="W10" s="46">
        <f>
データ!Q6</f>
        <v>
80</v>
      </c>
      <c r="X10" s="46"/>
      <c r="Y10" s="46"/>
      <c r="Z10" s="46"/>
      <c r="AA10" s="46"/>
      <c r="AB10" s="46"/>
      <c r="AC10" s="46"/>
      <c r="AD10" s="45">
        <f>
データ!R6</f>
        <v>
1276</v>
      </c>
      <c r="AE10" s="45"/>
      <c r="AF10" s="45"/>
      <c r="AG10" s="45"/>
      <c r="AH10" s="45"/>
      <c r="AI10" s="45"/>
      <c r="AJ10" s="45"/>
      <c r="AK10" s="2"/>
      <c r="AL10" s="45">
        <f>
データ!V6</f>
        <v>
238394</v>
      </c>
      <c r="AM10" s="45"/>
      <c r="AN10" s="45"/>
      <c r="AO10" s="45"/>
      <c r="AP10" s="45"/>
      <c r="AQ10" s="45"/>
      <c r="AR10" s="45"/>
      <c r="AS10" s="45"/>
      <c r="AT10" s="46">
        <f>
データ!W6</f>
        <v>
19.55</v>
      </c>
      <c r="AU10" s="46"/>
      <c r="AV10" s="46"/>
      <c r="AW10" s="46"/>
      <c r="AX10" s="46"/>
      <c r="AY10" s="46"/>
      <c r="AZ10" s="46"/>
      <c r="BA10" s="46"/>
      <c r="BB10" s="46">
        <f>
データ!X6</f>
        <v>
12194.07</v>
      </c>
      <c r="BC10" s="46"/>
      <c r="BD10" s="46"/>
      <c r="BE10" s="46"/>
      <c r="BF10" s="46"/>
      <c r="BG10" s="46"/>
      <c r="BH10" s="46"/>
      <c r="BI10" s="46"/>
      <c r="BJ10" s="2"/>
      <c r="BK10" s="2"/>
      <c r="BL10" s="47" t="s">
        <v>
22</v>
      </c>
      <c r="BM10" s="48"/>
      <c r="BN10" s="49" t="s">
        <v>
23</v>
      </c>
      <c r="BO10" s="49"/>
      <c r="BP10" s="49"/>
      <c r="BQ10" s="49"/>
      <c r="BR10" s="49"/>
      <c r="BS10" s="49"/>
      <c r="BT10" s="49"/>
      <c r="BU10" s="49"/>
      <c r="BV10" s="49"/>
      <c r="BW10" s="49"/>
      <c r="BX10" s="49"/>
      <c r="BY10" s="50"/>
    </row>
    <row r="11" spans="1:78" ht="9.75" customHeight="1" x14ac:dyDescent="0.2">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6" t="s">
        <v>
24</v>
      </c>
      <c r="BM11" s="56"/>
      <c r="BN11" s="56"/>
      <c r="BO11" s="56"/>
      <c r="BP11" s="56"/>
      <c r="BQ11" s="56"/>
      <c r="BR11" s="56"/>
      <c r="BS11" s="56"/>
      <c r="BT11" s="56"/>
      <c r="BU11" s="56"/>
      <c r="BV11" s="56"/>
      <c r="BW11" s="56"/>
      <c r="BX11" s="56"/>
      <c r="BY11" s="56"/>
      <c r="BZ11" s="56"/>
    </row>
    <row r="12" spans="1:78" ht="9.75" customHeight="1" x14ac:dyDescent="0.2">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6"/>
      <c r="BM12" s="56"/>
      <c r="BN12" s="56"/>
      <c r="BO12" s="56"/>
      <c r="BP12" s="56"/>
      <c r="BQ12" s="56"/>
      <c r="BR12" s="56"/>
      <c r="BS12" s="56"/>
      <c r="BT12" s="56"/>
      <c r="BU12" s="56"/>
      <c r="BV12" s="56"/>
      <c r="BW12" s="56"/>
      <c r="BX12" s="56"/>
      <c r="BY12" s="56"/>
      <c r="BZ12" s="56"/>
    </row>
    <row r="13" spans="1:78" ht="9.7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7"/>
      <c r="BM13" s="57"/>
      <c r="BN13" s="57"/>
      <c r="BO13" s="57"/>
      <c r="BP13" s="57"/>
      <c r="BQ13" s="57"/>
      <c r="BR13" s="57"/>
      <c r="BS13" s="57"/>
      <c r="BT13" s="57"/>
      <c r="BU13" s="57"/>
      <c r="BV13" s="57"/>
      <c r="BW13" s="57"/>
      <c r="BX13" s="57"/>
      <c r="BY13" s="57"/>
      <c r="BZ13" s="57"/>
    </row>
    <row r="14" spans="1:78" ht="13.5" customHeight="1" x14ac:dyDescent="0.2">
      <c r="A14" s="2"/>
      <c r="B14" s="58" t="s">
        <v>
25</v>
      </c>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60"/>
      <c r="BK14" s="2"/>
      <c r="BL14" s="38" t="s">
        <v>
26</v>
      </c>
      <c r="BM14" s="39"/>
      <c r="BN14" s="39"/>
      <c r="BO14" s="39"/>
      <c r="BP14" s="39"/>
      <c r="BQ14" s="39"/>
      <c r="BR14" s="39"/>
      <c r="BS14" s="39"/>
      <c r="BT14" s="39"/>
      <c r="BU14" s="39"/>
      <c r="BV14" s="39"/>
      <c r="BW14" s="39"/>
      <c r="BX14" s="39"/>
      <c r="BY14" s="39"/>
      <c r="BZ14" s="40"/>
    </row>
    <row r="15" spans="1:78" ht="13.5" customHeight="1" x14ac:dyDescent="0.2">
      <c r="A15" s="2"/>
      <c r="B15" s="35"/>
      <c r="C15" s="36"/>
      <c r="D15" s="36"/>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7"/>
      <c r="BK15" s="2"/>
      <c r="BL15" s="41"/>
      <c r="BM15" s="42"/>
      <c r="BN15" s="42"/>
      <c r="BO15" s="42"/>
      <c r="BP15" s="42"/>
      <c r="BQ15" s="42"/>
      <c r="BR15" s="42"/>
      <c r="BS15" s="42"/>
      <c r="BT15" s="42"/>
      <c r="BU15" s="42"/>
      <c r="BV15" s="42"/>
      <c r="BW15" s="42"/>
      <c r="BX15" s="42"/>
      <c r="BY15" s="42"/>
      <c r="BZ15" s="43"/>
    </row>
    <row r="16" spans="1:78" ht="13.5" customHeight="1" x14ac:dyDescent="0.2">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29" t="s">
        <v>
113</v>
      </c>
      <c r="BM16" s="30"/>
      <c r="BN16" s="30"/>
      <c r="BO16" s="30"/>
      <c r="BP16" s="30"/>
      <c r="BQ16" s="30"/>
      <c r="BR16" s="30"/>
      <c r="BS16" s="30"/>
      <c r="BT16" s="30"/>
      <c r="BU16" s="30"/>
      <c r="BV16" s="30"/>
      <c r="BW16" s="30"/>
      <c r="BX16" s="30"/>
      <c r="BY16" s="30"/>
      <c r="BZ16" s="31"/>
    </row>
    <row r="17" spans="1:78" ht="13.5" customHeight="1" x14ac:dyDescent="0.2">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29"/>
      <c r="BM17" s="30"/>
      <c r="BN17" s="30"/>
      <c r="BO17" s="30"/>
      <c r="BP17" s="30"/>
      <c r="BQ17" s="30"/>
      <c r="BR17" s="30"/>
      <c r="BS17" s="30"/>
      <c r="BT17" s="30"/>
      <c r="BU17" s="30"/>
      <c r="BV17" s="30"/>
      <c r="BW17" s="30"/>
      <c r="BX17" s="30"/>
      <c r="BY17" s="30"/>
      <c r="BZ17" s="31"/>
    </row>
    <row r="18" spans="1:78" ht="13.5" customHeight="1" x14ac:dyDescent="0.2">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29"/>
      <c r="BM18" s="30"/>
      <c r="BN18" s="30"/>
      <c r="BO18" s="30"/>
      <c r="BP18" s="30"/>
      <c r="BQ18" s="30"/>
      <c r="BR18" s="30"/>
      <c r="BS18" s="30"/>
      <c r="BT18" s="30"/>
      <c r="BU18" s="30"/>
      <c r="BV18" s="30"/>
      <c r="BW18" s="30"/>
      <c r="BX18" s="30"/>
      <c r="BY18" s="30"/>
      <c r="BZ18" s="31"/>
    </row>
    <row r="19" spans="1:78" ht="13.5" customHeight="1" x14ac:dyDescent="0.2">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29"/>
      <c r="BM19" s="30"/>
      <c r="BN19" s="30"/>
      <c r="BO19" s="30"/>
      <c r="BP19" s="30"/>
      <c r="BQ19" s="30"/>
      <c r="BR19" s="30"/>
      <c r="BS19" s="30"/>
      <c r="BT19" s="30"/>
      <c r="BU19" s="30"/>
      <c r="BV19" s="30"/>
      <c r="BW19" s="30"/>
      <c r="BX19" s="30"/>
      <c r="BY19" s="30"/>
      <c r="BZ19" s="31"/>
    </row>
    <row r="20" spans="1:78" ht="13.5" customHeight="1" x14ac:dyDescent="0.2">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29"/>
      <c r="BM20" s="30"/>
      <c r="BN20" s="30"/>
      <c r="BO20" s="30"/>
      <c r="BP20" s="30"/>
      <c r="BQ20" s="30"/>
      <c r="BR20" s="30"/>
      <c r="BS20" s="30"/>
      <c r="BT20" s="30"/>
      <c r="BU20" s="30"/>
      <c r="BV20" s="30"/>
      <c r="BW20" s="30"/>
      <c r="BX20" s="30"/>
      <c r="BY20" s="30"/>
      <c r="BZ20" s="31"/>
    </row>
    <row r="21" spans="1:78" ht="13.5" customHeight="1" x14ac:dyDescent="0.2">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29"/>
      <c r="BM21" s="30"/>
      <c r="BN21" s="30"/>
      <c r="BO21" s="30"/>
      <c r="BP21" s="30"/>
      <c r="BQ21" s="30"/>
      <c r="BR21" s="30"/>
      <c r="BS21" s="30"/>
      <c r="BT21" s="30"/>
      <c r="BU21" s="30"/>
      <c r="BV21" s="30"/>
      <c r="BW21" s="30"/>
      <c r="BX21" s="30"/>
      <c r="BY21" s="30"/>
      <c r="BZ21" s="31"/>
    </row>
    <row r="22" spans="1:78" ht="13.5" customHeight="1" x14ac:dyDescent="0.2">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29"/>
      <c r="BM22" s="30"/>
      <c r="BN22" s="30"/>
      <c r="BO22" s="30"/>
      <c r="BP22" s="30"/>
      <c r="BQ22" s="30"/>
      <c r="BR22" s="30"/>
      <c r="BS22" s="30"/>
      <c r="BT22" s="30"/>
      <c r="BU22" s="30"/>
      <c r="BV22" s="30"/>
      <c r="BW22" s="30"/>
      <c r="BX22" s="30"/>
      <c r="BY22" s="30"/>
      <c r="BZ22" s="31"/>
    </row>
    <row r="23" spans="1:78" ht="13.5" customHeight="1" x14ac:dyDescent="0.2">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29"/>
      <c r="BM23" s="30"/>
      <c r="BN23" s="30"/>
      <c r="BO23" s="30"/>
      <c r="BP23" s="30"/>
      <c r="BQ23" s="30"/>
      <c r="BR23" s="30"/>
      <c r="BS23" s="30"/>
      <c r="BT23" s="30"/>
      <c r="BU23" s="30"/>
      <c r="BV23" s="30"/>
      <c r="BW23" s="30"/>
      <c r="BX23" s="30"/>
      <c r="BY23" s="30"/>
      <c r="BZ23" s="31"/>
    </row>
    <row r="24" spans="1:78" ht="13.5" customHeight="1" x14ac:dyDescent="0.2">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29"/>
      <c r="BM24" s="30"/>
      <c r="BN24" s="30"/>
      <c r="BO24" s="30"/>
      <c r="BP24" s="30"/>
      <c r="BQ24" s="30"/>
      <c r="BR24" s="30"/>
      <c r="BS24" s="30"/>
      <c r="BT24" s="30"/>
      <c r="BU24" s="30"/>
      <c r="BV24" s="30"/>
      <c r="BW24" s="30"/>
      <c r="BX24" s="30"/>
      <c r="BY24" s="30"/>
      <c r="BZ24" s="31"/>
    </row>
    <row r="25" spans="1:78" ht="13.5" customHeight="1" x14ac:dyDescent="0.2">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29"/>
      <c r="BM25" s="30"/>
      <c r="BN25" s="30"/>
      <c r="BO25" s="30"/>
      <c r="BP25" s="30"/>
      <c r="BQ25" s="30"/>
      <c r="BR25" s="30"/>
      <c r="BS25" s="30"/>
      <c r="BT25" s="30"/>
      <c r="BU25" s="30"/>
      <c r="BV25" s="30"/>
      <c r="BW25" s="30"/>
      <c r="BX25" s="30"/>
      <c r="BY25" s="30"/>
      <c r="BZ25" s="31"/>
    </row>
    <row r="26" spans="1:78" ht="13.5" customHeight="1" x14ac:dyDescent="0.2">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29"/>
      <c r="BM26" s="30"/>
      <c r="BN26" s="30"/>
      <c r="BO26" s="30"/>
      <c r="BP26" s="30"/>
      <c r="BQ26" s="30"/>
      <c r="BR26" s="30"/>
      <c r="BS26" s="30"/>
      <c r="BT26" s="30"/>
      <c r="BU26" s="30"/>
      <c r="BV26" s="30"/>
      <c r="BW26" s="30"/>
      <c r="BX26" s="30"/>
      <c r="BY26" s="30"/>
      <c r="BZ26" s="31"/>
    </row>
    <row r="27" spans="1:78" ht="13.5" customHeight="1" x14ac:dyDescent="0.2">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29"/>
      <c r="BM27" s="30"/>
      <c r="BN27" s="30"/>
      <c r="BO27" s="30"/>
      <c r="BP27" s="30"/>
      <c r="BQ27" s="30"/>
      <c r="BR27" s="30"/>
      <c r="BS27" s="30"/>
      <c r="BT27" s="30"/>
      <c r="BU27" s="30"/>
      <c r="BV27" s="30"/>
      <c r="BW27" s="30"/>
      <c r="BX27" s="30"/>
      <c r="BY27" s="30"/>
      <c r="BZ27" s="31"/>
    </row>
    <row r="28" spans="1:78" ht="13.5" customHeight="1" x14ac:dyDescent="0.2">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29"/>
      <c r="BM28" s="30"/>
      <c r="BN28" s="30"/>
      <c r="BO28" s="30"/>
      <c r="BP28" s="30"/>
      <c r="BQ28" s="30"/>
      <c r="BR28" s="30"/>
      <c r="BS28" s="30"/>
      <c r="BT28" s="30"/>
      <c r="BU28" s="30"/>
      <c r="BV28" s="30"/>
      <c r="BW28" s="30"/>
      <c r="BX28" s="30"/>
      <c r="BY28" s="30"/>
      <c r="BZ28" s="31"/>
    </row>
    <row r="29" spans="1:78" ht="13.5" customHeight="1" x14ac:dyDescent="0.2">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29"/>
      <c r="BM29" s="30"/>
      <c r="BN29" s="30"/>
      <c r="BO29" s="30"/>
      <c r="BP29" s="30"/>
      <c r="BQ29" s="30"/>
      <c r="BR29" s="30"/>
      <c r="BS29" s="30"/>
      <c r="BT29" s="30"/>
      <c r="BU29" s="30"/>
      <c r="BV29" s="30"/>
      <c r="BW29" s="30"/>
      <c r="BX29" s="30"/>
      <c r="BY29" s="30"/>
      <c r="BZ29" s="31"/>
    </row>
    <row r="30" spans="1:78" ht="13.5" customHeight="1" x14ac:dyDescent="0.2">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29"/>
      <c r="BM30" s="30"/>
      <c r="BN30" s="30"/>
      <c r="BO30" s="30"/>
      <c r="BP30" s="30"/>
      <c r="BQ30" s="30"/>
      <c r="BR30" s="30"/>
      <c r="BS30" s="30"/>
      <c r="BT30" s="30"/>
      <c r="BU30" s="30"/>
      <c r="BV30" s="30"/>
      <c r="BW30" s="30"/>
      <c r="BX30" s="30"/>
      <c r="BY30" s="30"/>
      <c r="BZ30" s="31"/>
    </row>
    <row r="31" spans="1:78" ht="13.5" customHeight="1" x14ac:dyDescent="0.2">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29"/>
      <c r="BM31" s="30"/>
      <c r="BN31" s="30"/>
      <c r="BO31" s="30"/>
      <c r="BP31" s="30"/>
      <c r="BQ31" s="30"/>
      <c r="BR31" s="30"/>
      <c r="BS31" s="30"/>
      <c r="BT31" s="30"/>
      <c r="BU31" s="30"/>
      <c r="BV31" s="30"/>
      <c r="BW31" s="30"/>
      <c r="BX31" s="30"/>
      <c r="BY31" s="30"/>
      <c r="BZ31" s="31"/>
    </row>
    <row r="32" spans="1:78" ht="13.5" customHeight="1" x14ac:dyDescent="0.2">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29"/>
      <c r="BM32" s="30"/>
      <c r="BN32" s="30"/>
      <c r="BO32" s="30"/>
      <c r="BP32" s="30"/>
      <c r="BQ32" s="30"/>
      <c r="BR32" s="30"/>
      <c r="BS32" s="30"/>
      <c r="BT32" s="30"/>
      <c r="BU32" s="30"/>
      <c r="BV32" s="30"/>
      <c r="BW32" s="30"/>
      <c r="BX32" s="30"/>
      <c r="BY32" s="30"/>
      <c r="BZ32" s="31"/>
    </row>
    <row r="33" spans="1:78" ht="13.5" customHeight="1" x14ac:dyDescent="0.2">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29"/>
      <c r="BM33" s="30"/>
      <c r="BN33" s="30"/>
      <c r="BO33" s="30"/>
      <c r="BP33" s="30"/>
      <c r="BQ33" s="30"/>
      <c r="BR33" s="30"/>
      <c r="BS33" s="30"/>
      <c r="BT33" s="30"/>
      <c r="BU33" s="30"/>
      <c r="BV33" s="30"/>
      <c r="BW33" s="30"/>
      <c r="BX33" s="30"/>
      <c r="BY33" s="30"/>
      <c r="BZ33" s="31"/>
    </row>
    <row r="34" spans="1:78" ht="13.5" customHeight="1" x14ac:dyDescent="0.2">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29"/>
      <c r="BM34" s="30"/>
      <c r="BN34" s="30"/>
      <c r="BO34" s="30"/>
      <c r="BP34" s="30"/>
      <c r="BQ34" s="30"/>
      <c r="BR34" s="30"/>
      <c r="BS34" s="30"/>
      <c r="BT34" s="30"/>
      <c r="BU34" s="30"/>
      <c r="BV34" s="30"/>
      <c r="BW34" s="30"/>
      <c r="BX34" s="30"/>
      <c r="BY34" s="30"/>
      <c r="BZ34" s="31"/>
    </row>
    <row r="35" spans="1:78" ht="13.5" customHeight="1" x14ac:dyDescent="0.2">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29"/>
      <c r="BM35" s="30"/>
      <c r="BN35" s="30"/>
      <c r="BO35" s="30"/>
      <c r="BP35" s="30"/>
      <c r="BQ35" s="30"/>
      <c r="BR35" s="30"/>
      <c r="BS35" s="30"/>
      <c r="BT35" s="30"/>
      <c r="BU35" s="30"/>
      <c r="BV35" s="30"/>
      <c r="BW35" s="30"/>
      <c r="BX35" s="30"/>
      <c r="BY35" s="30"/>
      <c r="BZ35" s="31"/>
    </row>
    <row r="36" spans="1:78" ht="13.5" customHeight="1" x14ac:dyDescent="0.2">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29"/>
      <c r="BM36" s="30"/>
      <c r="BN36" s="30"/>
      <c r="BO36" s="30"/>
      <c r="BP36" s="30"/>
      <c r="BQ36" s="30"/>
      <c r="BR36" s="30"/>
      <c r="BS36" s="30"/>
      <c r="BT36" s="30"/>
      <c r="BU36" s="30"/>
      <c r="BV36" s="30"/>
      <c r="BW36" s="30"/>
      <c r="BX36" s="30"/>
      <c r="BY36" s="30"/>
      <c r="BZ36" s="31"/>
    </row>
    <row r="37" spans="1:78" ht="13.5" customHeight="1" x14ac:dyDescent="0.2">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29"/>
      <c r="BM37" s="30"/>
      <c r="BN37" s="30"/>
      <c r="BO37" s="30"/>
      <c r="BP37" s="30"/>
      <c r="BQ37" s="30"/>
      <c r="BR37" s="30"/>
      <c r="BS37" s="30"/>
      <c r="BT37" s="30"/>
      <c r="BU37" s="30"/>
      <c r="BV37" s="30"/>
      <c r="BW37" s="30"/>
      <c r="BX37" s="30"/>
      <c r="BY37" s="30"/>
      <c r="BZ37" s="31"/>
    </row>
    <row r="38" spans="1:78" ht="13.5" customHeight="1" x14ac:dyDescent="0.2">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29"/>
      <c r="BM38" s="30"/>
      <c r="BN38" s="30"/>
      <c r="BO38" s="30"/>
      <c r="BP38" s="30"/>
      <c r="BQ38" s="30"/>
      <c r="BR38" s="30"/>
      <c r="BS38" s="30"/>
      <c r="BT38" s="30"/>
      <c r="BU38" s="30"/>
      <c r="BV38" s="30"/>
      <c r="BW38" s="30"/>
      <c r="BX38" s="30"/>
      <c r="BY38" s="30"/>
      <c r="BZ38" s="31"/>
    </row>
    <row r="39" spans="1:78" ht="13.5" customHeight="1" x14ac:dyDescent="0.2">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29"/>
      <c r="BM39" s="30"/>
      <c r="BN39" s="30"/>
      <c r="BO39" s="30"/>
      <c r="BP39" s="30"/>
      <c r="BQ39" s="30"/>
      <c r="BR39" s="30"/>
      <c r="BS39" s="30"/>
      <c r="BT39" s="30"/>
      <c r="BU39" s="30"/>
      <c r="BV39" s="30"/>
      <c r="BW39" s="30"/>
      <c r="BX39" s="30"/>
      <c r="BY39" s="30"/>
      <c r="BZ39" s="31"/>
    </row>
    <row r="40" spans="1:78" ht="13.5" customHeight="1" x14ac:dyDescent="0.2">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29"/>
      <c r="BM40" s="30"/>
      <c r="BN40" s="30"/>
      <c r="BO40" s="30"/>
      <c r="BP40" s="30"/>
      <c r="BQ40" s="30"/>
      <c r="BR40" s="30"/>
      <c r="BS40" s="30"/>
      <c r="BT40" s="30"/>
      <c r="BU40" s="30"/>
      <c r="BV40" s="30"/>
      <c r="BW40" s="30"/>
      <c r="BX40" s="30"/>
      <c r="BY40" s="30"/>
      <c r="BZ40" s="31"/>
    </row>
    <row r="41" spans="1:78" ht="13.5" customHeight="1" x14ac:dyDescent="0.2">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29"/>
      <c r="BM41" s="30"/>
      <c r="BN41" s="30"/>
      <c r="BO41" s="30"/>
      <c r="BP41" s="30"/>
      <c r="BQ41" s="30"/>
      <c r="BR41" s="30"/>
      <c r="BS41" s="30"/>
      <c r="BT41" s="30"/>
      <c r="BU41" s="30"/>
      <c r="BV41" s="30"/>
      <c r="BW41" s="30"/>
      <c r="BX41" s="30"/>
      <c r="BY41" s="30"/>
      <c r="BZ41" s="31"/>
    </row>
    <row r="42" spans="1:78" ht="13.5" customHeight="1" x14ac:dyDescent="0.2">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29"/>
      <c r="BM42" s="30"/>
      <c r="BN42" s="30"/>
      <c r="BO42" s="30"/>
      <c r="BP42" s="30"/>
      <c r="BQ42" s="30"/>
      <c r="BR42" s="30"/>
      <c r="BS42" s="30"/>
      <c r="BT42" s="30"/>
      <c r="BU42" s="30"/>
      <c r="BV42" s="30"/>
      <c r="BW42" s="30"/>
      <c r="BX42" s="30"/>
      <c r="BY42" s="30"/>
      <c r="BZ42" s="31"/>
    </row>
    <row r="43" spans="1:78" ht="13.5" customHeight="1" x14ac:dyDescent="0.2">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29"/>
      <c r="BM43" s="30"/>
      <c r="BN43" s="30"/>
      <c r="BO43" s="30"/>
      <c r="BP43" s="30"/>
      <c r="BQ43" s="30"/>
      <c r="BR43" s="30"/>
      <c r="BS43" s="30"/>
      <c r="BT43" s="30"/>
      <c r="BU43" s="30"/>
      <c r="BV43" s="30"/>
      <c r="BW43" s="30"/>
      <c r="BX43" s="30"/>
      <c r="BY43" s="30"/>
      <c r="BZ43" s="31"/>
    </row>
    <row r="44" spans="1:78" ht="13.5" customHeight="1" x14ac:dyDescent="0.2">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32"/>
      <c r="BM44" s="33"/>
      <c r="BN44" s="33"/>
      <c r="BO44" s="33"/>
      <c r="BP44" s="33"/>
      <c r="BQ44" s="33"/>
      <c r="BR44" s="33"/>
      <c r="BS44" s="33"/>
      <c r="BT44" s="33"/>
      <c r="BU44" s="33"/>
      <c r="BV44" s="33"/>
      <c r="BW44" s="33"/>
      <c r="BX44" s="33"/>
      <c r="BY44" s="33"/>
      <c r="BZ44" s="34"/>
    </row>
    <row r="45" spans="1:78" ht="13.5" customHeight="1" x14ac:dyDescent="0.2">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38" t="s">
        <v>
27</v>
      </c>
      <c r="BM45" s="39"/>
      <c r="BN45" s="39"/>
      <c r="BO45" s="39"/>
      <c r="BP45" s="39"/>
      <c r="BQ45" s="39"/>
      <c r="BR45" s="39"/>
      <c r="BS45" s="39"/>
      <c r="BT45" s="39"/>
      <c r="BU45" s="39"/>
      <c r="BV45" s="39"/>
      <c r="BW45" s="39"/>
      <c r="BX45" s="39"/>
      <c r="BY45" s="39"/>
      <c r="BZ45" s="40"/>
    </row>
    <row r="46" spans="1:78" ht="13.5" customHeight="1" x14ac:dyDescent="0.2">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41"/>
      <c r="BM46" s="42"/>
      <c r="BN46" s="42"/>
      <c r="BO46" s="42"/>
      <c r="BP46" s="42"/>
      <c r="BQ46" s="42"/>
      <c r="BR46" s="42"/>
      <c r="BS46" s="42"/>
      <c r="BT46" s="42"/>
      <c r="BU46" s="42"/>
      <c r="BV46" s="42"/>
      <c r="BW46" s="42"/>
      <c r="BX46" s="42"/>
      <c r="BY46" s="42"/>
      <c r="BZ46" s="43"/>
    </row>
    <row r="47" spans="1:78" ht="13.5" customHeight="1" x14ac:dyDescent="0.2">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29" t="s">
        <v>
115</v>
      </c>
      <c r="BM47" s="30"/>
      <c r="BN47" s="30"/>
      <c r="BO47" s="30"/>
      <c r="BP47" s="30"/>
      <c r="BQ47" s="30"/>
      <c r="BR47" s="30"/>
      <c r="BS47" s="30"/>
      <c r="BT47" s="30"/>
      <c r="BU47" s="30"/>
      <c r="BV47" s="30"/>
      <c r="BW47" s="30"/>
      <c r="BX47" s="30"/>
      <c r="BY47" s="30"/>
      <c r="BZ47" s="31"/>
    </row>
    <row r="48" spans="1:78" ht="13.5" customHeight="1" x14ac:dyDescent="0.2">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29"/>
      <c r="BM48" s="30"/>
      <c r="BN48" s="30"/>
      <c r="BO48" s="30"/>
      <c r="BP48" s="30"/>
      <c r="BQ48" s="30"/>
      <c r="BR48" s="30"/>
      <c r="BS48" s="30"/>
      <c r="BT48" s="30"/>
      <c r="BU48" s="30"/>
      <c r="BV48" s="30"/>
      <c r="BW48" s="30"/>
      <c r="BX48" s="30"/>
      <c r="BY48" s="30"/>
      <c r="BZ48" s="31"/>
    </row>
    <row r="49" spans="1:78" ht="13.5" customHeight="1" x14ac:dyDescent="0.2">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29"/>
      <c r="BM49" s="30"/>
      <c r="BN49" s="30"/>
      <c r="BO49" s="30"/>
      <c r="BP49" s="30"/>
      <c r="BQ49" s="30"/>
      <c r="BR49" s="30"/>
      <c r="BS49" s="30"/>
      <c r="BT49" s="30"/>
      <c r="BU49" s="30"/>
      <c r="BV49" s="30"/>
      <c r="BW49" s="30"/>
      <c r="BX49" s="30"/>
      <c r="BY49" s="30"/>
      <c r="BZ49" s="31"/>
    </row>
    <row r="50" spans="1:78" ht="13.5" customHeight="1" x14ac:dyDescent="0.2">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29"/>
      <c r="BM50" s="30"/>
      <c r="BN50" s="30"/>
      <c r="BO50" s="30"/>
      <c r="BP50" s="30"/>
      <c r="BQ50" s="30"/>
      <c r="BR50" s="30"/>
      <c r="BS50" s="30"/>
      <c r="BT50" s="30"/>
      <c r="BU50" s="30"/>
      <c r="BV50" s="30"/>
      <c r="BW50" s="30"/>
      <c r="BX50" s="30"/>
      <c r="BY50" s="30"/>
      <c r="BZ50" s="31"/>
    </row>
    <row r="51" spans="1:78" ht="13.5" customHeight="1" x14ac:dyDescent="0.2">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29"/>
      <c r="BM51" s="30"/>
      <c r="BN51" s="30"/>
      <c r="BO51" s="30"/>
      <c r="BP51" s="30"/>
      <c r="BQ51" s="30"/>
      <c r="BR51" s="30"/>
      <c r="BS51" s="30"/>
      <c r="BT51" s="30"/>
      <c r="BU51" s="30"/>
      <c r="BV51" s="30"/>
      <c r="BW51" s="30"/>
      <c r="BX51" s="30"/>
      <c r="BY51" s="30"/>
      <c r="BZ51" s="31"/>
    </row>
    <row r="52" spans="1:78" ht="13.5" customHeight="1" x14ac:dyDescent="0.2">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29"/>
      <c r="BM52" s="30"/>
      <c r="BN52" s="30"/>
      <c r="BO52" s="30"/>
      <c r="BP52" s="30"/>
      <c r="BQ52" s="30"/>
      <c r="BR52" s="30"/>
      <c r="BS52" s="30"/>
      <c r="BT52" s="30"/>
      <c r="BU52" s="30"/>
      <c r="BV52" s="30"/>
      <c r="BW52" s="30"/>
      <c r="BX52" s="30"/>
      <c r="BY52" s="30"/>
      <c r="BZ52" s="31"/>
    </row>
    <row r="53" spans="1:78" ht="13.5" customHeight="1" x14ac:dyDescent="0.2">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29"/>
      <c r="BM53" s="30"/>
      <c r="BN53" s="30"/>
      <c r="BO53" s="30"/>
      <c r="BP53" s="30"/>
      <c r="BQ53" s="30"/>
      <c r="BR53" s="30"/>
      <c r="BS53" s="30"/>
      <c r="BT53" s="30"/>
      <c r="BU53" s="30"/>
      <c r="BV53" s="30"/>
      <c r="BW53" s="30"/>
      <c r="BX53" s="30"/>
      <c r="BY53" s="30"/>
      <c r="BZ53" s="31"/>
    </row>
    <row r="54" spans="1:78" ht="13.5" customHeight="1" x14ac:dyDescent="0.2">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29"/>
      <c r="BM54" s="30"/>
      <c r="BN54" s="30"/>
      <c r="BO54" s="30"/>
      <c r="BP54" s="30"/>
      <c r="BQ54" s="30"/>
      <c r="BR54" s="30"/>
      <c r="BS54" s="30"/>
      <c r="BT54" s="30"/>
      <c r="BU54" s="30"/>
      <c r="BV54" s="30"/>
      <c r="BW54" s="30"/>
      <c r="BX54" s="30"/>
      <c r="BY54" s="30"/>
      <c r="BZ54" s="31"/>
    </row>
    <row r="55" spans="1:78" ht="13.5" customHeight="1" x14ac:dyDescent="0.2">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29"/>
      <c r="BM55" s="30"/>
      <c r="BN55" s="30"/>
      <c r="BO55" s="30"/>
      <c r="BP55" s="30"/>
      <c r="BQ55" s="30"/>
      <c r="BR55" s="30"/>
      <c r="BS55" s="30"/>
      <c r="BT55" s="30"/>
      <c r="BU55" s="30"/>
      <c r="BV55" s="30"/>
      <c r="BW55" s="30"/>
      <c r="BX55" s="30"/>
      <c r="BY55" s="30"/>
      <c r="BZ55" s="31"/>
    </row>
    <row r="56" spans="1:78" ht="13.5" customHeight="1" x14ac:dyDescent="0.2">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29"/>
      <c r="BM56" s="30"/>
      <c r="BN56" s="30"/>
      <c r="BO56" s="30"/>
      <c r="BP56" s="30"/>
      <c r="BQ56" s="30"/>
      <c r="BR56" s="30"/>
      <c r="BS56" s="30"/>
      <c r="BT56" s="30"/>
      <c r="BU56" s="30"/>
      <c r="BV56" s="30"/>
      <c r="BW56" s="30"/>
      <c r="BX56" s="30"/>
      <c r="BY56" s="30"/>
      <c r="BZ56" s="31"/>
    </row>
    <row r="57" spans="1:78" ht="13.5" customHeight="1" x14ac:dyDescent="0.2">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29"/>
      <c r="BM57" s="30"/>
      <c r="BN57" s="30"/>
      <c r="BO57" s="30"/>
      <c r="BP57" s="30"/>
      <c r="BQ57" s="30"/>
      <c r="BR57" s="30"/>
      <c r="BS57" s="30"/>
      <c r="BT57" s="30"/>
      <c r="BU57" s="30"/>
      <c r="BV57" s="30"/>
      <c r="BW57" s="30"/>
      <c r="BX57" s="30"/>
      <c r="BY57" s="30"/>
      <c r="BZ57" s="31"/>
    </row>
    <row r="58" spans="1:78" ht="13.5" customHeight="1" x14ac:dyDescent="0.2">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29"/>
      <c r="BM58" s="30"/>
      <c r="BN58" s="30"/>
      <c r="BO58" s="30"/>
      <c r="BP58" s="30"/>
      <c r="BQ58" s="30"/>
      <c r="BR58" s="30"/>
      <c r="BS58" s="30"/>
      <c r="BT58" s="30"/>
      <c r="BU58" s="30"/>
      <c r="BV58" s="30"/>
      <c r="BW58" s="30"/>
      <c r="BX58" s="30"/>
      <c r="BY58" s="30"/>
      <c r="BZ58" s="31"/>
    </row>
    <row r="59" spans="1:78" ht="13.5" customHeight="1" x14ac:dyDescent="0.2">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29"/>
      <c r="BM59" s="30"/>
      <c r="BN59" s="30"/>
      <c r="BO59" s="30"/>
      <c r="BP59" s="30"/>
      <c r="BQ59" s="30"/>
      <c r="BR59" s="30"/>
      <c r="BS59" s="30"/>
      <c r="BT59" s="30"/>
      <c r="BU59" s="30"/>
      <c r="BV59" s="30"/>
      <c r="BW59" s="30"/>
      <c r="BX59" s="30"/>
      <c r="BY59" s="30"/>
      <c r="BZ59" s="31"/>
    </row>
    <row r="60" spans="1:78" ht="13.5" customHeight="1" x14ac:dyDescent="0.2">
      <c r="A60" s="2"/>
      <c r="B60" s="35" t="s">
        <v>
28</v>
      </c>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c r="AN60" s="36"/>
      <c r="AO60" s="36"/>
      <c r="AP60" s="36"/>
      <c r="AQ60" s="36"/>
      <c r="AR60" s="36"/>
      <c r="AS60" s="36"/>
      <c r="AT60" s="36"/>
      <c r="AU60" s="36"/>
      <c r="AV60" s="36"/>
      <c r="AW60" s="36"/>
      <c r="AX60" s="36"/>
      <c r="AY60" s="36"/>
      <c r="AZ60" s="36"/>
      <c r="BA60" s="36"/>
      <c r="BB60" s="36"/>
      <c r="BC60" s="36"/>
      <c r="BD60" s="36"/>
      <c r="BE60" s="36"/>
      <c r="BF60" s="36"/>
      <c r="BG60" s="36"/>
      <c r="BH60" s="36"/>
      <c r="BI60" s="36"/>
      <c r="BJ60" s="37"/>
      <c r="BK60" s="2"/>
      <c r="BL60" s="29"/>
      <c r="BM60" s="30"/>
      <c r="BN60" s="30"/>
      <c r="BO60" s="30"/>
      <c r="BP60" s="30"/>
      <c r="BQ60" s="30"/>
      <c r="BR60" s="30"/>
      <c r="BS60" s="30"/>
      <c r="BT60" s="30"/>
      <c r="BU60" s="30"/>
      <c r="BV60" s="30"/>
      <c r="BW60" s="30"/>
      <c r="BX60" s="30"/>
      <c r="BY60" s="30"/>
      <c r="BZ60" s="31"/>
    </row>
    <row r="61" spans="1:78" ht="13.5" customHeight="1" x14ac:dyDescent="0.2">
      <c r="A61" s="2"/>
      <c r="B61" s="35"/>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7"/>
      <c r="BK61" s="2"/>
      <c r="BL61" s="29"/>
      <c r="BM61" s="30"/>
      <c r="BN61" s="30"/>
      <c r="BO61" s="30"/>
      <c r="BP61" s="30"/>
      <c r="BQ61" s="30"/>
      <c r="BR61" s="30"/>
      <c r="BS61" s="30"/>
      <c r="BT61" s="30"/>
      <c r="BU61" s="30"/>
      <c r="BV61" s="30"/>
      <c r="BW61" s="30"/>
      <c r="BX61" s="30"/>
      <c r="BY61" s="30"/>
      <c r="BZ61" s="31"/>
    </row>
    <row r="62" spans="1:78" ht="13.5" customHeight="1" x14ac:dyDescent="0.2">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29"/>
      <c r="BM62" s="30"/>
      <c r="BN62" s="30"/>
      <c r="BO62" s="30"/>
      <c r="BP62" s="30"/>
      <c r="BQ62" s="30"/>
      <c r="BR62" s="30"/>
      <c r="BS62" s="30"/>
      <c r="BT62" s="30"/>
      <c r="BU62" s="30"/>
      <c r="BV62" s="30"/>
      <c r="BW62" s="30"/>
      <c r="BX62" s="30"/>
      <c r="BY62" s="30"/>
      <c r="BZ62" s="31"/>
    </row>
    <row r="63" spans="1:78" ht="13.5" customHeight="1" x14ac:dyDescent="0.2">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32"/>
      <c r="BM63" s="33"/>
      <c r="BN63" s="33"/>
      <c r="BO63" s="33"/>
      <c r="BP63" s="33"/>
      <c r="BQ63" s="33"/>
      <c r="BR63" s="33"/>
      <c r="BS63" s="33"/>
      <c r="BT63" s="33"/>
      <c r="BU63" s="33"/>
      <c r="BV63" s="33"/>
      <c r="BW63" s="33"/>
      <c r="BX63" s="33"/>
      <c r="BY63" s="33"/>
      <c r="BZ63" s="34"/>
    </row>
    <row r="64" spans="1:78" ht="13.5" customHeight="1" x14ac:dyDescent="0.2">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38" t="s">
        <v>
29</v>
      </c>
      <c r="BM64" s="39"/>
      <c r="BN64" s="39"/>
      <c r="BO64" s="39"/>
      <c r="BP64" s="39"/>
      <c r="BQ64" s="39"/>
      <c r="BR64" s="39"/>
      <c r="BS64" s="39"/>
      <c r="BT64" s="39"/>
      <c r="BU64" s="39"/>
      <c r="BV64" s="39"/>
      <c r="BW64" s="39"/>
      <c r="BX64" s="39"/>
      <c r="BY64" s="39"/>
      <c r="BZ64" s="40"/>
    </row>
    <row r="65" spans="1:78" ht="13.5" customHeight="1" x14ac:dyDescent="0.2">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41"/>
      <c r="BM65" s="42"/>
      <c r="BN65" s="42"/>
      <c r="BO65" s="42"/>
      <c r="BP65" s="42"/>
      <c r="BQ65" s="42"/>
      <c r="BR65" s="42"/>
      <c r="BS65" s="42"/>
      <c r="BT65" s="42"/>
      <c r="BU65" s="42"/>
      <c r="BV65" s="42"/>
      <c r="BW65" s="42"/>
      <c r="BX65" s="42"/>
      <c r="BY65" s="42"/>
      <c r="BZ65" s="43"/>
    </row>
    <row r="66" spans="1:78" ht="13.5" customHeight="1" x14ac:dyDescent="0.2">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29" t="s">
        <v>
114</v>
      </c>
      <c r="BM66" s="30"/>
      <c r="BN66" s="30"/>
      <c r="BO66" s="30"/>
      <c r="BP66" s="30"/>
      <c r="BQ66" s="30"/>
      <c r="BR66" s="30"/>
      <c r="BS66" s="30"/>
      <c r="BT66" s="30"/>
      <c r="BU66" s="30"/>
      <c r="BV66" s="30"/>
      <c r="BW66" s="30"/>
      <c r="BX66" s="30"/>
      <c r="BY66" s="30"/>
      <c r="BZ66" s="31"/>
    </row>
    <row r="67" spans="1:78" ht="13.5" customHeight="1" x14ac:dyDescent="0.2">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29"/>
      <c r="BM67" s="30"/>
      <c r="BN67" s="30"/>
      <c r="BO67" s="30"/>
      <c r="BP67" s="30"/>
      <c r="BQ67" s="30"/>
      <c r="BR67" s="30"/>
      <c r="BS67" s="30"/>
      <c r="BT67" s="30"/>
      <c r="BU67" s="30"/>
      <c r="BV67" s="30"/>
      <c r="BW67" s="30"/>
      <c r="BX67" s="30"/>
      <c r="BY67" s="30"/>
      <c r="BZ67" s="31"/>
    </row>
    <row r="68" spans="1:78" ht="13.5" customHeight="1" x14ac:dyDescent="0.2">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29"/>
      <c r="BM68" s="30"/>
      <c r="BN68" s="30"/>
      <c r="BO68" s="30"/>
      <c r="BP68" s="30"/>
      <c r="BQ68" s="30"/>
      <c r="BR68" s="30"/>
      <c r="BS68" s="30"/>
      <c r="BT68" s="30"/>
      <c r="BU68" s="30"/>
      <c r="BV68" s="30"/>
      <c r="BW68" s="30"/>
      <c r="BX68" s="30"/>
      <c r="BY68" s="30"/>
      <c r="BZ68" s="31"/>
    </row>
    <row r="69" spans="1:78" ht="13.5" customHeight="1" x14ac:dyDescent="0.2">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29"/>
      <c r="BM69" s="30"/>
      <c r="BN69" s="30"/>
      <c r="BO69" s="30"/>
      <c r="BP69" s="30"/>
      <c r="BQ69" s="30"/>
      <c r="BR69" s="30"/>
      <c r="BS69" s="30"/>
      <c r="BT69" s="30"/>
      <c r="BU69" s="30"/>
      <c r="BV69" s="30"/>
      <c r="BW69" s="30"/>
      <c r="BX69" s="30"/>
      <c r="BY69" s="30"/>
      <c r="BZ69" s="31"/>
    </row>
    <row r="70" spans="1:78" ht="13.5" customHeight="1" x14ac:dyDescent="0.2">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29"/>
      <c r="BM70" s="30"/>
      <c r="BN70" s="30"/>
      <c r="BO70" s="30"/>
      <c r="BP70" s="30"/>
      <c r="BQ70" s="30"/>
      <c r="BR70" s="30"/>
      <c r="BS70" s="30"/>
      <c r="BT70" s="30"/>
      <c r="BU70" s="30"/>
      <c r="BV70" s="30"/>
      <c r="BW70" s="30"/>
      <c r="BX70" s="30"/>
      <c r="BY70" s="30"/>
      <c r="BZ70" s="31"/>
    </row>
    <row r="71" spans="1:78" ht="13.5" customHeight="1" x14ac:dyDescent="0.2">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29"/>
      <c r="BM71" s="30"/>
      <c r="BN71" s="30"/>
      <c r="BO71" s="30"/>
      <c r="BP71" s="30"/>
      <c r="BQ71" s="30"/>
      <c r="BR71" s="30"/>
      <c r="BS71" s="30"/>
      <c r="BT71" s="30"/>
      <c r="BU71" s="30"/>
      <c r="BV71" s="30"/>
      <c r="BW71" s="30"/>
      <c r="BX71" s="30"/>
      <c r="BY71" s="30"/>
      <c r="BZ71" s="31"/>
    </row>
    <row r="72" spans="1:78" ht="13.5" customHeight="1" x14ac:dyDescent="0.2">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29"/>
      <c r="BM72" s="30"/>
      <c r="BN72" s="30"/>
      <c r="BO72" s="30"/>
      <c r="BP72" s="30"/>
      <c r="BQ72" s="30"/>
      <c r="BR72" s="30"/>
      <c r="BS72" s="30"/>
      <c r="BT72" s="30"/>
      <c r="BU72" s="30"/>
      <c r="BV72" s="30"/>
      <c r="BW72" s="30"/>
      <c r="BX72" s="30"/>
      <c r="BY72" s="30"/>
      <c r="BZ72" s="31"/>
    </row>
    <row r="73" spans="1:78" ht="13.5" customHeight="1" x14ac:dyDescent="0.2">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29"/>
      <c r="BM73" s="30"/>
      <c r="BN73" s="30"/>
      <c r="BO73" s="30"/>
      <c r="BP73" s="30"/>
      <c r="BQ73" s="30"/>
      <c r="BR73" s="30"/>
      <c r="BS73" s="30"/>
      <c r="BT73" s="30"/>
      <c r="BU73" s="30"/>
      <c r="BV73" s="30"/>
      <c r="BW73" s="30"/>
      <c r="BX73" s="30"/>
      <c r="BY73" s="30"/>
      <c r="BZ73" s="31"/>
    </row>
    <row r="74" spans="1:78" ht="13.5" customHeight="1" x14ac:dyDescent="0.2">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29"/>
      <c r="BM74" s="30"/>
      <c r="BN74" s="30"/>
      <c r="BO74" s="30"/>
      <c r="BP74" s="30"/>
      <c r="BQ74" s="30"/>
      <c r="BR74" s="30"/>
      <c r="BS74" s="30"/>
      <c r="BT74" s="30"/>
      <c r="BU74" s="30"/>
      <c r="BV74" s="30"/>
      <c r="BW74" s="30"/>
      <c r="BX74" s="30"/>
      <c r="BY74" s="30"/>
      <c r="BZ74" s="31"/>
    </row>
    <row r="75" spans="1:78" ht="13.5" customHeight="1" x14ac:dyDescent="0.2">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29"/>
      <c r="BM75" s="30"/>
      <c r="BN75" s="30"/>
      <c r="BO75" s="30"/>
      <c r="BP75" s="30"/>
      <c r="BQ75" s="30"/>
      <c r="BR75" s="30"/>
      <c r="BS75" s="30"/>
      <c r="BT75" s="30"/>
      <c r="BU75" s="30"/>
      <c r="BV75" s="30"/>
      <c r="BW75" s="30"/>
      <c r="BX75" s="30"/>
      <c r="BY75" s="30"/>
      <c r="BZ75" s="31"/>
    </row>
    <row r="76" spans="1:78" ht="13.5" customHeight="1" x14ac:dyDescent="0.2">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29"/>
      <c r="BM76" s="30"/>
      <c r="BN76" s="30"/>
      <c r="BO76" s="30"/>
      <c r="BP76" s="30"/>
      <c r="BQ76" s="30"/>
      <c r="BR76" s="30"/>
      <c r="BS76" s="30"/>
      <c r="BT76" s="30"/>
      <c r="BU76" s="30"/>
      <c r="BV76" s="30"/>
      <c r="BW76" s="30"/>
      <c r="BX76" s="30"/>
      <c r="BY76" s="30"/>
      <c r="BZ76" s="31"/>
    </row>
    <row r="77" spans="1:78" ht="13.5" customHeight="1" x14ac:dyDescent="0.2">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29"/>
      <c r="BM77" s="30"/>
      <c r="BN77" s="30"/>
      <c r="BO77" s="30"/>
      <c r="BP77" s="30"/>
      <c r="BQ77" s="30"/>
      <c r="BR77" s="30"/>
      <c r="BS77" s="30"/>
      <c r="BT77" s="30"/>
      <c r="BU77" s="30"/>
      <c r="BV77" s="30"/>
      <c r="BW77" s="30"/>
      <c r="BX77" s="30"/>
      <c r="BY77" s="30"/>
      <c r="BZ77" s="31"/>
    </row>
    <row r="78" spans="1:78" ht="13.5" customHeight="1" x14ac:dyDescent="0.2">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29"/>
      <c r="BM78" s="30"/>
      <c r="BN78" s="30"/>
      <c r="BO78" s="30"/>
      <c r="BP78" s="30"/>
      <c r="BQ78" s="30"/>
      <c r="BR78" s="30"/>
      <c r="BS78" s="30"/>
      <c r="BT78" s="30"/>
      <c r="BU78" s="30"/>
      <c r="BV78" s="30"/>
      <c r="BW78" s="30"/>
      <c r="BX78" s="30"/>
      <c r="BY78" s="30"/>
      <c r="BZ78" s="31"/>
    </row>
    <row r="79" spans="1:78" ht="13.5" customHeight="1" x14ac:dyDescent="0.2">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29"/>
      <c r="BM79" s="30"/>
      <c r="BN79" s="30"/>
      <c r="BO79" s="30"/>
      <c r="BP79" s="30"/>
      <c r="BQ79" s="30"/>
      <c r="BR79" s="30"/>
      <c r="BS79" s="30"/>
      <c r="BT79" s="30"/>
      <c r="BU79" s="30"/>
      <c r="BV79" s="30"/>
      <c r="BW79" s="30"/>
      <c r="BX79" s="30"/>
      <c r="BY79" s="30"/>
      <c r="BZ79" s="31"/>
    </row>
    <row r="80" spans="1:78" ht="13.5" customHeight="1" x14ac:dyDescent="0.2">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29"/>
      <c r="BM80" s="30"/>
      <c r="BN80" s="30"/>
      <c r="BO80" s="30"/>
      <c r="BP80" s="30"/>
      <c r="BQ80" s="30"/>
      <c r="BR80" s="30"/>
      <c r="BS80" s="30"/>
      <c r="BT80" s="30"/>
      <c r="BU80" s="30"/>
      <c r="BV80" s="30"/>
      <c r="BW80" s="30"/>
      <c r="BX80" s="30"/>
      <c r="BY80" s="30"/>
      <c r="BZ80" s="31"/>
    </row>
    <row r="81" spans="1:78" ht="13.5" customHeight="1" x14ac:dyDescent="0.2">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29"/>
      <c r="BM81" s="30"/>
      <c r="BN81" s="30"/>
      <c r="BO81" s="30"/>
      <c r="BP81" s="30"/>
      <c r="BQ81" s="30"/>
      <c r="BR81" s="30"/>
      <c r="BS81" s="30"/>
      <c r="BT81" s="30"/>
      <c r="BU81" s="30"/>
      <c r="BV81" s="30"/>
      <c r="BW81" s="30"/>
      <c r="BX81" s="30"/>
      <c r="BY81" s="30"/>
      <c r="BZ81" s="31"/>
    </row>
    <row r="82" spans="1:78" ht="13.5" customHeight="1" x14ac:dyDescent="0.2">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32"/>
      <c r="BM82" s="33"/>
      <c r="BN82" s="33"/>
      <c r="BO82" s="33"/>
      <c r="BP82" s="33"/>
      <c r="BQ82" s="33"/>
      <c r="BR82" s="33"/>
      <c r="BS82" s="33"/>
      <c r="BT82" s="33"/>
      <c r="BU82" s="33"/>
      <c r="BV82" s="33"/>
      <c r="BW82" s="33"/>
      <c r="BX82" s="33"/>
      <c r="BY82" s="33"/>
      <c r="BZ82" s="34"/>
    </row>
    <row r="83" spans="1:78" x14ac:dyDescent="0.2">
      <c r="C83" s="44" t="s">
        <v>
30</v>
      </c>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row>
    <row r="84" spans="1:78" hidden="1" x14ac:dyDescent="0.2">
      <c r="B84" s="12" t="s">
        <v>
31</v>
      </c>
      <c r="C84" s="12"/>
      <c r="D84" s="12"/>
      <c r="E84" s="12" t="s">
        <v>
32</v>
      </c>
      <c r="F84" s="12" t="s">
        <v>
33</v>
      </c>
      <c r="G84" s="12" t="s">
        <v>
34</v>
      </c>
      <c r="H84" s="12" t="s">
        <v>
35</v>
      </c>
      <c r="I84" s="12" t="s">
        <v>
36</v>
      </c>
      <c r="J84" s="12" t="s">
        <v>
37</v>
      </c>
      <c r="K84" s="12" t="s">
        <v>
38</v>
      </c>
      <c r="L84" s="12" t="s">
        <v>
39</v>
      </c>
      <c r="M84" s="12" t="s">
        <v>
40</v>
      </c>
      <c r="N84" s="12" t="s">
        <v>
41</v>
      </c>
      <c r="O84" s="12" t="s">
        <v>
42</v>
      </c>
    </row>
    <row r="85" spans="1:78" hidden="1" x14ac:dyDescent="0.2">
      <c r="B85" s="12"/>
      <c r="C85" s="12"/>
      <c r="D85" s="12"/>
      <c r="E85" s="12" t="str">
        <f>
データ!AI6</f>
        <v>
【107.02】</v>
      </c>
      <c r="F85" s="12" t="str">
        <f>
データ!AT6</f>
        <v>
【3.09】</v>
      </c>
      <c r="G85" s="12" t="str">
        <f>
データ!BE6</f>
        <v>
【71.39】</v>
      </c>
      <c r="H85" s="12" t="str">
        <f>
データ!BP6</f>
        <v>
【669.12】</v>
      </c>
      <c r="I85" s="12" t="str">
        <f>
データ!CA6</f>
        <v>
【99.73】</v>
      </c>
      <c r="J85" s="12" t="str">
        <f>
データ!CL6</f>
        <v>
【134.98】</v>
      </c>
      <c r="K85" s="12" t="str">
        <f>
データ!CW6</f>
        <v>
【59.99】</v>
      </c>
      <c r="L85" s="12" t="str">
        <f>
データ!DH6</f>
        <v>
【95.72】</v>
      </c>
      <c r="M85" s="12" t="str">
        <f>
データ!DS6</f>
        <v>
【38.17】</v>
      </c>
      <c r="N85" s="12" t="str">
        <f>
データ!ED6</f>
        <v>
【6.54】</v>
      </c>
      <c r="O85" s="12" t="str">
        <f>
データ!EO6</f>
        <v>
【0.24】</v>
      </c>
    </row>
  </sheetData>
  <sheetProtection algorithmName="SHA-512" hashValue="oy90x8o1X2ai+yI2ZxspVcNt+Hio81gLlCfCYMfDzZj8jZc0KDirT6HazHFzo5pFBHnr6TD0qIu3woC8/ycdpQ==" saltValue="S+pi8vzeZ94mZ8GsNABvGA==" spinCount="100000" sheet="1" objects="1" scenarios="1" formatCells="0" formatColumns="0" formatRows="0"/>
  <mergeCells count="51">
    <mergeCell ref="B2:BZ4"/>
    <mergeCell ref="B6:AC6"/>
    <mergeCell ref="B7:H7"/>
    <mergeCell ref="I7:O7"/>
    <mergeCell ref="P7:V7"/>
    <mergeCell ref="W7:AC7"/>
    <mergeCell ref="AD7:AJ7"/>
    <mergeCell ref="AL7:AS7"/>
    <mergeCell ref="AT7:BA7"/>
    <mergeCell ref="BB7:BI7"/>
    <mergeCell ref="BL7:BY7"/>
    <mergeCell ref="AT8:BA8"/>
    <mergeCell ref="BB8:BI8"/>
    <mergeCell ref="BL8:BM8"/>
    <mergeCell ref="BN8:BY8"/>
    <mergeCell ref="B8:H8"/>
    <mergeCell ref="I8:O8"/>
    <mergeCell ref="P8:V8"/>
    <mergeCell ref="W8:AC8"/>
    <mergeCell ref="AD8:AJ8"/>
    <mergeCell ref="P9:V9"/>
    <mergeCell ref="W9:AC9"/>
    <mergeCell ref="AD9:AJ9"/>
    <mergeCell ref="AL8:AS8"/>
    <mergeCell ref="AL9:AS9"/>
    <mergeCell ref="AT9:BA9"/>
    <mergeCell ref="BB9:BI9"/>
    <mergeCell ref="BL9:BM9"/>
    <mergeCell ref="BL45:BZ46"/>
    <mergeCell ref="BN9:BY9"/>
    <mergeCell ref="BL11:BZ13"/>
    <mergeCell ref="B14:BJ15"/>
    <mergeCell ref="BL14:BZ15"/>
    <mergeCell ref="BL16:BZ44"/>
    <mergeCell ref="B9:H9"/>
    <mergeCell ref="B10:H10"/>
    <mergeCell ref="I10:O10"/>
    <mergeCell ref="P10:V10"/>
    <mergeCell ref="W10:AC10"/>
    <mergeCell ref="AD10:AJ10"/>
    <mergeCell ref="I9:O9"/>
    <mergeCell ref="AL10:AS10"/>
    <mergeCell ref="AT10:BA10"/>
    <mergeCell ref="BB10:BI10"/>
    <mergeCell ref="BL10:BM10"/>
    <mergeCell ref="BN10:BY10"/>
    <mergeCell ref="BL47:BZ63"/>
    <mergeCell ref="B60:BJ61"/>
    <mergeCell ref="BL64:BZ65"/>
    <mergeCell ref="BL66:BZ82"/>
    <mergeCell ref="C83:BJ83"/>
  </mergeCells>
  <phoneticPr fontId="4"/>
  <printOptions horizontalCentered="1" verticalCentered="1"/>
  <pageMargins left="0.19685039370078741" right="0.19685039370078741" top="0.19685039370078741" bottom="0.19685039370078741" header="0.19685039370078741" footer="0.1968503937007874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R13"/>
  <sheetViews>
    <sheetView showGridLines="0" workbookViewId="0"/>
  </sheetViews>
  <sheetFormatPr defaultRowHeight="13.2" x14ac:dyDescent="0.2"/>
  <cols>
    <col min="2" max="144" width="11.88671875" customWidth="1"/>
  </cols>
  <sheetData>
    <row r="1" spans="1:148" x14ac:dyDescent="0.2">
      <c r="A1" t="s">
        <v>
43</v>
      </c>
      <c r="Y1" s="13">
        <v>
1</v>
      </c>
      <c r="Z1" s="13">
        <v>
1</v>
      </c>
      <c r="AA1" s="13">
        <v>
1</v>
      </c>
      <c r="AB1" s="13">
        <v>
1</v>
      </c>
      <c r="AC1" s="13">
        <v>
1</v>
      </c>
      <c r="AD1" s="13">
        <v>
1</v>
      </c>
      <c r="AE1" s="13">
        <v>
1</v>
      </c>
      <c r="AF1" s="13">
        <v>
1</v>
      </c>
      <c r="AG1" s="13">
        <v>
1</v>
      </c>
      <c r="AH1" s="13">
        <v>
1</v>
      </c>
      <c r="AI1" s="13"/>
      <c r="AJ1" s="13">
        <v>
1</v>
      </c>
      <c r="AK1" s="13">
        <v>
1</v>
      </c>
      <c r="AL1" s="13">
        <v>
1</v>
      </c>
      <c r="AM1" s="13">
        <v>
1</v>
      </c>
      <c r="AN1" s="13">
        <v>
1</v>
      </c>
      <c r="AO1" s="13">
        <v>
1</v>
      </c>
      <c r="AP1" s="13">
        <v>
1</v>
      </c>
      <c r="AQ1" s="13">
        <v>
1</v>
      </c>
      <c r="AR1" s="13">
        <v>
1</v>
      </c>
      <c r="AS1" s="13">
        <v>
1</v>
      </c>
      <c r="AT1" s="13"/>
      <c r="AU1" s="13">
        <v>
1</v>
      </c>
      <c r="AV1" s="13">
        <v>
1</v>
      </c>
      <c r="AW1" s="13">
        <v>
1</v>
      </c>
      <c r="AX1" s="13">
        <v>
1</v>
      </c>
      <c r="AY1" s="13">
        <v>
1</v>
      </c>
      <c r="AZ1" s="13">
        <v>
1</v>
      </c>
      <c r="BA1" s="13">
        <v>
1</v>
      </c>
      <c r="BB1" s="13">
        <v>
1</v>
      </c>
      <c r="BC1" s="13">
        <v>
1</v>
      </c>
      <c r="BD1" s="13">
        <v>
1</v>
      </c>
      <c r="BE1" s="13"/>
      <c r="BF1" s="13">
        <v>
1</v>
      </c>
      <c r="BG1" s="13">
        <v>
1</v>
      </c>
      <c r="BH1" s="13">
        <v>
1</v>
      </c>
      <c r="BI1" s="13">
        <v>
1</v>
      </c>
      <c r="BJ1" s="13">
        <v>
1</v>
      </c>
      <c r="BK1" s="13">
        <v>
1</v>
      </c>
      <c r="BL1" s="13">
        <v>
1</v>
      </c>
      <c r="BM1" s="13">
        <v>
1</v>
      </c>
      <c r="BN1" s="13">
        <v>
1</v>
      </c>
      <c r="BO1" s="13">
        <v>
1</v>
      </c>
      <c r="BP1" s="13"/>
      <c r="BQ1" s="13">
        <v>
1</v>
      </c>
      <c r="BR1" s="13">
        <v>
1</v>
      </c>
      <c r="BS1" s="13">
        <v>
1</v>
      </c>
      <c r="BT1" s="13">
        <v>
1</v>
      </c>
      <c r="BU1" s="13">
        <v>
1</v>
      </c>
      <c r="BV1" s="13">
        <v>
1</v>
      </c>
      <c r="BW1" s="13">
        <v>
1</v>
      </c>
      <c r="BX1" s="13">
        <v>
1</v>
      </c>
      <c r="BY1" s="13">
        <v>
1</v>
      </c>
      <c r="BZ1" s="13">
        <v>
1</v>
      </c>
      <c r="CA1" s="13"/>
      <c r="CB1" s="13">
        <v>
1</v>
      </c>
      <c r="CC1" s="13">
        <v>
1</v>
      </c>
      <c r="CD1" s="13">
        <v>
1</v>
      </c>
      <c r="CE1" s="13">
        <v>
1</v>
      </c>
      <c r="CF1" s="13">
        <v>
1</v>
      </c>
      <c r="CG1" s="13">
        <v>
1</v>
      </c>
      <c r="CH1" s="13">
        <v>
1</v>
      </c>
      <c r="CI1" s="13">
        <v>
1</v>
      </c>
      <c r="CJ1" s="13">
        <v>
1</v>
      </c>
      <c r="CK1" s="13">
        <v>
1</v>
      </c>
      <c r="CL1" s="13"/>
      <c r="CM1" s="13">
        <v>
1</v>
      </c>
      <c r="CN1" s="13">
        <v>
1</v>
      </c>
      <c r="CO1" s="13">
        <v>
1</v>
      </c>
      <c r="CP1" s="13">
        <v>
1</v>
      </c>
      <c r="CQ1" s="13">
        <v>
1</v>
      </c>
      <c r="CR1" s="13">
        <v>
1</v>
      </c>
      <c r="CS1" s="13">
        <v>
1</v>
      </c>
      <c r="CT1" s="13">
        <v>
1</v>
      </c>
      <c r="CU1" s="13">
        <v>
1</v>
      </c>
      <c r="CV1" s="13">
        <v>
1</v>
      </c>
      <c r="CW1" s="13"/>
      <c r="CX1" s="13">
        <v>
1</v>
      </c>
      <c r="CY1" s="13">
        <v>
1</v>
      </c>
      <c r="CZ1" s="13">
        <v>
1</v>
      </c>
      <c r="DA1" s="13">
        <v>
1</v>
      </c>
      <c r="DB1" s="13">
        <v>
1</v>
      </c>
      <c r="DC1" s="13">
        <v>
1</v>
      </c>
      <c r="DD1" s="13">
        <v>
1</v>
      </c>
      <c r="DE1" s="13">
        <v>
1</v>
      </c>
      <c r="DF1" s="13">
        <v>
1</v>
      </c>
      <c r="DG1" s="13">
        <v>
1</v>
      </c>
      <c r="DH1" s="13"/>
      <c r="DI1" s="13">
        <v>
1</v>
      </c>
      <c r="DJ1" s="13">
        <v>
1</v>
      </c>
      <c r="DK1" s="13">
        <v>
1</v>
      </c>
      <c r="DL1" s="13">
        <v>
1</v>
      </c>
      <c r="DM1" s="13">
        <v>
1</v>
      </c>
      <c r="DN1" s="13">
        <v>
1</v>
      </c>
      <c r="DO1" s="13">
        <v>
1</v>
      </c>
      <c r="DP1" s="13">
        <v>
1</v>
      </c>
      <c r="DQ1" s="13">
        <v>
1</v>
      </c>
      <c r="DR1" s="13">
        <v>
1</v>
      </c>
      <c r="DS1" s="13"/>
      <c r="DT1" s="13">
        <v>
1</v>
      </c>
      <c r="DU1" s="13">
        <v>
1</v>
      </c>
      <c r="DV1" s="13">
        <v>
1</v>
      </c>
      <c r="DW1" s="13">
        <v>
1</v>
      </c>
      <c r="DX1" s="13">
        <v>
1</v>
      </c>
      <c r="DY1" s="13">
        <v>
1</v>
      </c>
      <c r="DZ1" s="13">
        <v>
1</v>
      </c>
      <c r="EA1" s="13">
        <v>
1</v>
      </c>
      <c r="EB1" s="13">
        <v>
1</v>
      </c>
      <c r="EC1" s="13">
        <v>
1</v>
      </c>
      <c r="ED1" s="13"/>
      <c r="EE1" s="13">
        <v>
1</v>
      </c>
      <c r="EF1" s="13">
        <v>
1</v>
      </c>
      <c r="EG1" s="13">
        <v>
1</v>
      </c>
      <c r="EH1" s="13">
        <v>
1</v>
      </c>
      <c r="EI1" s="13">
        <v>
1</v>
      </c>
      <c r="EJ1" s="13">
        <v>
1</v>
      </c>
      <c r="EK1" s="13">
        <v>
1</v>
      </c>
      <c r="EL1" s="13">
        <v>
1</v>
      </c>
      <c r="EM1" s="13">
        <v>
1</v>
      </c>
      <c r="EN1" s="13">
        <v>
1</v>
      </c>
      <c r="EO1" s="13"/>
    </row>
    <row r="2" spans="1:148" x14ac:dyDescent="0.2">
      <c r="A2" s="14" t="s">
        <v>
44</v>
      </c>
      <c r="B2" s="14">
        <f>
COLUMN()-1</f>
        <v>
1</v>
      </c>
      <c r="C2" s="14">
        <f t="shared" ref="C2:BS2" si="0">
COLUMN()-1</f>
        <v>
2</v>
      </c>
      <c r="D2" s="14">
        <f t="shared" si="0"/>
        <v>
3</v>
      </c>
      <c r="E2" s="14">
        <f t="shared" si="0"/>
        <v>
4</v>
      </c>
      <c r="F2" s="14">
        <f t="shared" si="0"/>
        <v>
5</v>
      </c>
      <c r="G2" s="14">
        <f t="shared" si="0"/>
        <v>
6</v>
      </c>
      <c r="H2" s="14">
        <f t="shared" si="0"/>
        <v>
7</v>
      </c>
      <c r="I2" s="14">
        <f t="shared" si="0"/>
        <v>
8</v>
      </c>
      <c r="J2" s="14">
        <f t="shared" si="0"/>
        <v>
9</v>
      </c>
      <c r="K2" s="14">
        <f t="shared" si="0"/>
        <v>
10</v>
      </c>
      <c r="L2" s="14">
        <f t="shared" si="0"/>
        <v>
11</v>
      </c>
      <c r="M2" s="14">
        <f t="shared" si="0"/>
        <v>
12</v>
      </c>
      <c r="N2" s="14">
        <f t="shared" si="0"/>
        <v>
13</v>
      </c>
      <c r="O2" s="14">
        <f t="shared" si="0"/>
        <v>
14</v>
      </c>
      <c r="P2" s="14">
        <f t="shared" si="0"/>
        <v>
15</v>
      </c>
      <c r="Q2" s="14">
        <f t="shared" si="0"/>
        <v>
16</v>
      </c>
      <c r="R2" s="14">
        <f t="shared" si="0"/>
        <v>
17</v>
      </c>
      <c r="S2" s="14">
        <f t="shared" si="0"/>
        <v>
18</v>
      </c>
      <c r="T2" s="14">
        <f t="shared" si="0"/>
        <v>
19</v>
      </c>
      <c r="U2" s="14">
        <f t="shared" si="0"/>
        <v>
20</v>
      </c>
      <c r="V2" s="14">
        <f t="shared" si="0"/>
        <v>
21</v>
      </c>
      <c r="W2" s="14">
        <f t="shared" si="0"/>
        <v>
22</v>
      </c>
      <c r="X2" s="14">
        <f t="shared" si="0"/>
        <v>
23</v>
      </c>
      <c r="Y2" s="14">
        <f t="shared" si="0"/>
        <v>
24</v>
      </c>
      <c r="Z2" s="14">
        <f t="shared" si="0"/>
        <v>
25</v>
      </c>
      <c r="AA2" s="14">
        <f t="shared" si="0"/>
        <v>
26</v>
      </c>
      <c r="AB2" s="14">
        <f t="shared" si="0"/>
        <v>
27</v>
      </c>
      <c r="AC2" s="14">
        <f t="shared" si="0"/>
        <v>
28</v>
      </c>
      <c r="AD2" s="14">
        <f t="shared" si="0"/>
        <v>
29</v>
      </c>
      <c r="AE2" s="14">
        <f t="shared" si="0"/>
        <v>
30</v>
      </c>
      <c r="AF2" s="14">
        <f t="shared" si="0"/>
        <v>
31</v>
      </c>
      <c r="AG2" s="14">
        <f t="shared" si="0"/>
        <v>
32</v>
      </c>
      <c r="AH2" s="14">
        <f t="shared" si="0"/>
        <v>
33</v>
      </c>
      <c r="AI2" s="14">
        <f t="shared" si="0"/>
        <v>
34</v>
      </c>
      <c r="AJ2" s="14">
        <f t="shared" si="0"/>
        <v>
35</v>
      </c>
      <c r="AK2" s="14">
        <f t="shared" si="0"/>
        <v>
36</v>
      </c>
      <c r="AL2" s="14">
        <f t="shared" si="0"/>
        <v>
37</v>
      </c>
      <c r="AM2" s="14">
        <f t="shared" si="0"/>
        <v>
38</v>
      </c>
      <c r="AN2" s="14">
        <f t="shared" si="0"/>
        <v>
39</v>
      </c>
      <c r="AO2" s="14">
        <f t="shared" si="0"/>
        <v>
40</v>
      </c>
      <c r="AP2" s="14">
        <f t="shared" si="0"/>
        <v>
41</v>
      </c>
      <c r="AQ2" s="14">
        <f t="shared" si="0"/>
        <v>
42</v>
      </c>
      <c r="AR2" s="14">
        <f t="shared" si="0"/>
        <v>
43</v>
      </c>
      <c r="AS2" s="14">
        <f t="shared" si="0"/>
        <v>
44</v>
      </c>
      <c r="AT2" s="14">
        <f t="shared" si="0"/>
        <v>
45</v>
      </c>
      <c r="AU2" s="14">
        <f t="shared" si="0"/>
        <v>
46</v>
      </c>
      <c r="AV2" s="14">
        <f t="shared" si="0"/>
        <v>
47</v>
      </c>
      <c r="AW2" s="14">
        <f t="shared" si="0"/>
        <v>
48</v>
      </c>
      <c r="AX2" s="14">
        <f t="shared" si="0"/>
        <v>
49</v>
      </c>
      <c r="AY2" s="14">
        <f t="shared" si="0"/>
        <v>
50</v>
      </c>
      <c r="AZ2" s="14">
        <f t="shared" si="0"/>
        <v>
51</v>
      </c>
      <c r="BA2" s="14">
        <f t="shared" si="0"/>
        <v>
52</v>
      </c>
      <c r="BB2" s="14">
        <f t="shared" si="0"/>
        <v>
53</v>
      </c>
      <c r="BC2" s="14">
        <f t="shared" si="0"/>
        <v>
54</v>
      </c>
      <c r="BD2" s="14">
        <f t="shared" si="0"/>
        <v>
55</v>
      </c>
      <c r="BE2" s="14">
        <f t="shared" si="0"/>
        <v>
56</v>
      </c>
      <c r="BF2" s="14">
        <f t="shared" si="0"/>
        <v>
57</v>
      </c>
      <c r="BG2" s="14">
        <f t="shared" si="0"/>
        <v>
58</v>
      </c>
      <c r="BH2" s="14">
        <f t="shared" si="0"/>
        <v>
59</v>
      </c>
      <c r="BI2" s="14">
        <f t="shared" si="0"/>
        <v>
60</v>
      </c>
      <c r="BJ2" s="14">
        <f t="shared" si="0"/>
        <v>
61</v>
      </c>
      <c r="BK2" s="14">
        <f t="shared" si="0"/>
        <v>
62</v>
      </c>
      <c r="BL2" s="14">
        <f t="shared" si="0"/>
        <v>
63</v>
      </c>
      <c r="BM2" s="14">
        <f t="shared" si="0"/>
        <v>
64</v>
      </c>
      <c r="BN2" s="14">
        <f t="shared" si="0"/>
        <v>
65</v>
      </c>
      <c r="BO2" s="14">
        <f t="shared" si="0"/>
        <v>
66</v>
      </c>
      <c r="BP2" s="14">
        <f t="shared" si="0"/>
        <v>
67</v>
      </c>
      <c r="BQ2" s="14">
        <f t="shared" si="0"/>
        <v>
68</v>
      </c>
      <c r="BR2" s="14">
        <f t="shared" si="0"/>
        <v>
69</v>
      </c>
      <c r="BS2" s="14">
        <f t="shared" si="0"/>
        <v>
70</v>
      </c>
      <c r="BT2" s="14">
        <f t="shared" ref="BT2:EE2" si="1">
COLUMN()-1</f>
        <v>
71</v>
      </c>
      <c r="BU2" s="14">
        <f t="shared" si="1"/>
        <v>
72</v>
      </c>
      <c r="BV2" s="14">
        <f t="shared" si="1"/>
        <v>
73</v>
      </c>
      <c r="BW2" s="14">
        <f t="shared" si="1"/>
        <v>
74</v>
      </c>
      <c r="BX2" s="14">
        <f t="shared" si="1"/>
        <v>
75</v>
      </c>
      <c r="BY2" s="14">
        <f t="shared" si="1"/>
        <v>
76</v>
      </c>
      <c r="BZ2" s="14">
        <f t="shared" si="1"/>
        <v>
77</v>
      </c>
      <c r="CA2" s="14">
        <f t="shared" si="1"/>
        <v>
78</v>
      </c>
      <c r="CB2" s="14">
        <f t="shared" si="1"/>
        <v>
79</v>
      </c>
      <c r="CC2" s="14">
        <f t="shared" si="1"/>
        <v>
80</v>
      </c>
      <c r="CD2" s="14">
        <f t="shared" si="1"/>
        <v>
81</v>
      </c>
      <c r="CE2" s="14">
        <f t="shared" si="1"/>
        <v>
82</v>
      </c>
      <c r="CF2" s="14">
        <f t="shared" si="1"/>
        <v>
83</v>
      </c>
      <c r="CG2" s="14">
        <f t="shared" si="1"/>
        <v>
84</v>
      </c>
      <c r="CH2" s="14">
        <f t="shared" si="1"/>
        <v>
85</v>
      </c>
      <c r="CI2" s="14">
        <f t="shared" si="1"/>
        <v>
86</v>
      </c>
      <c r="CJ2" s="14">
        <f t="shared" si="1"/>
        <v>
87</v>
      </c>
      <c r="CK2" s="14">
        <f t="shared" si="1"/>
        <v>
88</v>
      </c>
      <c r="CL2" s="14">
        <f t="shared" si="1"/>
        <v>
89</v>
      </c>
      <c r="CM2" s="14">
        <f t="shared" si="1"/>
        <v>
90</v>
      </c>
      <c r="CN2" s="14">
        <f t="shared" si="1"/>
        <v>
91</v>
      </c>
      <c r="CO2" s="14">
        <f t="shared" si="1"/>
        <v>
92</v>
      </c>
      <c r="CP2" s="14">
        <f t="shared" si="1"/>
        <v>
93</v>
      </c>
      <c r="CQ2" s="14">
        <f t="shared" si="1"/>
        <v>
94</v>
      </c>
      <c r="CR2" s="14">
        <f t="shared" si="1"/>
        <v>
95</v>
      </c>
      <c r="CS2" s="14">
        <f t="shared" si="1"/>
        <v>
96</v>
      </c>
      <c r="CT2" s="14">
        <f t="shared" si="1"/>
        <v>
97</v>
      </c>
      <c r="CU2" s="14">
        <f t="shared" si="1"/>
        <v>
98</v>
      </c>
      <c r="CV2" s="14">
        <f t="shared" si="1"/>
        <v>
99</v>
      </c>
      <c r="CW2" s="14">
        <f t="shared" si="1"/>
        <v>
100</v>
      </c>
      <c r="CX2" s="14">
        <f t="shared" si="1"/>
        <v>
101</v>
      </c>
      <c r="CY2" s="14">
        <f t="shared" si="1"/>
        <v>
102</v>
      </c>
      <c r="CZ2" s="14">
        <f t="shared" si="1"/>
        <v>
103</v>
      </c>
      <c r="DA2" s="14">
        <f t="shared" si="1"/>
        <v>
104</v>
      </c>
      <c r="DB2" s="14">
        <f t="shared" si="1"/>
        <v>
105</v>
      </c>
      <c r="DC2" s="14">
        <f t="shared" si="1"/>
        <v>
106</v>
      </c>
      <c r="DD2" s="14">
        <f t="shared" si="1"/>
        <v>
107</v>
      </c>
      <c r="DE2" s="14">
        <f t="shared" si="1"/>
        <v>
108</v>
      </c>
      <c r="DF2" s="14">
        <f t="shared" si="1"/>
        <v>
109</v>
      </c>
      <c r="DG2" s="14">
        <f t="shared" si="1"/>
        <v>
110</v>
      </c>
      <c r="DH2" s="14">
        <f t="shared" si="1"/>
        <v>
111</v>
      </c>
      <c r="DI2" s="14">
        <f t="shared" si="1"/>
        <v>
112</v>
      </c>
      <c r="DJ2" s="14">
        <f t="shared" si="1"/>
        <v>
113</v>
      </c>
      <c r="DK2" s="14">
        <f t="shared" si="1"/>
        <v>
114</v>
      </c>
      <c r="DL2" s="14">
        <f t="shared" si="1"/>
        <v>
115</v>
      </c>
      <c r="DM2" s="14">
        <f t="shared" si="1"/>
        <v>
116</v>
      </c>
      <c r="DN2" s="14">
        <f t="shared" si="1"/>
        <v>
117</v>
      </c>
      <c r="DO2" s="14">
        <f t="shared" si="1"/>
        <v>
118</v>
      </c>
      <c r="DP2" s="14">
        <f t="shared" si="1"/>
        <v>
119</v>
      </c>
      <c r="DQ2" s="14">
        <f t="shared" si="1"/>
        <v>
120</v>
      </c>
      <c r="DR2" s="14">
        <f t="shared" si="1"/>
        <v>
121</v>
      </c>
      <c r="DS2" s="14">
        <f t="shared" si="1"/>
        <v>
122</v>
      </c>
      <c r="DT2" s="14">
        <f t="shared" si="1"/>
        <v>
123</v>
      </c>
      <c r="DU2" s="14">
        <f t="shared" si="1"/>
        <v>
124</v>
      </c>
      <c r="DV2" s="14">
        <f t="shared" si="1"/>
        <v>
125</v>
      </c>
      <c r="DW2" s="14">
        <f t="shared" si="1"/>
        <v>
126</v>
      </c>
      <c r="DX2" s="14">
        <f t="shared" si="1"/>
        <v>
127</v>
      </c>
      <c r="DY2" s="14">
        <f t="shared" si="1"/>
        <v>
128</v>
      </c>
      <c r="DZ2" s="14">
        <f t="shared" si="1"/>
        <v>
129</v>
      </c>
      <c r="EA2" s="14">
        <f t="shared" si="1"/>
        <v>
130</v>
      </c>
      <c r="EB2" s="14">
        <f t="shared" si="1"/>
        <v>
131</v>
      </c>
      <c r="EC2" s="14">
        <f t="shared" si="1"/>
        <v>
132</v>
      </c>
      <c r="ED2" s="14">
        <f t="shared" si="1"/>
        <v>
133</v>
      </c>
      <c r="EE2" s="14">
        <f t="shared" si="1"/>
        <v>
134</v>
      </c>
      <c r="EF2" s="14">
        <f t="shared" ref="EF2:EO2" si="2">
COLUMN()-1</f>
        <v>
135</v>
      </c>
      <c r="EG2" s="14">
        <f t="shared" si="2"/>
        <v>
136</v>
      </c>
      <c r="EH2" s="14">
        <f t="shared" si="2"/>
        <v>
137</v>
      </c>
      <c r="EI2" s="14">
        <f t="shared" si="2"/>
        <v>
138</v>
      </c>
      <c r="EJ2" s="14">
        <f t="shared" si="2"/>
        <v>
139</v>
      </c>
      <c r="EK2" s="14">
        <f t="shared" si="2"/>
        <v>
140</v>
      </c>
      <c r="EL2" s="14">
        <f t="shared" si="2"/>
        <v>
141</v>
      </c>
      <c r="EM2" s="14">
        <f t="shared" si="2"/>
        <v>
142</v>
      </c>
      <c r="EN2" s="14">
        <f t="shared" si="2"/>
        <v>
143</v>
      </c>
      <c r="EO2" s="14">
        <f t="shared" si="2"/>
        <v>
144</v>
      </c>
    </row>
    <row r="3" spans="1:148" x14ac:dyDescent="0.2">
      <c r="A3" s="14" t="s">
        <v>
45</v>
      </c>
      <c r="B3" s="15" t="s">
        <v>
46</v>
      </c>
      <c r="C3" s="15" t="s">
        <v>
47</v>
      </c>
      <c r="D3" s="15" t="s">
        <v>
48</v>
      </c>
      <c r="E3" s="15" t="s">
        <v>
49</v>
      </c>
      <c r="F3" s="15" t="s">
        <v>
50</v>
      </c>
      <c r="G3" s="15" t="s">
        <v>
51</v>
      </c>
      <c r="H3" s="73" t="s">
        <v>
52</v>
      </c>
      <c r="I3" s="74"/>
      <c r="J3" s="74"/>
      <c r="K3" s="74"/>
      <c r="L3" s="74"/>
      <c r="M3" s="74"/>
      <c r="N3" s="74"/>
      <c r="O3" s="74"/>
      <c r="P3" s="74"/>
      <c r="Q3" s="74"/>
      <c r="R3" s="74"/>
      <c r="S3" s="74"/>
      <c r="T3" s="74"/>
      <c r="U3" s="74"/>
      <c r="V3" s="74"/>
      <c r="W3" s="74"/>
      <c r="X3" s="75"/>
      <c r="Y3" s="79" t="s">
        <v>
53</v>
      </c>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t="s">
        <v>
54</v>
      </c>
      <c r="DJ3" s="72"/>
      <c r="DK3" s="72"/>
      <c r="DL3" s="72"/>
      <c r="DM3" s="72"/>
      <c r="DN3" s="72"/>
      <c r="DO3" s="72"/>
      <c r="DP3" s="72"/>
      <c r="DQ3" s="72"/>
      <c r="DR3" s="72"/>
      <c r="DS3" s="72"/>
      <c r="DT3" s="72"/>
      <c r="DU3" s="72"/>
      <c r="DV3" s="72"/>
      <c r="DW3" s="72"/>
      <c r="DX3" s="72"/>
      <c r="DY3" s="72"/>
      <c r="DZ3" s="72"/>
      <c r="EA3" s="72"/>
      <c r="EB3" s="72"/>
      <c r="EC3" s="72"/>
      <c r="ED3" s="72"/>
      <c r="EE3" s="72"/>
      <c r="EF3" s="72"/>
      <c r="EG3" s="72"/>
      <c r="EH3" s="72"/>
      <c r="EI3" s="72"/>
      <c r="EJ3" s="72"/>
      <c r="EK3" s="72"/>
      <c r="EL3" s="72"/>
      <c r="EM3" s="72"/>
      <c r="EN3" s="72"/>
      <c r="EO3" s="72"/>
    </row>
    <row r="4" spans="1:148" x14ac:dyDescent="0.2">
      <c r="A4" s="14" t="s">
        <v>
55</v>
      </c>
      <c r="B4" s="16"/>
      <c r="C4" s="16"/>
      <c r="D4" s="16"/>
      <c r="E4" s="16"/>
      <c r="F4" s="16"/>
      <c r="G4" s="16"/>
      <c r="H4" s="76"/>
      <c r="I4" s="77"/>
      <c r="J4" s="77"/>
      <c r="K4" s="77"/>
      <c r="L4" s="77"/>
      <c r="M4" s="77"/>
      <c r="N4" s="77"/>
      <c r="O4" s="77"/>
      <c r="P4" s="77"/>
      <c r="Q4" s="77"/>
      <c r="R4" s="77"/>
      <c r="S4" s="77"/>
      <c r="T4" s="77"/>
      <c r="U4" s="77"/>
      <c r="V4" s="77"/>
      <c r="W4" s="77"/>
      <c r="X4" s="78"/>
      <c r="Y4" s="72" t="s">
        <v>
56</v>
      </c>
      <c r="Z4" s="72"/>
      <c r="AA4" s="72"/>
      <c r="AB4" s="72"/>
      <c r="AC4" s="72"/>
      <c r="AD4" s="72"/>
      <c r="AE4" s="72"/>
      <c r="AF4" s="72"/>
      <c r="AG4" s="72"/>
      <c r="AH4" s="72"/>
      <c r="AI4" s="72"/>
      <c r="AJ4" s="72" t="s">
        <v>
57</v>
      </c>
      <c r="AK4" s="72"/>
      <c r="AL4" s="72"/>
      <c r="AM4" s="72"/>
      <c r="AN4" s="72"/>
      <c r="AO4" s="72"/>
      <c r="AP4" s="72"/>
      <c r="AQ4" s="72"/>
      <c r="AR4" s="72"/>
      <c r="AS4" s="72"/>
      <c r="AT4" s="72"/>
      <c r="AU4" s="72" t="s">
        <v>
58</v>
      </c>
      <c r="AV4" s="72"/>
      <c r="AW4" s="72"/>
      <c r="AX4" s="72"/>
      <c r="AY4" s="72"/>
      <c r="AZ4" s="72"/>
      <c r="BA4" s="72"/>
      <c r="BB4" s="72"/>
      <c r="BC4" s="72"/>
      <c r="BD4" s="72"/>
      <c r="BE4" s="72"/>
      <c r="BF4" s="72" t="s">
        <v>
59</v>
      </c>
      <c r="BG4" s="72"/>
      <c r="BH4" s="72"/>
      <c r="BI4" s="72"/>
      <c r="BJ4" s="72"/>
      <c r="BK4" s="72"/>
      <c r="BL4" s="72"/>
      <c r="BM4" s="72"/>
      <c r="BN4" s="72"/>
      <c r="BO4" s="72"/>
      <c r="BP4" s="72"/>
      <c r="BQ4" s="72" t="s">
        <v>
60</v>
      </c>
      <c r="BR4" s="72"/>
      <c r="BS4" s="72"/>
      <c r="BT4" s="72"/>
      <c r="BU4" s="72"/>
      <c r="BV4" s="72"/>
      <c r="BW4" s="72"/>
      <c r="BX4" s="72"/>
      <c r="BY4" s="72"/>
      <c r="BZ4" s="72"/>
      <c r="CA4" s="72"/>
      <c r="CB4" s="72" t="s">
        <v>
61</v>
      </c>
      <c r="CC4" s="72"/>
      <c r="CD4" s="72"/>
      <c r="CE4" s="72"/>
      <c r="CF4" s="72"/>
      <c r="CG4" s="72"/>
      <c r="CH4" s="72"/>
      <c r="CI4" s="72"/>
      <c r="CJ4" s="72"/>
      <c r="CK4" s="72"/>
      <c r="CL4" s="72"/>
      <c r="CM4" s="72" t="s">
        <v>
62</v>
      </c>
      <c r="CN4" s="72"/>
      <c r="CO4" s="72"/>
      <c r="CP4" s="72"/>
      <c r="CQ4" s="72"/>
      <c r="CR4" s="72"/>
      <c r="CS4" s="72"/>
      <c r="CT4" s="72"/>
      <c r="CU4" s="72"/>
      <c r="CV4" s="72"/>
      <c r="CW4" s="72"/>
      <c r="CX4" s="72" t="s">
        <v>
63</v>
      </c>
      <c r="CY4" s="72"/>
      <c r="CZ4" s="72"/>
      <c r="DA4" s="72"/>
      <c r="DB4" s="72"/>
      <c r="DC4" s="72"/>
      <c r="DD4" s="72"/>
      <c r="DE4" s="72"/>
      <c r="DF4" s="72"/>
      <c r="DG4" s="72"/>
      <c r="DH4" s="72"/>
      <c r="DI4" s="72" t="s">
        <v>
64</v>
      </c>
      <c r="DJ4" s="72"/>
      <c r="DK4" s="72"/>
      <c r="DL4" s="72"/>
      <c r="DM4" s="72"/>
      <c r="DN4" s="72"/>
      <c r="DO4" s="72"/>
      <c r="DP4" s="72"/>
      <c r="DQ4" s="72"/>
      <c r="DR4" s="72"/>
      <c r="DS4" s="72"/>
      <c r="DT4" s="72" t="s">
        <v>
65</v>
      </c>
      <c r="DU4" s="72"/>
      <c r="DV4" s="72"/>
      <c r="DW4" s="72"/>
      <c r="DX4" s="72"/>
      <c r="DY4" s="72"/>
      <c r="DZ4" s="72"/>
      <c r="EA4" s="72"/>
      <c r="EB4" s="72"/>
      <c r="EC4" s="72"/>
      <c r="ED4" s="72"/>
      <c r="EE4" s="72" t="s">
        <v>
66</v>
      </c>
      <c r="EF4" s="72"/>
      <c r="EG4" s="72"/>
      <c r="EH4" s="72"/>
      <c r="EI4" s="72"/>
      <c r="EJ4" s="72"/>
      <c r="EK4" s="72"/>
      <c r="EL4" s="72"/>
      <c r="EM4" s="72"/>
      <c r="EN4" s="72"/>
      <c r="EO4" s="72"/>
    </row>
    <row r="5" spans="1:148" x14ac:dyDescent="0.2">
      <c r="A5" s="14" t="s">
        <v>
67</v>
      </c>
      <c r="B5" s="17"/>
      <c r="C5" s="17"/>
      <c r="D5" s="17"/>
      <c r="E5" s="17"/>
      <c r="F5" s="17"/>
      <c r="G5" s="17"/>
      <c r="H5" s="18" t="s">
        <v>
68</v>
      </c>
      <c r="I5" s="18" t="s">
        <v>
69</v>
      </c>
      <c r="J5" s="18" t="s">
        <v>
70</v>
      </c>
      <c r="K5" s="18" t="s">
        <v>
71</v>
      </c>
      <c r="L5" s="18" t="s">
        <v>
72</v>
      </c>
      <c r="M5" s="18" t="s">
        <v>
5</v>
      </c>
      <c r="N5" s="18" t="s">
        <v>
73</v>
      </c>
      <c r="O5" s="18" t="s">
        <v>
74</v>
      </c>
      <c r="P5" s="18" t="s">
        <v>
75</v>
      </c>
      <c r="Q5" s="18" t="s">
        <v>
76</v>
      </c>
      <c r="R5" s="18" t="s">
        <v>
77</v>
      </c>
      <c r="S5" s="18" t="s">
        <v>
78</v>
      </c>
      <c r="T5" s="18" t="s">
        <v>
79</v>
      </c>
      <c r="U5" s="18" t="s">
        <v>
80</v>
      </c>
      <c r="V5" s="18" t="s">
        <v>
81</v>
      </c>
      <c r="W5" s="18" t="s">
        <v>
82</v>
      </c>
      <c r="X5" s="18" t="s">
        <v>
83</v>
      </c>
      <c r="Y5" s="18" t="s">
        <v>
84</v>
      </c>
      <c r="Z5" s="18" t="s">
        <v>
85</v>
      </c>
      <c r="AA5" s="18" t="s">
        <v>
86</v>
      </c>
      <c r="AB5" s="18" t="s">
        <v>
87</v>
      </c>
      <c r="AC5" s="18" t="s">
        <v>
88</v>
      </c>
      <c r="AD5" s="18" t="s">
        <v>
89</v>
      </c>
      <c r="AE5" s="18" t="s">
        <v>
90</v>
      </c>
      <c r="AF5" s="18" t="s">
        <v>
91</v>
      </c>
      <c r="AG5" s="18" t="s">
        <v>
92</v>
      </c>
      <c r="AH5" s="18" t="s">
        <v>
93</v>
      </c>
      <c r="AI5" s="18" t="s">
        <v>
31</v>
      </c>
      <c r="AJ5" s="18" t="s">
        <v>
84</v>
      </c>
      <c r="AK5" s="18" t="s">
        <v>
85</v>
      </c>
      <c r="AL5" s="18" t="s">
        <v>
86</v>
      </c>
      <c r="AM5" s="18" t="s">
        <v>
87</v>
      </c>
      <c r="AN5" s="18" t="s">
        <v>
88</v>
      </c>
      <c r="AO5" s="18" t="s">
        <v>
89</v>
      </c>
      <c r="AP5" s="18" t="s">
        <v>
90</v>
      </c>
      <c r="AQ5" s="18" t="s">
        <v>
91</v>
      </c>
      <c r="AR5" s="18" t="s">
        <v>
92</v>
      </c>
      <c r="AS5" s="18" t="s">
        <v>
93</v>
      </c>
      <c r="AT5" s="18" t="s">
        <v>
94</v>
      </c>
      <c r="AU5" s="18" t="s">
        <v>
84</v>
      </c>
      <c r="AV5" s="18" t="s">
        <v>
85</v>
      </c>
      <c r="AW5" s="18" t="s">
        <v>
86</v>
      </c>
      <c r="AX5" s="18" t="s">
        <v>
87</v>
      </c>
      <c r="AY5" s="18" t="s">
        <v>
88</v>
      </c>
      <c r="AZ5" s="18" t="s">
        <v>
89</v>
      </c>
      <c r="BA5" s="18" t="s">
        <v>
90</v>
      </c>
      <c r="BB5" s="18" t="s">
        <v>
91</v>
      </c>
      <c r="BC5" s="18" t="s">
        <v>
92</v>
      </c>
      <c r="BD5" s="18" t="s">
        <v>
93</v>
      </c>
      <c r="BE5" s="18" t="s">
        <v>
94</v>
      </c>
      <c r="BF5" s="18" t="s">
        <v>
84</v>
      </c>
      <c r="BG5" s="18" t="s">
        <v>
85</v>
      </c>
      <c r="BH5" s="18" t="s">
        <v>
86</v>
      </c>
      <c r="BI5" s="18" t="s">
        <v>
87</v>
      </c>
      <c r="BJ5" s="18" t="s">
        <v>
88</v>
      </c>
      <c r="BK5" s="18" t="s">
        <v>
89</v>
      </c>
      <c r="BL5" s="18" t="s">
        <v>
90</v>
      </c>
      <c r="BM5" s="18" t="s">
        <v>
91</v>
      </c>
      <c r="BN5" s="18" t="s">
        <v>
92</v>
      </c>
      <c r="BO5" s="18" t="s">
        <v>
93</v>
      </c>
      <c r="BP5" s="18" t="s">
        <v>
94</v>
      </c>
      <c r="BQ5" s="18" t="s">
        <v>
84</v>
      </c>
      <c r="BR5" s="18" t="s">
        <v>
85</v>
      </c>
      <c r="BS5" s="18" t="s">
        <v>
86</v>
      </c>
      <c r="BT5" s="18" t="s">
        <v>
87</v>
      </c>
      <c r="BU5" s="18" t="s">
        <v>
88</v>
      </c>
      <c r="BV5" s="18" t="s">
        <v>
89</v>
      </c>
      <c r="BW5" s="18" t="s">
        <v>
90</v>
      </c>
      <c r="BX5" s="18" t="s">
        <v>
91</v>
      </c>
      <c r="BY5" s="18" t="s">
        <v>
92</v>
      </c>
      <c r="BZ5" s="18" t="s">
        <v>
93</v>
      </c>
      <c r="CA5" s="18" t="s">
        <v>
94</v>
      </c>
      <c r="CB5" s="18" t="s">
        <v>
84</v>
      </c>
      <c r="CC5" s="18" t="s">
        <v>
85</v>
      </c>
      <c r="CD5" s="18" t="s">
        <v>
86</v>
      </c>
      <c r="CE5" s="18" t="s">
        <v>
87</v>
      </c>
      <c r="CF5" s="18" t="s">
        <v>
88</v>
      </c>
      <c r="CG5" s="18" t="s">
        <v>
89</v>
      </c>
      <c r="CH5" s="18" t="s">
        <v>
90</v>
      </c>
      <c r="CI5" s="18" t="s">
        <v>
91</v>
      </c>
      <c r="CJ5" s="18" t="s">
        <v>
92</v>
      </c>
      <c r="CK5" s="18" t="s">
        <v>
93</v>
      </c>
      <c r="CL5" s="18" t="s">
        <v>
94</v>
      </c>
      <c r="CM5" s="18" t="s">
        <v>
84</v>
      </c>
      <c r="CN5" s="18" t="s">
        <v>
85</v>
      </c>
      <c r="CO5" s="18" t="s">
        <v>
86</v>
      </c>
      <c r="CP5" s="18" t="s">
        <v>
87</v>
      </c>
      <c r="CQ5" s="18" t="s">
        <v>
88</v>
      </c>
      <c r="CR5" s="18" t="s">
        <v>
89</v>
      </c>
      <c r="CS5" s="18" t="s">
        <v>
90</v>
      </c>
      <c r="CT5" s="18" t="s">
        <v>
91</v>
      </c>
      <c r="CU5" s="18" t="s">
        <v>
92</v>
      </c>
      <c r="CV5" s="18" t="s">
        <v>
93</v>
      </c>
      <c r="CW5" s="18" t="s">
        <v>
94</v>
      </c>
      <c r="CX5" s="18" t="s">
        <v>
84</v>
      </c>
      <c r="CY5" s="18" t="s">
        <v>
85</v>
      </c>
      <c r="CZ5" s="18" t="s">
        <v>
86</v>
      </c>
      <c r="DA5" s="18" t="s">
        <v>
87</v>
      </c>
      <c r="DB5" s="18" t="s">
        <v>
88</v>
      </c>
      <c r="DC5" s="18" t="s">
        <v>
89</v>
      </c>
      <c r="DD5" s="18" t="s">
        <v>
90</v>
      </c>
      <c r="DE5" s="18" t="s">
        <v>
91</v>
      </c>
      <c r="DF5" s="18" t="s">
        <v>
92</v>
      </c>
      <c r="DG5" s="18" t="s">
        <v>
93</v>
      </c>
      <c r="DH5" s="18" t="s">
        <v>
94</v>
      </c>
      <c r="DI5" s="18" t="s">
        <v>
84</v>
      </c>
      <c r="DJ5" s="18" t="s">
        <v>
85</v>
      </c>
      <c r="DK5" s="18" t="s">
        <v>
86</v>
      </c>
      <c r="DL5" s="18" t="s">
        <v>
87</v>
      </c>
      <c r="DM5" s="18" t="s">
        <v>
88</v>
      </c>
      <c r="DN5" s="18" t="s">
        <v>
89</v>
      </c>
      <c r="DO5" s="18" t="s">
        <v>
90</v>
      </c>
      <c r="DP5" s="18" t="s">
        <v>
91</v>
      </c>
      <c r="DQ5" s="18" t="s">
        <v>
92</v>
      </c>
      <c r="DR5" s="18" t="s">
        <v>
93</v>
      </c>
      <c r="DS5" s="18" t="s">
        <v>
94</v>
      </c>
      <c r="DT5" s="18" t="s">
        <v>
84</v>
      </c>
      <c r="DU5" s="18" t="s">
        <v>
85</v>
      </c>
      <c r="DV5" s="18" t="s">
        <v>
86</v>
      </c>
      <c r="DW5" s="18" t="s">
        <v>
87</v>
      </c>
      <c r="DX5" s="18" t="s">
        <v>
88</v>
      </c>
      <c r="DY5" s="18" t="s">
        <v>
89</v>
      </c>
      <c r="DZ5" s="18" t="s">
        <v>
90</v>
      </c>
      <c r="EA5" s="18" t="s">
        <v>
91</v>
      </c>
      <c r="EB5" s="18" t="s">
        <v>
92</v>
      </c>
      <c r="EC5" s="18" t="s">
        <v>
93</v>
      </c>
      <c r="ED5" s="18" t="s">
        <v>
94</v>
      </c>
      <c r="EE5" s="18" t="s">
        <v>
84</v>
      </c>
      <c r="EF5" s="18" t="s">
        <v>
85</v>
      </c>
      <c r="EG5" s="18" t="s">
        <v>
86</v>
      </c>
      <c r="EH5" s="18" t="s">
        <v>
87</v>
      </c>
      <c r="EI5" s="18" t="s">
        <v>
88</v>
      </c>
      <c r="EJ5" s="18" t="s">
        <v>
89</v>
      </c>
      <c r="EK5" s="18" t="s">
        <v>
90</v>
      </c>
      <c r="EL5" s="18" t="s">
        <v>
91</v>
      </c>
      <c r="EM5" s="18" t="s">
        <v>
92</v>
      </c>
      <c r="EN5" s="18" t="s">
        <v>
93</v>
      </c>
      <c r="EO5" s="18" t="s">
        <v>
94</v>
      </c>
    </row>
    <row r="6" spans="1:148" s="22" customFormat="1" x14ac:dyDescent="0.2">
      <c r="A6" s="14" t="s">
        <v>
95</v>
      </c>
      <c r="B6" s="19">
        <f>
B7</f>
        <v>
2021</v>
      </c>
      <c r="C6" s="19">
        <f t="shared" ref="C6:X6" si="3">
C7</f>
        <v>
132080</v>
      </c>
      <c r="D6" s="19">
        <f t="shared" si="3"/>
        <v>
46</v>
      </c>
      <c r="E6" s="19">
        <f t="shared" si="3"/>
        <v>
17</v>
      </c>
      <c r="F6" s="19">
        <f t="shared" si="3"/>
        <v>
1</v>
      </c>
      <c r="G6" s="19">
        <f t="shared" si="3"/>
        <v>
0</v>
      </c>
      <c r="H6" s="19" t="str">
        <f t="shared" si="3"/>
        <v>
東京都　調布市</v>
      </c>
      <c r="I6" s="19" t="str">
        <f t="shared" si="3"/>
        <v>
法適用</v>
      </c>
      <c r="J6" s="19" t="str">
        <f t="shared" si="3"/>
        <v>
下水道事業</v>
      </c>
      <c r="K6" s="19" t="str">
        <f t="shared" si="3"/>
        <v>
公共下水道</v>
      </c>
      <c r="L6" s="19" t="str">
        <f t="shared" si="3"/>
        <v>
Aa</v>
      </c>
      <c r="M6" s="19" t="str">
        <f t="shared" si="3"/>
        <v>
非設置</v>
      </c>
      <c r="N6" s="20" t="str">
        <f t="shared" si="3"/>
        <v>
-</v>
      </c>
      <c r="O6" s="20">
        <f t="shared" si="3"/>
        <v>
74.38</v>
      </c>
      <c r="P6" s="20">
        <f t="shared" si="3"/>
        <v>
100</v>
      </c>
      <c r="Q6" s="20">
        <f t="shared" si="3"/>
        <v>
80</v>
      </c>
      <c r="R6" s="20">
        <f t="shared" si="3"/>
        <v>
1276</v>
      </c>
      <c r="S6" s="20">
        <f t="shared" si="3"/>
        <v>
237939</v>
      </c>
      <c r="T6" s="20">
        <f t="shared" si="3"/>
        <v>
21.58</v>
      </c>
      <c r="U6" s="20">
        <f t="shared" si="3"/>
        <v>
11025.9</v>
      </c>
      <c r="V6" s="20">
        <f t="shared" si="3"/>
        <v>
238394</v>
      </c>
      <c r="W6" s="20">
        <f t="shared" si="3"/>
        <v>
19.55</v>
      </c>
      <c r="X6" s="20">
        <f t="shared" si="3"/>
        <v>
12194.07</v>
      </c>
      <c r="Y6" s="21" t="str">
        <f>
IF(Y7="",NA(),Y7)</f>
        <v>
-</v>
      </c>
      <c r="Z6" s="21" t="str">
        <f t="shared" ref="Z6:AH6" si="4">
IF(Z7="",NA(),Z7)</f>
        <v>
-</v>
      </c>
      <c r="AA6" s="21" t="str">
        <f t="shared" si="4"/>
        <v>
-</v>
      </c>
      <c r="AB6" s="21">
        <f t="shared" si="4"/>
        <v>
99.56</v>
      </c>
      <c r="AC6" s="21">
        <f t="shared" si="4"/>
        <v>
99.57</v>
      </c>
      <c r="AD6" s="21" t="str">
        <f t="shared" si="4"/>
        <v>
-</v>
      </c>
      <c r="AE6" s="21" t="str">
        <f t="shared" si="4"/>
        <v>
-</v>
      </c>
      <c r="AF6" s="21" t="str">
        <f t="shared" si="4"/>
        <v>
-</v>
      </c>
      <c r="AG6" s="21">
        <f t="shared" si="4"/>
        <v>
107.09</v>
      </c>
      <c r="AH6" s="21">
        <f t="shared" si="4"/>
        <v>
107.96</v>
      </c>
      <c r="AI6" s="20" t="str">
        <f>
IF(AI7="","",IF(AI7="-","【-】","【"&amp;SUBSTITUTE(TEXT(AI7,"#,##0.00"),"-","△")&amp;"】"))</f>
        <v>
【107.02】</v>
      </c>
      <c r="AJ6" s="21" t="str">
        <f>
IF(AJ7="",NA(),AJ7)</f>
        <v>
-</v>
      </c>
      <c r="AK6" s="21" t="str">
        <f t="shared" ref="AK6:AS6" si="5">
IF(AK7="",NA(),AK7)</f>
        <v>
-</v>
      </c>
      <c r="AL6" s="21" t="str">
        <f t="shared" si="5"/>
        <v>
-</v>
      </c>
      <c r="AM6" s="21">
        <f t="shared" si="5"/>
        <v>
0.96</v>
      </c>
      <c r="AN6" s="21">
        <f t="shared" si="5"/>
        <v>
1.58</v>
      </c>
      <c r="AO6" s="21" t="str">
        <f t="shared" si="5"/>
        <v>
-</v>
      </c>
      <c r="AP6" s="21" t="str">
        <f t="shared" si="5"/>
        <v>
-</v>
      </c>
      <c r="AQ6" s="21" t="str">
        <f t="shared" si="5"/>
        <v>
-</v>
      </c>
      <c r="AR6" s="21">
        <f t="shared" si="5"/>
        <v>
0.59</v>
      </c>
      <c r="AS6" s="21">
        <f t="shared" si="5"/>
        <v>
0.68</v>
      </c>
      <c r="AT6" s="20" t="str">
        <f>
IF(AT7="","",IF(AT7="-","【-】","【"&amp;SUBSTITUTE(TEXT(AT7,"#,##0.00"),"-","△")&amp;"】"))</f>
        <v>
【3.09】</v>
      </c>
      <c r="AU6" s="21" t="str">
        <f>
IF(AU7="",NA(),AU7)</f>
        <v>
-</v>
      </c>
      <c r="AV6" s="21" t="str">
        <f t="shared" ref="AV6:BD6" si="6">
IF(AV7="",NA(),AV7)</f>
        <v>
-</v>
      </c>
      <c r="AW6" s="21" t="str">
        <f t="shared" si="6"/>
        <v>
-</v>
      </c>
      <c r="AX6" s="21">
        <f t="shared" si="6"/>
        <v>
117.81</v>
      </c>
      <c r="AY6" s="21">
        <f t="shared" si="6"/>
        <v>
109.42</v>
      </c>
      <c r="AZ6" s="21" t="str">
        <f t="shared" si="6"/>
        <v>
-</v>
      </c>
      <c r="BA6" s="21" t="str">
        <f t="shared" si="6"/>
        <v>
-</v>
      </c>
      <c r="BB6" s="21" t="str">
        <f t="shared" si="6"/>
        <v>
-</v>
      </c>
      <c r="BC6" s="21">
        <f t="shared" si="6"/>
        <v>
77.72</v>
      </c>
      <c r="BD6" s="21">
        <f t="shared" si="6"/>
        <v>
86.61</v>
      </c>
      <c r="BE6" s="20" t="str">
        <f>
IF(BE7="","",IF(BE7="-","【-】","【"&amp;SUBSTITUTE(TEXT(BE7,"#,##0.00"),"-","△")&amp;"】"))</f>
        <v>
【71.39】</v>
      </c>
      <c r="BF6" s="21" t="str">
        <f>
IF(BF7="",NA(),BF7)</f>
        <v>
-</v>
      </c>
      <c r="BG6" s="21" t="str">
        <f t="shared" ref="BG6:BO6" si="7">
IF(BG7="",NA(),BG7)</f>
        <v>
-</v>
      </c>
      <c r="BH6" s="21" t="str">
        <f t="shared" si="7"/>
        <v>
-</v>
      </c>
      <c r="BI6" s="21">
        <f t="shared" si="7"/>
        <v>
139.49</v>
      </c>
      <c r="BJ6" s="21">
        <f t="shared" si="7"/>
        <v>
135.88999999999999</v>
      </c>
      <c r="BK6" s="21" t="str">
        <f t="shared" si="7"/>
        <v>
-</v>
      </c>
      <c r="BL6" s="21" t="str">
        <f t="shared" si="7"/>
        <v>
-</v>
      </c>
      <c r="BM6" s="21" t="str">
        <f t="shared" si="7"/>
        <v>
-</v>
      </c>
      <c r="BN6" s="21">
        <f t="shared" si="7"/>
        <v>
485.6</v>
      </c>
      <c r="BO6" s="21">
        <f t="shared" si="7"/>
        <v>
463.93</v>
      </c>
      <c r="BP6" s="20" t="str">
        <f>
IF(BP7="","",IF(BP7="-","【-】","【"&amp;SUBSTITUTE(TEXT(BP7,"#,##0.00"),"-","△")&amp;"】"))</f>
        <v>
【669.12】</v>
      </c>
      <c r="BQ6" s="21" t="str">
        <f>
IF(BQ7="",NA(),BQ7)</f>
        <v>
-</v>
      </c>
      <c r="BR6" s="21" t="str">
        <f t="shared" ref="BR6:BZ6" si="8">
IF(BR7="",NA(),BR7)</f>
        <v>
-</v>
      </c>
      <c r="BS6" s="21" t="str">
        <f t="shared" si="8"/>
        <v>
-</v>
      </c>
      <c r="BT6" s="21">
        <f t="shared" si="8"/>
        <v>
84.66</v>
      </c>
      <c r="BU6" s="21">
        <f t="shared" si="8"/>
        <v>
89.12</v>
      </c>
      <c r="BV6" s="21" t="str">
        <f t="shared" si="8"/>
        <v>
-</v>
      </c>
      <c r="BW6" s="21" t="str">
        <f t="shared" si="8"/>
        <v>
-</v>
      </c>
      <c r="BX6" s="21" t="str">
        <f t="shared" si="8"/>
        <v>
-</v>
      </c>
      <c r="BY6" s="21">
        <f t="shared" si="8"/>
        <v>
99.95</v>
      </c>
      <c r="BZ6" s="21">
        <f t="shared" si="8"/>
        <v>
103.4</v>
      </c>
      <c r="CA6" s="20" t="str">
        <f>
IF(CA7="","",IF(CA7="-","【-】","【"&amp;SUBSTITUTE(TEXT(CA7,"#,##0.00"),"-","△")&amp;"】"))</f>
        <v>
【99.73】</v>
      </c>
      <c r="CB6" s="21" t="str">
        <f>
IF(CB7="",NA(),CB7)</f>
        <v>
-</v>
      </c>
      <c r="CC6" s="21" t="str">
        <f t="shared" ref="CC6:CK6" si="9">
IF(CC7="",NA(),CC7)</f>
        <v>
-</v>
      </c>
      <c r="CD6" s="21" t="str">
        <f t="shared" si="9"/>
        <v>
-</v>
      </c>
      <c r="CE6" s="21">
        <f t="shared" si="9"/>
        <v>
87.63</v>
      </c>
      <c r="CF6" s="21">
        <f t="shared" si="9"/>
        <v>
83.1</v>
      </c>
      <c r="CG6" s="21" t="str">
        <f t="shared" si="9"/>
        <v>
-</v>
      </c>
      <c r="CH6" s="21" t="str">
        <f t="shared" si="9"/>
        <v>
-</v>
      </c>
      <c r="CI6" s="21" t="str">
        <f t="shared" si="9"/>
        <v>
-</v>
      </c>
      <c r="CJ6" s="21">
        <f t="shared" si="9"/>
        <v>
110.21</v>
      </c>
      <c r="CK6" s="21">
        <f t="shared" si="9"/>
        <v>
110.26</v>
      </c>
      <c r="CL6" s="20" t="str">
        <f>
IF(CL7="","",IF(CL7="-","【-】","【"&amp;SUBSTITUTE(TEXT(CL7,"#,##0.00"),"-","△")&amp;"】"))</f>
        <v>
【134.98】</v>
      </c>
      <c r="CM6" s="21" t="str">
        <f>
IF(CM7="",NA(),CM7)</f>
        <v>
-</v>
      </c>
      <c r="CN6" s="21" t="str">
        <f t="shared" ref="CN6:CV6" si="10">
IF(CN7="",NA(),CN7)</f>
        <v>
-</v>
      </c>
      <c r="CO6" s="21" t="str">
        <f t="shared" si="10"/>
        <v>
-</v>
      </c>
      <c r="CP6" s="21" t="str">
        <f t="shared" si="10"/>
        <v>
-</v>
      </c>
      <c r="CQ6" s="21" t="str">
        <f t="shared" si="10"/>
        <v>
-</v>
      </c>
      <c r="CR6" s="21" t="str">
        <f t="shared" si="10"/>
        <v>
-</v>
      </c>
      <c r="CS6" s="21" t="str">
        <f t="shared" si="10"/>
        <v>
-</v>
      </c>
      <c r="CT6" s="21" t="str">
        <f t="shared" si="10"/>
        <v>
-</v>
      </c>
      <c r="CU6" s="21">
        <f t="shared" si="10"/>
        <v>
64.930000000000007</v>
      </c>
      <c r="CV6" s="21">
        <f t="shared" si="10"/>
        <v>
65.680000000000007</v>
      </c>
      <c r="CW6" s="20" t="str">
        <f>
IF(CW7="","",IF(CW7="-","【-】","【"&amp;SUBSTITUTE(TEXT(CW7,"#,##0.00"),"-","△")&amp;"】"))</f>
        <v>
【59.99】</v>
      </c>
      <c r="CX6" s="21" t="str">
        <f>
IF(CX7="",NA(),CX7)</f>
        <v>
-</v>
      </c>
      <c r="CY6" s="21" t="str">
        <f t="shared" ref="CY6:DG6" si="11">
IF(CY7="",NA(),CY7)</f>
        <v>
-</v>
      </c>
      <c r="CZ6" s="21" t="str">
        <f t="shared" si="11"/>
        <v>
-</v>
      </c>
      <c r="DA6" s="21">
        <f t="shared" si="11"/>
        <v>
99.98</v>
      </c>
      <c r="DB6" s="21">
        <f t="shared" si="11"/>
        <v>
99.98</v>
      </c>
      <c r="DC6" s="21" t="str">
        <f t="shared" si="11"/>
        <v>
-</v>
      </c>
      <c r="DD6" s="21" t="str">
        <f t="shared" si="11"/>
        <v>
-</v>
      </c>
      <c r="DE6" s="21" t="str">
        <f t="shared" si="11"/>
        <v>
-</v>
      </c>
      <c r="DF6" s="21">
        <f t="shared" si="11"/>
        <v>
97.7</v>
      </c>
      <c r="DG6" s="21">
        <f t="shared" si="11"/>
        <v>
97.59</v>
      </c>
      <c r="DH6" s="20" t="str">
        <f>
IF(DH7="","",IF(DH7="-","【-】","【"&amp;SUBSTITUTE(TEXT(DH7,"#,##0.00"),"-","△")&amp;"】"))</f>
        <v>
【95.72】</v>
      </c>
      <c r="DI6" s="21" t="str">
        <f>
IF(DI7="",NA(),DI7)</f>
        <v>
-</v>
      </c>
      <c r="DJ6" s="21" t="str">
        <f t="shared" ref="DJ6:DR6" si="12">
IF(DJ7="",NA(),DJ7)</f>
        <v>
-</v>
      </c>
      <c r="DK6" s="21" t="str">
        <f t="shared" si="12"/>
        <v>
-</v>
      </c>
      <c r="DL6" s="21">
        <f t="shared" si="12"/>
        <v>
6.38</v>
      </c>
      <c r="DM6" s="21">
        <f t="shared" si="12"/>
        <v>
12.42</v>
      </c>
      <c r="DN6" s="21" t="str">
        <f t="shared" si="12"/>
        <v>
-</v>
      </c>
      <c r="DO6" s="21" t="str">
        <f t="shared" si="12"/>
        <v>
-</v>
      </c>
      <c r="DP6" s="21" t="str">
        <f t="shared" si="12"/>
        <v>
-</v>
      </c>
      <c r="DQ6" s="21">
        <f t="shared" si="12"/>
        <v>
23.38</v>
      </c>
      <c r="DR6" s="21">
        <f t="shared" si="12"/>
        <v>
24.59</v>
      </c>
      <c r="DS6" s="20" t="str">
        <f>
IF(DS7="","",IF(DS7="-","【-】","【"&amp;SUBSTITUTE(TEXT(DS7,"#,##0.00"),"-","△")&amp;"】"))</f>
        <v>
【38.17】</v>
      </c>
      <c r="DT6" s="21" t="str">
        <f>
IF(DT7="",NA(),DT7)</f>
        <v>
-</v>
      </c>
      <c r="DU6" s="21" t="str">
        <f t="shared" ref="DU6:EC6" si="13">
IF(DU7="",NA(),DU7)</f>
        <v>
-</v>
      </c>
      <c r="DV6" s="21" t="str">
        <f t="shared" si="13"/>
        <v>
-</v>
      </c>
      <c r="DW6" s="21">
        <f t="shared" si="13"/>
        <v>
4.3600000000000003</v>
      </c>
      <c r="DX6" s="21">
        <f t="shared" si="13"/>
        <v>
6.85</v>
      </c>
      <c r="DY6" s="21" t="str">
        <f t="shared" si="13"/>
        <v>
-</v>
      </c>
      <c r="DZ6" s="21" t="str">
        <f t="shared" si="13"/>
        <v>
-</v>
      </c>
      <c r="EA6" s="21" t="str">
        <f t="shared" si="13"/>
        <v>
-</v>
      </c>
      <c r="EB6" s="21">
        <f t="shared" si="13"/>
        <v>
8.1999999999999993</v>
      </c>
      <c r="EC6" s="21">
        <f t="shared" si="13"/>
        <v>
9.43</v>
      </c>
      <c r="ED6" s="20" t="str">
        <f>
IF(ED7="","",IF(ED7="-","【-】","【"&amp;SUBSTITUTE(TEXT(ED7,"#,##0.00"),"-","△")&amp;"】"))</f>
        <v>
【6.54】</v>
      </c>
      <c r="EE6" s="21" t="str">
        <f>
IF(EE7="",NA(),EE7)</f>
        <v>
-</v>
      </c>
      <c r="EF6" s="21" t="str">
        <f t="shared" ref="EF6:EN6" si="14">
IF(EF7="",NA(),EF7)</f>
        <v>
-</v>
      </c>
      <c r="EG6" s="21" t="str">
        <f t="shared" si="14"/>
        <v>
-</v>
      </c>
      <c r="EH6" s="21">
        <f t="shared" si="14"/>
        <v>
0.02</v>
      </c>
      <c r="EI6" s="21">
        <f t="shared" si="14"/>
        <v>
0.06</v>
      </c>
      <c r="EJ6" s="21" t="str">
        <f t="shared" si="14"/>
        <v>
-</v>
      </c>
      <c r="EK6" s="21" t="str">
        <f t="shared" si="14"/>
        <v>
-</v>
      </c>
      <c r="EL6" s="21" t="str">
        <f t="shared" si="14"/>
        <v>
-</v>
      </c>
      <c r="EM6" s="21">
        <f t="shared" si="14"/>
        <v>
0.14000000000000001</v>
      </c>
      <c r="EN6" s="21">
        <f t="shared" si="14"/>
        <v>
0.15</v>
      </c>
      <c r="EO6" s="20" t="str">
        <f>
IF(EO7="","",IF(EO7="-","【-】","【"&amp;SUBSTITUTE(TEXT(EO7,"#,##0.00"),"-","△")&amp;"】"))</f>
        <v>
【0.24】</v>
      </c>
    </row>
    <row r="7" spans="1:148" s="22" customFormat="1" x14ac:dyDescent="0.2">
      <c r="A7" s="14"/>
      <c r="B7" s="23">
        <v>
2021</v>
      </c>
      <c r="C7" s="23">
        <v>
132080</v>
      </c>
      <c r="D7" s="23">
        <v>
46</v>
      </c>
      <c r="E7" s="23">
        <v>
17</v>
      </c>
      <c r="F7" s="23">
        <v>
1</v>
      </c>
      <c r="G7" s="23">
        <v>
0</v>
      </c>
      <c r="H7" s="23" t="s">
        <v>
96</v>
      </c>
      <c r="I7" s="23" t="s">
        <v>
97</v>
      </c>
      <c r="J7" s="23" t="s">
        <v>
98</v>
      </c>
      <c r="K7" s="23" t="s">
        <v>
99</v>
      </c>
      <c r="L7" s="23" t="s">
        <v>
100</v>
      </c>
      <c r="M7" s="23" t="s">
        <v>
101</v>
      </c>
      <c r="N7" s="24" t="s">
        <v>
102</v>
      </c>
      <c r="O7" s="24">
        <v>
74.38</v>
      </c>
      <c r="P7" s="24">
        <v>
100</v>
      </c>
      <c r="Q7" s="24">
        <v>
80</v>
      </c>
      <c r="R7" s="24">
        <v>
1276</v>
      </c>
      <c r="S7" s="24">
        <v>
237939</v>
      </c>
      <c r="T7" s="24">
        <v>
21.58</v>
      </c>
      <c r="U7" s="24">
        <v>
11025.9</v>
      </c>
      <c r="V7" s="24">
        <v>
238394</v>
      </c>
      <c r="W7" s="24">
        <v>
19.55</v>
      </c>
      <c r="X7" s="24">
        <v>
12194.07</v>
      </c>
      <c r="Y7" s="24" t="s">
        <v>
102</v>
      </c>
      <c r="Z7" s="24" t="s">
        <v>
102</v>
      </c>
      <c r="AA7" s="24" t="s">
        <v>
102</v>
      </c>
      <c r="AB7" s="24">
        <v>
99.56</v>
      </c>
      <c r="AC7" s="24">
        <v>
99.57</v>
      </c>
      <c r="AD7" s="24" t="s">
        <v>
102</v>
      </c>
      <c r="AE7" s="24" t="s">
        <v>
102</v>
      </c>
      <c r="AF7" s="24" t="s">
        <v>
102</v>
      </c>
      <c r="AG7" s="24">
        <v>
107.09</v>
      </c>
      <c r="AH7" s="24">
        <v>
107.96</v>
      </c>
      <c r="AI7" s="24">
        <v>
107.02</v>
      </c>
      <c r="AJ7" s="24" t="s">
        <v>
102</v>
      </c>
      <c r="AK7" s="24" t="s">
        <v>
102</v>
      </c>
      <c r="AL7" s="24" t="s">
        <v>
102</v>
      </c>
      <c r="AM7" s="24">
        <v>
0.96</v>
      </c>
      <c r="AN7" s="24">
        <v>
1.58</v>
      </c>
      <c r="AO7" s="24" t="s">
        <v>
102</v>
      </c>
      <c r="AP7" s="24" t="s">
        <v>
102</v>
      </c>
      <c r="AQ7" s="24" t="s">
        <v>
102</v>
      </c>
      <c r="AR7" s="24">
        <v>
0.59</v>
      </c>
      <c r="AS7" s="24">
        <v>
0.68</v>
      </c>
      <c r="AT7" s="24">
        <v>
3.09</v>
      </c>
      <c r="AU7" s="24" t="s">
        <v>
102</v>
      </c>
      <c r="AV7" s="24" t="s">
        <v>
102</v>
      </c>
      <c r="AW7" s="24" t="s">
        <v>
102</v>
      </c>
      <c r="AX7" s="24">
        <v>
117.81</v>
      </c>
      <c r="AY7" s="24">
        <v>
109.42</v>
      </c>
      <c r="AZ7" s="24" t="s">
        <v>
102</v>
      </c>
      <c r="BA7" s="24" t="s">
        <v>
102</v>
      </c>
      <c r="BB7" s="24" t="s">
        <v>
102</v>
      </c>
      <c r="BC7" s="24">
        <v>
77.72</v>
      </c>
      <c r="BD7" s="24">
        <v>
86.61</v>
      </c>
      <c r="BE7" s="24">
        <v>
71.39</v>
      </c>
      <c r="BF7" s="24" t="s">
        <v>
102</v>
      </c>
      <c r="BG7" s="24" t="s">
        <v>
102</v>
      </c>
      <c r="BH7" s="24" t="s">
        <v>
102</v>
      </c>
      <c r="BI7" s="24">
        <v>
139.49</v>
      </c>
      <c r="BJ7" s="24">
        <v>
135.88999999999999</v>
      </c>
      <c r="BK7" s="24" t="s">
        <v>
102</v>
      </c>
      <c r="BL7" s="24" t="s">
        <v>
102</v>
      </c>
      <c r="BM7" s="24" t="s">
        <v>
102</v>
      </c>
      <c r="BN7" s="24">
        <v>
485.6</v>
      </c>
      <c r="BO7" s="24">
        <v>
463.93</v>
      </c>
      <c r="BP7" s="24">
        <v>
669.12</v>
      </c>
      <c r="BQ7" s="24" t="s">
        <v>
102</v>
      </c>
      <c r="BR7" s="24" t="s">
        <v>
102</v>
      </c>
      <c r="BS7" s="24" t="s">
        <v>
102</v>
      </c>
      <c r="BT7" s="24">
        <v>
84.66</v>
      </c>
      <c r="BU7" s="24">
        <v>
89.12</v>
      </c>
      <c r="BV7" s="24" t="s">
        <v>
102</v>
      </c>
      <c r="BW7" s="24" t="s">
        <v>
102</v>
      </c>
      <c r="BX7" s="24" t="s">
        <v>
102</v>
      </c>
      <c r="BY7" s="24">
        <v>
99.95</v>
      </c>
      <c r="BZ7" s="24">
        <v>
103.4</v>
      </c>
      <c r="CA7" s="24">
        <v>
99.73</v>
      </c>
      <c r="CB7" s="24" t="s">
        <v>
102</v>
      </c>
      <c r="CC7" s="24" t="s">
        <v>
102</v>
      </c>
      <c r="CD7" s="24" t="s">
        <v>
102</v>
      </c>
      <c r="CE7" s="24">
        <v>
87.63</v>
      </c>
      <c r="CF7" s="24">
        <v>
83.1</v>
      </c>
      <c r="CG7" s="24" t="s">
        <v>
102</v>
      </c>
      <c r="CH7" s="24" t="s">
        <v>
102</v>
      </c>
      <c r="CI7" s="24" t="s">
        <v>
102</v>
      </c>
      <c r="CJ7" s="24">
        <v>
110.21</v>
      </c>
      <c r="CK7" s="24">
        <v>
110.26</v>
      </c>
      <c r="CL7" s="24">
        <v>
134.97999999999999</v>
      </c>
      <c r="CM7" s="24" t="s">
        <v>
102</v>
      </c>
      <c r="CN7" s="24" t="s">
        <v>
102</v>
      </c>
      <c r="CO7" s="24" t="s">
        <v>
102</v>
      </c>
      <c r="CP7" s="24" t="s">
        <v>
102</v>
      </c>
      <c r="CQ7" s="24" t="s">
        <v>
102</v>
      </c>
      <c r="CR7" s="24" t="s">
        <v>
102</v>
      </c>
      <c r="CS7" s="24" t="s">
        <v>
102</v>
      </c>
      <c r="CT7" s="24" t="s">
        <v>
102</v>
      </c>
      <c r="CU7" s="24">
        <v>
64.930000000000007</v>
      </c>
      <c r="CV7" s="24">
        <v>
65.680000000000007</v>
      </c>
      <c r="CW7" s="24">
        <v>
59.99</v>
      </c>
      <c r="CX7" s="24" t="s">
        <v>
102</v>
      </c>
      <c r="CY7" s="24" t="s">
        <v>
102</v>
      </c>
      <c r="CZ7" s="24" t="s">
        <v>
102</v>
      </c>
      <c r="DA7" s="24">
        <v>
99.98</v>
      </c>
      <c r="DB7" s="24">
        <v>
99.98</v>
      </c>
      <c r="DC7" s="24" t="s">
        <v>
102</v>
      </c>
      <c r="DD7" s="24" t="s">
        <v>
102</v>
      </c>
      <c r="DE7" s="24" t="s">
        <v>
102</v>
      </c>
      <c r="DF7" s="24">
        <v>
97.7</v>
      </c>
      <c r="DG7" s="24">
        <v>
97.59</v>
      </c>
      <c r="DH7" s="24">
        <v>
95.72</v>
      </c>
      <c r="DI7" s="24" t="s">
        <v>
102</v>
      </c>
      <c r="DJ7" s="24" t="s">
        <v>
102</v>
      </c>
      <c r="DK7" s="24" t="s">
        <v>
102</v>
      </c>
      <c r="DL7" s="24">
        <v>
6.38</v>
      </c>
      <c r="DM7" s="24">
        <v>
12.42</v>
      </c>
      <c r="DN7" s="24" t="s">
        <v>
102</v>
      </c>
      <c r="DO7" s="24" t="s">
        <v>
102</v>
      </c>
      <c r="DP7" s="24" t="s">
        <v>
102</v>
      </c>
      <c r="DQ7" s="24">
        <v>
23.38</v>
      </c>
      <c r="DR7" s="24">
        <v>
24.59</v>
      </c>
      <c r="DS7" s="24">
        <v>
38.17</v>
      </c>
      <c r="DT7" s="24" t="s">
        <v>
102</v>
      </c>
      <c r="DU7" s="24" t="s">
        <v>
102</v>
      </c>
      <c r="DV7" s="24" t="s">
        <v>
102</v>
      </c>
      <c r="DW7" s="24">
        <v>
4.3600000000000003</v>
      </c>
      <c r="DX7" s="24">
        <v>
6.85</v>
      </c>
      <c r="DY7" s="24" t="s">
        <v>
102</v>
      </c>
      <c r="DZ7" s="24" t="s">
        <v>
102</v>
      </c>
      <c r="EA7" s="24" t="s">
        <v>
102</v>
      </c>
      <c r="EB7" s="24">
        <v>
8.1999999999999993</v>
      </c>
      <c r="EC7" s="24">
        <v>
9.43</v>
      </c>
      <c r="ED7" s="24">
        <v>
6.54</v>
      </c>
      <c r="EE7" s="24" t="s">
        <v>
102</v>
      </c>
      <c r="EF7" s="24" t="s">
        <v>
102</v>
      </c>
      <c r="EG7" s="24" t="s">
        <v>
102</v>
      </c>
      <c r="EH7" s="24">
        <v>
0.02</v>
      </c>
      <c r="EI7" s="24">
        <v>
0.06</v>
      </c>
      <c r="EJ7" s="24" t="s">
        <v>
102</v>
      </c>
      <c r="EK7" s="24" t="s">
        <v>
102</v>
      </c>
      <c r="EL7" s="24" t="s">
        <v>
102</v>
      </c>
      <c r="EM7" s="24">
        <v>
0.14000000000000001</v>
      </c>
      <c r="EN7" s="24">
        <v>
0.15</v>
      </c>
      <c r="EO7" s="24">
        <v>
0.24</v>
      </c>
    </row>
    <row r="8" spans="1:148" x14ac:dyDescent="0.2">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row>
    <row r="9" spans="1:148" x14ac:dyDescent="0.2">
      <c r="A9" s="26"/>
      <c r="B9" s="26" t="s">
        <v>
103</v>
      </c>
      <c r="C9" s="26" t="s">
        <v>
104</v>
      </c>
      <c r="D9" s="26" t="s">
        <v>
105</v>
      </c>
      <c r="E9" s="26" t="s">
        <v>
106</v>
      </c>
      <c r="F9" s="26" t="s">
        <v>
107</v>
      </c>
      <c r="R9" s="25"/>
      <c r="Y9" s="25"/>
      <c r="Z9" s="25"/>
      <c r="AA9" s="25"/>
      <c r="AB9" s="25"/>
      <c r="AC9" s="25"/>
      <c r="AD9" s="25"/>
      <c r="AE9" s="25"/>
      <c r="AF9" s="25"/>
      <c r="AG9" s="25"/>
      <c r="AI9" s="25"/>
      <c r="AJ9" s="25"/>
      <c r="AK9" s="25"/>
      <c r="AL9" s="25"/>
      <c r="AM9" s="25"/>
      <c r="AN9" s="25"/>
      <c r="AO9" s="25"/>
      <c r="AP9" s="25"/>
      <c r="AQ9" s="25"/>
      <c r="AR9" s="25"/>
      <c r="AT9" s="25"/>
      <c r="AU9" s="25"/>
      <c r="AV9" s="25"/>
      <c r="AW9" s="25"/>
      <c r="AX9" s="25"/>
      <c r="AY9" s="25"/>
      <c r="AZ9" s="25"/>
      <c r="BA9" s="25"/>
      <c r="BB9" s="25"/>
      <c r="BC9" s="25"/>
      <c r="BE9" s="25"/>
      <c r="BF9" s="25"/>
      <c r="BG9" s="25"/>
      <c r="BH9" s="25"/>
      <c r="BI9" s="25"/>
      <c r="BJ9" s="25"/>
      <c r="BK9" s="25"/>
      <c r="BL9" s="25"/>
      <c r="BM9" s="25"/>
      <c r="BN9" s="25"/>
      <c r="BP9" s="25"/>
      <c r="BQ9" s="25"/>
      <c r="BR9" s="25"/>
      <c r="BS9" s="25"/>
      <c r="BT9" s="25"/>
      <c r="BU9" s="25"/>
      <c r="BV9" s="25"/>
      <c r="BW9" s="25"/>
      <c r="BX9" s="25"/>
      <c r="BY9" s="25"/>
      <c r="CA9" s="25"/>
      <c r="CB9" s="25"/>
      <c r="CC9" s="25"/>
      <c r="CD9" s="25"/>
      <c r="CE9" s="25"/>
      <c r="CF9" s="25"/>
      <c r="CG9" s="25"/>
      <c r="CH9" s="25"/>
      <c r="CI9" s="25"/>
      <c r="CJ9" s="25"/>
      <c r="CL9" s="25"/>
      <c r="CM9" s="25"/>
      <c r="CN9" s="25"/>
      <c r="CO9" s="25"/>
      <c r="CP9" s="25"/>
      <c r="CQ9" s="25"/>
      <c r="CR9" s="25"/>
      <c r="CS9" s="25"/>
      <c r="CT9" s="25"/>
      <c r="CU9" s="25"/>
      <c r="CW9" s="25"/>
      <c r="CX9" s="25"/>
      <c r="CY9" s="25"/>
      <c r="CZ9" s="25"/>
      <c r="DA9" s="25"/>
      <c r="DB9" s="25"/>
      <c r="DC9" s="25"/>
      <c r="DD9" s="25"/>
      <c r="DE9" s="25"/>
      <c r="DF9" s="25"/>
      <c r="DH9" s="25"/>
      <c r="DI9" s="25"/>
      <c r="DJ9" s="25"/>
      <c r="DK9" s="25"/>
      <c r="DL9" s="25"/>
      <c r="DM9" s="25"/>
      <c r="DN9" s="25"/>
      <c r="DO9" s="25"/>
      <c r="DP9" s="25"/>
      <c r="DQ9" s="25"/>
      <c r="DS9" s="25"/>
      <c r="DT9" s="25"/>
      <c r="DU9" s="25"/>
      <c r="DV9" s="25"/>
      <c r="DW9" s="25"/>
      <c r="DX9" s="25"/>
      <c r="DY9" s="25"/>
      <c r="DZ9" s="25"/>
      <c r="EA9" s="25"/>
      <c r="EB9" s="25"/>
      <c r="ED9" s="25"/>
      <c r="EE9" s="25"/>
      <c r="EF9" s="25"/>
      <c r="EG9" s="25"/>
      <c r="EH9" s="25"/>
      <c r="EI9" s="25"/>
      <c r="EJ9" s="25"/>
      <c r="EK9" s="25"/>
      <c r="EL9" s="25"/>
      <c r="EM9" s="25"/>
    </row>
    <row r="10" spans="1:148" x14ac:dyDescent="0.2">
      <c r="A10" s="26" t="s">
        <v>
46</v>
      </c>
      <c r="B10" s="27">
        <f t="shared" ref="B10:C10" si="15">
DATEVALUE($B7+12-B11&amp;"/1/"&amp;B12)</f>
        <v>
47119</v>
      </c>
      <c r="C10" s="27">
        <f t="shared" si="15"/>
        <v>
47484</v>
      </c>
      <c r="D10" s="28">
        <f>
DATEVALUE($B7+12-D11&amp;"/1/"&amp;D12)</f>
        <v>
47849</v>
      </c>
      <c r="E10" s="28">
        <f>
DATEVALUE($B7+12-E11&amp;"/1/"&amp;E12)</f>
        <v>
48215</v>
      </c>
      <c r="F10" s="28">
        <f>
DATEVALUE($B7+12-F11&amp;"/1/"&amp;F12)</f>
        <v>
48582</v>
      </c>
    </row>
    <row r="11" spans="1:148" x14ac:dyDescent="0.2">
      <c r="B11">
        <v>
4</v>
      </c>
      <c r="C11">
        <v>
3</v>
      </c>
      <c r="D11">
        <v>
2</v>
      </c>
      <c r="E11">
        <v>
1</v>
      </c>
      <c r="F11">
        <v>
0</v>
      </c>
      <c r="G11" t="s">
        <v>
108</v>
      </c>
    </row>
    <row r="12" spans="1:148" x14ac:dyDescent="0.2">
      <c r="B12">
        <v>
1</v>
      </c>
      <c r="C12">
        <v>
1</v>
      </c>
      <c r="D12">
        <v>
1</v>
      </c>
      <c r="E12">
        <v>
2</v>
      </c>
      <c r="F12">
        <v>
3</v>
      </c>
      <c r="G12" t="s">
        <v>
109</v>
      </c>
    </row>
    <row r="13" spans="1:148" x14ac:dyDescent="0.2">
      <c r="B13" t="s">
        <v>
110</v>
      </c>
      <c r="C13" t="s">
        <v>
110</v>
      </c>
      <c r="D13" t="s">
        <v>
111</v>
      </c>
      <c r="E13" t="s">
        <v>
111</v>
      </c>
      <c r="F13" t="s">
        <v>
111</v>
      </c>
      <c r="G13" t="s">
        <v>
112</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東京都</cp:lastModifiedBy>
  <cp:lastPrinted>2023-01-26T08:26:20Z</cp:lastPrinted>
  <dcterms:created xsi:type="dcterms:W3CDTF">2022-12-01T01:16:21Z</dcterms:created>
  <dcterms:modified xsi:type="dcterms:W3CDTF">2023-02-21T09:17:58Z</dcterms:modified>
  <cp:category/>
</cp:coreProperties>
</file>