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zaisei\☆03-　決算統計担当\01-決算統計\R2年度\38_財政状況資料集の作成\08_作成依頼（2回目）\03_市町村から提出\32 利島村○\"/>
    </mc:Choice>
  </mc:AlternateContent>
  <bookViews>
    <workbookView xWindow="0" yWindow="0" windowWidth="23040" windowHeight="8460" firstSheet="12" activeTab="13"/>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5" i="10" l="1"/>
  <c r="BG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E39" i="10"/>
  <c r="AM39" i="10"/>
  <c r="U39" i="10"/>
  <c r="C39" i="10"/>
  <c r="CO38" i="10"/>
  <c r="BE38" i="10"/>
  <c r="AM38" i="10"/>
  <c r="U38" i="10"/>
  <c r="C38" i="10"/>
  <c r="CO37" i="10"/>
  <c r="BE37" i="10"/>
  <c r="AM37" i="10"/>
  <c r="C37" i="10"/>
  <c r="CO36" i="10"/>
  <c r="BE36" i="10"/>
  <c r="AM36" i="10"/>
  <c r="C36" i="10"/>
  <c r="CO35" i="10"/>
  <c r="AM35" i="10"/>
  <c r="C35" i="10"/>
  <c r="CO34" i="10"/>
  <c r="BW34" i="10"/>
  <c r="BW35" i="10" s="1"/>
  <c r="BW36" i="10" s="1"/>
  <c r="BW37" i="10" s="1"/>
  <c r="BW38" i="10" s="1"/>
  <c r="BW39" i="10" s="1"/>
  <c r="BW40" i="10" s="1"/>
  <c r="AM34" i="10"/>
  <c r="U34" i="10"/>
  <c r="U35" i="10" s="1"/>
  <c r="U36" i="10" s="1"/>
  <c r="U37" i="10" s="1"/>
  <c r="C34" i="10"/>
  <c r="BE34" i="10" l="1"/>
  <c r="BE35"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<sst xmlns="http://schemas.openxmlformats.org/spreadsheetml/2006/main" count="1183" uniqueCount="606">
  <si>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</si>
  <si>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</si>
  <si>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</si>
  <si>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</si>
  <si>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</si>
  <si>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</si>
  <si>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</si>
  <si>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</si>
  <si>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</si>
  <si>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</si>
  <si>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</si>
  <si>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</si>
  <si>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</si>
  <si>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</si>
  <si>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</si>
  <si>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</si>
  <si>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</si>
  <si>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</si>
  <si>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</si>
  <si>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</si>
  <si>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</si>
  <si>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</si>
  <si>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</si>
  <si>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</si>
  <si>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</si>
  <si>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</si>
  <si>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</si>
  <si>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</si>
  <si>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</si>
  <si>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</si>
  <si>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</si>
  <si>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</si>
  <si>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</si>
  <si>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</si>
  <si>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</si>
  <si>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</si>
  <si>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</si>
  <si>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</si>
  <si>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</si>
  <si>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</si>
  <si>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</si>
  <si>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</si>
  <si>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</si>
  <si>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</si>
  <si>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</si>
  <si>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</si>
  <si>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</si>
  <si>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</si>
  <si>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</si>
  <si>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</si>
  <si>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</si>
  <si>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</si>
  <si>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</si>
  <si>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</si>
  <si>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</si>
  <si>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</si>
  <si>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</si>
  <si>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</si>
  <si>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</si>
  <si>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</si>
  <si>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</si>
  <si>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</si>
  <si>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</si>
  <si>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</si>
  <si>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</si>
  <si>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</si>
  <si>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</si>
  <si>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</si>
  <si>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</si>
  <si>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</si>
  <si>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</si>
  <si>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</si>
  <si>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</si>
  <si>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</si>
  <si>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</si>
  <si>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</si>
  <si>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</si>
  <si>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</si>
  <si>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</si>
  <si>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</si>
  <si>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令和2年度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</si>
  <si>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</si>
  <si>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</si>
  <si>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</si>
  <si>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</si>
  <si>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Ⅰ－２</t>
    <phoneticPr fontId="5"/>
  </si>
  <si>
    <t>指定団体等の指定状況</t>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</si>
  <si>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</si>
  <si>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</si>
  <si>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</si>
  <si>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</si>
  <si>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</si>
  <si>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</si>
  <si>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</si>
  <si>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</si>
  <si>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</si>
  <si>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</si>
  <si>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</si>
  <si>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利島村</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</si>
  <si>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</si>
  <si>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</si>
  <si>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</si>
  <si>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</si>
  <si>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</si>
  <si>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</si>
  <si>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</si>
  <si>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</si>
  <si>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</si>
  <si>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</si>
  <si>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</si>
  <si>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</si>
  <si>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</si>
  <si>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</si>
  <si>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</si>
  <si>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</si>
  <si>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</si>
  <si>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</si>
  <si>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</si>
  <si>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</si>
  <si>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</si>
  <si>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</si>
  <si>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</si>
  <si>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</si>
  <si>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</si>
  <si>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-3.0</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</si>
  <si>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</si>
  <si>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</si>
  <si>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</si>
  <si>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</si>
  <si>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</si>
  <si>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</si>
  <si>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</si>
  <si>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</si>
  <si>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</si>
  <si>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</si>
  <si>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</si>
  <si>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</si>
  <si>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</si>
  <si>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</si>
  <si>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</si>
  <si>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</si>
  <si>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</si>
  <si>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</si>
  <si>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</si>
  <si>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</si>
  <si>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</si>
  <si>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</si>
  <si>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</si>
  <si>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</si>
  <si>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</si>
  <si>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</si>
  <si>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</si>
  <si>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-3.7</t>
    <phoneticPr fontId="5"/>
  </si>
  <si>
    <t>基準財政需要額</t>
    <phoneticPr fontId="25"/>
  </si>
  <si>
    <t>うち日本人(％)</t>
    <phoneticPr fontId="5"/>
  </si>
  <si>
    <t>-4.1</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</si>
  <si>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</si>
  <si>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</si>
  <si>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</si>
  <si>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</si>
  <si>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</si>
  <si>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</si>
  <si>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</si>
  <si>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</si>
  <si>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</si>
  <si>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</si>
  <si>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</si>
  <si>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</si>
  <si>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</si>
  <si>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</si>
  <si>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</si>
  <si>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</si>
  <si>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</si>
  <si>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</si>
  <si>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</si>
  <si>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</si>
  <si>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</si>
  <si>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</si>
  <si>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</si>
  <si>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</si>
  <si>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</si>
  <si>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</si>
  <si>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</si>
  <si>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</si>
  <si>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</si>
  <si>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</si>
  <si>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</si>
  <si>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</si>
  <si>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</si>
  <si>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</si>
  <si>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</si>
  <si>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</si>
  <si>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</si>
  <si>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</si>
  <si>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</si>
  <si>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</si>
  <si>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</si>
  <si>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</si>
  <si>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</si>
  <si>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</si>
  <si>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</si>
  <si>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</si>
  <si>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</si>
  <si>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</si>
  <si>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</si>
  <si>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</si>
  <si>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</si>
  <si>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</si>
  <si>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</si>
  <si>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</si>
  <si>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</si>
  <si>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令和2年度</t>
    <phoneticPr fontId="25"/>
  </si>
  <si>
    <t>東京都利島村</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</si>
  <si>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</si>
  <si>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</si>
  <si>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</si>
  <si>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</si>
  <si>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</si>
  <si>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</si>
  <si>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</si>
  <si>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</si>
  <si>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</si>
  <si>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</si>
  <si>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</si>
  <si>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</si>
  <si>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</si>
  <si>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</si>
  <si>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</si>
  <si>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</si>
  <si>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</si>
  <si>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</si>
  <si>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</si>
  <si>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</si>
  <si>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</si>
  <si>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</si>
  <si>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</si>
  <si>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</si>
  <si>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</si>
  <si>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</si>
  <si>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</si>
  <si>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</si>
  <si>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</si>
  <si>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</si>
  <si>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</si>
  <si>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</si>
  <si>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</si>
  <si>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</si>
  <si>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</si>
  <si>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</si>
  <si>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</si>
  <si>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</si>
  <si>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</si>
  <si>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</si>
  <si>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</si>
  <si>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</si>
  <si>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</si>
  <si>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</si>
  <si>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</si>
  <si>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</si>
  <si>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</si>
  <si>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</si>
  <si>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</si>
  <si>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</si>
  <si>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</si>
  <si>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</si>
  <si>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</si>
  <si>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t>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</si>
  <si>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</si>
  <si>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</si>
  <si>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</si>
  <si>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</si>
  <si>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</si>
  <si>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</si>
  <si>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</si>
  <si>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</si>
  <si>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</si>
  <si>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</si>
  <si>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</si>
  <si>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</si>
  <si>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</si>
  <si>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</si>
  <si>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</si>
  <si>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</si>
  <si>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</si>
  <si>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</si>
  <si>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</si>
  <si>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</si>
  <si>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</si>
  <si>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</si>
  <si>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</si>
  <si>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</si>
  <si>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</si>
  <si>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</si>
  <si>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</si>
  <si>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</si>
  <si>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</si>
  <si>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</si>
  <si>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</si>
  <si>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</si>
  <si>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</si>
  <si>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</si>
  <si>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</si>
  <si>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</si>
  <si>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</si>
  <si>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</si>
  <si>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</si>
  <si>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</si>
  <si>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</si>
  <si>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</si>
  <si>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</si>
  <si>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</si>
  <si>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</si>
  <si>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</si>
  <si>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</si>
  <si>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</si>
  <si>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</si>
  <si>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</si>
  <si>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</si>
  <si>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</si>
  <si>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</si>
  <si>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</si>
  <si>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</si>
  <si>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</si>
  <si>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</si>
  <si>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</si>
  <si>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</si>
  <si>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</si>
  <si>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</si>
  <si>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</si>
  <si>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下水道</t>
    <phoneticPr fontId="5"/>
  </si>
  <si>
    <t>再差引収支</t>
    <rPh sb="0" eb="1">
      <t>サイ</t>
    </rPh>
    <rPh sb="1" eb="3">
      <t>サシヒキ</t>
    </rPh>
    <rPh sb="3" eb="5">
      <t>シュウシ</t>
    </rPh>
    <phoneticPr fontId="5"/>
  </si>
  <si>
    <t>　　うち一部事務組合負担金</t>
    <phoneticPr fontId="5"/>
  </si>
  <si>
    <t>諸収入</t>
  </si>
  <si>
    <t>簡易水道</t>
    <phoneticPr fontId="5"/>
  </si>
  <si>
    <t>加入世帯数(世帯)</t>
  </si>
  <si>
    <t>　繰出金</t>
    <phoneticPr fontId="5"/>
  </si>
  <si>
    <t>地方債</t>
  </si>
  <si>
    <t>上水道</t>
    <phoneticPr fontId="5"/>
  </si>
  <si>
    <t>被保険者数(人)</t>
  </si>
  <si>
    <t>　積立金</t>
    <phoneticPr fontId="5"/>
  </si>
  <si>
    <t>　うち減収補塡債(特例分)</t>
    <rPh sb="4" eb="5">
      <t>シュウ</t>
    </rPh>
    <rPh sb="9" eb="10">
      <t>トク</t>
    </rPh>
    <rPh sb="10" eb="11">
      <t>レイ</t>
    </rPh>
    <rPh sb="11" eb="12">
      <t>ブン</t>
    </rPh>
    <phoneticPr fontId="16"/>
  </si>
  <si>
    <t>工業用水道</t>
    <phoneticPr fontId="5"/>
  </si>
  <si>
    <t>被保険者
1人当り</t>
    <phoneticPr fontId="5"/>
  </si>
  <si>
    <t>保険税(料)収入額</t>
    <phoneticPr fontId="5"/>
  </si>
  <si>
    <t>　投資・出資金・貸付金</t>
    <phoneticPr fontId="5"/>
  </si>
  <si>
    <t>　うち猶予特例債</t>
    <phoneticPr fontId="16"/>
  </si>
  <si>
    <t>国民健康保険</t>
    <phoneticPr fontId="5"/>
  </si>
  <si>
    <t>国庫支出金</t>
    <phoneticPr fontId="5"/>
  </si>
  <si>
    <t>　前年度繰上充用金</t>
    <phoneticPr fontId="5"/>
  </si>
  <si>
    <t>　うち臨時財政対策債</t>
    <phoneticPr fontId="5"/>
  </si>
  <si>
    <t>その他</t>
    <phoneticPr fontId="5"/>
  </si>
  <si>
    <t>保険給付費</t>
    <phoneticPr fontId="5"/>
  </si>
  <si>
    <t>投資的経費計</t>
    <rPh sb="5" eb="6">
      <t>ケイ</t>
    </rPh>
    <phoneticPr fontId="5"/>
  </si>
  <si>
    <t>歳入合計</t>
    <phoneticPr fontId="5"/>
  </si>
  <si>
    <t>　　うち人件費</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</si>
  <si>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</si>
  <si>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</si>
  <si>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</si>
  <si>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</si>
  <si>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</si>
  <si>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</si>
  <si>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</si>
  <si>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</si>
  <si>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</si>
  <si>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</si>
  <si>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令和2年度</t>
  </si>
  <si>
    <t>東京都利島村</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</si>
  <si>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</si>
  <si>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</si>
  <si>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</si>
  <si>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</si>
  <si>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</si>
  <si>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</si>
  <si>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</si>
  <si>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</si>
  <si>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</si>
  <si>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</si>
  <si>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</si>
  <si>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</si>
  <si>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</si>
  <si>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</si>
  <si>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</si>
  <si>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</si>
  <si>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</si>
  <si>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</si>
  <si>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</si>
  <si>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</si>
  <si>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</si>
  <si>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</si>
  <si>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</si>
  <si>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</si>
  <si>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</si>
  <si>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</si>
  <si>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</si>
  <si>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</si>
  <si>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</si>
  <si>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</si>
  <si>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</si>
  <si>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</si>
  <si>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</si>
  <si>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</si>
  <si>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国民健康保険事業特別会計（事業勘定）</t>
    <phoneticPr fontId="5"/>
  </si>
  <si>
    <t>国民健康保険事業特別会計（直診勘定）</t>
    <phoneticPr fontId="5"/>
  </si>
  <si>
    <t>介護保険事業特別会計（事業勘定）</t>
    <phoneticPr fontId="5"/>
  </si>
  <si>
    <t>後期高齢者医療事業特別会計</t>
    <phoneticPr fontId="5"/>
  </si>
  <si>
    <t>簡易水道事業特別会計</t>
    <phoneticPr fontId="5"/>
  </si>
  <si>
    <t>法非適用企業</t>
    <phoneticPr fontId="5"/>
  </si>
  <si>
    <t>合併処理浄化槽事業特別会計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</si>
  <si>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</si>
  <si>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</si>
  <si>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</si>
  <si>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</si>
  <si>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</si>
  <si>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</si>
  <si>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</si>
  <si>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</si>
  <si>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</si>
  <si>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</si>
  <si>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</si>
  <si>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</si>
  <si>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</si>
  <si>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</si>
  <si>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</si>
  <si>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</si>
  <si>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</si>
  <si>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</si>
  <si>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</si>
  <si>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</si>
  <si>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</si>
  <si>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</si>
  <si>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</si>
  <si>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</si>
  <si>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</si>
  <si>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</si>
  <si>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</si>
  <si>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</si>
  <si>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</si>
  <si>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</si>
  <si>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</si>
  <si>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</si>
  <si>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</si>
  <si>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</si>
  <si>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</si>
  <si>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</si>
  <si>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</si>
  <si>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</si>
  <si>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</si>
  <si>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</si>
  <si>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</si>
  <si>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</si>
  <si>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</si>
  <si>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</si>
  <si>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</si>
  <si>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</si>
  <si>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</si>
  <si>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</si>
  <si>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</si>
  <si>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</si>
  <si>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</si>
  <si>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</si>
  <si>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</si>
  <si>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</si>
  <si>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</si>
  <si>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</si>
  <si>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</si>
  <si>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</si>
  <si>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</si>
  <si>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</si>
  <si>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</si>
  <si>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簡易水道事業特別会計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</si>
  <si>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</si>
  <si>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</si>
  <si>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合併処理浄化槽事業特別会計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</si>
  <si>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</si>
  <si>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介護保険事業特別会計（事業勘定）</t>
    <phoneticPr fontId="5"/>
  </si>
  <si>
    <t>(Ｆ)</t>
    <phoneticPr fontId="5"/>
  </si>
  <si>
    <t>後期高齢者医療事業特別会計</t>
    <phoneticPr fontId="5"/>
  </si>
  <si>
    <t>-</t>
    <phoneticPr fontId="5"/>
  </si>
  <si>
    <t>-</t>
    <phoneticPr fontId="5"/>
  </si>
  <si>
    <t>将来負担比率（(Ｅ)－(Ｆ)）／（(Ｃ)－(Ｄ)）×１００</t>
    <rPh sb="0" eb="2">
      <t>ショウライ</t>
    </rPh>
    <rPh sb="2" eb="4">
      <t>フタン</t>
    </rPh>
    <rPh sb="4" eb="6">
      <t>ヒリツ</t>
    </rPh>
    <phoneticPr fontId="5"/>
  </si>
  <si>
    <t>その他の会計</t>
    <phoneticPr fontId="5"/>
  </si>
  <si>
    <t>-</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</si>
  <si>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</si>
  <si>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</si>
  <si>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</si>
  <si>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</si>
  <si>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</si>
  <si>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令和2年度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</si>
  <si>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</si>
  <si>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</si>
  <si>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</si>
  <si>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</si>
  <si>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</si>
  <si>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</si>
  <si>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</si>
  <si>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</si>
  <si>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</si>
  <si>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</si>
  <si>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</si>
  <si>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</si>
  <si>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</si>
  <si>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</si>
  <si>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</si>
  <si>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</si>
  <si>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</si>
  <si>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</si>
  <si>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</si>
  <si>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</si>
  <si>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</si>
  <si>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</si>
  <si>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</si>
  <si>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</si>
  <si>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</si>
  <si>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</si>
  <si>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</si>
  <si>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</si>
  <si>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</si>
  <si>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</si>
  <si>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</si>
  <si>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</si>
  <si>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</si>
  <si>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</si>
  <si>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</si>
  <si>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</si>
  <si>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</si>
  <si>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</si>
  <si>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</si>
  <si>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</si>
  <si>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</si>
  <si>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</si>
  <si>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</si>
  <si>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</si>
  <si>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</si>
  <si>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</si>
  <si>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</si>
  <si>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</si>
  <si>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</si>
  <si>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</si>
  <si>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</si>
  <si>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</si>
  <si>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</si>
  <si>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</si>
  <si>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</si>
  <si>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</si>
  <si>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</si>
  <si>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</si>
  <si>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</si>
  <si>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</si>
  <si>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</si>
  <si>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</si>
  <si>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</si>
  <si>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</si>
  <si>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</si>
  <si>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</si>
  <si>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</si>
  <si>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</si>
  <si>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</si>
  <si>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</si>
  <si>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H28</t>
  </si>
  <si>
    <t>H29</t>
  </si>
  <si>
    <t>H30</t>
  </si>
  <si>
    <t>R01</t>
  </si>
  <si>
    <t>R02</t>
  </si>
  <si>
    <t>▲ 22.92</t>
  </si>
  <si>
    <t>一般会計</t>
  </si>
  <si>
    <t>国民健康保険事業特別会計（直診勘定）</t>
  </si>
  <si>
    <t>国民健康保険事業特別会計（事業勘定）</t>
  </si>
  <si>
    <t>介護保険事業特別会計（事業勘定）</t>
  </si>
  <si>
    <t>合併処理浄化槽事業特別会計</t>
  </si>
  <si>
    <t>後期高齢者医療事業特別会計</t>
  </si>
  <si>
    <t>簡易水道事業特別会計</t>
  </si>
  <si>
    <t>その他会計（赤字）</t>
  </si>
  <si>
    <t>その他会計（黒字）</t>
  </si>
  <si>
    <t>（百万円）</t>
    <phoneticPr fontId="5"/>
  </si>
  <si>
    <t>H27末</t>
    <phoneticPr fontId="5"/>
  </si>
  <si>
    <t>H28末</t>
    <phoneticPr fontId="5"/>
  </si>
  <si>
    <t>H29末</t>
    <phoneticPr fontId="5"/>
  </si>
  <si>
    <t>H30末</t>
    <phoneticPr fontId="5"/>
  </si>
  <si>
    <t>R01末</t>
    <phoneticPr fontId="5"/>
  </si>
  <si>
    <t>-</t>
    <phoneticPr fontId="2"/>
  </si>
  <si>
    <t>東京都後期高齢者医療広域連合（一般会計）</t>
  </si>
  <si>
    <t>東京都後期高齢者医療広域連合（後期高齢者医療特別会計）</t>
  </si>
  <si>
    <t>東京都島嶼町村一部事務組合</t>
  </si>
  <si>
    <t>東京市町村総合事務組合（一般会計）</t>
  </si>
  <si>
    <t>東京市町村総合事務組合（東京都市町村民交通災害共済事業特別会計）</t>
  </si>
  <si>
    <t>東京都町村議会議員公務災害補償組合</t>
  </si>
  <si>
    <t>東京都市町村職員退職手当組合</t>
  </si>
  <si>
    <t>-</t>
    <phoneticPr fontId="2"/>
  </si>
  <si>
    <t>株式会社TOSHIMA</t>
  </si>
  <si>
    <t>庁舎建設基金</t>
    <rPh sb="0" eb="2">
      <t>チョウシャ</t>
    </rPh>
    <rPh sb="2" eb="4">
      <t>ケンセツ</t>
    </rPh>
    <rPh sb="4" eb="6">
      <t>キキン</t>
    </rPh>
    <phoneticPr fontId="5"/>
  </si>
  <si>
    <t>森林環境譲与税基金</t>
    <rPh sb="0" eb="2">
      <t>シンリン</t>
    </rPh>
    <rPh sb="2" eb="4">
      <t>カンキョウ</t>
    </rPh>
    <rPh sb="4" eb="6">
      <t>ジョウヨ</t>
    </rPh>
    <rPh sb="6" eb="7">
      <t>ゼイ</t>
    </rPh>
    <rPh sb="7" eb="9">
      <t>キキン</t>
    </rPh>
    <phoneticPr fontId="5"/>
  </si>
  <si>
    <t>災害復旧特別交付金積立基金</t>
    <rPh sb="0" eb="2">
      <t>サイガイ</t>
    </rPh>
    <rPh sb="2" eb="4">
      <t>フッキュウ</t>
    </rPh>
    <rPh sb="4" eb="6">
      <t>トクベツ</t>
    </rPh>
    <rPh sb="6" eb="9">
      <t>コウフキン</t>
    </rPh>
    <rPh sb="9" eb="11">
      <t>ツミタテ</t>
    </rPh>
    <rPh sb="11" eb="13">
      <t>キキン</t>
    </rPh>
    <phoneticPr fontId="5"/>
  </si>
  <si>
    <t>新型コロナウイルス感染症臨時対策特別交付金基金</t>
    <rPh sb="0" eb="2">
      <t>シンガタ</t>
    </rPh>
    <rPh sb="9" eb="12">
      <t>カンセンショウ</t>
    </rPh>
    <rPh sb="12" eb="14">
      <t>リンジ</t>
    </rPh>
    <rPh sb="14" eb="16">
      <t>タイサク</t>
    </rPh>
    <rPh sb="16" eb="18">
      <t>トクベツ</t>
    </rPh>
    <rPh sb="18" eb="21">
      <t>コウフキン</t>
    </rPh>
    <rPh sb="21" eb="23">
      <t>キキン</t>
    </rPh>
    <phoneticPr fontId="5"/>
  </si>
  <si>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</si>
  <si>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</si>
  <si>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</si>
  <si>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</si>
  <si>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将来負担比率が算定されない為、類似団体内平均値と比較し有形固定資産減価償却率の数値が高くなっている。これは平成10～20年度前半において、施設整備を行っていない影響と考えられる。本村の各施設が老朽化していることが、当指標により示されている。今後も令和６年度にかけて大型施設整備が続くことから、起債を抑制しながら事業を進めていく必要がある。</t>
    <rPh sb="120" eb="122">
      <t>コンゴ</t>
    </rPh>
    <rPh sb="123" eb="125">
      <t>レイワ</t>
    </rPh>
    <rPh sb="126" eb="127">
      <t>ネン</t>
    </rPh>
    <rPh sb="127" eb="128">
      <t>ド</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</si>
  <si>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</si>
  <si>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</si>
  <si>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</si>
  <si>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</si>
  <si>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</si>
  <si>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</si>
  <si>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類似団体内平均値と比較し、将来負担比率が算定されず、実質公債費率の数値が低くなっている。これは平成10～20年度前半において、施設整備を行っていないことの裏返しとなっている。本村の施設が老朽化していることが、当指標により示されている。今後も令和６年度にかけて起債を行う大型施設整備が続くことから、起債を抑制しながら事業を進めていく必要がある。</t>
    <rPh sb="26" eb="28">
      <t>ジッシツ</t>
    </rPh>
    <rPh sb="28" eb="31">
      <t>コウサイヒ</t>
    </rPh>
    <rPh sb="31" eb="32">
      <t>リツ</t>
    </rPh>
    <rPh sb="36" eb="37">
      <t>ヒク</t>
    </rPh>
    <rPh sb="117" eb="119">
      <t>コンゴ</t>
    </rPh>
    <rPh sb="120" eb="122">
      <t>レイワ</t>
    </rPh>
    <rPh sb="123" eb="125">
      <t>ネンド</t>
    </rPh>
    <rPh sb="129" eb="131">
      <t>キサイ</t>
    </rPh>
    <rPh sb="132" eb="133">
      <t>オコナ</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</si>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</sst>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33">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180" fontId="1" fillId="0" borderId="0" xfId="16" applyNumberFormat="1" applyFont="1">
      <alignment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9" xfId="8" applyFont="1" applyFill="1" applyBorder="1" applyAlignment="1">
      <alignment horizontal="center" vertical="center"/>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0" xfId="8" applyFont="1" applyFill="1" applyBorder="1" applyAlignment="1">
      <alignment horizontal="center" vertical="center"/>
    </xf>
    <xf numFmtId="0" fontId="20" fillId="0" borderId="24"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66"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3" xfId="8" applyFont="1" applyFill="1" applyBorder="1" applyAlignment="1">
      <alignment horizontal="center"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14"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4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0" fontId="20" fillId="0" borderId="11" xfId="8" applyFont="1" applyFill="1" applyBorder="1" applyAlignment="1">
      <alignment horizontal="center" vertical="center"/>
    </xf>
    <xf numFmtId="0" fontId="20" fillId="0" borderId="12"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0"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0"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77"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39"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41" xfId="8" applyFont="1" applyFill="1" applyBorder="1" applyAlignment="1">
      <alignment vertical="center"/>
    </xf>
    <xf numFmtId="0" fontId="24" fillId="0" borderId="31" xfId="8" applyFont="1" applyFill="1" applyBorder="1" applyAlignment="1">
      <alignment vertical="center"/>
    </xf>
    <xf numFmtId="0" fontId="24" fillId="0" borderId="42" xfId="8" applyFont="1" applyFill="1" applyBorder="1" applyAlignment="1">
      <alignment vertical="center"/>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0" fillId="0" borderId="42"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0" fontId="24" fillId="0" borderId="12" xfId="8" applyFont="1" applyFill="1" applyBorder="1" applyAlignment="1">
      <alignment vertical="center"/>
    </xf>
    <xf numFmtId="0" fontId="24" fillId="0" borderId="48" xfId="8" applyFont="1" applyFill="1" applyBorder="1" applyAlignment="1">
      <alignment vertical="center"/>
    </xf>
    <xf numFmtId="0" fontId="20" fillId="0" borderId="78"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48"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0" fillId="0" borderId="0" xfId="8" applyFont="1" applyFill="1" applyBorder="1" applyAlignment="1">
      <alignment horizontal="center" vertical="center" shrinkToFit="1"/>
    </xf>
    <xf numFmtId="186" fontId="20" fillId="0" borderId="0" xfId="8" applyNumberFormat="1" applyFont="1" applyFill="1" applyBorder="1" applyAlignment="1" applyProtection="1">
      <alignment horizontal="center" vertical="center" shrinkToFit="1"/>
      <protection hidden="1"/>
    </xf>
    <xf numFmtId="0" fontId="26" fillId="0" borderId="0" xfId="8" applyNumberFormat="1" applyFont="1" applyFill="1" applyBorder="1" applyAlignment="1" applyProtection="1">
      <alignment horizontal="left" vertical="center" wrapText="1"/>
      <protection hidden="1"/>
    </xf>
    <xf numFmtId="0" fontId="20" fillId="0" borderId="0" xfId="8" applyFont="1" applyFill="1" applyBorder="1" applyAlignment="1" applyProtection="1">
      <alignment horizontal="center" vertical="center" shrinkToFit="1"/>
      <protection hidden="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6" fillId="0" borderId="0" xfId="6" applyBorder="1" applyAlignment="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6" borderId="75" xfId="12" applyFont="1" applyFill="1" applyBorder="1" applyAlignment="1" applyProtection="1">
      <alignment horizontal="left"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2" xfId="12" applyFont="1" applyFill="1" applyBorder="1" applyAlignment="1" applyProtection="1">
      <alignment horizontal="center" vertical="center"/>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0" xfId="12" applyFont="1" applyFill="1" applyBorder="1" applyAlignment="1" applyProtection="1">
      <alignment horizontal="center" vertical="center"/>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151" xfId="14" applyNumberFormat="1" applyFont="1" applyFill="1" applyBorder="1" applyAlignment="1" applyProtection="1">
      <alignment horizontal="right" vertical="center" shrinkToFit="1"/>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38" xfId="12" applyFont="1" applyFill="1" applyBorder="1" applyAlignment="1" applyProtection="1">
      <alignment horizontal="left" vertical="center"/>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41" xfId="12" applyFont="1" applyFill="1" applyBorder="1" applyProtection="1">
      <alignment vertical="center"/>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54" xfId="12" applyFont="1" applyFill="1" applyBorder="1" applyProtection="1">
      <alignment vertical="center"/>
    </xf>
    <xf numFmtId="0" fontId="34" fillId="6" borderId="40" xfId="12" applyFont="1" applyFill="1" applyBorder="1" applyProtection="1">
      <alignment vertical="center"/>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0" fontId="34" fillId="6" borderId="0" xfId="12" applyFont="1" applyFill="1" applyProtection="1">
      <alignment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31" xfId="12" applyFont="1" applyFill="1" applyBorder="1" applyAlignment="1" applyProtection="1">
      <alignment horizontal="center" vertical="center" wrapText="1"/>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177" fontId="34" fillId="6" borderId="161"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177" fontId="34" fillId="6" borderId="37" xfId="14" applyNumberFormat="1" applyFont="1" applyFill="1" applyBorder="1" applyAlignment="1" applyProtection="1">
      <alignment horizontal="right" vertical="center" shrinkToFit="1"/>
    </xf>
    <xf numFmtId="0" fontId="36" fillId="6" borderId="42" xfId="12" applyFont="1" applyFill="1" applyBorder="1" applyAlignment="1" applyProtection="1">
      <alignment horizontal="center" vertical="center"/>
    </xf>
    <xf numFmtId="0" fontId="34" fillId="6" borderId="4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11"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187" fontId="34" fillId="6" borderId="129"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81"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45" xfId="12" applyFont="1" applyFill="1" applyBorder="1" applyAlignment="1" applyProtection="1">
      <alignment horizontal="center" vertical="center"/>
    </xf>
    <xf numFmtId="0" fontId="34" fillId="6" borderId="72"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48" xfId="14" applyNumberFormat="1" applyFont="1" applyFill="1" applyBorder="1" applyAlignment="1" applyProtection="1">
      <alignment horizontal="right" vertical="center" shrinkToFit="1"/>
    </xf>
    <xf numFmtId="0" fontId="34" fillId="6" borderId="26" xfId="12" applyFont="1" applyFill="1" applyBorder="1" applyAlignment="1" applyProtection="1">
      <alignment horizontal="center" vertical="center"/>
    </xf>
    <xf numFmtId="0" fontId="34" fillId="6" borderId="11"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310300</c:v>
                </c:pt>
                <c:pt idx="1">
                  <c:v>317319</c:v>
                </c:pt>
                <c:pt idx="2">
                  <c:v>289738</c:v>
                </c:pt>
                <c:pt idx="3">
                  <c:v>316937</c:v>
                </c:pt>
                <c:pt idx="4">
                  <c:v>332350</c:v>
                </c:pt>
              </c:numCache>
            </c:numRef>
          </c:val>
          <c:smooth val="0"/>
          <c:extLst>
            <c:ext xmlns:c16="http://schemas.microsoft.com/office/drawing/2014/chart" uri="{C3380CC4-5D6E-409C-BE32-E72D297353CC}">
              <c16:uniqueId val="{00000000-15AD-4DD4-95D7-28DB968DF2CF}"/>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809054</c:v>
                </c:pt>
                <c:pt idx="1">
                  <c:v>1130548</c:v>
                </c:pt>
                <c:pt idx="2">
                  <c:v>1831861</c:v>
                </c:pt>
                <c:pt idx="3">
                  <c:v>505193</c:v>
                </c:pt>
                <c:pt idx="4">
                  <c:v>859142</c:v>
                </c:pt>
              </c:numCache>
            </c:numRef>
          </c:val>
          <c:smooth val="0"/>
          <c:extLst>
            <c:ext xmlns:c16="http://schemas.microsoft.com/office/drawing/2014/chart" uri="{C3380CC4-5D6E-409C-BE32-E72D297353CC}">
              <c16:uniqueId val="{00000001-15AD-4DD4-95D7-28DB968DF2CF}"/>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22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4.2</c:v>
                </c:pt>
                <c:pt idx="1">
                  <c:v>8.74</c:v>
                </c:pt>
                <c:pt idx="2">
                  <c:v>17.649999999999999</c:v>
                </c:pt>
                <c:pt idx="3">
                  <c:v>15.88</c:v>
                </c:pt>
                <c:pt idx="4">
                  <c:v>28.74</c:v>
                </c:pt>
              </c:numCache>
            </c:numRef>
          </c:val>
          <c:extLst>
            <c:ext xmlns:c16="http://schemas.microsoft.com/office/drawing/2014/chart" uri="{C3380CC4-5D6E-409C-BE32-E72D297353CC}">
              <c16:uniqueId val="{00000000-2301-4D2F-B884-17F7FB965703}"/>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27.4</c:v>
                </c:pt>
                <c:pt idx="1">
                  <c:v>192.61</c:v>
                </c:pt>
                <c:pt idx="2">
                  <c:v>220.84</c:v>
                </c:pt>
                <c:pt idx="3">
                  <c:v>250.47</c:v>
                </c:pt>
                <c:pt idx="4">
                  <c:v>238.89</c:v>
                </c:pt>
              </c:numCache>
            </c:numRef>
          </c:val>
          <c:extLst>
            <c:ext xmlns:c16="http://schemas.microsoft.com/office/drawing/2014/chart" uri="{C3380CC4-5D6E-409C-BE32-E72D297353CC}">
              <c16:uniqueId val="{00000001-2301-4D2F-B884-17F7FB965703}"/>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-22.92</c:v>
                </c:pt>
                <c:pt idx="1">
                  <c:v>169.27</c:v>
                </c:pt>
                <c:pt idx="2">
                  <c:v>32.94</c:v>
                </c:pt>
                <c:pt idx="3">
                  <c:v>26.01</c:v>
                </c:pt>
                <c:pt idx="4">
                  <c:v>22.1</c:v>
                </c:pt>
              </c:numCache>
            </c:numRef>
          </c:val>
          <c:smooth val="0"/>
          <c:extLst>
            <c:ext xmlns:c16="http://schemas.microsoft.com/office/drawing/2014/chart" uri="{C3380CC4-5D6E-409C-BE32-E72D297353CC}">
              <c16:uniqueId val="{00000002-2301-4D2F-B884-17F7FB965703}"/>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#N/A</c:v>
                </c:pt>
                <c:pt idx="1">
                  <c:v>0</c:v>
                </c:pt>
                <c:pt idx="2">
                  <c:v>#N/A</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7EEE-4206-98B1-B369996D7AEA}"/>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7EEE-4206-98B1-B369996D7AEA}"/>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7EEE-4206-98B1-B369996D7AEA}"/>
            </c:ext>
          </c:extLst>
        </c:ser>
        <c:ser>
          <c:idx val="3"/>
          <c:order val="3"/>
          <c:tx>
            <c:strRef>
              <c:f>データシート!$A$30</c:f>
              <c:strCache>
                <c:ptCount val="1"/>
                <c:pt idx="0">
                  <c:v>簡易水道事業特別会計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#N/A</c:v>
                </c:pt>
                <c:pt idx="1">
                  <c:v>0</c:v>
                </c:pt>
                <c:pt idx="2">
                  <c:v>#N/A</c:v>
                </c:pt>
                <c:pt idx="3">
                  <c:v>0</c:v>
                </c:pt>
                <c:pt idx="4">
                  <c:v>#N/A</c:v>
                </c:pt>
                <c:pt idx="5">
                  <c:v>0.06</c:v>
                </c:pt>
                <c:pt idx="6">
                  <c:v>#N/A</c:v>
                </c:pt>
                <c:pt idx="7">
                  <c:v>1.39</c:v>
                </c:pt>
                <c:pt idx="8">
                  <c:v>#N/A</c:v>
                </c:pt>
                <c:pt idx="9">
                  <c:v>0.09</c:v>
                </c:pt>
              </c:numCache>
            </c:numRef>
          </c:val>
          <c:extLst>
            <c:ext xmlns:c16="http://schemas.microsoft.com/office/drawing/2014/chart" uri="{C3380CC4-5D6E-409C-BE32-E72D297353CC}">
              <c16:uniqueId val="{00000003-7EEE-4206-98B1-B369996D7AEA}"/>
            </c:ext>
          </c:extLst>
        </c:ser>
        <c:ser>
          <c:idx val="4"/>
          <c:order val="4"/>
          <c:tx>
            <c:strRef>
              <c:f>データシート!$A$31</c:f>
              <c:strCache>
                <c:ptCount val="1"/>
                <c:pt idx="0">
                  <c:v>後期高齢者医療事業特別会計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#N/A</c:v>
                </c:pt>
                <c:pt idx="1">
                  <c:v>0.08</c:v>
                </c:pt>
                <c:pt idx="2">
                  <c:v>#N/A</c:v>
                </c:pt>
                <c:pt idx="3">
                  <c:v>0</c:v>
                </c:pt>
                <c:pt idx="4">
                  <c:v>#N/A</c:v>
                </c:pt>
                <c:pt idx="5">
                  <c:v>0.04</c:v>
                </c:pt>
                <c:pt idx="6">
                  <c:v>#N/A</c:v>
                </c:pt>
                <c:pt idx="7">
                  <c:v>0.01</c:v>
                </c:pt>
                <c:pt idx="8">
                  <c:v>#N/A</c:v>
                </c:pt>
                <c:pt idx="9">
                  <c:v>0.2</c:v>
                </c:pt>
              </c:numCache>
            </c:numRef>
          </c:val>
          <c:extLst>
            <c:ext xmlns:c16="http://schemas.microsoft.com/office/drawing/2014/chart" uri="{C3380CC4-5D6E-409C-BE32-E72D297353CC}">
              <c16:uniqueId val="{00000004-7EEE-4206-98B1-B369996D7AEA}"/>
            </c:ext>
          </c:extLst>
        </c:ser>
        <c:ser>
          <c:idx val="5"/>
          <c:order val="5"/>
          <c:tx>
            <c:strRef>
              <c:f>データシート!$A$32</c:f>
              <c:strCache>
                <c:ptCount val="1"/>
                <c:pt idx="0">
                  <c:v>合併処理浄化槽事業特別会計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#N/A</c:v>
                </c:pt>
                <c:pt idx="1">
                  <c:v>0</c:v>
                </c:pt>
                <c:pt idx="2">
                  <c:v>#N/A</c:v>
                </c:pt>
                <c:pt idx="3">
                  <c:v>0.02</c:v>
                </c:pt>
                <c:pt idx="4">
                  <c:v>#N/A</c:v>
                </c:pt>
                <c:pt idx="5">
                  <c:v>0.18</c:v>
                </c:pt>
                <c:pt idx="6">
                  <c:v>#N/A</c:v>
                </c:pt>
                <c:pt idx="7">
                  <c:v>0.28000000000000003</c:v>
                </c:pt>
                <c:pt idx="8">
                  <c:v>#N/A</c:v>
                </c:pt>
                <c:pt idx="9">
                  <c:v>0.9</c:v>
                </c:pt>
              </c:numCache>
            </c:numRef>
          </c:val>
          <c:extLst>
            <c:ext xmlns:c16="http://schemas.microsoft.com/office/drawing/2014/chart" uri="{C3380CC4-5D6E-409C-BE32-E72D297353CC}">
              <c16:uniqueId val="{00000005-7EEE-4206-98B1-B369996D7AEA}"/>
            </c:ext>
          </c:extLst>
        </c:ser>
        <c:ser>
          <c:idx val="6"/>
          <c:order val="6"/>
          <c:tx>
            <c:strRef>
              <c:f>データシート!$A$33</c:f>
              <c:strCache>
                <c:ptCount val="1"/>
                <c:pt idx="0">
                  <c:v>介護保険事業特別会計（事業勘定）</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#N/A</c:v>
                </c:pt>
                <c:pt idx="1">
                  <c:v>0.35</c:v>
                </c:pt>
                <c:pt idx="2">
                  <c:v>#N/A</c:v>
                </c:pt>
                <c:pt idx="3">
                  <c:v>0.06</c:v>
                </c:pt>
                <c:pt idx="4">
                  <c:v>#N/A</c:v>
                </c:pt>
                <c:pt idx="5">
                  <c:v>0.41</c:v>
                </c:pt>
                <c:pt idx="6">
                  <c:v>#N/A</c:v>
                </c:pt>
                <c:pt idx="7">
                  <c:v>0.2</c:v>
                </c:pt>
                <c:pt idx="8">
                  <c:v>#N/A</c:v>
                </c:pt>
                <c:pt idx="9">
                  <c:v>1.07</c:v>
                </c:pt>
              </c:numCache>
            </c:numRef>
          </c:val>
          <c:extLst>
            <c:ext xmlns:c16="http://schemas.microsoft.com/office/drawing/2014/chart" uri="{C3380CC4-5D6E-409C-BE32-E72D297353CC}">
              <c16:uniqueId val="{00000006-7EEE-4206-98B1-B369996D7AEA}"/>
            </c:ext>
          </c:extLst>
        </c:ser>
        <c:ser>
          <c:idx val="7"/>
          <c:order val="7"/>
          <c:tx>
            <c:strRef>
              <c:f>データシート!$A$34</c:f>
              <c:strCache>
                <c:ptCount val="1"/>
                <c:pt idx="0">
                  <c:v>国民健康保険事業特別会計（事業勘定）</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#N/A</c:v>
                </c:pt>
                <c:pt idx="1">
                  <c:v>2.36</c:v>
                </c:pt>
                <c:pt idx="2">
                  <c:v>#N/A</c:v>
                </c:pt>
                <c:pt idx="3">
                  <c:v>2.17</c:v>
                </c:pt>
                <c:pt idx="4">
                  <c:v>#N/A</c:v>
                </c:pt>
                <c:pt idx="5">
                  <c:v>2.98</c:v>
                </c:pt>
                <c:pt idx="6">
                  <c:v>#N/A</c:v>
                </c:pt>
                <c:pt idx="7">
                  <c:v>1.59</c:v>
                </c:pt>
                <c:pt idx="8">
                  <c:v>#N/A</c:v>
                </c:pt>
                <c:pt idx="9">
                  <c:v>1.51</c:v>
                </c:pt>
              </c:numCache>
            </c:numRef>
          </c:val>
          <c:extLst>
            <c:ext xmlns:c16="http://schemas.microsoft.com/office/drawing/2014/chart" uri="{C3380CC4-5D6E-409C-BE32-E72D297353CC}">
              <c16:uniqueId val="{00000007-7EEE-4206-98B1-B369996D7AEA}"/>
            </c:ext>
          </c:extLst>
        </c:ser>
        <c:ser>
          <c:idx val="8"/>
          <c:order val="8"/>
          <c:tx>
            <c:strRef>
              <c:f>データシート!$A$35</c:f>
              <c:strCache>
                <c:ptCount val="1"/>
                <c:pt idx="0">
                  <c:v>国民健康保険事業特別会計（直診勘定）</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#N/A</c:v>
                </c:pt>
                <c:pt idx="1">
                  <c:v>0</c:v>
                </c:pt>
                <c:pt idx="2">
                  <c:v>#N/A</c:v>
                </c:pt>
                <c:pt idx="3">
                  <c:v>0.02</c:v>
                </c:pt>
                <c:pt idx="4">
                  <c:v>#N/A</c:v>
                </c:pt>
                <c:pt idx="5">
                  <c:v>0.53</c:v>
                </c:pt>
                <c:pt idx="6">
                  <c:v>#N/A</c:v>
                </c:pt>
                <c:pt idx="7">
                  <c:v>0.3</c:v>
                </c:pt>
                <c:pt idx="8">
                  <c:v>#N/A</c:v>
                </c:pt>
                <c:pt idx="9">
                  <c:v>1.82</c:v>
                </c:pt>
              </c:numCache>
            </c:numRef>
          </c:val>
          <c:extLst>
            <c:ext xmlns:c16="http://schemas.microsoft.com/office/drawing/2014/chart" uri="{C3380CC4-5D6E-409C-BE32-E72D297353CC}">
              <c16:uniqueId val="{00000008-7EEE-4206-98B1-B369996D7AEA}"/>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4.2</c:v>
                </c:pt>
                <c:pt idx="2">
                  <c:v>#N/A</c:v>
                </c:pt>
                <c:pt idx="3">
                  <c:v>8.73</c:v>
                </c:pt>
                <c:pt idx="4">
                  <c:v>#N/A</c:v>
                </c:pt>
                <c:pt idx="5">
                  <c:v>17.649999999999999</c:v>
                </c:pt>
                <c:pt idx="6">
                  <c:v>#N/A</c:v>
                </c:pt>
                <c:pt idx="7">
                  <c:v>15.87</c:v>
                </c:pt>
                <c:pt idx="8">
                  <c:v>#N/A</c:v>
                </c:pt>
                <c:pt idx="9">
                  <c:v>28.73</c:v>
                </c:pt>
              </c:numCache>
            </c:numRef>
          </c:val>
          <c:extLst>
            <c:ext xmlns:c16="http://schemas.microsoft.com/office/drawing/2014/chart" uri="{C3380CC4-5D6E-409C-BE32-E72D297353CC}">
              <c16:uniqueId val="{00000009-7EEE-4206-98B1-B369996D7AEA}"/>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47</c:v>
                </c:pt>
                <c:pt idx="5">
                  <c:v>44</c:v>
                </c:pt>
                <c:pt idx="8">
                  <c:v>41</c:v>
                </c:pt>
                <c:pt idx="11">
                  <c:v>40</c:v>
                </c:pt>
                <c:pt idx="14">
                  <c:v>44</c:v>
                </c:pt>
              </c:numCache>
            </c:numRef>
          </c:val>
          <c:extLst>
            <c:ext xmlns:c16="http://schemas.microsoft.com/office/drawing/2014/chart" uri="{C3380CC4-5D6E-409C-BE32-E72D297353CC}">
              <c16:uniqueId val="{00000000-4075-4D0B-98F9-B71C5A531FF3}"/>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4075-4D0B-98F9-B71C5A531FF3}"/>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4075-4D0B-98F9-B71C5A531FF3}"/>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7</c:v>
                </c:pt>
                <c:pt idx="3">
                  <c:v>7</c:v>
                </c:pt>
                <c:pt idx="6">
                  <c:v>7</c:v>
                </c:pt>
                <c:pt idx="9">
                  <c:v>7</c:v>
                </c:pt>
                <c:pt idx="12">
                  <c:v>6</c:v>
                </c:pt>
              </c:numCache>
            </c:numRef>
          </c:val>
          <c:extLst>
            <c:ext xmlns:c16="http://schemas.microsoft.com/office/drawing/2014/chart" uri="{C3380CC4-5D6E-409C-BE32-E72D297353CC}">
              <c16:uniqueId val="{00000003-4075-4D0B-98F9-B71C5A531FF3}"/>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10</c:v>
                </c:pt>
                <c:pt idx="3">
                  <c:v>9</c:v>
                </c:pt>
                <c:pt idx="6">
                  <c:v>9</c:v>
                </c:pt>
                <c:pt idx="9">
                  <c:v>10</c:v>
                </c:pt>
                <c:pt idx="12">
                  <c:v>9</c:v>
                </c:pt>
              </c:numCache>
            </c:numRef>
          </c:val>
          <c:extLst>
            <c:ext xmlns:c16="http://schemas.microsoft.com/office/drawing/2014/chart" uri="{C3380CC4-5D6E-409C-BE32-E72D297353CC}">
              <c16:uniqueId val="{00000004-4075-4D0B-98F9-B71C5A531FF3}"/>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4075-4D0B-98F9-B71C5A531FF3}"/>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4075-4D0B-98F9-B71C5A531FF3}"/>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38</c:v>
                </c:pt>
                <c:pt idx="3">
                  <c:v>37</c:v>
                </c:pt>
                <c:pt idx="6">
                  <c:v>31</c:v>
                </c:pt>
                <c:pt idx="9">
                  <c:v>42</c:v>
                </c:pt>
                <c:pt idx="12">
                  <c:v>49</c:v>
                </c:pt>
              </c:numCache>
            </c:numRef>
          </c:val>
          <c:extLst>
            <c:ext xmlns:c16="http://schemas.microsoft.com/office/drawing/2014/chart" uri="{C3380CC4-5D6E-409C-BE32-E72D297353CC}">
              <c16:uniqueId val="{00000007-4075-4D0B-98F9-B71C5A531FF3}"/>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8</c:v>
                </c:pt>
                <c:pt idx="2">
                  <c:v>#N/A</c:v>
                </c:pt>
                <c:pt idx="3">
                  <c:v>#N/A</c:v>
                </c:pt>
                <c:pt idx="4">
                  <c:v>9</c:v>
                </c:pt>
                <c:pt idx="5">
                  <c:v>#N/A</c:v>
                </c:pt>
                <c:pt idx="6">
                  <c:v>#N/A</c:v>
                </c:pt>
                <c:pt idx="7">
                  <c:v>6</c:v>
                </c:pt>
                <c:pt idx="8">
                  <c:v>#N/A</c:v>
                </c:pt>
                <c:pt idx="9">
                  <c:v>#N/A</c:v>
                </c:pt>
                <c:pt idx="10">
                  <c:v>19</c:v>
                </c:pt>
                <c:pt idx="11">
                  <c:v>#N/A</c:v>
                </c:pt>
                <c:pt idx="12">
                  <c:v>#N/A</c:v>
                </c:pt>
                <c:pt idx="13">
                  <c:v>20</c:v>
                </c:pt>
                <c:pt idx="14">
                  <c:v>#N/A</c:v>
                </c:pt>
              </c:numCache>
            </c:numRef>
          </c:val>
          <c:smooth val="0"/>
          <c:extLst>
            <c:ext xmlns:c16="http://schemas.microsoft.com/office/drawing/2014/chart" uri="{C3380CC4-5D6E-409C-BE32-E72D297353CC}">
              <c16:uniqueId val="{00000008-4075-4D0B-98F9-B71C5A531FF3}"/>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344</c:v>
                </c:pt>
                <c:pt idx="5">
                  <c:v>370</c:v>
                </c:pt>
                <c:pt idx="8">
                  <c:v>473</c:v>
                </c:pt>
                <c:pt idx="11">
                  <c:v>471</c:v>
                </c:pt>
                <c:pt idx="14">
                  <c:v>519</c:v>
                </c:pt>
              </c:numCache>
            </c:numRef>
          </c:val>
          <c:extLst>
            <c:ext xmlns:c16="http://schemas.microsoft.com/office/drawing/2014/chart" uri="{C3380CC4-5D6E-409C-BE32-E72D297353CC}">
              <c16:uniqueId val="{00000000-B251-4DBD-B005-FBF210B98CA3}"/>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49</c:v>
                </c:pt>
                <c:pt idx="5">
                  <c:v>36</c:v>
                </c:pt>
                <c:pt idx="8">
                  <c:v>30</c:v>
                </c:pt>
                <c:pt idx="11">
                  <c:v>24</c:v>
                </c:pt>
                <c:pt idx="14">
                  <c:v>23</c:v>
                </c:pt>
              </c:numCache>
            </c:numRef>
          </c:val>
          <c:extLst>
            <c:ext xmlns:c16="http://schemas.microsoft.com/office/drawing/2014/chart" uri="{C3380CC4-5D6E-409C-BE32-E72D297353CC}">
              <c16:uniqueId val="{00000001-B251-4DBD-B005-FBF210B98CA3}"/>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1026</c:v>
                </c:pt>
                <c:pt idx="5">
                  <c:v>1105</c:v>
                </c:pt>
                <c:pt idx="8">
                  <c:v>1200</c:v>
                </c:pt>
                <c:pt idx="11">
                  <c:v>1326</c:v>
                </c:pt>
                <c:pt idx="14">
                  <c:v>1480</c:v>
                </c:pt>
              </c:numCache>
            </c:numRef>
          </c:val>
          <c:extLst>
            <c:ext xmlns:c16="http://schemas.microsoft.com/office/drawing/2014/chart" uri="{C3380CC4-5D6E-409C-BE32-E72D297353CC}">
              <c16:uniqueId val="{00000002-B251-4DBD-B005-FBF210B98CA3}"/>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B251-4DBD-B005-FBF210B98CA3}"/>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B251-4DBD-B005-FBF210B98CA3}"/>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B251-4DBD-B005-FBF210B98CA3}"/>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57</c:v>
                </c:pt>
                <c:pt idx="3">
                  <c:v>73</c:v>
                </c:pt>
                <c:pt idx="6">
                  <c:v>74</c:v>
                </c:pt>
                <c:pt idx="9">
                  <c:v>52</c:v>
                </c:pt>
                <c:pt idx="12">
                  <c:v>38</c:v>
                </c:pt>
              </c:numCache>
            </c:numRef>
          </c:val>
          <c:extLst>
            <c:ext xmlns:c16="http://schemas.microsoft.com/office/drawing/2014/chart" uri="{C3380CC4-5D6E-409C-BE32-E72D297353CC}">
              <c16:uniqueId val="{00000006-B251-4DBD-B005-FBF210B98CA3}"/>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50</c:v>
                </c:pt>
                <c:pt idx="3">
                  <c:v>44</c:v>
                </c:pt>
                <c:pt idx="6">
                  <c:v>38</c:v>
                </c:pt>
                <c:pt idx="9">
                  <c:v>31</c:v>
                </c:pt>
                <c:pt idx="12">
                  <c:v>25</c:v>
                </c:pt>
              </c:numCache>
            </c:numRef>
          </c:val>
          <c:extLst>
            <c:ext xmlns:c16="http://schemas.microsoft.com/office/drawing/2014/chart" uri="{C3380CC4-5D6E-409C-BE32-E72D297353CC}">
              <c16:uniqueId val="{00000007-B251-4DBD-B005-FBF210B98CA3}"/>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103</c:v>
                </c:pt>
                <c:pt idx="3">
                  <c:v>95</c:v>
                </c:pt>
                <c:pt idx="6">
                  <c:v>115</c:v>
                </c:pt>
                <c:pt idx="9">
                  <c:v>155</c:v>
                </c:pt>
                <c:pt idx="12">
                  <c:v>194</c:v>
                </c:pt>
              </c:numCache>
            </c:numRef>
          </c:val>
          <c:extLst>
            <c:ext xmlns:c16="http://schemas.microsoft.com/office/drawing/2014/chart" uri="{C3380CC4-5D6E-409C-BE32-E72D297353CC}">
              <c16:uniqueId val="{00000008-B251-4DBD-B005-FBF210B98CA3}"/>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B251-4DBD-B005-FBF210B98CA3}"/>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319</c:v>
                </c:pt>
                <c:pt idx="3">
                  <c:v>333</c:v>
                </c:pt>
                <c:pt idx="6">
                  <c:v>522</c:v>
                </c:pt>
                <c:pt idx="9">
                  <c:v>491</c:v>
                </c:pt>
                <c:pt idx="12">
                  <c:v>532</c:v>
                </c:pt>
              </c:numCache>
            </c:numRef>
          </c:val>
          <c:extLst>
            <c:ext xmlns:c16="http://schemas.microsoft.com/office/drawing/2014/chart" uri="{C3380CC4-5D6E-409C-BE32-E72D297353CC}">
              <c16:uniqueId val="{0000000A-B251-4DBD-B005-FBF210B98CA3}"/>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B251-4DBD-B005-FBF210B98CA3}"/>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751</c:v>
                </c:pt>
                <c:pt idx="1">
                  <c:v>845</c:v>
                </c:pt>
                <c:pt idx="2">
                  <c:v>874</c:v>
                </c:pt>
              </c:numCache>
            </c:numRef>
          </c:val>
          <c:extLst>
            <c:ext xmlns:c16="http://schemas.microsoft.com/office/drawing/2014/chart" uri="{C3380CC4-5D6E-409C-BE32-E72D297353CC}">
              <c16:uniqueId val="{00000000-986F-4E33-81E9-291E454D2A30}"/>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95</c:v>
                </c:pt>
                <c:pt idx="1">
                  <c:v>95</c:v>
                </c:pt>
                <c:pt idx="2">
                  <c:v>145</c:v>
                </c:pt>
              </c:numCache>
            </c:numRef>
          </c:val>
          <c:extLst>
            <c:ext xmlns:c16="http://schemas.microsoft.com/office/drawing/2014/chart" uri="{C3380CC4-5D6E-409C-BE32-E72D297353CC}">
              <c16:uniqueId val="{00000001-986F-4E33-81E9-291E454D2A30}"/>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80</c:v>
                </c:pt>
                <c:pt idx="1">
                  <c:v>117</c:v>
                </c:pt>
                <c:pt idx="2">
                  <c:v>218</c:v>
                </c:pt>
              </c:numCache>
            </c:numRef>
          </c:val>
          <c:extLst>
            <c:ext xmlns:c16="http://schemas.microsoft.com/office/drawing/2014/chart" uri="{C3380CC4-5D6E-409C-BE32-E72D297353CC}">
              <c16:uniqueId val="{00000002-986F-4E33-81E9-291E454D2A30}"/>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{2286761B-9E52-46ED-BFA3-AB5C1B86E4E7}</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0-1B24-4E96-B2A9-231D2E65C429}"/>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{E62D646D-BAEE-4310-84D7-56F3FA3BBE7F}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1B24-4E96-B2A9-231D2E65C429}"/>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{E68EBE34-48DB-4CC9-A8D0-47810312AFB4}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1B24-4E96-B2A9-231D2E65C429}"/>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{CE3F66B7-F65B-4E43-B1D5-234A0CA6D93C}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1B24-4E96-B2A9-231D2E65C429}"/>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{1A36385E-4D63-4C4B-AFB1-1694FEA51E8B}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1B24-4E96-B2A9-231D2E65C429}"/>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{A2924A83-A977-47D0-8C29-C712653DD4D2}</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5-1B24-4E96-B2A9-231D2E65C429}"/>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{6D643FCC-54D4-447B-8843-1B034C1D69A6}</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06-1B24-4E96-B2A9-231D2E65C429}"/>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{1A5DF948-E9D5-4B62-BDB2-45B6D265D6E1}</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07-1B24-4E96-B2A9-231D2E65C429}"/>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{F998039E-10CF-4317-9F9F-A99A4DDA82DD}</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08-1B24-4E96-B2A9-231D2E65C429}"/>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76.900000000000006</c:v>
                </c:pt>
                <c:pt idx="8">
                  <c:v>74.7</c:v>
                </c:pt>
                <c:pt idx="16">
                  <c:v>68.900000000000006</c:v>
                </c:pt>
                <c:pt idx="24">
                  <c:v>69.7</c:v>
                </c:pt>
                <c:pt idx="32">
                  <c:v>64</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1B24-4E96-B2A9-231D2E65C429}"/>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tx>
                <c:strRef>
                  <c:f>公会計指標分析・財政指標組合せ分析表!$BP$50</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{51867B98-E2C4-43E0-BE6D-BD0A420E2C56}</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A-1B24-4E96-B2A9-231D2E65C429}"/>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{F6A6E027-4D9D-4326-9A8D-F041459824D7}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1B24-4E96-B2A9-231D2E65C429}"/>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{9A4608C1-864E-4205-9133-9E984B08B340}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1B24-4E96-B2A9-231D2E65C429}"/>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{B98DC0BC-CF82-40B2-B4AE-7D88D1E32F9A}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1B24-4E96-B2A9-231D2E65C429}"/>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{20155336-F5D5-494C-A1F1-18597AFFAF7E}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1B24-4E96-B2A9-231D2E65C429}"/>
                </c:ext>
              </c:extLst>
            </c:dLbl>
            <c:dLbl>
              <c:idx val="8"/>
              <c:layout/>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{738B1468-2EEB-40A0-9270-739A76465655}</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F-1B24-4E96-B2A9-231D2E65C429}"/>
                </c:ext>
              </c:extLst>
            </c:dLbl>
            <c:dLbl>
              <c:idx val="16"/>
              <c:layout/>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{A9C5A7A1-E7B3-42E6-A651-CF9B614195A0}</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10-1B24-4E96-B2A9-231D2E65C429}"/>
                </c:ext>
              </c:extLst>
            </c:dLbl>
            <c:dLbl>
              <c:idx val="24"/>
              <c:layout/>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{7486DDA3-B645-4341-B3AA-A1CD91FDCE4C}</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11-1B24-4E96-B2A9-231D2E65C429}"/>
                </c:ext>
              </c:extLst>
            </c:dLbl>
            <c:dLbl>
              <c:idx val="32"/>
              <c:layout/>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{91052714-D3EA-4AF3-9146-B99294BCCD37}</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12-1B24-4E96-B2A9-231D2E65C429}"/>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57.9</c:v>
                </c:pt>
                <c:pt idx="8">
                  <c:v>58.2</c:v>
                </c:pt>
                <c:pt idx="16">
                  <c:v>59.4</c:v>
                </c:pt>
                <c:pt idx="24">
                  <c:v>60.4</c:v>
                </c:pt>
                <c:pt idx="32">
                  <c:v>61.5</c:v>
                </c:pt>
              </c:numCache>
            </c:numRef>
          </c:xVal>
          <c:yVal>
            <c:numRef>
              <c:f>公会計指標分析・財政指標組合せ分析表!$BP$55:$DC$55</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1B24-4E96-B2A9-231D2E65C429}"/>
            </c:ext>
          </c:extLst>
        </c:ser>
        <c:dLbls>
          <c:showLegendKey val="0"/>
          <c:showVal val="1"/>
          <c:showCatName val="0"/>
          <c:showSerName val="0"/>
          <c:showPercent val="0"/>
          <c:showBubbleSize val="0"/>
        </c:dLbls>
        <c:axId val="46179840"/>
        <c:axId val="46181760"/>
      </c:scatterChart>
      <c:valAx>
        <c:axId val="46179840"/>
        <c:scaling>
          <c:orientation val="maxMin"/>
          <c:max val="62"/>
          <c:min val="57"/>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{55F05A21-868C-4194-8C55-A7FE9864E356}</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0-EFA2-4014-A3C1-9DC150D895E5}"/>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{282B159E-D9C3-45D7-AB0D-5E156E616981}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EFA2-4014-A3C1-9DC150D895E5}"/>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{F4EA1154-D2D9-4789-9BC6-D6DF839AAE0C}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EFA2-4014-A3C1-9DC150D895E5}"/>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{CF767814-ADF1-4AE7-83D2-8FBCEE171663}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EFA2-4014-A3C1-9DC150D895E5}"/>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{72D83C01-3E2D-4F20-B7A9-D42B57CC5DBC}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EFA2-4014-A3C1-9DC150D895E5}"/>
                </c:ext>
              </c:extLst>
            </c:dLbl>
            <c:dLbl>
              <c:idx val="8"/>
              <c:tx>
                <c:strRef>
                  <c:f>公会計指標分析・財政指標組合せ分析表!$BX$72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{18367046-4CBA-4E59-86E0-DD38AFECFAE5}</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5-EFA2-4014-A3C1-9DC150D895E5}"/>
                </c:ext>
              </c:extLst>
            </c:dLbl>
            <c:dLbl>
              <c:idx val="16"/>
              <c:tx>
                <c:strRef>
                  <c:f>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{25D4BE2A-C55D-418E-9514-528BFB65E1E6}</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06-EFA2-4014-A3C1-9DC150D895E5}"/>
                </c:ext>
              </c:extLst>
            </c:dLbl>
            <c:dLbl>
              <c:idx val="24"/>
              <c:tx>
                <c:strRef>
                  <c:f>公会計指標分析・財政指標組合せ分析表!$CN$72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{28B45F4E-36DF-47CB-9697-D607C52FFF05}</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07-EFA2-4014-A3C1-9DC150D895E5}"/>
                </c:ext>
              </c:extLst>
            </c:dLbl>
            <c:dLbl>
              <c:idx val="32"/>
              <c:tx>
                <c:strRef>
                  <c:f>公会計指標分析・財政指標組合せ分析表!$CV$72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{5C3438A1-2E9A-4C29-A8B1-D2A98E095ADE}</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08-EFA2-4014-A3C1-9DC150D895E5}"/>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2.7</c:v>
                </c:pt>
                <c:pt idx="8">
                  <c:v>2.8</c:v>
                </c:pt>
                <c:pt idx="16">
                  <c:v>2.8</c:v>
                </c:pt>
                <c:pt idx="24">
                  <c:v>4</c:v>
                </c:pt>
                <c:pt idx="32">
                  <c:v>4.9000000000000004</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EFA2-4014-A3C1-9DC150D895E5}"/>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公会計指標分析・財政指標組合せ分析表!$BP$72</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{55BECA83-799B-4942-A801-D2284C45D703}</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A-EFA2-4014-A3C1-9DC150D895E5}"/>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{9C8E384A-BF66-4956-A75C-DB35BF8F1177}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EFA2-4014-A3C1-9DC150D895E5}"/>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{315FD419-1464-4184-85D1-BA20E8B7180D}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EFA2-4014-A3C1-9DC150D895E5}"/>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{D332E6B8-88AC-4C69-8DE7-97F03B7A968F}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EFA2-4014-A3C1-9DC150D895E5}"/>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{33FF95DE-797E-41D9-A903-9BE33DB038E5}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EFA2-4014-A3C1-9DC150D895E5}"/>
                </c:ext>
              </c:extLst>
            </c:dLbl>
            <c:dLbl>
              <c:idx val="8"/>
              <c:layout/>
              <c:tx>
                <c:strRef>
                  <c:f>公会計指標分析・財政指標組合せ分析表!$BX$72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{B5801BEF-B9A3-4D2A-9377-0E36CD3F8FFC}</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F-EFA2-4014-A3C1-9DC150D895E5}"/>
                </c:ext>
              </c:extLst>
            </c:dLbl>
            <c:dLbl>
              <c:idx val="16"/>
              <c:layout>
                <c:manualLayout>
                  <c:x val="-4.5096530706953818E-2"/>
                  <c:y val="-6.2416647087793951E-2"/>
                </c:manualLayout>
              </c:layout>
              <c:tx>
                <c:strRef>
                  <c:f>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{E1E380DC-9183-4BC3-9F03-B6F26FD014D2}</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10-EFA2-4014-A3C1-9DC150D895E5}"/>
                </c:ext>
              </c:extLst>
            </c:dLbl>
            <c:dLbl>
              <c:idx val="24"/>
              <c:layout>
                <c:manualLayout>
                  <c:x val="-1.8171803637232468E-2"/>
                  <c:y val="-6.2416647087793951E-2"/>
                </c:manualLayout>
              </c:layout>
              <c:tx>
                <c:strRef>
                  <c:f>公会計指標分析・財政指標組合せ分析表!$CN$72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{CA8F2C45-CC6A-4EB4-8A0E-BB93CFC39251}</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11-EFA2-4014-A3C1-9DC150D895E5}"/>
                </c:ext>
              </c:extLst>
            </c:dLbl>
            <c:dLbl>
              <c:idx val="32"/>
              <c:layout/>
              <c:tx>
                <c:strRef>
                  <c:f>公会計指標分析・財政指標組合せ分析表!$CV$72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{043515EC-CEB8-44DF-95B6-F1DD48E26F0B}</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12-EFA2-4014-A3C1-9DC150D895E5}"/>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6.9</c:v>
                </c:pt>
                <c:pt idx="8">
                  <c:v>7.1</c:v>
                </c:pt>
                <c:pt idx="16">
                  <c:v>7.4</c:v>
                </c:pt>
                <c:pt idx="24">
                  <c:v>7.4</c:v>
                </c:pt>
                <c:pt idx="32">
                  <c:v>8</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EFA2-4014-A3C1-9DC150D895E5}"/>
            </c:ext>
          </c:extLst>
        </c:ser>
        <c:dLbls>
          <c:showLegendKey val="0"/>
          <c:showVal val="1"/>
          <c:showCatName val="0"/>
          <c:showSerName val="0"/>
          <c:showPercent val="0"/>
          <c:showBubbleSize val="0"/>
        </c:dLbls>
        <c:axId val="84219776"/>
        <c:axId val="84234240"/>
      </c:scatterChart>
      <c:valAx>
        <c:axId val="84219776"/>
        <c:scaling>
          <c:orientation val="maxMin"/>
          <c:max val="9"/>
          <c:min val="6"/>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東京都利島村</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itchFamily="49" charset="-128"/>
              <a:ea typeface="ＭＳ ゴシック" pitchFamily="49" charset="-128"/>
            </a:rPr>
            <a:t>　元利償還金については、表示３年間で減方向となっているが、平成２９年度以降、村の財政規模からみて一般会計、簡水会計ともに大型の普通建設事業が行われているため、増傾向となっている。</a:t>
          </a:r>
          <a:endParaRPr kumimoji="1" lang="en-US" altLang="ja-JP" sz="1100">
            <a:latin typeface="ＭＳ ゴシック" pitchFamily="49" charset="-128"/>
            <a:ea typeface="ＭＳ ゴシック" pitchFamily="49" charset="-128"/>
          </a:endParaRPr>
        </a:p>
        <a:p>
          <a:r>
            <a:rPr kumimoji="1" lang="ja-JP" altLang="en-US" sz="1100">
              <a:latin typeface="ＭＳ ゴシック" pitchFamily="49" charset="-128"/>
              <a:ea typeface="ＭＳ ゴシック" pitchFamily="49" charset="-128"/>
            </a:rPr>
            <a:t>　組合等が起こした地方債の元利償還金に対する負担金等については、東京都島嶼町村一部事務組合の最終処分場施設整備に係る負担金で、最大で約</a:t>
          </a:r>
          <a:r>
            <a:rPr kumimoji="1" lang="en-US" altLang="ja-JP" sz="1100">
              <a:latin typeface="ＭＳ ゴシック" pitchFamily="49" charset="-128"/>
              <a:ea typeface="ＭＳ ゴシック" pitchFamily="49" charset="-128"/>
            </a:rPr>
            <a:t>7,000</a:t>
          </a:r>
          <a:r>
            <a:rPr kumimoji="1" lang="ja-JP" altLang="en-US" sz="1100">
              <a:latin typeface="ＭＳ ゴシック" pitchFamily="49" charset="-128"/>
              <a:ea typeface="ＭＳ ゴシック" pitchFamily="49" charset="-128"/>
            </a:rPr>
            <a:t>千円の負担となる見込である。</a:t>
          </a:r>
          <a:endParaRPr kumimoji="1" lang="en-US" altLang="ja-JP" sz="1100">
            <a:latin typeface="ＭＳ ゴシック" pitchFamily="49" charset="-128"/>
            <a:ea typeface="ＭＳ ゴシック" pitchFamily="49" charset="-128"/>
          </a:endParaRPr>
        </a:p>
        <a:p>
          <a:r>
            <a:rPr kumimoji="1" lang="ja-JP" altLang="en-US" sz="1100">
              <a:latin typeface="ＭＳ ゴシック" pitchFamily="49" charset="-128"/>
              <a:ea typeface="ＭＳ ゴシック" pitchFamily="49" charset="-128"/>
            </a:rPr>
            <a:t>　ここ数年大きな普通建設事業を行っており、起債に頼らざるを得ないことから、元利償還金の増が見込まれる。</a:t>
          </a:r>
          <a:endParaRPr kumimoji="1" lang="en-US" altLang="ja-JP" sz="1100">
            <a:latin typeface="ＭＳ ゴシック" pitchFamily="49" charset="-128"/>
            <a:ea typeface="ＭＳ ゴシック" pitchFamily="49" charset="-128"/>
          </a:endParaRPr>
        </a:p>
        <a:p>
          <a:r>
            <a:rPr kumimoji="1" lang="ja-JP" altLang="en-US" sz="1100">
              <a:latin typeface="ＭＳ ゴシック" pitchFamily="49" charset="-128"/>
              <a:ea typeface="ＭＳ ゴシック" pitchFamily="49" charset="-128"/>
            </a:rPr>
            <a:t>　算入公債費については、元利償還金の増減に連動する。</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ここに入力</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東京都利島村</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Ｐゴシック" panose="020B0600070205080204" pitchFamily="50" charset="-128"/>
              <a:ea typeface="ＭＳ Ｐゴシック" panose="020B0600070205080204" pitchFamily="50" charset="-128"/>
            </a:rPr>
            <a:t>　一般会計等に係る地方債の現在高については、平成</a:t>
          </a:r>
          <a:r>
            <a:rPr kumimoji="1" lang="en-US" altLang="ja-JP" sz="1100">
              <a:latin typeface="ＭＳ Ｐゴシック" panose="020B0600070205080204" pitchFamily="50" charset="-128"/>
              <a:ea typeface="ＭＳ Ｐゴシック" panose="020B0600070205080204" pitchFamily="50" charset="-128"/>
            </a:rPr>
            <a:t>19</a:t>
          </a:r>
          <a:r>
            <a:rPr kumimoji="1" lang="ja-JP" altLang="en-US" sz="1100">
              <a:latin typeface="ＭＳ Ｐゴシック" panose="020B0600070205080204" pitchFamily="50" charset="-128"/>
              <a:ea typeface="ＭＳ Ｐゴシック" panose="020B0600070205080204" pitchFamily="50" charset="-128"/>
            </a:rPr>
            <a:t>年～</a:t>
          </a:r>
          <a:r>
            <a:rPr kumimoji="1" lang="en-US" altLang="ja-JP" sz="1100">
              <a:latin typeface="ＭＳ Ｐゴシック" panose="020B0600070205080204" pitchFamily="50" charset="-128"/>
              <a:ea typeface="ＭＳ Ｐゴシック" panose="020B0600070205080204" pitchFamily="50" charset="-128"/>
            </a:rPr>
            <a:t>20</a:t>
          </a:r>
          <a:r>
            <a:rPr kumimoji="1" lang="ja-JP" altLang="en-US" sz="1100">
              <a:latin typeface="ＭＳ Ｐゴシック" panose="020B0600070205080204" pitchFamily="50" charset="-128"/>
              <a:ea typeface="ＭＳ Ｐゴシック" panose="020B0600070205080204" pitchFamily="50" charset="-128"/>
            </a:rPr>
            <a:t>年度の繰上償還や起債抑制（臨時財政対策債のみの起債）により毎年減少していたが、現在、村の財政規模からみて大型の事業を実施しており、地方債残高が増大している。起債を必要最小限とする事で、地方債残高の増加を抑制す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公営企業債等繰入見込額については、利用者数が少ないため、使用料の増加が見込めず一般会計からの繰入金が多額となっている。今後使用料・手数料の見直しなどにより一般会計からの繰入金抑制を図る。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充当可能基金については、平成</a:t>
          </a:r>
          <a:r>
            <a:rPr kumimoji="1" lang="en-US" altLang="ja-JP" sz="1100">
              <a:latin typeface="ＭＳ Ｐゴシック" panose="020B0600070205080204" pitchFamily="50" charset="-128"/>
              <a:ea typeface="ＭＳ Ｐゴシック" panose="020B0600070205080204" pitchFamily="50" charset="-128"/>
            </a:rPr>
            <a:t>25</a:t>
          </a:r>
          <a:r>
            <a:rPr kumimoji="1" lang="ja-JP" altLang="en-US" sz="1100">
              <a:latin typeface="ＭＳ Ｐゴシック" panose="020B0600070205080204" pitchFamily="50" charset="-128"/>
              <a:ea typeface="ＭＳ Ｐゴシック" panose="020B0600070205080204" pitchFamily="50" charset="-128"/>
            </a:rPr>
            <a:t>年度に減債基金を</a:t>
          </a:r>
          <a:r>
            <a:rPr kumimoji="1" lang="en-US" altLang="ja-JP" sz="1100">
              <a:latin typeface="ＭＳ Ｐゴシック" panose="020B0600070205080204" pitchFamily="50" charset="-128"/>
              <a:ea typeface="ＭＳ Ｐゴシック" panose="020B0600070205080204" pitchFamily="50" charset="-128"/>
            </a:rPr>
            <a:t>7,000</a:t>
          </a:r>
          <a:r>
            <a:rPr kumimoji="1" lang="ja-JP" altLang="en-US" sz="1100">
              <a:latin typeface="ＭＳ Ｐゴシック" panose="020B0600070205080204" pitchFamily="50" charset="-128"/>
              <a:ea typeface="ＭＳ Ｐゴシック" panose="020B0600070205080204" pitchFamily="50" charset="-128"/>
            </a:rPr>
            <a:t>千円、平成</a:t>
          </a:r>
          <a:r>
            <a:rPr kumimoji="1" lang="en-US" altLang="ja-JP" sz="1100">
              <a:latin typeface="ＭＳ Ｐゴシック" panose="020B0600070205080204" pitchFamily="50" charset="-128"/>
              <a:ea typeface="ＭＳ Ｐゴシック" panose="020B0600070205080204" pitchFamily="50" charset="-128"/>
            </a:rPr>
            <a:t>26</a:t>
          </a:r>
          <a:r>
            <a:rPr kumimoji="1" lang="ja-JP" altLang="en-US" sz="1100">
              <a:latin typeface="ＭＳ Ｐゴシック" panose="020B0600070205080204" pitchFamily="50" charset="-128"/>
              <a:ea typeface="ＭＳ Ｐゴシック" panose="020B0600070205080204" pitchFamily="50" charset="-128"/>
            </a:rPr>
            <a:t>年度に公共施設整備基金を</a:t>
          </a:r>
          <a:r>
            <a:rPr kumimoji="1" lang="en-US" altLang="ja-JP" sz="1100">
              <a:latin typeface="ＭＳ Ｐゴシック" panose="020B0600070205080204" pitchFamily="50" charset="-128"/>
              <a:ea typeface="ＭＳ Ｐゴシック" panose="020B0600070205080204" pitchFamily="50" charset="-128"/>
            </a:rPr>
            <a:t>127,980</a:t>
          </a:r>
          <a:r>
            <a:rPr kumimoji="1" lang="ja-JP" altLang="en-US" sz="1100">
              <a:latin typeface="ＭＳ Ｐゴシック" panose="020B0600070205080204" pitchFamily="50" charset="-128"/>
              <a:ea typeface="ＭＳ Ｐゴシック" panose="020B0600070205080204" pitchFamily="50" charset="-128"/>
            </a:rPr>
            <a:t>千円、平成</a:t>
          </a:r>
          <a:r>
            <a:rPr kumimoji="1" lang="en-US" altLang="ja-JP" sz="1100">
              <a:latin typeface="ＭＳ Ｐゴシック" panose="020B0600070205080204" pitchFamily="50" charset="-128"/>
              <a:ea typeface="ＭＳ Ｐゴシック" panose="020B0600070205080204" pitchFamily="50" charset="-128"/>
            </a:rPr>
            <a:t>28</a:t>
          </a:r>
          <a:r>
            <a:rPr kumimoji="1" lang="ja-JP" altLang="en-US" sz="1100">
              <a:latin typeface="ＭＳ Ｐゴシック" panose="020B0600070205080204" pitchFamily="50" charset="-128"/>
              <a:ea typeface="ＭＳ Ｐゴシック" panose="020B0600070205080204" pitchFamily="50" charset="-128"/>
            </a:rPr>
            <a:t>年度に財政調整基金を</a:t>
          </a:r>
          <a:r>
            <a:rPr kumimoji="1" lang="en-US" altLang="ja-JP" sz="1100">
              <a:latin typeface="ＭＳ Ｐゴシック" panose="020B0600070205080204" pitchFamily="50" charset="-128"/>
              <a:ea typeface="ＭＳ Ｐゴシック" panose="020B0600070205080204" pitchFamily="50" charset="-128"/>
            </a:rPr>
            <a:t>30,000</a:t>
          </a:r>
          <a:r>
            <a:rPr kumimoji="1" lang="ja-JP" altLang="en-US" sz="1100">
              <a:latin typeface="ＭＳ Ｐゴシック" panose="020B0600070205080204" pitchFamily="50" charset="-128"/>
              <a:ea typeface="ＭＳ Ｐゴシック" panose="020B0600070205080204" pitchFamily="50" charset="-128"/>
            </a:rPr>
            <a:t>千円、公共施設整備基金を</a:t>
          </a:r>
          <a:r>
            <a:rPr kumimoji="1" lang="en-US" altLang="ja-JP" sz="1100">
              <a:latin typeface="ＭＳ Ｐゴシック" panose="020B0600070205080204" pitchFamily="50" charset="-128"/>
              <a:ea typeface="ＭＳ Ｐゴシック" panose="020B0600070205080204" pitchFamily="50" charset="-128"/>
            </a:rPr>
            <a:t>150,000</a:t>
          </a:r>
          <a:r>
            <a:rPr kumimoji="1" lang="ja-JP" altLang="en-US" sz="1100">
              <a:latin typeface="ＭＳ Ｐゴシック" panose="020B0600070205080204" pitchFamily="50" charset="-128"/>
              <a:ea typeface="ＭＳ Ｐゴシック" panose="020B0600070205080204" pitchFamily="50" charset="-128"/>
            </a:rPr>
            <a:t>千円取崩している。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基準財政需要額見込については、過去の地方債が償還期限を迎えているので徐々に少額になっているが、現在実施している事業により今後増加する見込みである。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充当可能基金・充当可能特定歳入については、今後見込まれている施設整備や村営住宅大規模修繕等により大きく減少する。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今後は、地方債残高を大きく増加させない為に、起債を最小限とし将来負担を小さくしていく。</a:t>
          </a:r>
          <a:endParaRPr kumimoji="1" lang="en-US" altLang="ja-JP" sz="11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東京都利島村</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年度から令和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年度にかけ地方交付税の伸びに伴い基金の積立を実施している。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本村は小離島であり、施設は塩害等により老朽化が早い。また唐突に機器が故障する事も度々発生している。これらに対応するには基金を取崩しせざるを得ない状況である。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事業量の圧縮を図り歳出を抑制し、かつ、最大限の歳入努力を行い、基金の取崩しを最低限に抑え、基金積立を行っていく。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庁舎建設基金：庁舎建設に必要な資金を積立る。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新型コロナウイルス感染症臨時対策特別交付金基金：新型コロナウイルス感染症対策に必要な経費、物品購入に使用する。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森林環境譲与税基金：間伐や人材育成、担い手の確保、木材及び木質バイオマスエネルギー利用促進や普及啓発等の森林整備及び</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その促進に必要となる経費に使用する。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一般会計の歳計剰余額の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を含めた約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90,000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千円を庁舎建設基金に、新型コロナウイルス感染症臨時対策特別交付金約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10,000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千円の</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積立を行っている為、増額となっている。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尚、新型コロナウイルス感染症臨時対策特別交付金基金は令和３年度に全額取り崩す予定である。また災害復旧特別交付金積立基金は</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令和２年度に全額取り崩しを行っている。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庁舎建設基金は施設複合化の庁舎建設を考えており、令和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年度までに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億円積立を目指している。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平成２９年度に、少ない基金をより効果的に運用するため、その他特目基金を廃止し、財政調整基金への一本化を図った。また、平成３０年度および令和元年度は地方交付税等の伸びがあり基金の積み立てを行っている。令和２年度については地方交付税等が見込より多く</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3,100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万円程</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基金の積み立てを行う事が出来た。</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本村は小離島であり、施設は塩害等により老朽化が早い。また唐突に機器が故障する事も度々発生している。これらに対応するには基金の取崩しをせざるを得ない状況である。施設修繕費用は老朽化施設が多数ある事から毎年数千万単位となる事が多い。また、今後老朽化している施設の改修計画もあり多額の一般財源を必要とする為、今後も基金積立を行っていく必要が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今後も事業量の圧縮による歳出抑制、最大限の歳入努力を図る事で、基金の取崩しを最低限に抑え基金積立を行っていく。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ここ３年、基金の取崩しは行っていない。</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年度は地方交付税等が見込より多く、</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5000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万円の積立を行う事が出来ている。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大型の普通建設事業実施（椿油製油工場移設・改修および焼却施設建設）に伴い起債額増大が見込まれている。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今後も最大限の歳入努力を行い、基金取崩しは最低限に抑え基金積立を行っていく。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250787C2-9CEC-458B-A234-86768927B1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27DFBB0C-6550-462D-997C-FDD1F7CD53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08EAFA73-A0E3-4B09-B27A-CAADF940ADBD}"/>
            </a:ext>
          </a:extLst>
        </xdr:cNvPr>
        <xdr:cNvSpPr/>
      </xdr:nvSpPr>
      <xdr:spPr>
        <a:xfrm>
          <a:off x="11498580" y="917448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2419C06A-8F1B-4CD5-BD77-20281034BCEF}"/>
            </a:ext>
          </a:extLst>
        </xdr:cNvPr>
        <xdr:cNvSpPr/>
      </xdr:nvSpPr>
      <xdr:spPr>
        <a:xfrm>
          <a:off x="12839700" y="917448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3E4AF79D-5E9B-4FCB-9381-4DAFA38145BF}"/>
            </a:ext>
          </a:extLst>
        </xdr:cNvPr>
        <xdr:cNvSpPr/>
      </xdr:nvSpPr>
      <xdr:spPr>
        <a:xfrm>
          <a:off x="14180820" y="917448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5EE672BD-3E6B-4633-804B-EF484BDBEE6D}"/>
            </a:ext>
          </a:extLst>
        </xdr:cNvPr>
        <xdr:cNvSpPr/>
      </xdr:nvSpPr>
      <xdr:spPr>
        <a:xfrm>
          <a:off x="15521940" y="917448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625D77CF-D869-4ADB-8914-D75E99424DD9}"/>
            </a:ext>
          </a:extLst>
        </xdr:cNvPr>
        <xdr:cNvSpPr/>
      </xdr:nvSpPr>
      <xdr:spPr>
        <a:xfrm>
          <a:off x="16863060" y="917448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DB07416B-F01C-4879-97F4-2A82C3AE396A}"/>
            </a:ext>
          </a:extLst>
        </xdr:cNvPr>
        <xdr:cNvSpPr/>
      </xdr:nvSpPr>
      <xdr:spPr>
        <a:xfrm>
          <a:off x="11498580" y="1290066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C8F1FBA1-DFC6-4496-9125-8CD8D21355EE}"/>
            </a:ext>
          </a:extLst>
        </xdr:cNvPr>
        <xdr:cNvSpPr/>
      </xdr:nvSpPr>
      <xdr:spPr>
        <a:xfrm>
          <a:off x="12839700" y="1290066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FB01BDA4-359B-4BC6-AC0E-519FFC80FA13}"/>
            </a:ext>
          </a:extLst>
        </xdr:cNvPr>
        <xdr:cNvSpPr/>
      </xdr:nvSpPr>
      <xdr:spPr>
        <a:xfrm>
          <a:off x="14180820" y="1290066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B997866D-44CB-42C6-8415-5803BB0530EA}"/>
            </a:ext>
          </a:extLst>
        </xdr:cNvPr>
        <xdr:cNvSpPr/>
      </xdr:nvSpPr>
      <xdr:spPr>
        <a:xfrm>
          <a:off x="15521940" y="1290066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0556CB1D-9153-45CB-9ABB-0F61CD9C078A}"/>
            </a:ext>
          </a:extLst>
        </xdr:cNvPr>
        <xdr:cNvSpPr/>
      </xdr:nvSpPr>
      <xdr:spPr>
        <a:xfrm>
          <a:off x="16863060" y="1290066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6CE41323-8FA6-4DDE-A87B-B59090A0E1DA}"/>
            </a:ext>
          </a:extLst>
        </xdr:cNvPr>
        <xdr:cNvSpPr/>
      </xdr:nvSpPr>
      <xdr:spPr>
        <a:xfrm>
          <a:off x="355600" y="63500"/>
          <a:ext cx="11139805" cy="633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A3B8D81A-A78B-4E6B-A009-C370BB4B4AD5}"/>
            </a:ext>
          </a:extLst>
        </xdr:cNvPr>
        <xdr:cNvSpPr/>
      </xdr:nvSpPr>
      <xdr:spPr>
        <a:xfrm>
          <a:off x="15013305" y="190500"/>
          <a:ext cx="347345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AA922128-2857-4CFF-8969-47B3DD3A0C7D}"/>
            </a:ext>
          </a:extLst>
        </xdr:cNvPr>
        <xdr:cNvSpPr/>
      </xdr:nvSpPr>
      <xdr:spPr>
        <a:xfrm>
          <a:off x="15015845" y="215900"/>
          <a:ext cx="34518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17B8D808-E674-48E1-91A1-787CD626EF83}"/>
            </a:ext>
          </a:extLst>
        </xdr:cNvPr>
        <xdr:cNvSpPr/>
      </xdr:nvSpPr>
      <xdr:spPr>
        <a:xfrm>
          <a:off x="15041245" y="241300"/>
          <a:ext cx="3394710" cy="4425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東京都利島村</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CE49B1BB-5A79-42E5-B3F0-D28AAEAD23D4}"/>
            </a:ext>
          </a:extLst>
        </xdr:cNvPr>
        <xdr:cNvSpPr/>
      </xdr:nvSpPr>
      <xdr:spPr>
        <a:xfrm>
          <a:off x="12539345" y="190500"/>
          <a:ext cx="234061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E22A1FA4-7EC1-4F4B-AC14-3E92578C287B}"/>
            </a:ext>
          </a:extLst>
        </xdr:cNvPr>
        <xdr:cNvSpPr/>
      </xdr:nvSpPr>
      <xdr:spPr>
        <a:xfrm>
          <a:off x="12564745" y="215900"/>
          <a:ext cx="22961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B8E022D2-17D9-41DE-BF84-53DA76F30322}"/>
            </a:ext>
          </a:extLst>
        </xdr:cNvPr>
        <xdr:cNvSpPr/>
      </xdr:nvSpPr>
      <xdr:spPr>
        <a:xfrm>
          <a:off x="12590145" y="241300"/>
          <a:ext cx="2261870" cy="45529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D5E54F8E-09FD-4F45-879E-025669AA1F9A}"/>
            </a:ext>
          </a:extLst>
        </xdr:cNvPr>
        <xdr:cNvSpPr/>
      </xdr:nvSpPr>
      <xdr:spPr>
        <a:xfrm>
          <a:off x="436880" y="883285"/>
          <a:ext cx="8879205" cy="174371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B68F4637-CB6B-4F45-A505-D66932918E07}"/>
            </a:ext>
          </a:extLst>
        </xdr:cNvPr>
        <xdr:cNvSpPr/>
      </xdr:nvSpPr>
      <xdr:spPr>
        <a:xfrm>
          <a:off x="558165" y="915035"/>
          <a:ext cx="1214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95037B12-62B5-486E-8CB1-2FD19CE47033}"/>
            </a:ext>
          </a:extLst>
        </xdr:cNvPr>
        <xdr:cNvSpPr/>
      </xdr:nvSpPr>
      <xdr:spPr>
        <a:xfrm>
          <a:off x="1731645" y="915035"/>
          <a:ext cx="117348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310
305
4.12
1,592,692
1,487,539
105,153
365,935
531,711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AD56E8D9-9AC4-474B-9DEE-E43C2CBD53FC}"/>
            </a:ext>
          </a:extLst>
        </xdr:cNvPr>
        <xdr:cNvSpPr/>
      </xdr:nvSpPr>
      <xdr:spPr>
        <a:xfrm>
          <a:off x="2905125" y="915035"/>
          <a:ext cx="1341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82BF7CA2-AA5D-4738-8167-FF2EE03E5B58}"/>
            </a:ext>
          </a:extLst>
        </xdr:cNvPr>
        <xdr:cNvSpPr/>
      </xdr:nvSpPr>
      <xdr:spPr>
        <a:xfrm>
          <a:off x="4246245" y="934085"/>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00040050-D520-4D25-90DD-928C7E9083D0}"/>
            </a:ext>
          </a:extLst>
        </xdr:cNvPr>
        <xdr:cNvSpPr/>
      </xdr:nvSpPr>
      <xdr:spPr>
        <a:xfrm>
          <a:off x="6026785" y="934085"/>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E7623C3D-79BF-4423-BB3A-2C844DA446B9}"/>
            </a:ext>
          </a:extLst>
        </xdr:cNvPr>
        <xdr:cNvSpPr/>
      </xdr:nvSpPr>
      <xdr:spPr>
        <a:xfrm>
          <a:off x="7200265" y="946785"/>
          <a:ext cx="56642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97DAE10F-83DF-4010-972D-8411DBED5587}"/>
            </a:ext>
          </a:extLst>
        </xdr:cNvPr>
        <xdr:cNvSpPr/>
      </xdr:nvSpPr>
      <xdr:spPr>
        <a:xfrm>
          <a:off x="4246245" y="1693545"/>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4817FD4C-45AA-47BC-8E1D-FEEFB087C986}"/>
            </a:ext>
          </a:extLst>
        </xdr:cNvPr>
        <xdr:cNvSpPr/>
      </xdr:nvSpPr>
      <xdr:spPr>
        <a:xfrm>
          <a:off x="6090285" y="1693545"/>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76A2D619-3EAB-46C9-AE3F-E9F83E7D9915}"/>
            </a:ext>
          </a:extLst>
        </xdr:cNvPr>
        <xdr:cNvSpPr/>
      </xdr:nvSpPr>
      <xdr:spPr>
        <a:xfrm>
          <a:off x="9765665" y="883285"/>
          <a:ext cx="1341120" cy="1247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FE95F84B-5861-4D25-8B9D-8EDC60DF5727}"/>
            </a:ext>
          </a:extLst>
        </xdr:cNvPr>
        <xdr:cNvSpPr/>
      </xdr:nvSpPr>
      <xdr:spPr>
        <a:xfrm>
          <a:off x="9987915" y="946785"/>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DAD29707-A202-47B4-9B1A-13378865CB68}"/>
            </a:ext>
          </a:extLst>
        </xdr:cNvPr>
        <xdr:cNvSpPr/>
      </xdr:nvSpPr>
      <xdr:spPr>
        <a:xfrm>
          <a:off x="9987915" y="1209675"/>
          <a:ext cx="1173480" cy="509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1A267E13-9244-4D03-BF5F-72B39BD8934D}"/>
            </a:ext>
          </a:extLst>
        </xdr:cNvPr>
        <xdr:cNvSpPr/>
      </xdr:nvSpPr>
      <xdr:spPr>
        <a:xfrm>
          <a:off x="9987915" y="1544955"/>
          <a:ext cx="1292860" cy="636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8AB9FBAB-A783-4617-96BD-9E413ED1237B}"/>
            </a:ext>
          </a:extLst>
        </xdr:cNvPr>
        <xdr:cNvCxnSpPr/>
      </xdr:nvCxnSpPr>
      <xdr:spPr>
        <a:xfrm flipH="1">
          <a:off x="9825355" y="1035685"/>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3FE7CEE1-621E-4835-AD88-82EC78D2D262}"/>
            </a:ext>
          </a:extLst>
        </xdr:cNvPr>
        <xdr:cNvSpPr/>
      </xdr:nvSpPr>
      <xdr:spPr>
        <a:xfrm>
          <a:off x="9879330" y="99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8DC5E919-FA32-40B2-BDDB-C864F8347E4B}"/>
            </a:ext>
          </a:extLst>
        </xdr:cNvPr>
        <xdr:cNvSpPr/>
      </xdr:nvSpPr>
      <xdr:spPr>
        <a:xfrm>
          <a:off x="9879330" y="12985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CFF432CB-0809-40DB-B263-8728196B7FE5}"/>
            </a:ext>
          </a:extLst>
        </xdr:cNvPr>
        <xdr:cNvCxnSpPr/>
      </xdr:nvCxnSpPr>
      <xdr:spPr>
        <a:xfrm>
          <a:off x="9923780" y="154495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E8394A2E-9B5A-4D37-9FB0-E68C7D5EA021}"/>
            </a:ext>
          </a:extLst>
        </xdr:cNvPr>
        <xdr:cNvCxnSpPr/>
      </xdr:nvCxnSpPr>
      <xdr:spPr>
        <a:xfrm>
          <a:off x="9844405" y="154495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5B78B88A-76F9-4B8A-8871-575A24A465AF}"/>
            </a:ext>
          </a:extLst>
        </xdr:cNvPr>
        <xdr:cNvCxnSpPr/>
      </xdr:nvCxnSpPr>
      <xdr:spPr>
        <a:xfrm flipV="1">
          <a:off x="9923780" y="177927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491860FC-D321-4C5D-95AB-117AFCDBBCE0}"/>
            </a:ext>
          </a:extLst>
        </xdr:cNvPr>
        <xdr:cNvCxnSpPr/>
      </xdr:nvCxnSpPr>
      <xdr:spPr>
        <a:xfrm>
          <a:off x="9844405" y="191833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FC79332F-35B1-4D91-A9E9-AA01A53C29F4}"/>
            </a:ext>
          </a:extLst>
        </xdr:cNvPr>
        <xdr:cNvSpPr txBox="1"/>
      </xdr:nvSpPr>
      <xdr:spPr>
        <a:xfrm>
          <a:off x="419100" y="272478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1A3D61E6-9660-45B4-9ADE-EB4BCB57546D}"/>
            </a:ext>
          </a:extLst>
        </xdr:cNvPr>
        <xdr:cNvSpPr txBox="1"/>
      </xdr:nvSpPr>
      <xdr:spPr>
        <a:xfrm>
          <a:off x="419100" y="296227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099E0C4A-C14F-4CF9-B44F-EEE9B14DD6EA}"/>
            </a:ext>
          </a:extLst>
        </xdr:cNvPr>
        <xdr:cNvSpPr txBox="1"/>
      </xdr:nvSpPr>
      <xdr:spPr>
        <a:xfrm>
          <a:off x="419100" y="319595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4" name="テキスト ボックス 43">
          <a:extLst>
            <a:ext uri="{FF2B5EF4-FFF2-40B4-BE49-F238E27FC236}">
              <a16:creationId xmlns:a16="http://schemas.microsoft.com/office/drawing/2014/main" id="{2D1B78E0-19A6-4D2D-9C6D-DD62F66E503C}"/>
            </a:ext>
          </a:extLst>
        </xdr:cNvPr>
        <xdr:cNvSpPr txBox="1"/>
      </xdr:nvSpPr>
      <xdr:spPr>
        <a:xfrm>
          <a:off x="419100" y="3433445"/>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a:extLst>
            <a:ext uri="{FF2B5EF4-FFF2-40B4-BE49-F238E27FC236}">
              <a16:creationId xmlns:a16="http://schemas.microsoft.com/office/drawing/2014/main" id="{FC140904-D989-4CC3-B89A-A0374F5EEE15}"/>
            </a:ext>
          </a:extLst>
        </xdr:cNvPr>
        <xdr:cNvSpPr txBox="1"/>
      </xdr:nvSpPr>
      <xdr:spPr>
        <a:xfrm>
          <a:off x="419100" y="367093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0124B0F6-A488-48F4-8F3E-E89680CFB78E}"/>
            </a:ext>
          </a:extLst>
        </xdr:cNvPr>
        <xdr:cNvSpPr/>
      </xdr:nvSpPr>
      <xdr:spPr>
        <a:xfrm>
          <a:off x="1127125" y="4180205"/>
          <a:ext cx="3738880" cy="29083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46730773-ADD7-47A9-9797-4E22B2D1FFB9}"/>
            </a:ext>
          </a:extLst>
        </xdr:cNvPr>
        <xdr:cNvSpPr/>
      </xdr:nvSpPr>
      <xdr:spPr>
        <a:xfrm>
          <a:off x="1774684" y="4523677"/>
          <a:ext cx="1514121"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9295F47C-803B-457C-BFAF-87684C9930C9}"/>
            </a:ext>
          </a:extLst>
        </xdr:cNvPr>
        <xdr:cNvSpPr/>
      </xdr:nvSpPr>
      <xdr:spPr>
        <a:xfrm>
          <a:off x="3387084" y="4507006"/>
          <a:ext cx="740421"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[ 64.0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9FC4727C-2822-4085-B621-1BD2622788A7}"/>
            </a:ext>
          </a:extLst>
        </xdr:cNvPr>
        <xdr:cNvSpPr/>
      </xdr:nvSpPr>
      <xdr:spPr>
        <a:xfrm>
          <a:off x="4815205" y="4293870"/>
          <a:ext cx="1341120" cy="2406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0AD76D7B-4EEA-45BC-B526-5C50D9BBFB45}"/>
            </a:ext>
          </a:extLst>
        </xdr:cNvPr>
        <xdr:cNvSpPr/>
      </xdr:nvSpPr>
      <xdr:spPr>
        <a:xfrm>
          <a:off x="4815205" y="447103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3661F25E-2B04-4DA4-8FBF-8A45C55FEA70}"/>
            </a:ext>
          </a:extLst>
        </xdr:cNvPr>
        <xdr:cNvSpPr/>
      </xdr:nvSpPr>
      <xdr:spPr>
        <a:xfrm>
          <a:off x="6156325" y="4293870"/>
          <a:ext cx="1341120" cy="2406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59284752-74B5-4177-B567-905A8962A19A}"/>
            </a:ext>
          </a:extLst>
        </xdr:cNvPr>
        <xdr:cNvSpPr/>
      </xdr:nvSpPr>
      <xdr:spPr>
        <a:xfrm>
          <a:off x="6156325" y="447103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29A605F4-1E06-406B-8C8D-EEBD39C715CA}"/>
            </a:ext>
          </a:extLst>
        </xdr:cNvPr>
        <xdr:cNvSpPr/>
      </xdr:nvSpPr>
      <xdr:spPr>
        <a:xfrm>
          <a:off x="7624445" y="4293870"/>
          <a:ext cx="1341120" cy="2406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35D32A93-FD9A-417D-A08E-83838FE46768}"/>
            </a:ext>
          </a:extLst>
        </xdr:cNvPr>
        <xdr:cNvSpPr/>
      </xdr:nvSpPr>
      <xdr:spPr>
        <a:xfrm>
          <a:off x="7624445" y="447103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A61C1E6D-849C-4596-AA79-922F8B4E02E7}"/>
            </a:ext>
          </a:extLst>
        </xdr:cNvPr>
        <xdr:cNvSpPr/>
      </xdr:nvSpPr>
      <xdr:spPr>
        <a:xfrm>
          <a:off x="1127125" y="4844415"/>
          <a:ext cx="373888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0B5D6C07-AD24-45C6-8F20-F5692FE8632B}"/>
            </a:ext>
          </a:extLst>
        </xdr:cNvPr>
        <xdr:cNvSpPr/>
      </xdr:nvSpPr>
      <xdr:spPr>
        <a:xfrm>
          <a:off x="5109845" y="484441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4A645DB4-9D75-4E6D-BB25-6880B5378040}"/>
            </a:ext>
          </a:extLst>
        </xdr:cNvPr>
        <xdr:cNvSpPr/>
      </xdr:nvSpPr>
      <xdr:spPr>
        <a:xfrm>
          <a:off x="5109845" y="490791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05F4F227-EC9F-4C2A-8A02-28C861107930}"/>
            </a:ext>
          </a:extLst>
        </xdr:cNvPr>
        <xdr:cNvSpPr txBox="1"/>
      </xdr:nvSpPr>
      <xdr:spPr>
        <a:xfrm>
          <a:off x="5163185" y="512889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有形資産について、減価償却率が類似団体と比較し高くなっている。これは、平成</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20</a:t>
          </a:r>
          <a:r>
            <a:rPr kumimoji="1" lang="ja-JP" altLang="ja-JP" sz="1100">
              <a:solidFill>
                <a:schemeClr val="dk1"/>
              </a:solidFill>
              <a:effectLst/>
              <a:latin typeface="+mn-lt"/>
              <a:ea typeface="+mn-ea"/>
              <a:cs typeface="+mn-cs"/>
            </a:rPr>
            <a:t>年度前半において、施設整備を行っていない為と考えられる。本村の各施設が老朽化していることが、当指標により示されている。なお、</a:t>
          </a:r>
          <a:r>
            <a:rPr kumimoji="1" lang="ja-JP" altLang="en-US" sz="1100">
              <a:solidFill>
                <a:schemeClr val="dk1"/>
              </a:solidFill>
              <a:effectLst/>
              <a:latin typeface="+mn-lt"/>
              <a:ea typeface="+mn-ea"/>
              <a:cs typeface="+mn-cs"/>
            </a:rPr>
            <a:t>今後も令和６年度にかけて</a:t>
          </a:r>
          <a:r>
            <a:rPr kumimoji="1" lang="ja-JP" altLang="ja-JP" sz="1100">
              <a:solidFill>
                <a:schemeClr val="dk1"/>
              </a:solidFill>
              <a:effectLst/>
              <a:latin typeface="+mn-lt"/>
              <a:ea typeface="+mn-ea"/>
              <a:cs typeface="+mn-cs"/>
            </a:rPr>
            <a:t>大型の施設整備が続くため、今後減価償却率が下がっていく見込みである。</a:t>
          </a:r>
          <a:endParaRPr lang="ja-JP" altLang="ja-JP">
            <a:effectLst/>
          </a:endParaRP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83D0A101-C8CB-4D78-A0E1-89159EC20D25}"/>
            </a:ext>
          </a:extLst>
        </xdr:cNvPr>
        <xdr:cNvSpPr txBox="1"/>
      </xdr:nvSpPr>
      <xdr:spPr>
        <a:xfrm>
          <a:off x="1104265" y="46577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2D367C68-93D1-45BF-93CA-57057FE35C3F}"/>
            </a:ext>
          </a:extLst>
        </xdr:cNvPr>
        <xdr:cNvCxnSpPr/>
      </xdr:nvCxnSpPr>
      <xdr:spPr>
        <a:xfrm>
          <a:off x="1127125" y="695769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61" name="テキスト ボックス 60">
          <a:extLst>
            <a:ext uri="{FF2B5EF4-FFF2-40B4-BE49-F238E27FC236}">
              <a16:creationId xmlns:a16="http://schemas.microsoft.com/office/drawing/2014/main" id="{405DAD7E-5363-440C-833D-82A656AAF389}"/>
            </a:ext>
          </a:extLst>
        </xdr:cNvPr>
        <xdr:cNvSpPr txBox="1"/>
      </xdr:nvSpPr>
      <xdr:spPr>
        <a:xfrm>
          <a:off x="721516" y="686389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62" name="直線コネクタ 61">
          <a:extLst>
            <a:ext uri="{FF2B5EF4-FFF2-40B4-BE49-F238E27FC236}">
              <a16:creationId xmlns:a16="http://schemas.microsoft.com/office/drawing/2014/main" id="{FDCA2CD0-C877-4F30-B1E1-AB96729E408C}"/>
            </a:ext>
          </a:extLst>
        </xdr:cNvPr>
        <xdr:cNvCxnSpPr/>
      </xdr:nvCxnSpPr>
      <xdr:spPr>
        <a:xfrm>
          <a:off x="1127125" y="6653077"/>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63" name="テキスト ボックス 62">
          <a:extLst>
            <a:ext uri="{FF2B5EF4-FFF2-40B4-BE49-F238E27FC236}">
              <a16:creationId xmlns:a16="http://schemas.microsoft.com/office/drawing/2014/main" id="{6B788CA5-B3E1-4A92-A71C-A6E4C5C4ADA4}"/>
            </a:ext>
          </a:extLst>
        </xdr:cNvPr>
        <xdr:cNvSpPr txBox="1"/>
      </xdr:nvSpPr>
      <xdr:spPr>
        <a:xfrm>
          <a:off x="772811" y="656308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4" name="直線コネクタ 63">
          <a:extLst>
            <a:ext uri="{FF2B5EF4-FFF2-40B4-BE49-F238E27FC236}">
              <a16:creationId xmlns:a16="http://schemas.microsoft.com/office/drawing/2014/main" id="{8C868EB2-63D8-453F-940E-F9DC6AFCA9DC}"/>
            </a:ext>
          </a:extLst>
        </xdr:cNvPr>
        <xdr:cNvCxnSpPr/>
      </xdr:nvCxnSpPr>
      <xdr:spPr>
        <a:xfrm>
          <a:off x="1127125" y="635226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5" name="テキスト ボックス 64">
          <a:extLst>
            <a:ext uri="{FF2B5EF4-FFF2-40B4-BE49-F238E27FC236}">
              <a16:creationId xmlns:a16="http://schemas.microsoft.com/office/drawing/2014/main" id="{B34967AA-4166-4803-8256-8597ABB385F8}"/>
            </a:ext>
          </a:extLst>
        </xdr:cNvPr>
        <xdr:cNvSpPr txBox="1"/>
      </xdr:nvSpPr>
      <xdr:spPr>
        <a:xfrm>
          <a:off x="772811" y="626227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6" name="直線コネクタ 65">
          <a:extLst>
            <a:ext uri="{FF2B5EF4-FFF2-40B4-BE49-F238E27FC236}">
              <a16:creationId xmlns:a16="http://schemas.microsoft.com/office/drawing/2014/main" id="{6AE358FC-D3C4-48CB-8CF5-397B9920A98A}"/>
            </a:ext>
          </a:extLst>
        </xdr:cNvPr>
        <xdr:cNvCxnSpPr/>
      </xdr:nvCxnSpPr>
      <xdr:spPr>
        <a:xfrm>
          <a:off x="1127125" y="6051459"/>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7" name="テキスト ボックス 66">
          <a:extLst>
            <a:ext uri="{FF2B5EF4-FFF2-40B4-BE49-F238E27FC236}">
              <a16:creationId xmlns:a16="http://schemas.microsoft.com/office/drawing/2014/main" id="{992050F6-E440-4251-9353-23D9C788BEA6}"/>
            </a:ext>
          </a:extLst>
        </xdr:cNvPr>
        <xdr:cNvSpPr txBox="1"/>
      </xdr:nvSpPr>
      <xdr:spPr>
        <a:xfrm>
          <a:off x="772811" y="5957658"/>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8" name="直線コネクタ 67">
          <a:extLst>
            <a:ext uri="{FF2B5EF4-FFF2-40B4-BE49-F238E27FC236}">
              <a16:creationId xmlns:a16="http://schemas.microsoft.com/office/drawing/2014/main" id="{D60673C1-CB79-4EAD-BD59-57BDB0D39750}"/>
            </a:ext>
          </a:extLst>
        </xdr:cNvPr>
        <xdr:cNvCxnSpPr/>
      </xdr:nvCxnSpPr>
      <xdr:spPr>
        <a:xfrm>
          <a:off x="1127125" y="5750651"/>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9" name="テキスト ボックス 68">
          <a:extLst>
            <a:ext uri="{FF2B5EF4-FFF2-40B4-BE49-F238E27FC236}">
              <a16:creationId xmlns:a16="http://schemas.microsoft.com/office/drawing/2014/main" id="{87CD0816-1D00-49C1-9ED5-78A6FCF7187D}"/>
            </a:ext>
          </a:extLst>
        </xdr:cNvPr>
        <xdr:cNvSpPr txBox="1"/>
      </xdr:nvSpPr>
      <xdr:spPr>
        <a:xfrm>
          <a:off x="772811" y="5656850"/>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70" name="直線コネクタ 69">
          <a:extLst>
            <a:ext uri="{FF2B5EF4-FFF2-40B4-BE49-F238E27FC236}">
              <a16:creationId xmlns:a16="http://schemas.microsoft.com/office/drawing/2014/main" id="{AB5BAA92-9282-47E1-A9BD-E0BFDA149533}"/>
            </a:ext>
          </a:extLst>
        </xdr:cNvPr>
        <xdr:cNvCxnSpPr/>
      </xdr:nvCxnSpPr>
      <xdr:spPr>
        <a:xfrm>
          <a:off x="1127125" y="544984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71" name="テキスト ボックス 70">
          <a:extLst>
            <a:ext uri="{FF2B5EF4-FFF2-40B4-BE49-F238E27FC236}">
              <a16:creationId xmlns:a16="http://schemas.microsoft.com/office/drawing/2014/main" id="{708B16C0-96A1-4DB6-9B99-79BD46273658}"/>
            </a:ext>
          </a:extLst>
        </xdr:cNvPr>
        <xdr:cNvSpPr txBox="1"/>
      </xdr:nvSpPr>
      <xdr:spPr>
        <a:xfrm>
          <a:off x="772811" y="535604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72" name="直線コネクタ 71">
          <a:extLst>
            <a:ext uri="{FF2B5EF4-FFF2-40B4-BE49-F238E27FC236}">
              <a16:creationId xmlns:a16="http://schemas.microsoft.com/office/drawing/2014/main" id="{E1B730F8-3C9F-41FA-81FB-4482A5225319}"/>
            </a:ext>
          </a:extLst>
        </xdr:cNvPr>
        <xdr:cNvCxnSpPr/>
      </xdr:nvCxnSpPr>
      <xdr:spPr>
        <a:xfrm>
          <a:off x="1127125" y="5145223"/>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73" name="テキスト ボックス 72">
          <a:extLst>
            <a:ext uri="{FF2B5EF4-FFF2-40B4-BE49-F238E27FC236}">
              <a16:creationId xmlns:a16="http://schemas.microsoft.com/office/drawing/2014/main" id="{6F0911F4-A97B-49BE-A0C4-9A7A4310BC09}"/>
            </a:ext>
          </a:extLst>
        </xdr:cNvPr>
        <xdr:cNvSpPr txBox="1"/>
      </xdr:nvSpPr>
      <xdr:spPr>
        <a:xfrm>
          <a:off x="772811" y="50552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4" name="直線コネクタ 73">
          <a:extLst>
            <a:ext uri="{FF2B5EF4-FFF2-40B4-BE49-F238E27FC236}">
              <a16:creationId xmlns:a16="http://schemas.microsoft.com/office/drawing/2014/main" id="{E54282C4-6208-440B-9CA4-4B0EAFB7BDF4}"/>
            </a:ext>
          </a:extLst>
        </xdr:cNvPr>
        <xdr:cNvCxnSpPr/>
      </xdr:nvCxnSpPr>
      <xdr:spPr>
        <a:xfrm>
          <a:off x="1127125" y="484441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5" name="テキスト ボックス 74">
          <a:extLst>
            <a:ext uri="{FF2B5EF4-FFF2-40B4-BE49-F238E27FC236}">
              <a16:creationId xmlns:a16="http://schemas.microsoft.com/office/drawing/2014/main" id="{3B241512-21CF-4871-850A-06152843CA17}"/>
            </a:ext>
          </a:extLst>
        </xdr:cNvPr>
        <xdr:cNvSpPr txBox="1"/>
      </xdr:nvSpPr>
      <xdr:spPr>
        <a:xfrm>
          <a:off x="772811" y="47544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6" name="有形固定資産減価償却率グラフ枠">
          <a:extLst>
            <a:ext uri="{FF2B5EF4-FFF2-40B4-BE49-F238E27FC236}">
              <a16:creationId xmlns:a16="http://schemas.microsoft.com/office/drawing/2014/main" id="{1E90C498-4DE2-47FA-86EC-90240EF296F1}"/>
            </a:ext>
          </a:extLst>
        </xdr:cNvPr>
        <xdr:cNvSpPr/>
      </xdr:nvSpPr>
      <xdr:spPr>
        <a:xfrm>
          <a:off x="1127125" y="4844415"/>
          <a:ext cx="373888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25</xdr:row>
      <xdr:rowOff>114209</xdr:rowOff>
    </xdr:from>
    <xdr:to>
      <xdr:col>23</xdr:col>
      <xdr:colOff>85090</xdr:colOff>
      <xdr:row>34</xdr:row>
      <xdr:rowOff>57785</xdr:rowOff>
    </xdr:to>
    <xdr:cxnSp macro="">
      <xdr:nvCxnSpPr>
        <xdr:cNvPr id="77" name="直線コネクタ 76">
          <a:extLst>
            <a:ext uri="{FF2B5EF4-FFF2-40B4-BE49-F238E27FC236}">
              <a16:creationId xmlns:a16="http://schemas.microsoft.com/office/drawing/2014/main" id="{BDC426CD-81E3-45C1-B676-6DF33072B32D}"/>
            </a:ext>
          </a:extLst>
        </xdr:cNvPr>
        <xdr:cNvCxnSpPr/>
      </xdr:nvCxnSpPr>
      <xdr:spPr>
        <a:xfrm flipV="1">
          <a:off x="4206240" y="5059589"/>
          <a:ext cx="1270" cy="14523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61612</xdr:rowOff>
    </xdr:from>
    <xdr:ext cx="405111" cy="259045"/>
    <xdr:sp macro="" textlink="">
      <xdr:nvSpPr>
        <xdr:cNvPr id="78" name="有形固定資産減価償却率最小値テキスト">
          <a:extLst>
            <a:ext uri="{FF2B5EF4-FFF2-40B4-BE49-F238E27FC236}">
              <a16:creationId xmlns:a16="http://schemas.microsoft.com/office/drawing/2014/main" id="{CBB20F2F-AD75-4373-A0CC-A2F980CC4BAE}"/>
            </a:ext>
          </a:extLst>
        </xdr:cNvPr>
        <xdr:cNvSpPr txBox="1"/>
      </xdr:nvSpPr>
      <xdr:spPr>
        <a:xfrm>
          <a:off x="4258945" y="6515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57785</xdr:rowOff>
    </xdr:from>
    <xdr:to>
      <xdr:col>23</xdr:col>
      <xdr:colOff>174625</xdr:colOff>
      <xdr:row>34</xdr:row>
      <xdr:rowOff>57785</xdr:rowOff>
    </xdr:to>
    <xdr:cxnSp macro="">
      <xdr:nvCxnSpPr>
        <xdr:cNvPr id="79" name="直線コネクタ 78">
          <a:extLst>
            <a:ext uri="{FF2B5EF4-FFF2-40B4-BE49-F238E27FC236}">
              <a16:creationId xmlns:a16="http://schemas.microsoft.com/office/drawing/2014/main" id="{521FEF14-6C4C-4F2B-9B4C-178EA95965A8}"/>
            </a:ext>
          </a:extLst>
        </xdr:cNvPr>
        <xdr:cNvCxnSpPr/>
      </xdr:nvCxnSpPr>
      <xdr:spPr>
        <a:xfrm>
          <a:off x="4119245" y="6511925"/>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60886</xdr:rowOff>
    </xdr:from>
    <xdr:ext cx="405111" cy="259045"/>
    <xdr:sp macro="" textlink="">
      <xdr:nvSpPr>
        <xdr:cNvPr id="80" name="有形固定資産減価償却率最大値テキスト">
          <a:extLst>
            <a:ext uri="{FF2B5EF4-FFF2-40B4-BE49-F238E27FC236}">
              <a16:creationId xmlns:a16="http://schemas.microsoft.com/office/drawing/2014/main" id="{ECC630B1-A42E-44F1-9E17-65DBCA3C26B7}"/>
            </a:ext>
          </a:extLst>
        </xdr:cNvPr>
        <xdr:cNvSpPr txBox="1"/>
      </xdr:nvSpPr>
      <xdr:spPr>
        <a:xfrm>
          <a:off x="4258945" y="48386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25</xdr:row>
      <xdr:rowOff>114209</xdr:rowOff>
    </xdr:from>
    <xdr:to>
      <xdr:col>23</xdr:col>
      <xdr:colOff>174625</xdr:colOff>
      <xdr:row>25</xdr:row>
      <xdr:rowOff>114209</xdr:rowOff>
    </xdr:to>
    <xdr:cxnSp macro="">
      <xdr:nvCxnSpPr>
        <xdr:cNvPr id="81" name="直線コネクタ 80">
          <a:extLst>
            <a:ext uri="{FF2B5EF4-FFF2-40B4-BE49-F238E27FC236}">
              <a16:creationId xmlns:a16="http://schemas.microsoft.com/office/drawing/2014/main" id="{FF198037-5796-46E5-AEE1-B0D5C4C43696}"/>
            </a:ext>
          </a:extLst>
        </xdr:cNvPr>
        <xdr:cNvCxnSpPr/>
      </xdr:nvCxnSpPr>
      <xdr:spPr>
        <a:xfrm>
          <a:off x="4119245" y="5059589"/>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28</xdr:row>
      <xdr:rowOff>153052</xdr:rowOff>
    </xdr:from>
    <xdr:ext cx="405111" cy="259045"/>
    <xdr:sp macro="" textlink="">
      <xdr:nvSpPr>
        <xdr:cNvPr id="82" name="有形固定資産減価償却率平均値テキスト">
          <a:extLst>
            <a:ext uri="{FF2B5EF4-FFF2-40B4-BE49-F238E27FC236}">
              <a16:creationId xmlns:a16="http://schemas.microsoft.com/office/drawing/2014/main" id="{79BF5950-D00D-4BDA-A0C3-2B7FF227A527}"/>
            </a:ext>
          </a:extLst>
        </xdr:cNvPr>
        <xdr:cNvSpPr txBox="1"/>
      </xdr:nvSpPr>
      <xdr:spPr>
        <a:xfrm>
          <a:off x="4258945" y="56013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130175</xdr:rowOff>
    </xdr:from>
    <xdr:to>
      <xdr:col>23</xdr:col>
      <xdr:colOff>136525</xdr:colOff>
      <xdr:row>30</xdr:row>
      <xdr:rowOff>60325</xdr:rowOff>
    </xdr:to>
    <xdr:sp macro="" textlink="">
      <xdr:nvSpPr>
        <xdr:cNvPr id="83" name="フローチャート: 判断 82">
          <a:extLst>
            <a:ext uri="{FF2B5EF4-FFF2-40B4-BE49-F238E27FC236}">
              <a16:creationId xmlns:a16="http://schemas.microsoft.com/office/drawing/2014/main" id="{392DC3FF-0A58-4A2A-8B10-4077BEB10EB3}"/>
            </a:ext>
          </a:extLst>
        </xdr:cNvPr>
        <xdr:cNvSpPr/>
      </xdr:nvSpPr>
      <xdr:spPr>
        <a:xfrm>
          <a:off x="4157345" y="574611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96248</xdr:rowOff>
    </xdr:from>
    <xdr:to>
      <xdr:col>19</xdr:col>
      <xdr:colOff>187325</xdr:colOff>
      <xdr:row>30</xdr:row>
      <xdr:rowOff>26398</xdr:rowOff>
    </xdr:to>
    <xdr:sp macro="" textlink="">
      <xdr:nvSpPr>
        <xdr:cNvPr id="84" name="フローチャート: 判断 83">
          <a:extLst>
            <a:ext uri="{FF2B5EF4-FFF2-40B4-BE49-F238E27FC236}">
              <a16:creationId xmlns:a16="http://schemas.microsoft.com/office/drawing/2014/main" id="{2410850F-0A1C-4BF8-9051-E0043BCA470B}"/>
            </a:ext>
          </a:extLst>
        </xdr:cNvPr>
        <xdr:cNvSpPr/>
      </xdr:nvSpPr>
      <xdr:spPr>
        <a:xfrm>
          <a:off x="3537585" y="571218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65405</xdr:rowOff>
    </xdr:from>
    <xdr:to>
      <xdr:col>15</xdr:col>
      <xdr:colOff>187325</xdr:colOff>
      <xdr:row>29</xdr:row>
      <xdr:rowOff>167005</xdr:rowOff>
    </xdr:to>
    <xdr:sp macro="" textlink="">
      <xdr:nvSpPr>
        <xdr:cNvPr id="85" name="フローチャート: 判断 84">
          <a:extLst>
            <a:ext uri="{FF2B5EF4-FFF2-40B4-BE49-F238E27FC236}">
              <a16:creationId xmlns:a16="http://schemas.microsoft.com/office/drawing/2014/main" id="{B82F1728-E9C0-4372-AAB9-67389600E550}"/>
            </a:ext>
          </a:extLst>
        </xdr:cNvPr>
        <xdr:cNvSpPr/>
      </xdr:nvSpPr>
      <xdr:spPr>
        <a:xfrm>
          <a:off x="2867025" y="568134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28394</xdr:rowOff>
    </xdr:from>
    <xdr:to>
      <xdr:col>11</xdr:col>
      <xdr:colOff>187325</xdr:colOff>
      <xdr:row>29</xdr:row>
      <xdr:rowOff>129994</xdr:rowOff>
    </xdr:to>
    <xdr:sp macro="" textlink="">
      <xdr:nvSpPr>
        <xdr:cNvPr id="86" name="フローチャート: 判断 85">
          <a:extLst>
            <a:ext uri="{FF2B5EF4-FFF2-40B4-BE49-F238E27FC236}">
              <a16:creationId xmlns:a16="http://schemas.microsoft.com/office/drawing/2014/main" id="{29C31E6F-3A97-4D7D-B25C-30658950BF89}"/>
            </a:ext>
          </a:extLst>
        </xdr:cNvPr>
        <xdr:cNvSpPr/>
      </xdr:nvSpPr>
      <xdr:spPr>
        <a:xfrm>
          <a:off x="2196465" y="564433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19141</xdr:rowOff>
    </xdr:from>
    <xdr:to>
      <xdr:col>7</xdr:col>
      <xdr:colOff>187325</xdr:colOff>
      <xdr:row>29</xdr:row>
      <xdr:rowOff>120741</xdr:rowOff>
    </xdr:to>
    <xdr:sp macro="" textlink="">
      <xdr:nvSpPr>
        <xdr:cNvPr id="87" name="フローチャート: 判断 86">
          <a:extLst>
            <a:ext uri="{FF2B5EF4-FFF2-40B4-BE49-F238E27FC236}">
              <a16:creationId xmlns:a16="http://schemas.microsoft.com/office/drawing/2014/main" id="{DF4192EE-B774-46A3-8F54-3045C1832D4B}"/>
            </a:ext>
          </a:extLst>
        </xdr:cNvPr>
        <xdr:cNvSpPr/>
      </xdr:nvSpPr>
      <xdr:spPr>
        <a:xfrm>
          <a:off x="1525905" y="563508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6233ECC0-D06B-4C3F-85F3-FC9FCDF5C6CD}"/>
            </a:ext>
          </a:extLst>
        </xdr:cNvPr>
        <xdr:cNvSpPr txBox="1"/>
      </xdr:nvSpPr>
      <xdr:spPr>
        <a:xfrm>
          <a:off x="405320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6A256052-939B-48FD-B813-A948080067DA}"/>
            </a:ext>
          </a:extLst>
        </xdr:cNvPr>
        <xdr:cNvSpPr txBox="1"/>
      </xdr:nvSpPr>
      <xdr:spPr>
        <a:xfrm>
          <a:off x="343344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1DF7223F-1C80-4CFD-84FF-7124F7FDEEF1}"/>
            </a:ext>
          </a:extLst>
        </xdr:cNvPr>
        <xdr:cNvSpPr txBox="1"/>
      </xdr:nvSpPr>
      <xdr:spPr>
        <a:xfrm>
          <a:off x="276288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91" name="テキスト ボックス 90">
          <a:extLst>
            <a:ext uri="{FF2B5EF4-FFF2-40B4-BE49-F238E27FC236}">
              <a16:creationId xmlns:a16="http://schemas.microsoft.com/office/drawing/2014/main" id="{14B6934B-8A5D-4B1D-B490-1120BA851EEA}"/>
            </a:ext>
          </a:extLst>
        </xdr:cNvPr>
        <xdr:cNvSpPr txBox="1"/>
      </xdr:nvSpPr>
      <xdr:spPr>
        <a:xfrm>
          <a:off x="209232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2" name="テキスト ボックス 91">
          <a:extLst>
            <a:ext uri="{FF2B5EF4-FFF2-40B4-BE49-F238E27FC236}">
              <a16:creationId xmlns:a16="http://schemas.microsoft.com/office/drawing/2014/main" id="{4930B7A5-A92C-4889-831C-6D67FD38159D}"/>
            </a:ext>
          </a:extLst>
        </xdr:cNvPr>
        <xdr:cNvSpPr txBox="1"/>
      </xdr:nvSpPr>
      <xdr:spPr>
        <a:xfrm>
          <a:off x="142176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35832</xdr:rowOff>
    </xdr:from>
    <xdr:to>
      <xdr:col>23</xdr:col>
      <xdr:colOff>136525</xdr:colOff>
      <xdr:row>30</xdr:row>
      <xdr:rowOff>137432</xdr:rowOff>
    </xdr:to>
    <xdr:sp macro="" textlink="">
      <xdr:nvSpPr>
        <xdr:cNvPr id="93" name="楕円 92">
          <a:extLst>
            <a:ext uri="{FF2B5EF4-FFF2-40B4-BE49-F238E27FC236}">
              <a16:creationId xmlns:a16="http://schemas.microsoft.com/office/drawing/2014/main" id="{2F02C171-2EB0-4D49-9D2A-CA31CC9F3AAC}"/>
            </a:ext>
          </a:extLst>
        </xdr:cNvPr>
        <xdr:cNvSpPr/>
      </xdr:nvSpPr>
      <xdr:spPr>
        <a:xfrm>
          <a:off x="4157345" y="5819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30</xdr:row>
      <xdr:rowOff>14259</xdr:rowOff>
    </xdr:from>
    <xdr:ext cx="405111" cy="259045"/>
    <xdr:sp macro="" textlink="">
      <xdr:nvSpPr>
        <xdr:cNvPr id="94" name="有形固定資産減価償却率該当値テキスト">
          <a:extLst>
            <a:ext uri="{FF2B5EF4-FFF2-40B4-BE49-F238E27FC236}">
              <a16:creationId xmlns:a16="http://schemas.microsoft.com/office/drawing/2014/main" id="{E2BE15FC-0327-4C28-9C0E-4A774B36C9EC}"/>
            </a:ext>
          </a:extLst>
        </xdr:cNvPr>
        <xdr:cNvSpPr txBox="1"/>
      </xdr:nvSpPr>
      <xdr:spPr>
        <a:xfrm>
          <a:off x="4258945" y="57978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40186</xdr:rowOff>
    </xdr:from>
    <xdr:to>
      <xdr:col>19</xdr:col>
      <xdr:colOff>187325</xdr:colOff>
      <xdr:row>31</xdr:row>
      <xdr:rowOff>141786</xdr:rowOff>
    </xdr:to>
    <xdr:sp macro="" textlink="">
      <xdr:nvSpPr>
        <xdr:cNvPr id="95" name="楕円 94">
          <a:extLst>
            <a:ext uri="{FF2B5EF4-FFF2-40B4-BE49-F238E27FC236}">
              <a16:creationId xmlns:a16="http://schemas.microsoft.com/office/drawing/2014/main" id="{209341B5-F10B-454B-B071-2D30485E89A6}"/>
            </a:ext>
          </a:extLst>
        </xdr:cNvPr>
        <xdr:cNvSpPr/>
      </xdr:nvSpPr>
      <xdr:spPr>
        <a:xfrm>
          <a:off x="3537585" y="599140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86632</xdr:rowOff>
    </xdr:from>
    <xdr:to>
      <xdr:col>23</xdr:col>
      <xdr:colOff>85725</xdr:colOff>
      <xdr:row>31</xdr:row>
      <xdr:rowOff>90986</xdr:rowOff>
    </xdr:to>
    <xdr:cxnSp macro="">
      <xdr:nvCxnSpPr>
        <xdr:cNvPr id="96" name="直線コネクタ 95">
          <a:extLst>
            <a:ext uri="{FF2B5EF4-FFF2-40B4-BE49-F238E27FC236}">
              <a16:creationId xmlns:a16="http://schemas.microsoft.com/office/drawing/2014/main" id="{4B4E9A8F-1A37-439E-B169-055BFE560AD3}"/>
            </a:ext>
          </a:extLst>
        </xdr:cNvPr>
        <xdr:cNvCxnSpPr/>
      </xdr:nvCxnSpPr>
      <xdr:spPr>
        <a:xfrm flipV="1">
          <a:off x="3588385" y="5870212"/>
          <a:ext cx="619760" cy="171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31</xdr:row>
      <xdr:rowOff>15512</xdr:rowOff>
    </xdr:from>
    <xdr:to>
      <xdr:col>15</xdr:col>
      <xdr:colOff>187325</xdr:colOff>
      <xdr:row>31</xdr:row>
      <xdr:rowOff>117112</xdr:rowOff>
    </xdr:to>
    <xdr:sp macro="" textlink="">
      <xdr:nvSpPr>
        <xdr:cNvPr id="97" name="楕円 96">
          <a:extLst>
            <a:ext uri="{FF2B5EF4-FFF2-40B4-BE49-F238E27FC236}">
              <a16:creationId xmlns:a16="http://schemas.microsoft.com/office/drawing/2014/main" id="{F3B72C41-D568-458D-B107-58E5D0251B9C}"/>
            </a:ext>
          </a:extLst>
        </xdr:cNvPr>
        <xdr:cNvSpPr/>
      </xdr:nvSpPr>
      <xdr:spPr>
        <a:xfrm>
          <a:off x="2867025" y="596673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66312</xdr:rowOff>
    </xdr:from>
    <xdr:to>
      <xdr:col>19</xdr:col>
      <xdr:colOff>136525</xdr:colOff>
      <xdr:row>31</xdr:row>
      <xdr:rowOff>90986</xdr:rowOff>
    </xdr:to>
    <xdr:cxnSp macro="">
      <xdr:nvCxnSpPr>
        <xdr:cNvPr id="98" name="直線コネクタ 97">
          <a:extLst>
            <a:ext uri="{FF2B5EF4-FFF2-40B4-BE49-F238E27FC236}">
              <a16:creationId xmlns:a16="http://schemas.microsoft.com/office/drawing/2014/main" id="{F1A9D049-6F22-4E12-8FF5-753249B1518A}"/>
            </a:ext>
          </a:extLst>
        </xdr:cNvPr>
        <xdr:cNvCxnSpPr/>
      </xdr:nvCxnSpPr>
      <xdr:spPr>
        <a:xfrm>
          <a:off x="2917825" y="6017532"/>
          <a:ext cx="670560" cy="24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32</xdr:row>
      <xdr:rowOff>22951</xdr:rowOff>
    </xdr:from>
    <xdr:to>
      <xdr:col>11</xdr:col>
      <xdr:colOff>187325</xdr:colOff>
      <xdr:row>32</xdr:row>
      <xdr:rowOff>124551</xdr:rowOff>
    </xdr:to>
    <xdr:sp macro="" textlink="">
      <xdr:nvSpPr>
        <xdr:cNvPr id="99" name="楕円 98">
          <a:extLst>
            <a:ext uri="{FF2B5EF4-FFF2-40B4-BE49-F238E27FC236}">
              <a16:creationId xmlns:a16="http://schemas.microsoft.com/office/drawing/2014/main" id="{2F1FF960-47B9-4533-A303-5D67FEB528A7}"/>
            </a:ext>
          </a:extLst>
        </xdr:cNvPr>
        <xdr:cNvSpPr/>
      </xdr:nvSpPr>
      <xdr:spPr>
        <a:xfrm>
          <a:off x="2196465" y="614181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31</xdr:row>
      <xdr:rowOff>66312</xdr:rowOff>
    </xdr:from>
    <xdr:to>
      <xdr:col>15</xdr:col>
      <xdr:colOff>136525</xdr:colOff>
      <xdr:row>32</xdr:row>
      <xdr:rowOff>73751</xdr:rowOff>
    </xdr:to>
    <xdr:cxnSp macro="">
      <xdr:nvCxnSpPr>
        <xdr:cNvPr id="100" name="直線コネクタ 99">
          <a:extLst>
            <a:ext uri="{FF2B5EF4-FFF2-40B4-BE49-F238E27FC236}">
              <a16:creationId xmlns:a16="http://schemas.microsoft.com/office/drawing/2014/main" id="{8AEE1C85-4E18-4EE7-BB69-34BE66F279DE}"/>
            </a:ext>
          </a:extLst>
        </xdr:cNvPr>
        <xdr:cNvCxnSpPr/>
      </xdr:nvCxnSpPr>
      <xdr:spPr>
        <a:xfrm flipV="1">
          <a:off x="2247265" y="6017532"/>
          <a:ext cx="670560" cy="1750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32</xdr:row>
      <xdr:rowOff>90805</xdr:rowOff>
    </xdr:from>
    <xdr:to>
      <xdr:col>7</xdr:col>
      <xdr:colOff>187325</xdr:colOff>
      <xdr:row>33</xdr:row>
      <xdr:rowOff>20955</xdr:rowOff>
    </xdr:to>
    <xdr:sp macro="" textlink="">
      <xdr:nvSpPr>
        <xdr:cNvPr id="101" name="楕円 100">
          <a:extLst>
            <a:ext uri="{FF2B5EF4-FFF2-40B4-BE49-F238E27FC236}">
              <a16:creationId xmlns:a16="http://schemas.microsoft.com/office/drawing/2014/main" id="{89E3FB68-6E07-4D7D-9DB8-ABF1C0E1AE20}"/>
            </a:ext>
          </a:extLst>
        </xdr:cNvPr>
        <xdr:cNvSpPr/>
      </xdr:nvSpPr>
      <xdr:spPr>
        <a:xfrm>
          <a:off x="1525905" y="620966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32</xdr:row>
      <xdr:rowOff>73751</xdr:rowOff>
    </xdr:from>
    <xdr:to>
      <xdr:col>11</xdr:col>
      <xdr:colOff>136525</xdr:colOff>
      <xdr:row>32</xdr:row>
      <xdr:rowOff>141605</xdr:rowOff>
    </xdr:to>
    <xdr:cxnSp macro="">
      <xdr:nvCxnSpPr>
        <xdr:cNvPr id="102" name="直線コネクタ 101">
          <a:extLst>
            <a:ext uri="{FF2B5EF4-FFF2-40B4-BE49-F238E27FC236}">
              <a16:creationId xmlns:a16="http://schemas.microsoft.com/office/drawing/2014/main" id="{7AE98650-12C8-4AE7-8FA5-450AC6B55139}"/>
            </a:ext>
          </a:extLst>
        </xdr:cNvPr>
        <xdr:cNvCxnSpPr/>
      </xdr:nvCxnSpPr>
      <xdr:spPr>
        <a:xfrm flipV="1">
          <a:off x="1576705" y="6192611"/>
          <a:ext cx="670560" cy="67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28</xdr:row>
      <xdr:rowOff>42925</xdr:rowOff>
    </xdr:from>
    <xdr:ext cx="405111" cy="259045"/>
    <xdr:sp macro="" textlink="">
      <xdr:nvSpPr>
        <xdr:cNvPr id="103" name="n_1aveValue有形固定資産減価償却率">
          <a:extLst>
            <a:ext uri="{FF2B5EF4-FFF2-40B4-BE49-F238E27FC236}">
              <a16:creationId xmlns:a16="http://schemas.microsoft.com/office/drawing/2014/main" id="{431456B0-05C4-4554-A560-EE3D32D8990E}"/>
            </a:ext>
          </a:extLst>
        </xdr:cNvPr>
        <xdr:cNvSpPr txBox="1"/>
      </xdr:nvSpPr>
      <xdr:spPr>
        <a:xfrm>
          <a:off x="3395989" y="54912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12082</xdr:rowOff>
    </xdr:from>
    <xdr:ext cx="405111" cy="259045"/>
    <xdr:sp macro="" textlink="">
      <xdr:nvSpPr>
        <xdr:cNvPr id="104" name="n_2aveValue有形固定資産減価償却率">
          <a:extLst>
            <a:ext uri="{FF2B5EF4-FFF2-40B4-BE49-F238E27FC236}">
              <a16:creationId xmlns:a16="http://schemas.microsoft.com/office/drawing/2014/main" id="{F7F13236-7A87-4C79-B0B4-D675099A8192}"/>
            </a:ext>
          </a:extLst>
        </xdr:cNvPr>
        <xdr:cNvSpPr txBox="1"/>
      </xdr:nvSpPr>
      <xdr:spPr>
        <a:xfrm>
          <a:off x="2738129" y="5460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27</xdr:row>
      <xdr:rowOff>146521</xdr:rowOff>
    </xdr:from>
    <xdr:ext cx="405111" cy="259045"/>
    <xdr:sp macro="" textlink="">
      <xdr:nvSpPr>
        <xdr:cNvPr id="105" name="n_3aveValue有形固定資産減価償却率">
          <a:extLst>
            <a:ext uri="{FF2B5EF4-FFF2-40B4-BE49-F238E27FC236}">
              <a16:creationId xmlns:a16="http://schemas.microsoft.com/office/drawing/2014/main" id="{C88CBDD1-B8DF-4C3C-B058-C1C00529B13D}"/>
            </a:ext>
          </a:extLst>
        </xdr:cNvPr>
        <xdr:cNvSpPr txBox="1"/>
      </xdr:nvSpPr>
      <xdr:spPr>
        <a:xfrm>
          <a:off x="2067569" y="54271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137268</xdr:rowOff>
    </xdr:from>
    <xdr:ext cx="405111" cy="259045"/>
    <xdr:sp macro="" textlink="">
      <xdr:nvSpPr>
        <xdr:cNvPr id="106" name="n_4aveValue有形固定資産減価償却率">
          <a:extLst>
            <a:ext uri="{FF2B5EF4-FFF2-40B4-BE49-F238E27FC236}">
              <a16:creationId xmlns:a16="http://schemas.microsoft.com/office/drawing/2014/main" id="{663DA49A-222F-4F84-955D-CB871CF6B676}"/>
            </a:ext>
          </a:extLst>
        </xdr:cNvPr>
        <xdr:cNvSpPr txBox="1"/>
      </xdr:nvSpPr>
      <xdr:spPr>
        <a:xfrm>
          <a:off x="1397009" y="54179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31</xdr:row>
      <xdr:rowOff>132913</xdr:rowOff>
    </xdr:from>
    <xdr:ext cx="405111" cy="259045"/>
    <xdr:sp macro="" textlink="">
      <xdr:nvSpPr>
        <xdr:cNvPr id="107" name="n_1mainValue有形固定資産減価償却率">
          <a:extLst>
            <a:ext uri="{FF2B5EF4-FFF2-40B4-BE49-F238E27FC236}">
              <a16:creationId xmlns:a16="http://schemas.microsoft.com/office/drawing/2014/main" id="{3D007508-9E26-4C51-A174-986DB6907A25}"/>
            </a:ext>
          </a:extLst>
        </xdr:cNvPr>
        <xdr:cNvSpPr txBox="1"/>
      </xdr:nvSpPr>
      <xdr:spPr>
        <a:xfrm>
          <a:off x="3395989" y="60841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108239</xdr:rowOff>
    </xdr:from>
    <xdr:ext cx="405111" cy="259045"/>
    <xdr:sp macro="" textlink="">
      <xdr:nvSpPr>
        <xdr:cNvPr id="108" name="n_2mainValue有形固定資産減価償却率">
          <a:extLst>
            <a:ext uri="{FF2B5EF4-FFF2-40B4-BE49-F238E27FC236}">
              <a16:creationId xmlns:a16="http://schemas.microsoft.com/office/drawing/2014/main" id="{35029883-BAE1-431E-A2BA-237585369CA7}"/>
            </a:ext>
          </a:extLst>
        </xdr:cNvPr>
        <xdr:cNvSpPr txBox="1"/>
      </xdr:nvSpPr>
      <xdr:spPr>
        <a:xfrm>
          <a:off x="2738129" y="60594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32</xdr:row>
      <xdr:rowOff>115678</xdr:rowOff>
    </xdr:from>
    <xdr:ext cx="405111" cy="259045"/>
    <xdr:sp macro="" textlink="">
      <xdr:nvSpPr>
        <xdr:cNvPr id="109" name="n_3mainValue有形固定資産減価償却率">
          <a:extLst>
            <a:ext uri="{FF2B5EF4-FFF2-40B4-BE49-F238E27FC236}">
              <a16:creationId xmlns:a16="http://schemas.microsoft.com/office/drawing/2014/main" id="{0F722559-150B-443B-A362-E3D825A67BF0}"/>
            </a:ext>
          </a:extLst>
        </xdr:cNvPr>
        <xdr:cNvSpPr txBox="1"/>
      </xdr:nvSpPr>
      <xdr:spPr>
        <a:xfrm>
          <a:off x="2067569" y="62345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33</xdr:row>
      <xdr:rowOff>12082</xdr:rowOff>
    </xdr:from>
    <xdr:ext cx="405111" cy="259045"/>
    <xdr:sp macro="" textlink="">
      <xdr:nvSpPr>
        <xdr:cNvPr id="110" name="n_4mainValue有形固定資産減価償却率">
          <a:extLst>
            <a:ext uri="{FF2B5EF4-FFF2-40B4-BE49-F238E27FC236}">
              <a16:creationId xmlns:a16="http://schemas.microsoft.com/office/drawing/2014/main" id="{35959FBC-584C-4F32-A0A1-B1DD3311BDC1}"/>
            </a:ext>
          </a:extLst>
        </xdr:cNvPr>
        <xdr:cNvSpPr txBox="1"/>
      </xdr:nvSpPr>
      <xdr:spPr>
        <a:xfrm>
          <a:off x="1397009" y="6298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11" name="正方形/長方形 110">
          <a:extLst>
            <a:ext uri="{FF2B5EF4-FFF2-40B4-BE49-F238E27FC236}">
              <a16:creationId xmlns:a16="http://schemas.microsoft.com/office/drawing/2014/main" id="{8DF33C8E-9BF6-411B-9839-3756A7BE9E88}"/>
            </a:ext>
          </a:extLst>
        </xdr:cNvPr>
        <xdr:cNvSpPr/>
      </xdr:nvSpPr>
      <xdr:spPr>
        <a:xfrm>
          <a:off x="9971405" y="4180205"/>
          <a:ext cx="3716020" cy="29083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2" name="正方形/長方形 111">
          <a:extLst>
            <a:ext uri="{FF2B5EF4-FFF2-40B4-BE49-F238E27FC236}">
              <a16:creationId xmlns:a16="http://schemas.microsoft.com/office/drawing/2014/main" id="{99D23969-77CA-411E-B634-F7F26352340C}"/>
            </a:ext>
          </a:extLst>
        </xdr:cNvPr>
        <xdr:cNvSpPr/>
      </xdr:nvSpPr>
      <xdr:spPr>
        <a:xfrm>
          <a:off x="10904488" y="4523677"/>
          <a:ext cx="920214"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113" name="正方形/長方形 112">
          <a:extLst>
            <a:ext uri="{FF2B5EF4-FFF2-40B4-BE49-F238E27FC236}">
              <a16:creationId xmlns:a16="http://schemas.microsoft.com/office/drawing/2014/main" id="{C4C86D6C-AA30-40E3-98AD-0D55DBCBE1B9}"/>
            </a:ext>
          </a:extLst>
        </xdr:cNvPr>
        <xdr:cNvSpPr/>
      </xdr:nvSpPr>
      <xdr:spPr>
        <a:xfrm>
          <a:off x="12292181" y="4507006"/>
          <a:ext cx="595928"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4" name="正方形/長方形 113">
          <a:extLst>
            <a:ext uri="{FF2B5EF4-FFF2-40B4-BE49-F238E27FC236}">
              <a16:creationId xmlns:a16="http://schemas.microsoft.com/office/drawing/2014/main" id="{56DA89AB-75CD-4F7D-8E50-95F742ED4209}"/>
            </a:ext>
          </a:extLst>
        </xdr:cNvPr>
        <xdr:cNvSpPr/>
      </xdr:nvSpPr>
      <xdr:spPr>
        <a:xfrm>
          <a:off x="13659485" y="4293870"/>
          <a:ext cx="1341120" cy="2406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5" name="正方形/長方形 114">
          <a:extLst>
            <a:ext uri="{FF2B5EF4-FFF2-40B4-BE49-F238E27FC236}">
              <a16:creationId xmlns:a16="http://schemas.microsoft.com/office/drawing/2014/main" id="{972B4C58-6707-4CB4-AFFE-45EAF2BD52CA}"/>
            </a:ext>
          </a:extLst>
        </xdr:cNvPr>
        <xdr:cNvSpPr/>
      </xdr:nvSpPr>
      <xdr:spPr>
        <a:xfrm>
          <a:off x="13659485" y="447103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6" name="正方形/長方形 115">
          <a:extLst>
            <a:ext uri="{FF2B5EF4-FFF2-40B4-BE49-F238E27FC236}">
              <a16:creationId xmlns:a16="http://schemas.microsoft.com/office/drawing/2014/main" id="{25AF0A71-E5DE-4D20-8E7E-F6AA9003531A}"/>
            </a:ext>
          </a:extLst>
        </xdr:cNvPr>
        <xdr:cNvSpPr/>
      </xdr:nvSpPr>
      <xdr:spPr>
        <a:xfrm>
          <a:off x="15000605" y="4293870"/>
          <a:ext cx="1341120" cy="2406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7" name="正方形/長方形 116">
          <a:extLst>
            <a:ext uri="{FF2B5EF4-FFF2-40B4-BE49-F238E27FC236}">
              <a16:creationId xmlns:a16="http://schemas.microsoft.com/office/drawing/2014/main" id="{560F5DAB-84E7-4FF8-9EB9-5B903EC1EB7E}"/>
            </a:ext>
          </a:extLst>
        </xdr:cNvPr>
        <xdr:cNvSpPr/>
      </xdr:nvSpPr>
      <xdr:spPr>
        <a:xfrm>
          <a:off x="15000605" y="447103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8" name="正方形/長方形 117">
          <a:extLst>
            <a:ext uri="{FF2B5EF4-FFF2-40B4-BE49-F238E27FC236}">
              <a16:creationId xmlns:a16="http://schemas.microsoft.com/office/drawing/2014/main" id="{73C82D7A-3BDB-4302-AC0A-5E64B9D45BDB}"/>
            </a:ext>
          </a:extLst>
        </xdr:cNvPr>
        <xdr:cNvSpPr/>
      </xdr:nvSpPr>
      <xdr:spPr>
        <a:xfrm>
          <a:off x="16445865" y="4293870"/>
          <a:ext cx="1341120" cy="2406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9" name="正方形/長方形 118">
          <a:extLst>
            <a:ext uri="{FF2B5EF4-FFF2-40B4-BE49-F238E27FC236}">
              <a16:creationId xmlns:a16="http://schemas.microsoft.com/office/drawing/2014/main" id="{E211C224-ECA8-457E-B817-3FAAAB7FC126}"/>
            </a:ext>
          </a:extLst>
        </xdr:cNvPr>
        <xdr:cNvSpPr/>
      </xdr:nvSpPr>
      <xdr:spPr>
        <a:xfrm>
          <a:off x="16445865" y="447103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0" name="正方形/長方形 119">
          <a:extLst>
            <a:ext uri="{FF2B5EF4-FFF2-40B4-BE49-F238E27FC236}">
              <a16:creationId xmlns:a16="http://schemas.microsoft.com/office/drawing/2014/main" id="{E74C2EF2-2D86-4FB8-B7EF-74BACEE50E89}"/>
            </a:ext>
          </a:extLst>
        </xdr:cNvPr>
        <xdr:cNvSpPr/>
      </xdr:nvSpPr>
      <xdr:spPr>
        <a:xfrm>
          <a:off x="9971405" y="4844415"/>
          <a:ext cx="371602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21" name="正方形/長方形 120">
          <a:extLst>
            <a:ext uri="{FF2B5EF4-FFF2-40B4-BE49-F238E27FC236}">
              <a16:creationId xmlns:a16="http://schemas.microsoft.com/office/drawing/2014/main" id="{0EC8CDBA-6300-4422-960E-7CBBD275A267}"/>
            </a:ext>
          </a:extLst>
        </xdr:cNvPr>
        <xdr:cNvSpPr/>
      </xdr:nvSpPr>
      <xdr:spPr>
        <a:xfrm>
          <a:off x="13931265" y="484441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2" name="正方形/長方形 121">
          <a:extLst>
            <a:ext uri="{FF2B5EF4-FFF2-40B4-BE49-F238E27FC236}">
              <a16:creationId xmlns:a16="http://schemas.microsoft.com/office/drawing/2014/main" id="{E1D2E3BE-AD64-4099-82C4-66F05B7ECF11}"/>
            </a:ext>
          </a:extLst>
        </xdr:cNvPr>
        <xdr:cNvSpPr/>
      </xdr:nvSpPr>
      <xdr:spPr>
        <a:xfrm>
          <a:off x="13931265" y="490791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3" name="テキスト ボックス 122">
          <a:extLst>
            <a:ext uri="{FF2B5EF4-FFF2-40B4-BE49-F238E27FC236}">
              <a16:creationId xmlns:a16="http://schemas.microsoft.com/office/drawing/2014/main" id="{1E68E266-01F0-4E11-B0C5-8D8DB85AD9F8}"/>
            </a:ext>
          </a:extLst>
        </xdr:cNvPr>
        <xdr:cNvSpPr txBox="1"/>
      </xdr:nvSpPr>
      <xdr:spPr>
        <a:xfrm>
          <a:off x="14007465" y="512889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地方公共団体健全化法上の将来負担比率が算定されていないことから、現段階において債務償還比率も算定されていない。平成</a:t>
          </a:r>
          <a:r>
            <a:rPr kumimoji="1" lang="en-US" altLang="ja-JP" sz="1100">
              <a:solidFill>
                <a:schemeClr val="dk1"/>
              </a:solidFill>
              <a:effectLst/>
              <a:latin typeface="+mn-lt"/>
              <a:ea typeface="+mn-ea"/>
              <a:cs typeface="+mn-cs"/>
            </a:rPr>
            <a:t>27</a:t>
          </a:r>
          <a:r>
            <a:rPr kumimoji="1" lang="ja-JP" altLang="ja-JP" sz="1100">
              <a:solidFill>
                <a:schemeClr val="dk1"/>
              </a:solidFill>
              <a:effectLst/>
              <a:latin typeface="+mn-lt"/>
              <a:ea typeface="+mn-ea"/>
              <a:cs typeface="+mn-cs"/>
            </a:rPr>
            <a:t>年度からの大型施設整備が続くことから、起債を抑制しながら事業を進めていく必要がある。</a:t>
          </a:r>
          <a:endParaRPr lang="ja-JP" altLang="ja-JP">
            <a:effectLst/>
          </a:endParaRPr>
        </a:p>
      </xdr:txBody>
    </xdr:sp>
    <xdr:clientData/>
  </xdr:twoCellAnchor>
  <xdr:oneCellAnchor>
    <xdr:from>
      <xdr:col>57</xdr:col>
      <xdr:colOff>111125</xdr:colOff>
      <xdr:row>23</xdr:row>
      <xdr:rowOff>47625</xdr:rowOff>
    </xdr:from>
    <xdr:ext cx="349839" cy="225703"/>
    <xdr:sp macro="" textlink="">
      <xdr:nvSpPr>
        <xdr:cNvPr id="124" name="テキスト ボックス 123">
          <a:extLst>
            <a:ext uri="{FF2B5EF4-FFF2-40B4-BE49-F238E27FC236}">
              <a16:creationId xmlns:a16="http://schemas.microsoft.com/office/drawing/2014/main" id="{13BE30AE-AA6B-4268-AC59-4FDB9F4FEB71}"/>
            </a:ext>
          </a:extLst>
        </xdr:cNvPr>
        <xdr:cNvSpPr txBox="1"/>
      </xdr:nvSpPr>
      <xdr:spPr>
        <a:xfrm>
          <a:off x="9933305" y="46577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5" name="直線コネクタ 124">
          <a:extLst>
            <a:ext uri="{FF2B5EF4-FFF2-40B4-BE49-F238E27FC236}">
              <a16:creationId xmlns:a16="http://schemas.microsoft.com/office/drawing/2014/main" id="{9B737853-2AA4-448E-B21E-0C44FD035897}"/>
            </a:ext>
          </a:extLst>
        </xdr:cNvPr>
        <xdr:cNvCxnSpPr/>
      </xdr:nvCxnSpPr>
      <xdr:spPr>
        <a:xfrm>
          <a:off x="9971405" y="695769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6" name="テキスト ボックス 125">
          <a:extLst>
            <a:ext uri="{FF2B5EF4-FFF2-40B4-BE49-F238E27FC236}">
              <a16:creationId xmlns:a16="http://schemas.microsoft.com/office/drawing/2014/main" id="{650958A2-2313-4BEE-B6CE-90E28253207F}"/>
            </a:ext>
          </a:extLst>
        </xdr:cNvPr>
        <xdr:cNvSpPr txBox="1"/>
      </xdr:nvSpPr>
      <xdr:spPr>
        <a:xfrm>
          <a:off x="9486041" y="686389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7" name="直線コネクタ 126">
          <a:extLst>
            <a:ext uri="{FF2B5EF4-FFF2-40B4-BE49-F238E27FC236}">
              <a16:creationId xmlns:a16="http://schemas.microsoft.com/office/drawing/2014/main" id="{4F6AC3A3-CEDB-46B0-A0CA-0260DECBD7CA}"/>
            </a:ext>
          </a:extLst>
        </xdr:cNvPr>
        <xdr:cNvCxnSpPr/>
      </xdr:nvCxnSpPr>
      <xdr:spPr>
        <a:xfrm>
          <a:off x="9971405" y="660548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28" name="テキスト ボックス 127">
          <a:extLst>
            <a:ext uri="{FF2B5EF4-FFF2-40B4-BE49-F238E27FC236}">
              <a16:creationId xmlns:a16="http://schemas.microsoft.com/office/drawing/2014/main" id="{8D642254-E1C7-45F7-9A93-AF686C2F27B9}"/>
            </a:ext>
          </a:extLst>
        </xdr:cNvPr>
        <xdr:cNvSpPr txBox="1"/>
      </xdr:nvSpPr>
      <xdr:spPr>
        <a:xfrm>
          <a:off x="9486041" y="651168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9" name="直線コネクタ 128">
          <a:extLst>
            <a:ext uri="{FF2B5EF4-FFF2-40B4-BE49-F238E27FC236}">
              <a16:creationId xmlns:a16="http://schemas.microsoft.com/office/drawing/2014/main" id="{BB6DF2B9-FCA0-46E5-B46D-95EE4E717051}"/>
            </a:ext>
          </a:extLst>
        </xdr:cNvPr>
        <xdr:cNvCxnSpPr/>
      </xdr:nvCxnSpPr>
      <xdr:spPr>
        <a:xfrm>
          <a:off x="9971405" y="625326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30" name="テキスト ボックス 129">
          <a:extLst>
            <a:ext uri="{FF2B5EF4-FFF2-40B4-BE49-F238E27FC236}">
              <a16:creationId xmlns:a16="http://schemas.microsoft.com/office/drawing/2014/main" id="{C65A7B46-5A69-4912-850A-8214D0ED677C}"/>
            </a:ext>
          </a:extLst>
        </xdr:cNvPr>
        <xdr:cNvSpPr txBox="1"/>
      </xdr:nvSpPr>
      <xdr:spPr>
        <a:xfrm>
          <a:off x="9542936" y="615946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31" name="直線コネクタ 130">
          <a:extLst>
            <a:ext uri="{FF2B5EF4-FFF2-40B4-BE49-F238E27FC236}">
              <a16:creationId xmlns:a16="http://schemas.microsoft.com/office/drawing/2014/main" id="{AD525C0C-00EE-451B-9EFC-163A5F754CAC}"/>
            </a:ext>
          </a:extLst>
        </xdr:cNvPr>
        <xdr:cNvCxnSpPr/>
      </xdr:nvCxnSpPr>
      <xdr:spPr>
        <a:xfrm>
          <a:off x="9971405" y="590105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32" name="テキスト ボックス 131">
          <a:extLst>
            <a:ext uri="{FF2B5EF4-FFF2-40B4-BE49-F238E27FC236}">
              <a16:creationId xmlns:a16="http://schemas.microsoft.com/office/drawing/2014/main" id="{D87C5BF3-4F4B-4BF8-8D1C-1382CD0C6247}"/>
            </a:ext>
          </a:extLst>
        </xdr:cNvPr>
        <xdr:cNvSpPr txBox="1"/>
      </xdr:nvSpPr>
      <xdr:spPr>
        <a:xfrm>
          <a:off x="9542936" y="580725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33" name="直線コネクタ 132">
          <a:extLst>
            <a:ext uri="{FF2B5EF4-FFF2-40B4-BE49-F238E27FC236}">
              <a16:creationId xmlns:a16="http://schemas.microsoft.com/office/drawing/2014/main" id="{BA4A86B1-FAF6-449A-A662-EB4CBCA36B7D}"/>
            </a:ext>
          </a:extLst>
        </xdr:cNvPr>
        <xdr:cNvCxnSpPr/>
      </xdr:nvCxnSpPr>
      <xdr:spPr>
        <a:xfrm>
          <a:off x="9971405" y="554884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34" name="テキスト ボックス 133">
          <a:extLst>
            <a:ext uri="{FF2B5EF4-FFF2-40B4-BE49-F238E27FC236}">
              <a16:creationId xmlns:a16="http://schemas.microsoft.com/office/drawing/2014/main" id="{6D6BB742-10E4-43FE-9B79-3693571A2660}"/>
            </a:ext>
          </a:extLst>
        </xdr:cNvPr>
        <xdr:cNvSpPr txBox="1"/>
      </xdr:nvSpPr>
      <xdr:spPr>
        <a:xfrm>
          <a:off x="9542936" y="545504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5" name="直線コネクタ 134">
          <a:extLst>
            <a:ext uri="{FF2B5EF4-FFF2-40B4-BE49-F238E27FC236}">
              <a16:creationId xmlns:a16="http://schemas.microsoft.com/office/drawing/2014/main" id="{1E4FB831-8250-4958-A02F-FC4A43701520}"/>
            </a:ext>
          </a:extLst>
        </xdr:cNvPr>
        <xdr:cNvCxnSpPr/>
      </xdr:nvCxnSpPr>
      <xdr:spPr>
        <a:xfrm>
          <a:off x="9971405" y="519662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6" name="テキスト ボックス 135">
          <a:extLst>
            <a:ext uri="{FF2B5EF4-FFF2-40B4-BE49-F238E27FC236}">
              <a16:creationId xmlns:a16="http://schemas.microsoft.com/office/drawing/2014/main" id="{0DE908CD-7209-43E9-BB01-53054A88FD1B}"/>
            </a:ext>
          </a:extLst>
        </xdr:cNvPr>
        <xdr:cNvSpPr txBox="1"/>
      </xdr:nvSpPr>
      <xdr:spPr>
        <a:xfrm>
          <a:off x="9645528" y="510663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7" name="直線コネクタ 136">
          <a:extLst>
            <a:ext uri="{FF2B5EF4-FFF2-40B4-BE49-F238E27FC236}">
              <a16:creationId xmlns:a16="http://schemas.microsoft.com/office/drawing/2014/main" id="{62544C77-F84B-4C8A-83A5-C5D29A2FEC0F}"/>
            </a:ext>
          </a:extLst>
        </xdr:cNvPr>
        <xdr:cNvCxnSpPr/>
      </xdr:nvCxnSpPr>
      <xdr:spPr>
        <a:xfrm>
          <a:off x="9971405" y="484441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8" name="債務償還比率グラフ枠">
          <a:extLst>
            <a:ext uri="{FF2B5EF4-FFF2-40B4-BE49-F238E27FC236}">
              <a16:creationId xmlns:a16="http://schemas.microsoft.com/office/drawing/2014/main" id="{C3D06879-AD25-402A-86D9-D659A0A00C3A}"/>
            </a:ext>
          </a:extLst>
        </xdr:cNvPr>
        <xdr:cNvSpPr/>
      </xdr:nvSpPr>
      <xdr:spPr>
        <a:xfrm>
          <a:off x="9971405" y="4844415"/>
          <a:ext cx="371602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34</xdr:row>
      <xdr:rowOff>71938</xdr:rowOff>
    </xdr:to>
    <xdr:cxnSp macro="">
      <xdr:nvCxnSpPr>
        <xdr:cNvPr id="139" name="直線コネクタ 138">
          <a:extLst>
            <a:ext uri="{FF2B5EF4-FFF2-40B4-BE49-F238E27FC236}">
              <a16:creationId xmlns:a16="http://schemas.microsoft.com/office/drawing/2014/main" id="{70DA57A3-6025-462B-9219-D79E2FF31A74}"/>
            </a:ext>
          </a:extLst>
        </xdr:cNvPr>
        <xdr:cNvCxnSpPr/>
      </xdr:nvCxnSpPr>
      <xdr:spPr>
        <a:xfrm flipV="1">
          <a:off x="13027660" y="5196628"/>
          <a:ext cx="1269" cy="1329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75765</xdr:rowOff>
    </xdr:from>
    <xdr:ext cx="560923" cy="259045"/>
    <xdr:sp macro="" textlink="">
      <xdr:nvSpPr>
        <xdr:cNvPr id="140" name="債務償還比率最小値テキスト">
          <a:extLst>
            <a:ext uri="{FF2B5EF4-FFF2-40B4-BE49-F238E27FC236}">
              <a16:creationId xmlns:a16="http://schemas.microsoft.com/office/drawing/2014/main" id="{D18D2AD1-FF25-4B92-A4F6-F165F71ED22F}"/>
            </a:ext>
          </a:extLst>
        </xdr:cNvPr>
        <xdr:cNvSpPr txBox="1"/>
      </xdr:nvSpPr>
      <xdr:spPr>
        <a:xfrm>
          <a:off x="13080365" y="6529905"/>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71938</xdr:rowOff>
    </xdr:from>
    <xdr:to>
      <xdr:col>76</xdr:col>
      <xdr:colOff>111125</xdr:colOff>
      <xdr:row>34</xdr:row>
      <xdr:rowOff>71938</xdr:rowOff>
    </xdr:to>
    <xdr:cxnSp macro="">
      <xdr:nvCxnSpPr>
        <xdr:cNvPr id="141" name="直線コネクタ 140">
          <a:extLst>
            <a:ext uri="{FF2B5EF4-FFF2-40B4-BE49-F238E27FC236}">
              <a16:creationId xmlns:a16="http://schemas.microsoft.com/office/drawing/2014/main" id="{A0F45BC5-2928-4277-B9FF-9B3E1559D6A6}"/>
            </a:ext>
          </a:extLst>
        </xdr:cNvPr>
        <xdr:cNvCxnSpPr/>
      </xdr:nvCxnSpPr>
      <xdr:spPr>
        <a:xfrm>
          <a:off x="12963525" y="652607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42" name="債務償還比率最大値テキスト">
          <a:extLst>
            <a:ext uri="{FF2B5EF4-FFF2-40B4-BE49-F238E27FC236}">
              <a16:creationId xmlns:a16="http://schemas.microsoft.com/office/drawing/2014/main" id="{1FA6BF05-E9C7-45BF-9C97-6A36E2EBFFBB}"/>
            </a:ext>
          </a:extLst>
        </xdr:cNvPr>
        <xdr:cNvSpPr txBox="1"/>
      </xdr:nvSpPr>
      <xdr:spPr>
        <a:xfrm>
          <a:off x="13080365" y="497566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43" name="直線コネクタ 142">
          <a:extLst>
            <a:ext uri="{FF2B5EF4-FFF2-40B4-BE49-F238E27FC236}">
              <a16:creationId xmlns:a16="http://schemas.microsoft.com/office/drawing/2014/main" id="{F06E45AF-C16A-4CA3-AD17-585478F7E99C}"/>
            </a:ext>
          </a:extLst>
        </xdr:cNvPr>
        <xdr:cNvCxnSpPr/>
      </xdr:nvCxnSpPr>
      <xdr:spPr>
        <a:xfrm>
          <a:off x="12963525" y="519662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103254</xdr:rowOff>
    </xdr:from>
    <xdr:ext cx="469744" cy="259045"/>
    <xdr:sp macro="" textlink="">
      <xdr:nvSpPr>
        <xdr:cNvPr id="144" name="債務償還比率平均値テキスト">
          <a:extLst>
            <a:ext uri="{FF2B5EF4-FFF2-40B4-BE49-F238E27FC236}">
              <a16:creationId xmlns:a16="http://schemas.microsoft.com/office/drawing/2014/main" id="{354C9E9C-4AE9-47D1-861C-BF885017EB1E}"/>
            </a:ext>
          </a:extLst>
        </xdr:cNvPr>
        <xdr:cNvSpPr txBox="1"/>
      </xdr:nvSpPr>
      <xdr:spPr>
        <a:xfrm>
          <a:off x="13080365" y="555155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124827</xdr:rowOff>
    </xdr:from>
    <xdr:to>
      <xdr:col>76</xdr:col>
      <xdr:colOff>73025</xdr:colOff>
      <xdr:row>29</xdr:row>
      <xdr:rowOff>54977</xdr:rowOff>
    </xdr:to>
    <xdr:sp macro="" textlink="">
      <xdr:nvSpPr>
        <xdr:cNvPr id="145" name="フローチャート: 判断 144">
          <a:extLst>
            <a:ext uri="{FF2B5EF4-FFF2-40B4-BE49-F238E27FC236}">
              <a16:creationId xmlns:a16="http://schemas.microsoft.com/office/drawing/2014/main" id="{E4283122-4A3F-415F-AF25-7BD0CD9D886A}"/>
            </a:ext>
          </a:extLst>
        </xdr:cNvPr>
        <xdr:cNvSpPr/>
      </xdr:nvSpPr>
      <xdr:spPr>
        <a:xfrm>
          <a:off x="13001625" y="557312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28</xdr:row>
      <xdr:rowOff>128665</xdr:rowOff>
    </xdr:from>
    <xdr:to>
      <xdr:col>72</xdr:col>
      <xdr:colOff>123825</xdr:colOff>
      <xdr:row>29</xdr:row>
      <xdr:rowOff>58815</xdr:rowOff>
    </xdr:to>
    <xdr:sp macro="" textlink="">
      <xdr:nvSpPr>
        <xdr:cNvPr id="146" name="フローチャート: 判断 145">
          <a:extLst>
            <a:ext uri="{FF2B5EF4-FFF2-40B4-BE49-F238E27FC236}">
              <a16:creationId xmlns:a16="http://schemas.microsoft.com/office/drawing/2014/main" id="{6FE3A355-FF56-457B-BBC9-595ED094410B}"/>
            </a:ext>
          </a:extLst>
        </xdr:cNvPr>
        <xdr:cNvSpPr/>
      </xdr:nvSpPr>
      <xdr:spPr>
        <a:xfrm>
          <a:off x="12359005" y="557696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6632</xdr:rowOff>
    </xdr:from>
    <xdr:to>
      <xdr:col>68</xdr:col>
      <xdr:colOff>123825</xdr:colOff>
      <xdr:row>29</xdr:row>
      <xdr:rowOff>108232</xdr:rowOff>
    </xdr:to>
    <xdr:sp macro="" textlink="">
      <xdr:nvSpPr>
        <xdr:cNvPr id="147" name="フローチャート: 判断 146">
          <a:extLst>
            <a:ext uri="{FF2B5EF4-FFF2-40B4-BE49-F238E27FC236}">
              <a16:creationId xmlns:a16="http://schemas.microsoft.com/office/drawing/2014/main" id="{8DC79C93-E1E3-4319-91B6-96E0399B63DB}"/>
            </a:ext>
          </a:extLst>
        </xdr:cNvPr>
        <xdr:cNvSpPr/>
      </xdr:nvSpPr>
      <xdr:spPr>
        <a:xfrm>
          <a:off x="11688445" y="5622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15268</xdr:rowOff>
    </xdr:from>
    <xdr:to>
      <xdr:col>64</xdr:col>
      <xdr:colOff>123825</xdr:colOff>
      <xdr:row>29</xdr:row>
      <xdr:rowOff>116868</xdr:rowOff>
    </xdr:to>
    <xdr:sp macro="" textlink="">
      <xdr:nvSpPr>
        <xdr:cNvPr id="148" name="フローチャート: 判断 147">
          <a:extLst>
            <a:ext uri="{FF2B5EF4-FFF2-40B4-BE49-F238E27FC236}">
              <a16:creationId xmlns:a16="http://schemas.microsoft.com/office/drawing/2014/main" id="{9F76B0F3-3FEC-412F-9DE0-961A30EB96E3}"/>
            </a:ext>
          </a:extLst>
        </xdr:cNvPr>
        <xdr:cNvSpPr/>
      </xdr:nvSpPr>
      <xdr:spPr>
        <a:xfrm>
          <a:off x="11017885" y="5631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28</xdr:row>
      <xdr:rowOff>151335</xdr:rowOff>
    </xdr:from>
    <xdr:to>
      <xdr:col>60</xdr:col>
      <xdr:colOff>123825</xdr:colOff>
      <xdr:row>29</xdr:row>
      <xdr:rowOff>81485</xdr:rowOff>
    </xdr:to>
    <xdr:sp macro="" textlink="">
      <xdr:nvSpPr>
        <xdr:cNvPr id="149" name="フローチャート: 判断 148">
          <a:extLst>
            <a:ext uri="{FF2B5EF4-FFF2-40B4-BE49-F238E27FC236}">
              <a16:creationId xmlns:a16="http://schemas.microsoft.com/office/drawing/2014/main" id="{49FE205F-9484-4392-BACA-2A241E497789}"/>
            </a:ext>
          </a:extLst>
        </xdr:cNvPr>
        <xdr:cNvSpPr/>
      </xdr:nvSpPr>
      <xdr:spPr>
        <a:xfrm>
          <a:off x="10347325" y="559963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6C363EA3-9011-4256-A84E-0E33616AE6F0}"/>
            </a:ext>
          </a:extLst>
        </xdr:cNvPr>
        <xdr:cNvSpPr txBox="1"/>
      </xdr:nvSpPr>
      <xdr:spPr>
        <a:xfrm>
          <a:off x="1287462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51" name="テキスト ボックス 150">
          <a:extLst>
            <a:ext uri="{FF2B5EF4-FFF2-40B4-BE49-F238E27FC236}">
              <a16:creationId xmlns:a16="http://schemas.microsoft.com/office/drawing/2014/main" id="{FBB9CB4F-D296-4EB6-8998-0EDA5E37DDE0}"/>
            </a:ext>
          </a:extLst>
        </xdr:cNvPr>
        <xdr:cNvSpPr txBox="1"/>
      </xdr:nvSpPr>
      <xdr:spPr>
        <a:xfrm>
          <a:off x="1225486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2" name="テキスト ボックス 151">
          <a:extLst>
            <a:ext uri="{FF2B5EF4-FFF2-40B4-BE49-F238E27FC236}">
              <a16:creationId xmlns:a16="http://schemas.microsoft.com/office/drawing/2014/main" id="{FB2DC790-14CB-4707-904C-9E4DAC451021}"/>
            </a:ext>
          </a:extLst>
        </xdr:cNvPr>
        <xdr:cNvSpPr txBox="1"/>
      </xdr:nvSpPr>
      <xdr:spPr>
        <a:xfrm>
          <a:off x="1158430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3" name="テキスト ボックス 152">
          <a:extLst>
            <a:ext uri="{FF2B5EF4-FFF2-40B4-BE49-F238E27FC236}">
              <a16:creationId xmlns:a16="http://schemas.microsoft.com/office/drawing/2014/main" id="{1216CF07-3725-4A56-B906-66F38B2E3C5A}"/>
            </a:ext>
          </a:extLst>
        </xdr:cNvPr>
        <xdr:cNvSpPr txBox="1"/>
      </xdr:nvSpPr>
      <xdr:spPr>
        <a:xfrm>
          <a:off x="1091374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4" name="テキスト ボックス 153">
          <a:extLst>
            <a:ext uri="{FF2B5EF4-FFF2-40B4-BE49-F238E27FC236}">
              <a16:creationId xmlns:a16="http://schemas.microsoft.com/office/drawing/2014/main" id="{CFED1565-A89D-4E48-95BF-A12FECCEC49D}"/>
            </a:ext>
          </a:extLst>
        </xdr:cNvPr>
        <xdr:cNvSpPr txBox="1"/>
      </xdr:nvSpPr>
      <xdr:spPr>
        <a:xfrm>
          <a:off x="1024318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27</xdr:row>
      <xdr:rowOff>75342</xdr:rowOff>
    </xdr:from>
    <xdr:ext cx="469744" cy="259045"/>
    <xdr:sp macro="" textlink="">
      <xdr:nvSpPr>
        <xdr:cNvPr id="155" name="n_1aveValue債務償還比率">
          <a:extLst>
            <a:ext uri="{FF2B5EF4-FFF2-40B4-BE49-F238E27FC236}">
              <a16:creationId xmlns:a16="http://schemas.microsoft.com/office/drawing/2014/main" id="{D6255DCB-295D-4680-B313-4EFBE7CC84FF}"/>
            </a:ext>
          </a:extLst>
        </xdr:cNvPr>
        <xdr:cNvSpPr txBox="1"/>
      </xdr:nvSpPr>
      <xdr:spPr>
        <a:xfrm>
          <a:off x="12185092" y="5356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124759</xdr:rowOff>
    </xdr:from>
    <xdr:ext cx="469744" cy="259045"/>
    <xdr:sp macro="" textlink="">
      <xdr:nvSpPr>
        <xdr:cNvPr id="156" name="n_2aveValue債務償還比率">
          <a:extLst>
            <a:ext uri="{FF2B5EF4-FFF2-40B4-BE49-F238E27FC236}">
              <a16:creationId xmlns:a16="http://schemas.microsoft.com/office/drawing/2014/main" id="{E0FD0350-D826-457E-B2A1-6906B0E50C79}"/>
            </a:ext>
          </a:extLst>
        </xdr:cNvPr>
        <xdr:cNvSpPr txBox="1"/>
      </xdr:nvSpPr>
      <xdr:spPr>
        <a:xfrm>
          <a:off x="11527232" y="5405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133395</xdr:rowOff>
    </xdr:from>
    <xdr:ext cx="469744" cy="259045"/>
    <xdr:sp macro="" textlink="">
      <xdr:nvSpPr>
        <xdr:cNvPr id="157" name="n_3aveValue債務償還比率">
          <a:extLst>
            <a:ext uri="{FF2B5EF4-FFF2-40B4-BE49-F238E27FC236}">
              <a16:creationId xmlns:a16="http://schemas.microsoft.com/office/drawing/2014/main" id="{F00E5F90-64C5-48C6-A1CC-89C1A4E1BA39}"/>
            </a:ext>
          </a:extLst>
        </xdr:cNvPr>
        <xdr:cNvSpPr txBox="1"/>
      </xdr:nvSpPr>
      <xdr:spPr>
        <a:xfrm>
          <a:off x="10856672" y="5414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27</xdr:row>
      <xdr:rowOff>98012</xdr:rowOff>
    </xdr:from>
    <xdr:ext cx="469744" cy="259045"/>
    <xdr:sp macro="" textlink="">
      <xdr:nvSpPr>
        <xdr:cNvPr id="158" name="n_4aveValue債務償還比率">
          <a:extLst>
            <a:ext uri="{FF2B5EF4-FFF2-40B4-BE49-F238E27FC236}">
              <a16:creationId xmlns:a16="http://schemas.microsoft.com/office/drawing/2014/main" id="{2C9F4943-915A-4E99-BE1A-3C7485B74D26}"/>
            </a:ext>
          </a:extLst>
        </xdr:cNvPr>
        <xdr:cNvSpPr txBox="1"/>
      </xdr:nvSpPr>
      <xdr:spPr>
        <a:xfrm>
          <a:off x="10186112" y="5378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59" name="正方形/長方形 158">
          <a:extLst>
            <a:ext uri="{FF2B5EF4-FFF2-40B4-BE49-F238E27FC236}">
              <a16:creationId xmlns:a16="http://schemas.microsoft.com/office/drawing/2014/main" id="{E027C50B-DE4D-440A-9DBB-6F98A638DAC9}"/>
            </a:ext>
          </a:extLst>
        </xdr:cNvPr>
        <xdr:cNvSpPr/>
      </xdr:nvSpPr>
      <xdr:spPr>
        <a:xfrm>
          <a:off x="1127125" y="7818120"/>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0" name="正方形/長方形 159">
          <a:extLst>
            <a:ext uri="{FF2B5EF4-FFF2-40B4-BE49-F238E27FC236}">
              <a16:creationId xmlns:a16="http://schemas.microsoft.com/office/drawing/2014/main" id="{4C5D2450-23C1-4869-8AB7-AB5D87E70BBC}"/>
            </a:ext>
          </a:extLst>
        </xdr:cNvPr>
        <xdr:cNvSpPr/>
      </xdr:nvSpPr>
      <xdr:spPr>
        <a:xfrm>
          <a:off x="1127125" y="11534775"/>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1" name="テキスト ボックス 160">
          <a:extLst>
            <a:ext uri="{FF2B5EF4-FFF2-40B4-BE49-F238E27FC236}">
              <a16:creationId xmlns:a16="http://schemas.microsoft.com/office/drawing/2014/main" id="{5476E0A6-CFBA-446A-80D7-4C64E601290C}"/>
            </a:ext>
          </a:extLst>
        </xdr:cNvPr>
        <xdr:cNvSpPr txBox="1"/>
      </xdr:nvSpPr>
      <xdr:spPr>
        <a:xfrm>
          <a:off x="817245" y="8064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2" name="テキスト ボックス 161">
          <a:extLst>
            <a:ext uri="{FF2B5EF4-FFF2-40B4-BE49-F238E27FC236}">
              <a16:creationId xmlns:a16="http://schemas.microsoft.com/office/drawing/2014/main" id="{A7063472-76C9-46A7-97A2-1F5297B89045}"/>
            </a:ext>
          </a:extLst>
        </xdr:cNvPr>
        <xdr:cNvSpPr txBox="1"/>
      </xdr:nvSpPr>
      <xdr:spPr>
        <a:xfrm>
          <a:off x="6156325" y="106743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3" name="テキスト ボックス 162">
          <a:extLst>
            <a:ext uri="{FF2B5EF4-FFF2-40B4-BE49-F238E27FC236}">
              <a16:creationId xmlns:a16="http://schemas.microsoft.com/office/drawing/2014/main" id="{6755EA4D-C862-4253-8400-DED94B59CD1C}"/>
            </a:ext>
          </a:extLst>
        </xdr:cNvPr>
        <xdr:cNvSpPr txBox="1"/>
      </xdr:nvSpPr>
      <xdr:spPr>
        <a:xfrm>
          <a:off x="817245" y="1175575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4" name="テキスト ボックス 163">
          <a:extLst>
            <a:ext uri="{FF2B5EF4-FFF2-40B4-BE49-F238E27FC236}">
              <a16:creationId xmlns:a16="http://schemas.microsoft.com/office/drawing/2014/main" id="{FD7D001B-1F7D-482E-8DE3-AA7D80400859}"/>
            </a:ext>
          </a:extLst>
        </xdr:cNvPr>
        <xdr:cNvSpPr txBox="1"/>
      </xdr:nvSpPr>
      <xdr:spPr>
        <a:xfrm>
          <a:off x="6156325" y="144506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8D2249E8-C431-45EE-B46C-240FA3CD9C71}"/>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6A08C25D-CAE7-49AA-85AF-EBE7319ACD84}"/>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80A70B0-465D-4DB7-9CF8-68863DCF2A99}"/>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5FBD94BD-EC2A-491B-8A3F-B2C106DA957A}"/>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東京都利島村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45928AA0-36F1-4EED-9270-6B0792B6A541}"/>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B4C60AAD-D1EF-425A-9F53-9B90869B56A2}"/>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2C6AF6A9-435D-4097-8BA0-002ADDA0A6C0}"/>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1D2357D2-CCA8-400A-8E48-519B3902FFFE}"/>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1A93B676-1424-48A9-A7B7-1DB1D341C663}"/>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2352127D-93FE-4428-ACB3-347E81A04FF4}"/>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310
305
4.12
1,592,692
1,487,539
105,153
365,935
531,711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7756A270-ED46-4056-90D6-E5C4304DEAB0}"/>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D46D1C2C-5DE0-4CF9-A206-E91A82AC8AA6}"/>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8094A336-49FC-496C-B935-641B8814E86D}"/>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F3513DA8-AB7F-4534-B0E8-5928EC234F0C}"/>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6EDED2BA-B3E4-41D0-880F-2EE1AC600D15}"/>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E8970725-B884-4BF7-8191-573C9EC6EB7A}"/>
            </a:ext>
          </a:extLst>
        </xdr:cNvPr>
        <xdr:cNvSpPr/>
      </xdr:nvSpPr>
      <xdr:spPr>
        <a:xfrm>
          <a:off x="6329680" y="1676400"/>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CF167ACE-F261-4A5D-88BA-9AA4985A43DF}"/>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4EF8BE9C-DFE8-42A4-80EF-0118F9D8B65D}"/>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B2AAD74B-2130-4128-B912-91325A958E4A}"/>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22605593-863E-4B94-8CD9-F3E6BF22BDE4}"/>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2CC940CB-3730-4338-A3F2-2B62BE77DB25}"/>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FDEA1AB2-434C-4744-BA9D-F5B0EDA7DA5B}"/>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B5D78967-80A9-41FF-9227-C90025B8EA3A}"/>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4F9411A6-4525-44BB-A4A4-D24B9977F532}"/>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A8A28280-B59D-4C15-BCD5-9F885AED72E7}"/>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8EB1A39B-CFC5-4ED5-81D6-9EEF75EA2AD9}"/>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4B2235D0-FE17-4230-B364-B8EEAA7BB752}"/>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2D539B74-8685-474C-824F-6A7DF26D1974}"/>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A5A9199A-19DA-4948-A014-9B1B1ADC6DF8}"/>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DFC1A54E-8BF9-4493-B734-EE54DCFE4AF5}"/>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E9CBEFAC-5DDF-4182-9B6F-6BCCE1FF817F}"/>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F9D1CCED-BFB8-4F3B-9B25-D52823FA70B2}"/>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936700BE-A7E2-4F6D-8CBD-0B505F3C1C19}"/>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38004765-C500-4D86-A609-4FD8EF06ABFF}"/>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B72D2FA2-FAB8-4244-8A0C-303A7E51E67B}"/>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B3F9CAC9-A1A9-4A20-956B-889C5C9AA485}"/>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12CED7DD-9467-4C9C-99F7-D09B411971D7}"/>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275A6E43-4BC9-4A74-ADF0-DD6BE78483FD}"/>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B6C192CC-DDB6-4C10-A17A-B74BD7D7DD1F}"/>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E4E9DB33-820F-4CF4-ABE0-A14D0C9117D4}"/>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A5CAFEF9-25D3-4900-BE6E-F9859A6B2E00}"/>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D9CEA682-5146-4FDF-89C0-B3509301A521}"/>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9C3526A6-3589-454E-BFA8-E8833C65A81F}"/>
            </a:ext>
          </a:extLst>
        </xdr:cNvPr>
        <xdr:cNvCxnSpPr/>
      </xdr:nvCxnSpPr>
      <xdr:spPr>
        <a:xfrm>
          <a:off x="67056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BC56E631-EB16-4E90-B349-EFEB5CBB95AB}"/>
            </a:ext>
          </a:extLst>
        </xdr:cNvPr>
        <xdr:cNvSpPr txBox="1"/>
      </xdr:nvSpPr>
      <xdr:spPr>
        <a:xfrm>
          <a:off x="27196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026B592A-2B03-4755-A5CD-C03E2899A7A9}"/>
            </a:ext>
          </a:extLst>
        </xdr:cNvPr>
        <xdr:cNvCxnSpPr/>
      </xdr:nvCxnSpPr>
      <xdr:spPr>
        <a:xfrm>
          <a:off x="67056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3BC702B8-CE1B-4735-B495-360885513410}"/>
            </a:ext>
          </a:extLst>
        </xdr:cNvPr>
        <xdr:cNvSpPr txBox="1"/>
      </xdr:nvSpPr>
      <xdr:spPr>
        <a:xfrm>
          <a:off x="33608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4AB31075-3E41-438C-960B-28BE976AD6B5}"/>
            </a:ext>
          </a:extLst>
        </xdr:cNvPr>
        <xdr:cNvCxnSpPr/>
      </xdr:nvCxnSpPr>
      <xdr:spPr>
        <a:xfrm>
          <a:off x="67056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1D326112-A2AE-4893-B857-E8CBEB6AAE53}"/>
            </a:ext>
          </a:extLst>
        </xdr:cNvPr>
        <xdr:cNvSpPr txBox="1"/>
      </xdr:nvSpPr>
      <xdr:spPr>
        <a:xfrm>
          <a:off x="33608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A003A76C-E327-4388-ADBA-9D3B1E044531}"/>
            </a:ext>
          </a:extLst>
        </xdr:cNvPr>
        <xdr:cNvCxnSpPr/>
      </xdr:nvCxnSpPr>
      <xdr:spPr>
        <a:xfrm>
          <a:off x="67056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72B75080-5AEB-4869-86AC-2FEF474A6F0C}"/>
            </a:ext>
          </a:extLst>
        </xdr:cNvPr>
        <xdr:cNvSpPr txBox="1"/>
      </xdr:nvSpPr>
      <xdr:spPr>
        <a:xfrm>
          <a:off x="33608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421CB2FC-FB74-4640-9946-59F16886BEFF}"/>
            </a:ext>
          </a:extLst>
        </xdr:cNvPr>
        <xdr:cNvCxnSpPr/>
      </xdr:nvCxnSpPr>
      <xdr:spPr>
        <a:xfrm>
          <a:off x="67056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5DC70193-6152-4CEB-9E74-0FC4CE77AE63}"/>
            </a:ext>
          </a:extLst>
        </xdr:cNvPr>
        <xdr:cNvSpPr txBox="1"/>
      </xdr:nvSpPr>
      <xdr:spPr>
        <a:xfrm>
          <a:off x="33608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31B17682-86E1-4090-ABFF-73567259B278}"/>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A10281F1-7EB5-49B3-8D15-39EE37937EE0}"/>
            </a:ext>
          </a:extLst>
        </xdr:cNvPr>
        <xdr:cNvSpPr txBox="1"/>
      </xdr:nvSpPr>
      <xdr:spPr>
        <a:xfrm>
          <a:off x="37734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34637ED1-DDAE-4D88-82CC-C071BF12DB42}"/>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129540</xdr:rowOff>
    </xdr:from>
    <xdr:to>
      <xdr:col>24</xdr:col>
      <xdr:colOff>62865</xdr:colOff>
      <xdr:row>42</xdr:row>
      <xdr:rowOff>7620</xdr:rowOff>
    </xdr:to>
    <xdr:cxnSp macro="">
      <xdr:nvCxnSpPr>
        <xdr:cNvPr id="57" name="直線コネクタ 56">
          <a:extLst>
            <a:ext uri="{FF2B5EF4-FFF2-40B4-BE49-F238E27FC236}">
              <a16:creationId xmlns:a16="http://schemas.microsoft.com/office/drawing/2014/main" id="{08F76842-C695-4D50-BCD3-5F9DD7F69B5A}"/>
            </a:ext>
          </a:extLst>
        </xdr:cNvPr>
        <xdr:cNvCxnSpPr/>
      </xdr:nvCxnSpPr>
      <xdr:spPr>
        <a:xfrm flipV="1">
          <a:off x="4086225" y="5661660"/>
          <a:ext cx="0" cy="13868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11447</xdr:rowOff>
    </xdr:from>
    <xdr:ext cx="405111" cy="259045"/>
    <xdr:sp macro="" textlink="">
      <xdr:nvSpPr>
        <xdr:cNvPr id="58" name="【道路】&#10;有形固定資産減価償却率最小値テキスト">
          <a:extLst>
            <a:ext uri="{FF2B5EF4-FFF2-40B4-BE49-F238E27FC236}">
              <a16:creationId xmlns:a16="http://schemas.microsoft.com/office/drawing/2014/main" id="{93948D84-705D-428E-81D0-50F2F0E67A72}"/>
            </a:ext>
          </a:extLst>
        </xdr:cNvPr>
        <xdr:cNvSpPr txBox="1"/>
      </xdr:nvSpPr>
      <xdr:spPr>
        <a:xfrm>
          <a:off x="4124960" y="7052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7620</xdr:rowOff>
    </xdr:from>
    <xdr:to>
      <xdr:col>24</xdr:col>
      <xdr:colOff>152400</xdr:colOff>
      <xdr:row>42</xdr:row>
      <xdr:rowOff>7620</xdr:rowOff>
    </xdr:to>
    <xdr:cxnSp macro="">
      <xdr:nvCxnSpPr>
        <xdr:cNvPr id="59" name="直線コネクタ 58">
          <a:extLst>
            <a:ext uri="{FF2B5EF4-FFF2-40B4-BE49-F238E27FC236}">
              <a16:creationId xmlns:a16="http://schemas.microsoft.com/office/drawing/2014/main" id="{7542DC94-C70C-467F-886D-A4535DBB7324}"/>
            </a:ext>
          </a:extLst>
        </xdr:cNvPr>
        <xdr:cNvCxnSpPr/>
      </xdr:nvCxnSpPr>
      <xdr:spPr>
        <a:xfrm>
          <a:off x="4020820" y="70485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76217</xdr:rowOff>
    </xdr:from>
    <xdr:ext cx="405111" cy="259045"/>
    <xdr:sp macro="" textlink="">
      <xdr:nvSpPr>
        <xdr:cNvPr id="60" name="【道路】&#10;有形固定資産減価償却率最大値テキスト">
          <a:extLst>
            <a:ext uri="{FF2B5EF4-FFF2-40B4-BE49-F238E27FC236}">
              <a16:creationId xmlns:a16="http://schemas.microsoft.com/office/drawing/2014/main" id="{343C24CE-EFD3-4CA9-8D1F-674E3CBB8C9D}"/>
            </a:ext>
          </a:extLst>
        </xdr:cNvPr>
        <xdr:cNvSpPr txBox="1"/>
      </xdr:nvSpPr>
      <xdr:spPr>
        <a:xfrm>
          <a:off x="4124960" y="5440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129540</xdr:rowOff>
    </xdr:from>
    <xdr:to>
      <xdr:col>24</xdr:col>
      <xdr:colOff>152400</xdr:colOff>
      <xdr:row>33</xdr:row>
      <xdr:rowOff>129540</xdr:rowOff>
    </xdr:to>
    <xdr:cxnSp macro="">
      <xdr:nvCxnSpPr>
        <xdr:cNvPr id="61" name="直線コネクタ 60">
          <a:extLst>
            <a:ext uri="{FF2B5EF4-FFF2-40B4-BE49-F238E27FC236}">
              <a16:creationId xmlns:a16="http://schemas.microsoft.com/office/drawing/2014/main" id="{B5811EB2-AD67-474D-A7E2-A53A16A822B6}"/>
            </a:ext>
          </a:extLst>
        </xdr:cNvPr>
        <xdr:cNvCxnSpPr/>
      </xdr:nvCxnSpPr>
      <xdr:spPr>
        <a:xfrm>
          <a:off x="4020820" y="56616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50182</xdr:rowOff>
    </xdr:from>
    <xdr:ext cx="405111" cy="259045"/>
    <xdr:sp macro="" textlink="">
      <xdr:nvSpPr>
        <xdr:cNvPr id="62" name="【道路】&#10;有形固定資産減価償却率平均値テキスト">
          <a:extLst>
            <a:ext uri="{FF2B5EF4-FFF2-40B4-BE49-F238E27FC236}">
              <a16:creationId xmlns:a16="http://schemas.microsoft.com/office/drawing/2014/main" id="{C7807C66-282C-4BC8-A261-115C53FDDA30}"/>
            </a:ext>
          </a:extLst>
        </xdr:cNvPr>
        <xdr:cNvSpPr txBox="1"/>
      </xdr:nvSpPr>
      <xdr:spPr>
        <a:xfrm>
          <a:off x="4124960" y="62528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27305</xdr:rowOff>
    </xdr:from>
    <xdr:to>
      <xdr:col>24</xdr:col>
      <xdr:colOff>114300</xdr:colOff>
      <xdr:row>38</xdr:row>
      <xdr:rowOff>128905</xdr:rowOff>
    </xdr:to>
    <xdr:sp macro="" textlink="">
      <xdr:nvSpPr>
        <xdr:cNvPr id="63" name="フローチャート: 判断 62">
          <a:extLst>
            <a:ext uri="{FF2B5EF4-FFF2-40B4-BE49-F238E27FC236}">
              <a16:creationId xmlns:a16="http://schemas.microsoft.com/office/drawing/2014/main" id="{BCA030C9-44CD-409C-A9B1-948D1E70250D}"/>
            </a:ext>
          </a:extLst>
        </xdr:cNvPr>
        <xdr:cNvSpPr/>
      </xdr:nvSpPr>
      <xdr:spPr>
        <a:xfrm>
          <a:off x="4036060" y="6397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133985</xdr:rowOff>
    </xdr:from>
    <xdr:to>
      <xdr:col>20</xdr:col>
      <xdr:colOff>38100</xdr:colOff>
      <xdr:row>38</xdr:row>
      <xdr:rowOff>64135</xdr:rowOff>
    </xdr:to>
    <xdr:sp macro="" textlink="">
      <xdr:nvSpPr>
        <xdr:cNvPr id="64" name="フローチャート: 判断 63">
          <a:extLst>
            <a:ext uri="{FF2B5EF4-FFF2-40B4-BE49-F238E27FC236}">
              <a16:creationId xmlns:a16="http://schemas.microsoft.com/office/drawing/2014/main" id="{16DB28BB-AF4D-4BF3-81E0-C468354C1202}"/>
            </a:ext>
          </a:extLst>
        </xdr:cNvPr>
        <xdr:cNvSpPr/>
      </xdr:nvSpPr>
      <xdr:spPr>
        <a:xfrm>
          <a:off x="3312160" y="633666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86360</xdr:rowOff>
    </xdr:from>
    <xdr:to>
      <xdr:col>15</xdr:col>
      <xdr:colOff>101600</xdr:colOff>
      <xdr:row>38</xdr:row>
      <xdr:rowOff>16510</xdr:rowOff>
    </xdr:to>
    <xdr:sp macro="" textlink="">
      <xdr:nvSpPr>
        <xdr:cNvPr id="65" name="フローチャート: 判断 64">
          <a:extLst>
            <a:ext uri="{FF2B5EF4-FFF2-40B4-BE49-F238E27FC236}">
              <a16:creationId xmlns:a16="http://schemas.microsoft.com/office/drawing/2014/main" id="{09C53DB9-F973-4697-9F3B-7A1132B60075}"/>
            </a:ext>
          </a:extLst>
        </xdr:cNvPr>
        <xdr:cNvSpPr/>
      </xdr:nvSpPr>
      <xdr:spPr>
        <a:xfrm>
          <a:off x="2514600" y="62890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76835</xdr:rowOff>
    </xdr:from>
    <xdr:to>
      <xdr:col>10</xdr:col>
      <xdr:colOff>165100</xdr:colOff>
      <xdr:row>38</xdr:row>
      <xdr:rowOff>6985</xdr:rowOff>
    </xdr:to>
    <xdr:sp macro="" textlink="">
      <xdr:nvSpPr>
        <xdr:cNvPr id="66" name="フローチャート: 判断 65">
          <a:extLst>
            <a:ext uri="{FF2B5EF4-FFF2-40B4-BE49-F238E27FC236}">
              <a16:creationId xmlns:a16="http://schemas.microsoft.com/office/drawing/2014/main" id="{8B0A83C3-9017-40E5-B3C0-3828C1A68902}"/>
            </a:ext>
          </a:extLst>
        </xdr:cNvPr>
        <xdr:cNvSpPr/>
      </xdr:nvSpPr>
      <xdr:spPr>
        <a:xfrm>
          <a:off x="1739900" y="627951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61595</xdr:rowOff>
    </xdr:from>
    <xdr:to>
      <xdr:col>6</xdr:col>
      <xdr:colOff>38100</xdr:colOff>
      <xdr:row>37</xdr:row>
      <xdr:rowOff>163195</xdr:rowOff>
    </xdr:to>
    <xdr:sp macro="" textlink="">
      <xdr:nvSpPr>
        <xdr:cNvPr id="67" name="フローチャート: 判断 66">
          <a:extLst>
            <a:ext uri="{FF2B5EF4-FFF2-40B4-BE49-F238E27FC236}">
              <a16:creationId xmlns:a16="http://schemas.microsoft.com/office/drawing/2014/main" id="{DBB8BF1A-FE29-44D9-95BA-CC6B23AAF9D8}"/>
            </a:ext>
          </a:extLst>
        </xdr:cNvPr>
        <xdr:cNvSpPr/>
      </xdr:nvSpPr>
      <xdr:spPr>
        <a:xfrm>
          <a:off x="965200" y="626427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DE75F868-7581-4364-9884-DAC5EE1C913B}"/>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446C705A-CD08-4344-8278-24569E11B53D}"/>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74379AE-DC28-4737-908E-801747510AA4}"/>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EF631B46-F70B-475A-8036-289D083420AB}"/>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B9CF8EC9-BE1B-4F9E-A948-D3F6F7B09F32}"/>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19685</xdr:rowOff>
    </xdr:from>
    <xdr:to>
      <xdr:col>24</xdr:col>
      <xdr:colOff>114300</xdr:colOff>
      <xdr:row>39</xdr:row>
      <xdr:rowOff>121285</xdr:rowOff>
    </xdr:to>
    <xdr:sp macro="" textlink="">
      <xdr:nvSpPr>
        <xdr:cNvPr id="73" name="楕円 72">
          <a:extLst>
            <a:ext uri="{FF2B5EF4-FFF2-40B4-BE49-F238E27FC236}">
              <a16:creationId xmlns:a16="http://schemas.microsoft.com/office/drawing/2014/main" id="{3F5872F3-E5F2-47C8-8841-4CEF24E67604}"/>
            </a:ext>
          </a:extLst>
        </xdr:cNvPr>
        <xdr:cNvSpPr/>
      </xdr:nvSpPr>
      <xdr:spPr>
        <a:xfrm>
          <a:off x="4036060" y="6557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169562</xdr:rowOff>
    </xdr:from>
    <xdr:ext cx="405111" cy="259045"/>
    <xdr:sp macro="" textlink="">
      <xdr:nvSpPr>
        <xdr:cNvPr id="74" name="【道路】&#10;有形固定資産減価償却率該当値テキスト">
          <a:extLst>
            <a:ext uri="{FF2B5EF4-FFF2-40B4-BE49-F238E27FC236}">
              <a16:creationId xmlns:a16="http://schemas.microsoft.com/office/drawing/2014/main" id="{431F90B9-668D-42BF-BBFE-FB377CBECB00}"/>
            </a:ext>
          </a:extLst>
        </xdr:cNvPr>
        <xdr:cNvSpPr txBox="1"/>
      </xdr:nvSpPr>
      <xdr:spPr>
        <a:xfrm>
          <a:off x="4124960" y="6539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4445</xdr:rowOff>
    </xdr:from>
    <xdr:to>
      <xdr:col>20</xdr:col>
      <xdr:colOff>38100</xdr:colOff>
      <xdr:row>39</xdr:row>
      <xdr:rowOff>106045</xdr:rowOff>
    </xdr:to>
    <xdr:sp macro="" textlink="">
      <xdr:nvSpPr>
        <xdr:cNvPr id="75" name="楕円 74">
          <a:extLst>
            <a:ext uri="{FF2B5EF4-FFF2-40B4-BE49-F238E27FC236}">
              <a16:creationId xmlns:a16="http://schemas.microsoft.com/office/drawing/2014/main" id="{04429374-8A3F-4148-AF48-777466C0997F}"/>
            </a:ext>
          </a:extLst>
        </xdr:cNvPr>
        <xdr:cNvSpPr/>
      </xdr:nvSpPr>
      <xdr:spPr>
        <a:xfrm>
          <a:off x="3312160" y="654240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55245</xdr:rowOff>
    </xdr:from>
    <xdr:to>
      <xdr:col>24</xdr:col>
      <xdr:colOff>63500</xdr:colOff>
      <xdr:row>39</xdr:row>
      <xdr:rowOff>70485</xdr:rowOff>
    </xdr:to>
    <xdr:cxnSp macro="">
      <xdr:nvCxnSpPr>
        <xdr:cNvPr id="76" name="直線コネクタ 75">
          <a:extLst>
            <a:ext uri="{FF2B5EF4-FFF2-40B4-BE49-F238E27FC236}">
              <a16:creationId xmlns:a16="http://schemas.microsoft.com/office/drawing/2014/main" id="{42D12C09-4A0B-47CB-B77A-10FC3A14B9C4}"/>
            </a:ext>
          </a:extLst>
        </xdr:cNvPr>
        <xdr:cNvCxnSpPr/>
      </xdr:nvCxnSpPr>
      <xdr:spPr>
        <a:xfrm>
          <a:off x="3355340" y="6593205"/>
          <a:ext cx="73152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162560</xdr:rowOff>
    </xdr:from>
    <xdr:to>
      <xdr:col>15</xdr:col>
      <xdr:colOff>101600</xdr:colOff>
      <xdr:row>39</xdr:row>
      <xdr:rowOff>92710</xdr:rowOff>
    </xdr:to>
    <xdr:sp macro="" textlink="">
      <xdr:nvSpPr>
        <xdr:cNvPr id="77" name="楕円 76">
          <a:extLst>
            <a:ext uri="{FF2B5EF4-FFF2-40B4-BE49-F238E27FC236}">
              <a16:creationId xmlns:a16="http://schemas.microsoft.com/office/drawing/2014/main" id="{7D469454-D876-4559-84BC-C9CA591385F0}"/>
            </a:ext>
          </a:extLst>
        </xdr:cNvPr>
        <xdr:cNvSpPr/>
      </xdr:nvSpPr>
      <xdr:spPr>
        <a:xfrm>
          <a:off x="2514600" y="65328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41910</xdr:rowOff>
    </xdr:from>
    <xdr:to>
      <xdr:col>19</xdr:col>
      <xdr:colOff>177800</xdr:colOff>
      <xdr:row>39</xdr:row>
      <xdr:rowOff>55245</xdr:rowOff>
    </xdr:to>
    <xdr:cxnSp macro="">
      <xdr:nvCxnSpPr>
        <xdr:cNvPr id="78" name="直線コネクタ 77">
          <a:extLst>
            <a:ext uri="{FF2B5EF4-FFF2-40B4-BE49-F238E27FC236}">
              <a16:creationId xmlns:a16="http://schemas.microsoft.com/office/drawing/2014/main" id="{E1EC55BB-8C9F-4D30-BA32-267CE9BB8A8B}"/>
            </a:ext>
          </a:extLst>
        </xdr:cNvPr>
        <xdr:cNvCxnSpPr/>
      </xdr:nvCxnSpPr>
      <xdr:spPr>
        <a:xfrm>
          <a:off x="2565400" y="6579870"/>
          <a:ext cx="78994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39</xdr:row>
      <xdr:rowOff>53975</xdr:rowOff>
    </xdr:from>
    <xdr:to>
      <xdr:col>10</xdr:col>
      <xdr:colOff>165100</xdr:colOff>
      <xdr:row>39</xdr:row>
      <xdr:rowOff>155575</xdr:rowOff>
    </xdr:to>
    <xdr:sp macro="" textlink="">
      <xdr:nvSpPr>
        <xdr:cNvPr id="79" name="楕円 78">
          <a:extLst>
            <a:ext uri="{FF2B5EF4-FFF2-40B4-BE49-F238E27FC236}">
              <a16:creationId xmlns:a16="http://schemas.microsoft.com/office/drawing/2014/main" id="{8E3CCF93-1A6D-495F-964F-BF8F3EBDECB7}"/>
            </a:ext>
          </a:extLst>
        </xdr:cNvPr>
        <xdr:cNvSpPr/>
      </xdr:nvSpPr>
      <xdr:spPr>
        <a:xfrm>
          <a:off x="1739900" y="6591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39</xdr:row>
      <xdr:rowOff>41910</xdr:rowOff>
    </xdr:from>
    <xdr:to>
      <xdr:col>15</xdr:col>
      <xdr:colOff>50800</xdr:colOff>
      <xdr:row>39</xdr:row>
      <xdr:rowOff>104775</xdr:rowOff>
    </xdr:to>
    <xdr:cxnSp macro="">
      <xdr:nvCxnSpPr>
        <xdr:cNvPr id="80" name="直線コネクタ 79">
          <a:extLst>
            <a:ext uri="{FF2B5EF4-FFF2-40B4-BE49-F238E27FC236}">
              <a16:creationId xmlns:a16="http://schemas.microsoft.com/office/drawing/2014/main" id="{FFB4A07B-DA65-4253-9194-ADBF52D584BE}"/>
            </a:ext>
          </a:extLst>
        </xdr:cNvPr>
        <xdr:cNvCxnSpPr/>
      </xdr:nvCxnSpPr>
      <xdr:spPr>
        <a:xfrm flipV="1">
          <a:off x="1790700" y="6579870"/>
          <a:ext cx="774700" cy="62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39</xdr:row>
      <xdr:rowOff>55880</xdr:rowOff>
    </xdr:from>
    <xdr:to>
      <xdr:col>6</xdr:col>
      <xdr:colOff>38100</xdr:colOff>
      <xdr:row>39</xdr:row>
      <xdr:rowOff>157480</xdr:rowOff>
    </xdr:to>
    <xdr:sp macro="" textlink="">
      <xdr:nvSpPr>
        <xdr:cNvPr id="81" name="楕円 80">
          <a:extLst>
            <a:ext uri="{FF2B5EF4-FFF2-40B4-BE49-F238E27FC236}">
              <a16:creationId xmlns:a16="http://schemas.microsoft.com/office/drawing/2014/main" id="{8886D617-2A1E-4611-97CC-33948342B86E}"/>
            </a:ext>
          </a:extLst>
        </xdr:cNvPr>
        <xdr:cNvSpPr/>
      </xdr:nvSpPr>
      <xdr:spPr>
        <a:xfrm>
          <a:off x="965200" y="659384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39</xdr:row>
      <xdr:rowOff>104775</xdr:rowOff>
    </xdr:from>
    <xdr:to>
      <xdr:col>10</xdr:col>
      <xdr:colOff>114300</xdr:colOff>
      <xdr:row>39</xdr:row>
      <xdr:rowOff>106680</xdr:rowOff>
    </xdr:to>
    <xdr:cxnSp macro="">
      <xdr:nvCxnSpPr>
        <xdr:cNvPr id="82" name="直線コネクタ 81">
          <a:extLst>
            <a:ext uri="{FF2B5EF4-FFF2-40B4-BE49-F238E27FC236}">
              <a16:creationId xmlns:a16="http://schemas.microsoft.com/office/drawing/2014/main" id="{DB4AFE4E-5FFD-417A-B34E-8A239F9C42A3}"/>
            </a:ext>
          </a:extLst>
        </xdr:cNvPr>
        <xdr:cNvCxnSpPr/>
      </xdr:nvCxnSpPr>
      <xdr:spPr>
        <a:xfrm flipV="1">
          <a:off x="1008380" y="6642735"/>
          <a:ext cx="78232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80662</xdr:rowOff>
    </xdr:from>
    <xdr:ext cx="405111" cy="259045"/>
    <xdr:sp macro="" textlink="">
      <xdr:nvSpPr>
        <xdr:cNvPr id="83" name="n_1aveValue【道路】&#10;有形固定資産減価償却率">
          <a:extLst>
            <a:ext uri="{FF2B5EF4-FFF2-40B4-BE49-F238E27FC236}">
              <a16:creationId xmlns:a16="http://schemas.microsoft.com/office/drawing/2014/main" id="{1812C54A-EA2F-432A-97BE-75CC844189D7}"/>
            </a:ext>
          </a:extLst>
        </xdr:cNvPr>
        <xdr:cNvSpPr txBox="1"/>
      </xdr:nvSpPr>
      <xdr:spPr>
        <a:xfrm>
          <a:off x="3170564" y="6115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33037</xdr:rowOff>
    </xdr:from>
    <xdr:ext cx="405111" cy="259045"/>
    <xdr:sp macro="" textlink="">
      <xdr:nvSpPr>
        <xdr:cNvPr id="84" name="n_2aveValue【道路】&#10;有形固定資産減価償却率">
          <a:extLst>
            <a:ext uri="{FF2B5EF4-FFF2-40B4-BE49-F238E27FC236}">
              <a16:creationId xmlns:a16="http://schemas.microsoft.com/office/drawing/2014/main" id="{31BFE672-C715-458B-9B3E-583BB9DB73B6}"/>
            </a:ext>
          </a:extLst>
        </xdr:cNvPr>
        <xdr:cNvSpPr txBox="1"/>
      </xdr:nvSpPr>
      <xdr:spPr>
        <a:xfrm>
          <a:off x="2385704" y="6068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23512</xdr:rowOff>
    </xdr:from>
    <xdr:ext cx="405111" cy="259045"/>
    <xdr:sp macro="" textlink="">
      <xdr:nvSpPr>
        <xdr:cNvPr id="85" name="n_3aveValue【道路】&#10;有形固定資産減価償却率">
          <a:extLst>
            <a:ext uri="{FF2B5EF4-FFF2-40B4-BE49-F238E27FC236}">
              <a16:creationId xmlns:a16="http://schemas.microsoft.com/office/drawing/2014/main" id="{D5157830-0AE1-4536-9BFD-D04C4B2D3F4A}"/>
            </a:ext>
          </a:extLst>
        </xdr:cNvPr>
        <xdr:cNvSpPr txBox="1"/>
      </xdr:nvSpPr>
      <xdr:spPr>
        <a:xfrm>
          <a:off x="1611004" y="6058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8272</xdr:rowOff>
    </xdr:from>
    <xdr:ext cx="405111" cy="259045"/>
    <xdr:sp macro="" textlink="">
      <xdr:nvSpPr>
        <xdr:cNvPr id="86" name="n_4aveValue【道路】&#10;有形固定資産減価償却率">
          <a:extLst>
            <a:ext uri="{FF2B5EF4-FFF2-40B4-BE49-F238E27FC236}">
              <a16:creationId xmlns:a16="http://schemas.microsoft.com/office/drawing/2014/main" id="{61749A51-696F-40B6-A285-5F5A7E5AB7B2}"/>
            </a:ext>
          </a:extLst>
        </xdr:cNvPr>
        <xdr:cNvSpPr txBox="1"/>
      </xdr:nvSpPr>
      <xdr:spPr>
        <a:xfrm>
          <a:off x="836304" y="60433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97172</xdr:rowOff>
    </xdr:from>
    <xdr:ext cx="405111" cy="259045"/>
    <xdr:sp macro="" textlink="">
      <xdr:nvSpPr>
        <xdr:cNvPr id="87" name="n_1mainValue【道路】&#10;有形固定資産減価償却率">
          <a:extLst>
            <a:ext uri="{FF2B5EF4-FFF2-40B4-BE49-F238E27FC236}">
              <a16:creationId xmlns:a16="http://schemas.microsoft.com/office/drawing/2014/main" id="{ED5E17CD-CB78-4612-A7BC-AE3B8377ABB2}"/>
            </a:ext>
          </a:extLst>
        </xdr:cNvPr>
        <xdr:cNvSpPr txBox="1"/>
      </xdr:nvSpPr>
      <xdr:spPr>
        <a:xfrm>
          <a:off x="3170564" y="6635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83837</xdr:rowOff>
    </xdr:from>
    <xdr:ext cx="405111" cy="259045"/>
    <xdr:sp macro="" textlink="">
      <xdr:nvSpPr>
        <xdr:cNvPr id="88" name="n_2mainValue【道路】&#10;有形固定資産減価償却率">
          <a:extLst>
            <a:ext uri="{FF2B5EF4-FFF2-40B4-BE49-F238E27FC236}">
              <a16:creationId xmlns:a16="http://schemas.microsoft.com/office/drawing/2014/main" id="{905D2EE3-8A3A-47A7-AF8F-B28CF645A4A0}"/>
            </a:ext>
          </a:extLst>
        </xdr:cNvPr>
        <xdr:cNvSpPr txBox="1"/>
      </xdr:nvSpPr>
      <xdr:spPr>
        <a:xfrm>
          <a:off x="2385704" y="6621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146702</xdr:rowOff>
    </xdr:from>
    <xdr:ext cx="405111" cy="259045"/>
    <xdr:sp macro="" textlink="">
      <xdr:nvSpPr>
        <xdr:cNvPr id="89" name="n_3mainValue【道路】&#10;有形固定資産減価償却率">
          <a:extLst>
            <a:ext uri="{FF2B5EF4-FFF2-40B4-BE49-F238E27FC236}">
              <a16:creationId xmlns:a16="http://schemas.microsoft.com/office/drawing/2014/main" id="{C0BBCC82-FDB1-447D-AF41-FA72B6DFD999}"/>
            </a:ext>
          </a:extLst>
        </xdr:cNvPr>
        <xdr:cNvSpPr txBox="1"/>
      </xdr:nvSpPr>
      <xdr:spPr>
        <a:xfrm>
          <a:off x="1611004" y="6684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148607</xdr:rowOff>
    </xdr:from>
    <xdr:ext cx="405111" cy="259045"/>
    <xdr:sp macro="" textlink="">
      <xdr:nvSpPr>
        <xdr:cNvPr id="90" name="n_4mainValue【道路】&#10;有形固定資産減価償却率">
          <a:extLst>
            <a:ext uri="{FF2B5EF4-FFF2-40B4-BE49-F238E27FC236}">
              <a16:creationId xmlns:a16="http://schemas.microsoft.com/office/drawing/2014/main" id="{7A719060-2F1B-45B9-B26E-FFB8E2A79511}"/>
            </a:ext>
          </a:extLst>
        </xdr:cNvPr>
        <xdr:cNvSpPr txBox="1"/>
      </xdr:nvSpPr>
      <xdr:spPr>
        <a:xfrm>
          <a:off x="836304" y="6686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840BED40-812B-4BA0-A820-E802ECD16FC0}"/>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F156AB45-EE43-465F-B64F-FA678E89F4A0}"/>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4A5548FF-3725-4AC0-8122-24E2E52A683D}"/>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26C57FE7-7E08-4EA3-BFA4-A9BE2355D831}"/>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EF1FDD18-23F7-4167-89AF-EE04F31D3452}"/>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1BEB151A-8476-46DC-807C-5AF9962A9A4F}"/>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B99DD1A9-D066-48C0-AC39-93C122208895}"/>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B7F7F42C-7C44-4022-A083-589E70E6C9CA}"/>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59A8624E-AC15-462F-A168-3DD3BD3F328C}"/>
            </a:ext>
          </a:extLst>
        </xdr:cNvPr>
        <xdr:cNvSpPr txBox="1"/>
      </xdr:nvSpPr>
      <xdr:spPr>
        <a:xfrm>
          <a:off x="5788660" y="50292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FDF087D7-C1E2-467D-8479-C3BA5087D926}"/>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1" name="直線コネクタ 100">
          <a:extLst>
            <a:ext uri="{FF2B5EF4-FFF2-40B4-BE49-F238E27FC236}">
              <a16:creationId xmlns:a16="http://schemas.microsoft.com/office/drawing/2014/main" id="{3936C8FF-71DC-402C-BDF0-A6DF66838E5B}"/>
            </a:ext>
          </a:extLst>
        </xdr:cNvPr>
        <xdr:cNvCxnSpPr/>
      </xdr:nvCxnSpPr>
      <xdr:spPr>
        <a:xfrm>
          <a:off x="5826760" y="70065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2" name="テキスト ボックス 101">
          <a:extLst>
            <a:ext uri="{FF2B5EF4-FFF2-40B4-BE49-F238E27FC236}">
              <a16:creationId xmlns:a16="http://schemas.microsoft.com/office/drawing/2014/main" id="{CD87D30A-BA43-4436-857A-456BE79EF029}"/>
            </a:ext>
          </a:extLst>
        </xdr:cNvPr>
        <xdr:cNvSpPr txBox="1"/>
      </xdr:nvSpPr>
      <xdr:spPr>
        <a:xfrm>
          <a:off x="5405301" y="686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3" name="直線コネクタ 102">
          <a:extLst>
            <a:ext uri="{FF2B5EF4-FFF2-40B4-BE49-F238E27FC236}">
              <a16:creationId xmlns:a16="http://schemas.microsoft.com/office/drawing/2014/main" id="{EDDD005D-01C8-4F82-A195-B49902FD10FF}"/>
            </a:ext>
          </a:extLst>
        </xdr:cNvPr>
        <xdr:cNvCxnSpPr/>
      </xdr:nvCxnSpPr>
      <xdr:spPr>
        <a:xfrm>
          <a:off x="5826760" y="655701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38</xdr:row>
      <xdr:rowOff>48277</xdr:rowOff>
    </xdr:from>
    <xdr:ext cx="595419" cy="259045"/>
    <xdr:sp macro="" textlink="">
      <xdr:nvSpPr>
        <xdr:cNvPr id="104" name="テキスト ボックス 103">
          <a:extLst>
            <a:ext uri="{FF2B5EF4-FFF2-40B4-BE49-F238E27FC236}">
              <a16:creationId xmlns:a16="http://schemas.microsoft.com/office/drawing/2014/main" id="{D2D34FDE-237D-4E63-8DD0-DD5A38198367}"/>
            </a:ext>
          </a:extLst>
        </xdr:cNvPr>
        <xdr:cNvSpPr txBox="1"/>
      </xdr:nvSpPr>
      <xdr:spPr>
        <a:xfrm>
          <a:off x="5299921" y="641859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5" name="直線コネクタ 104">
          <a:extLst>
            <a:ext uri="{FF2B5EF4-FFF2-40B4-BE49-F238E27FC236}">
              <a16:creationId xmlns:a16="http://schemas.microsoft.com/office/drawing/2014/main" id="{415559A2-558F-4215-B0D2-229F5724E823}"/>
            </a:ext>
          </a:extLst>
        </xdr:cNvPr>
        <xdr:cNvCxnSpPr/>
      </xdr:nvCxnSpPr>
      <xdr:spPr>
        <a:xfrm>
          <a:off x="5826760" y="61112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105427</xdr:rowOff>
    </xdr:from>
    <xdr:ext cx="595419" cy="259045"/>
    <xdr:sp macro="" textlink="">
      <xdr:nvSpPr>
        <xdr:cNvPr id="106" name="テキスト ボックス 105">
          <a:extLst>
            <a:ext uri="{FF2B5EF4-FFF2-40B4-BE49-F238E27FC236}">
              <a16:creationId xmlns:a16="http://schemas.microsoft.com/office/drawing/2014/main" id="{8495F390-4C50-47D9-B016-FE6FB86EBB70}"/>
            </a:ext>
          </a:extLst>
        </xdr:cNvPr>
        <xdr:cNvSpPr txBox="1"/>
      </xdr:nvSpPr>
      <xdr:spPr>
        <a:xfrm>
          <a:off x="5299921" y="59728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7" name="直線コネクタ 106">
          <a:extLst>
            <a:ext uri="{FF2B5EF4-FFF2-40B4-BE49-F238E27FC236}">
              <a16:creationId xmlns:a16="http://schemas.microsoft.com/office/drawing/2014/main" id="{B0762E18-8D25-438F-ADF4-1C546FF1BD22}"/>
            </a:ext>
          </a:extLst>
        </xdr:cNvPr>
        <xdr:cNvCxnSpPr/>
      </xdr:nvCxnSpPr>
      <xdr:spPr>
        <a:xfrm>
          <a:off x="5826760" y="56654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162577</xdr:rowOff>
    </xdr:from>
    <xdr:ext cx="595419" cy="259045"/>
    <xdr:sp macro="" textlink="">
      <xdr:nvSpPr>
        <xdr:cNvPr id="108" name="テキスト ボックス 107">
          <a:extLst>
            <a:ext uri="{FF2B5EF4-FFF2-40B4-BE49-F238E27FC236}">
              <a16:creationId xmlns:a16="http://schemas.microsoft.com/office/drawing/2014/main" id="{94F9B4BA-85DC-422D-9229-D58DE5247D76}"/>
            </a:ext>
          </a:extLst>
        </xdr:cNvPr>
        <xdr:cNvSpPr txBox="1"/>
      </xdr:nvSpPr>
      <xdr:spPr>
        <a:xfrm>
          <a:off x="5299921" y="55270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a:extLst>
            <a:ext uri="{FF2B5EF4-FFF2-40B4-BE49-F238E27FC236}">
              <a16:creationId xmlns:a16="http://schemas.microsoft.com/office/drawing/2014/main" id="{E5EC694C-9D5E-41EB-A1C3-545C80FFA1A4}"/>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0" name="テキスト ボックス 109">
          <a:extLst>
            <a:ext uri="{FF2B5EF4-FFF2-40B4-BE49-F238E27FC236}">
              <a16:creationId xmlns:a16="http://schemas.microsoft.com/office/drawing/2014/main" id="{012C9EB7-8F40-4BEC-B762-A8765B063DAC}"/>
            </a:ext>
          </a:extLst>
        </xdr:cNvPr>
        <xdr:cNvSpPr txBox="1"/>
      </xdr:nvSpPr>
      <xdr:spPr>
        <a:xfrm>
          <a:off x="5299921" y="5077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a:extLst>
            <a:ext uri="{FF2B5EF4-FFF2-40B4-BE49-F238E27FC236}">
              <a16:creationId xmlns:a16="http://schemas.microsoft.com/office/drawing/2014/main" id="{1A979E68-0362-4126-9D1F-2110D40223AF}"/>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106876</xdr:rowOff>
    </xdr:from>
    <xdr:to>
      <xdr:col>54</xdr:col>
      <xdr:colOff>189865</xdr:colOff>
      <xdr:row>41</xdr:row>
      <xdr:rowOff>131628</xdr:rowOff>
    </xdr:to>
    <xdr:cxnSp macro="">
      <xdr:nvCxnSpPr>
        <xdr:cNvPr id="112" name="直線コネクタ 111">
          <a:extLst>
            <a:ext uri="{FF2B5EF4-FFF2-40B4-BE49-F238E27FC236}">
              <a16:creationId xmlns:a16="http://schemas.microsoft.com/office/drawing/2014/main" id="{5C36AD92-0DC9-4BF4-8738-5C6301C9D3F1}"/>
            </a:ext>
          </a:extLst>
        </xdr:cNvPr>
        <xdr:cNvCxnSpPr/>
      </xdr:nvCxnSpPr>
      <xdr:spPr>
        <a:xfrm flipV="1">
          <a:off x="9219565" y="5806636"/>
          <a:ext cx="0" cy="11982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135455</xdr:rowOff>
    </xdr:from>
    <xdr:ext cx="469744" cy="259045"/>
    <xdr:sp macro="" textlink="">
      <xdr:nvSpPr>
        <xdr:cNvPr id="113" name="【道路】&#10;一人当たり延長最小値テキスト">
          <a:extLst>
            <a:ext uri="{FF2B5EF4-FFF2-40B4-BE49-F238E27FC236}">
              <a16:creationId xmlns:a16="http://schemas.microsoft.com/office/drawing/2014/main" id="{00CB4CBC-2DE1-44D3-BFC6-628778725BA2}"/>
            </a:ext>
          </a:extLst>
        </xdr:cNvPr>
        <xdr:cNvSpPr txBox="1"/>
      </xdr:nvSpPr>
      <xdr:spPr>
        <a:xfrm>
          <a:off x="9258300" y="7008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131628</xdr:rowOff>
    </xdr:from>
    <xdr:to>
      <xdr:col>55</xdr:col>
      <xdr:colOff>88900</xdr:colOff>
      <xdr:row>41</xdr:row>
      <xdr:rowOff>131628</xdr:rowOff>
    </xdr:to>
    <xdr:cxnSp macro="">
      <xdr:nvCxnSpPr>
        <xdr:cNvPr id="114" name="直線コネクタ 113">
          <a:extLst>
            <a:ext uri="{FF2B5EF4-FFF2-40B4-BE49-F238E27FC236}">
              <a16:creationId xmlns:a16="http://schemas.microsoft.com/office/drawing/2014/main" id="{C2614E75-26B1-47B4-8CAE-D3F46AF8CDD2}"/>
            </a:ext>
          </a:extLst>
        </xdr:cNvPr>
        <xdr:cNvCxnSpPr/>
      </xdr:nvCxnSpPr>
      <xdr:spPr>
        <a:xfrm>
          <a:off x="9154160" y="700486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53553</xdr:rowOff>
    </xdr:from>
    <xdr:ext cx="599010" cy="259045"/>
    <xdr:sp macro="" textlink="">
      <xdr:nvSpPr>
        <xdr:cNvPr id="115" name="【道路】&#10;一人当たり延長最大値テキスト">
          <a:extLst>
            <a:ext uri="{FF2B5EF4-FFF2-40B4-BE49-F238E27FC236}">
              <a16:creationId xmlns:a16="http://schemas.microsoft.com/office/drawing/2014/main" id="{B35B92F6-A159-4D06-8A4B-7917176D27C1}"/>
            </a:ext>
          </a:extLst>
        </xdr:cNvPr>
        <xdr:cNvSpPr txBox="1"/>
      </xdr:nvSpPr>
      <xdr:spPr>
        <a:xfrm>
          <a:off x="9258300" y="55856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536.581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106876</xdr:rowOff>
    </xdr:from>
    <xdr:to>
      <xdr:col>55</xdr:col>
      <xdr:colOff>88900</xdr:colOff>
      <xdr:row>34</xdr:row>
      <xdr:rowOff>106876</xdr:rowOff>
    </xdr:to>
    <xdr:cxnSp macro="">
      <xdr:nvCxnSpPr>
        <xdr:cNvPr id="116" name="直線コネクタ 115">
          <a:extLst>
            <a:ext uri="{FF2B5EF4-FFF2-40B4-BE49-F238E27FC236}">
              <a16:creationId xmlns:a16="http://schemas.microsoft.com/office/drawing/2014/main" id="{C6A70CBC-91FA-4BCD-8D7B-CDAC09108D54}"/>
            </a:ext>
          </a:extLst>
        </xdr:cNvPr>
        <xdr:cNvCxnSpPr/>
      </xdr:nvCxnSpPr>
      <xdr:spPr>
        <a:xfrm>
          <a:off x="9154160" y="580663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113782</xdr:rowOff>
    </xdr:from>
    <xdr:ext cx="534377" cy="259045"/>
    <xdr:sp macro="" textlink="">
      <xdr:nvSpPr>
        <xdr:cNvPr id="117" name="【道路】&#10;一人当たり延長平均値テキスト">
          <a:extLst>
            <a:ext uri="{FF2B5EF4-FFF2-40B4-BE49-F238E27FC236}">
              <a16:creationId xmlns:a16="http://schemas.microsoft.com/office/drawing/2014/main" id="{45992D02-C7DE-45BD-9BE2-ECFFCF50AE1D}"/>
            </a:ext>
          </a:extLst>
        </xdr:cNvPr>
        <xdr:cNvSpPr txBox="1"/>
      </xdr:nvSpPr>
      <xdr:spPr>
        <a:xfrm>
          <a:off x="9258300" y="68193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135355</xdr:rowOff>
    </xdr:from>
    <xdr:to>
      <xdr:col>55</xdr:col>
      <xdr:colOff>50800</xdr:colOff>
      <xdr:row>41</xdr:row>
      <xdr:rowOff>65505</xdr:rowOff>
    </xdr:to>
    <xdr:sp macro="" textlink="">
      <xdr:nvSpPr>
        <xdr:cNvPr id="118" name="フローチャート: 判断 117">
          <a:extLst>
            <a:ext uri="{FF2B5EF4-FFF2-40B4-BE49-F238E27FC236}">
              <a16:creationId xmlns:a16="http://schemas.microsoft.com/office/drawing/2014/main" id="{82C6D363-AA9B-41B7-BB1D-7955536406A8}"/>
            </a:ext>
          </a:extLst>
        </xdr:cNvPr>
        <xdr:cNvSpPr/>
      </xdr:nvSpPr>
      <xdr:spPr>
        <a:xfrm>
          <a:off x="9192260" y="684095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127015</xdr:rowOff>
    </xdr:from>
    <xdr:to>
      <xdr:col>50</xdr:col>
      <xdr:colOff>165100</xdr:colOff>
      <xdr:row>41</xdr:row>
      <xdr:rowOff>57165</xdr:rowOff>
    </xdr:to>
    <xdr:sp macro="" textlink="">
      <xdr:nvSpPr>
        <xdr:cNvPr id="119" name="フローチャート: 判断 118">
          <a:extLst>
            <a:ext uri="{FF2B5EF4-FFF2-40B4-BE49-F238E27FC236}">
              <a16:creationId xmlns:a16="http://schemas.microsoft.com/office/drawing/2014/main" id="{9FE9FF66-827C-4902-A37C-2E492041A6B2}"/>
            </a:ext>
          </a:extLst>
        </xdr:cNvPr>
        <xdr:cNvSpPr/>
      </xdr:nvSpPr>
      <xdr:spPr>
        <a:xfrm>
          <a:off x="8445500" y="683261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131969</xdr:rowOff>
    </xdr:from>
    <xdr:to>
      <xdr:col>46</xdr:col>
      <xdr:colOff>38100</xdr:colOff>
      <xdr:row>41</xdr:row>
      <xdr:rowOff>62119</xdr:rowOff>
    </xdr:to>
    <xdr:sp macro="" textlink="">
      <xdr:nvSpPr>
        <xdr:cNvPr id="120" name="フローチャート: 判断 119">
          <a:extLst>
            <a:ext uri="{FF2B5EF4-FFF2-40B4-BE49-F238E27FC236}">
              <a16:creationId xmlns:a16="http://schemas.microsoft.com/office/drawing/2014/main" id="{EB5FDCB9-2861-4C2D-A378-1FA3EFF581A9}"/>
            </a:ext>
          </a:extLst>
        </xdr:cNvPr>
        <xdr:cNvSpPr/>
      </xdr:nvSpPr>
      <xdr:spPr>
        <a:xfrm>
          <a:off x="7670800" y="683756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125707</xdr:rowOff>
    </xdr:from>
    <xdr:to>
      <xdr:col>41</xdr:col>
      <xdr:colOff>101600</xdr:colOff>
      <xdr:row>41</xdr:row>
      <xdr:rowOff>55857</xdr:rowOff>
    </xdr:to>
    <xdr:sp macro="" textlink="">
      <xdr:nvSpPr>
        <xdr:cNvPr id="121" name="フローチャート: 判断 120">
          <a:extLst>
            <a:ext uri="{FF2B5EF4-FFF2-40B4-BE49-F238E27FC236}">
              <a16:creationId xmlns:a16="http://schemas.microsoft.com/office/drawing/2014/main" id="{E2B45384-64CC-4DB2-B8B3-C85120B0D412}"/>
            </a:ext>
          </a:extLst>
        </xdr:cNvPr>
        <xdr:cNvSpPr/>
      </xdr:nvSpPr>
      <xdr:spPr>
        <a:xfrm>
          <a:off x="6873240" y="683130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96936</xdr:rowOff>
    </xdr:from>
    <xdr:to>
      <xdr:col>36</xdr:col>
      <xdr:colOff>165100</xdr:colOff>
      <xdr:row>41</xdr:row>
      <xdr:rowOff>27086</xdr:rowOff>
    </xdr:to>
    <xdr:sp macro="" textlink="">
      <xdr:nvSpPr>
        <xdr:cNvPr id="122" name="フローチャート: 判断 121">
          <a:extLst>
            <a:ext uri="{FF2B5EF4-FFF2-40B4-BE49-F238E27FC236}">
              <a16:creationId xmlns:a16="http://schemas.microsoft.com/office/drawing/2014/main" id="{09737A23-04D8-461A-919D-E39023164D46}"/>
            </a:ext>
          </a:extLst>
        </xdr:cNvPr>
        <xdr:cNvSpPr/>
      </xdr:nvSpPr>
      <xdr:spPr>
        <a:xfrm>
          <a:off x="6098540" y="680253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2A9B4495-682B-45D6-9401-E08AD4D8F563}"/>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1E34B594-F5C6-4203-B6B8-8BFE02EAB52C}"/>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658F67D2-FC69-42B8-B70C-D1ABBDB94BE6}"/>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56F4D23C-F7A1-42E3-AB89-093E20BD2306}"/>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8ADE093E-3C6E-470C-8694-86DD572E97F8}"/>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114591</xdr:rowOff>
    </xdr:from>
    <xdr:to>
      <xdr:col>55</xdr:col>
      <xdr:colOff>50800</xdr:colOff>
      <xdr:row>41</xdr:row>
      <xdr:rowOff>44741</xdr:rowOff>
    </xdr:to>
    <xdr:sp macro="" textlink="">
      <xdr:nvSpPr>
        <xdr:cNvPr id="128" name="楕円 127">
          <a:extLst>
            <a:ext uri="{FF2B5EF4-FFF2-40B4-BE49-F238E27FC236}">
              <a16:creationId xmlns:a16="http://schemas.microsoft.com/office/drawing/2014/main" id="{7AB90FAE-8FAC-4035-AA4F-39D6B2D18932}"/>
            </a:ext>
          </a:extLst>
        </xdr:cNvPr>
        <xdr:cNvSpPr/>
      </xdr:nvSpPr>
      <xdr:spPr>
        <a:xfrm>
          <a:off x="9192260" y="682019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137468</xdr:rowOff>
    </xdr:from>
    <xdr:ext cx="534377" cy="259045"/>
    <xdr:sp macro="" textlink="">
      <xdr:nvSpPr>
        <xdr:cNvPr id="129" name="【道路】&#10;一人当たり延長該当値テキスト">
          <a:extLst>
            <a:ext uri="{FF2B5EF4-FFF2-40B4-BE49-F238E27FC236}">
              <a16:creationId xmlns:a16="http://schemas.microsoft.com/office/drawing/2014/main" id="{70693FE9-8FD5-4767-838D-AAAC33EA3FF9}"/>
            </a:ext>
          </a:extLst>
        </xdr:cNvPr>
        <xdr:cNvSpPr txBox="1"/>
      </xdr:nvSpPr>
      <xdr:spPr>
        <a:xfrm>
          <a:off x="9258300" y="6675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119786</xdr:rowOff>
    </xdr:from>
    <xdr:to>
      <xdr:col>50</xdr:col>
      <xdr:colOff>165100</xdr:colOff>
      <xdr:row>41</xdr:row>
      <xdr:rowOff>49936</xdr:rowOff>
    </xdr:to>
    <xdr:sp macro="" textlink="">
      <xdr:nvSpPr>
        <xdr:cNvPr id="130" name="楕円 129">
          <a:extLst>
            <a:ext uri="{FF2B5EF4-FFF2-40B4-BE49-F238E27FC236}">
              <a16:creationId xmlns:a16="http://schemas.microsoft.com/office/drawing/2014/main" id="{68CEAFD3-2E17-449A-A50A-C6D30AFD3269}"/>
            </a:ext>
          </a:extLst>
        </xdr:cNvPr>
        <xdr:cNvSpPr/>
      </xdr:nvSpPr>
      <xdr:spPr>
        <a:xfrm>
          <a:off x="8445500" y="682538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165391</xdr:rowOff>
    </xdr:from>
    <xdr:to>
      <xdr:col>55</xdr:col>
      <xdr:colOff>0</xdr:colOff>
      <xdr:row>40</xdr:row>
      <xdr:rowOff>170586</xdr:rowOff>
    </xdr:to>
    <xdr:cxnSp macro="">
      <xdr:nvCxnSpPr>
        <xdr:cNvPr id="131" name="直線コネクタ 130">
          <a:extLst>
            <a:ext uri="{FF2B5EF4-FFF2-40B4-BE49-F238E27FC236}">
              <a16:creationId xmlns:a16="http://schemas.microsoft.com/office/drawing/2014/main" id="{8FF2DE05-2D38-4303-AAE7-D073084932F6}"/>
            </a:ext>
          </a:extLst>
        </xdr:cNvPr>
        <xdr:cNvCxnSpPr/>
      </xdr:nvCxnSpPr>
      <xdr:spPr>
        <a:xfrm flipV="1">
          <a:off x="8496300" y="6870991"/>
          <a:ext cx="723900" cy="5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120203</xdr:rowOff>
    </xdr:from>
    <xdr:to>
      <xdr:col>46</xdr:col>
      <xdr:colOff>38100</xdr:colOff>
      <xdr:row>41</xdr:row>
      <xdr:rowOff>50353</xdr:rowOff>
    </xdr:to>
    <xdr:sp macro="" textlink="">
      <xdr:nvSpPr>
        <xdr:cNvPr id="132" name="楕円 131">
          <a:extLst>
            <a:ext uri="{FF2B5EF4-FFF2-40B4-BE49-F238E27FC236}">
              <a16:creationId xmlns:a16="http://schemas.microsoft.com/office/drawing/2014/main" id="{67B16C99-3AB3-4CD0-9474-1D01D279F6C0}"/>
            </a:ext>
          </a:extLst>
        </xdr:cNvPr>
        <xdr:cNvSpPr/>
      </xdr:nvSpPr>
      <xdr:spPr>
        <a:xfrm>
          <a:off x="7670800" y="682580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170586</xdr:rowOff>
    </xdr:from>
    <xdr:to>
      <xdr:col>50</xdr:col>
      <xdr:colOff>114300</xdr:colOff>
      <xdr:row>40</xdr:row>
      <xdr:rowOff>171003</xdr:rowOff>
    </xdr:to>
    <xdr:cxnSp macro="">
      <xdr:nvCxnSpPr>
        <xdr:cNvPr id="133" name="直線コネクタ 132">
          <a:extLst>
            <a:ext uri="{FF2B5EF4-FFF2-40B4-BE49-F238E27FC236}">
              <a16:creationId xmlns:a16="http://schemas.microsoft.com/office/drawing/2014/main" id="{2E4645D9-5BE6-40B8-B57F-F2B62677D678}"/>
            </a:ext>
          </a:extLst>
        </xdr:cNvPr>
        <xdr:cNvCxnSpPr/>
      </xdr:nvCxnSpPr>
      <xdr:spPr>
        <a:xfrm flipV="1">
          <a:off x="7713980" y="6876186"/>
          <a:ext cx="782320" cy="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119369</xdr:rowOff>
    </xdr:from>
    <xdr:to>
      <xdr:col>41</xdr:col>
      <xdr:colOff>101600</xdr:colOff>
      <xdr:row>41</xdr:row>
      <xdr:rowOff>49519</xdr:rowOff>
    </xdr:to>
    <xdr:sp macro="" textlink="">
      <xdr:nvSpPr>
        <xdr:cNvPr id="134" name="楕円 133">
          <a:extLst>
            <a:ext uri="{FF2B5EF4-FFF2-40B4-BE49-F238E27FC236}">
              <a16:creationId xmlns:a16="http://schemas.microsoft.com/office/drawing/2014/main" id="{0268BDE8-7473-43B8-8735-20BF6EE39A87}"/>
            </a:ext>
          </a:extLst>
        </xdr:cNvPr>
        <xdr:cNvSpPr/>
      </xdr:nvSpPr>
      <xdr:spPr>
        <a:xfrm>
          <a:off x="6873240" y="682496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170169</xdr:rowOff>
    </xdr:from>
    <xdr:to>
      <xdr:col>45</xdr:col>
      <xdr:colOff>177800</xdr:colOff>
      <xdr:row>40</xdr:row>
      <xdr:rowOff>171003</xdr:rowOff>
    </xdr:to>
    <xdr:cxnSp macro="">
      <xdr:nvCxnSpPr>
        <xdr:cNvPr id="135" name="直線コネクタ 134">
          <a:extLst>
            <a:ext uri="{FF2B5EF4-FFF2-40B4-BE49-F238E27FC236}">
              <a16:creationId xmlns:a16="http://schemas.microsoft.com/office/drawing/2014/main" id="{F169A0D2-96BB-4BB7-AA58-8D4688A25141}"/>
            </a:ext>
          </a:extLst>
        </xdr:cNvPr>
        <xdr:cNvCxnSpPr/>
      </xdr:nvCxnSpPr>
      <xdr:spPr>
        <a:xfrm>
          <a:off x="6924040" y="6875769"/>
          <a:ext cx="789940" cy="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116817</xdr:rowOff>
    </xdr:from>
    <xdr:to>
      <xdr:col>36</xdr:col>
      <xdr:colOff>165100</xdr:colOff>
      <xdr:row>41</xdr:row>
      <xdr:rowOff>46967</xdr:rowOff>
    </xdr:to>
    <xdr:sp macro="" textlink="">
      <xdr:nvSpPr>
        <xdr:cNvPr id="136" name="楕円 135">
          <a:extLst>
            <a:ext uri="{FF2B5EF4-FFF2-40B4-BE49-F238E27FC236}">
              <a16:creationId xmlns:a16="http://schemas.microsoft.com/office/drawing/2014/main" id="{EEB82285-C47A-4A14-ADC5-589C7F5735B0}"/>
            </a:ext>
          </a:extLst>
        </xdr:cNvPr>
        <xdr:cNvSpPr/>
      </xdr:nvSpPr>
      <xdr:spPr>
        <a:xfrm>
          <a:off x="6098540" y="682241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167617</xdr:rowOff>
    </xdr:from>
    <xdr:to>
      <xdr:col>41</xdr:col>
      <xdr:colOff>50800</xdr:colOff>
      <xdr:row>40</xdr:row>
      <xdr:rowOff>170169</xdr:rowOff>
    </xdr:to>
    <xdr:cxnSp macro="">
      <xdr:nvCxnSpPr>
        <xdr:cNvPr id="137" name="直線コネクタ 136">
          <a:extLst>
            <a:ext uri="{FF2B5EF4-FFF2-40B4-BE49-F238E27FC236}">
              <a16:creationId xmlns:a16="http://schemas.microsoft.com/office/drawing/2014/main" id="{E6768CFD-D87A-4E82-A918-A9D97EB1ABA9}"/>
            </a:ext>
          </a:extLst>
        </xdr:cNvPr>
        <xdr:cNvCxnSpPr/>
      </xdr:nvCxnSpPr>
      <xdr:spPr>
        <a:xfrm>
          <a:off x="6149340" y="6873217"/>
          <a:ext cx="774700" cy="2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41</xdr:row>
      <xdr:rowOff>48292</xdr:rowOff>
    </xdr:from>
    <xdr:ext cx="534377" cy="259045"/>
    <xdr:sp macro="" textlink="">
      <xdr:nvSpPr>
        <xdr:cNvPr id="138" name="n_1aveValue【道路】&#10;一人当たり延長">
          <a:extLst>
            <a:ext uri="{FF2B5EF4-FFF2-40B4-BE49-F238E27FC236}">
              <a16:creationId xmlns:a16="http://schemas.microsoft.com/office/drawing/2014/main" id="{299F674F-77E0-46C4-94E6-A154CB2921AD}"/>
            </a:ext>
          </a:extLst>
        </xdr:cNvPr>
        <xdr:cNvSpPr txBox="1"/>
      </xdr:nvSpPr>
      <xdr:spPr>
        <a:xfrm>
          <a:off x="8239271" y="6921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41</xdr:row>
      <xdr:rowOff>53246</xdr:rowOff>
    </xdr:from>
    <xdr:ext cx="534377" cy="259045"/>
    <xdr:sp macro="" textlink="">
      <xdr:nvSpPr>
        <xdr:cNvPr id="139" name="n_2aveValue【道路】&#10;一人当たり延長">
          <a:extLst>
            <a:ext uri="{FF2B5EF4-FFF2-40B4-BE49-F238E27FC236}">
              <a16:creationId xmlns:a16="http://schemas.microsoft.com/office/drawing/2014/main" id="{FA452CC1-80AF-48BB-BB34-A931DE94CC68}"/>
            </a:ext>
          </a:extLst>
        </xdr:cNvPr>
        <xdr:cNvSpPr txBox="1"/>
      </xdr:nvSpPr>
      <xdr:spPr>
        <a:xfrm>
          <a:off x="7477271" y="6926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41</xdr:row>
      <xdr:rowOff>46984</xdr:rowOff>
    </xdr:from>
    <xdr:ext cx="534377" cy="259045"/>
    <xdr:sp macro="" textlink="">
      <xdr:nvSpPr>
        <xdr:cNvPr id="140" name="n_3aveValue【道路】&#10;一人当たり延長">
          <a:extLst>
            <a:ext uri="{FF2B5EF4-FFF2-40B4-BE49-F238E27FC236}">
              <a16:creationId xmlns:a16="http://schemas.microsoft.com/office/drawing/2014/main" id="{AAED197C-FD50-4546-B2AC-998AF900259B}"/>
            </a:ext>
          </a:extLst>
        </xdr:cNvPr>
        <xdr:cNvSpPr txBox="1"/>
      </xdr:nvSpPr>
      <xdr:spPr>
        <a:xfrm>
          <a:off x="6702571" y="69202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43613</xdr:rowOff>
    </xdr:from>
    <xdr:ext cx="534377" cy="259045"/>
    <xdr:sp macro="" textlink="">
      <xdr:nvSpPr>
        <xdr:cNvPr id="141" name="n_4aveValue【道路】&#10;一人当たり延長">
          <a:extLst>
            <a:ext uri="{FF2B5EF4-FFF2-40B4-BE49-F238E27FC236}">
              <a16:creationId xmlns:a16="http://schemas.microsoft.com/office/drawing/2014/main" id="{130BBB69-3CC7-4B52-B7B2-68652A6DF808}"/>
            </a:ext>
          </a:extLst>
        </xdr:cNvPr>
        <xdr:cNvSpPr txBox="1"/>
      </xdr:nvSpPr>
      <xdr:spPr>
        <a:xfrm>
          <a:off x="5905011" y="6581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39</xdr:row>
      <xdr:rowOff>66463</xdr:rowOff>
    </xdr:from>
    <xdr:ext cx="534377" cy="259045"/>
    <xdr:sp macro="" textlink="">
      <xdr:nvSpPr>
        <xdr:cNvPr id="142" name="n_1mainValue【道路】&#10;一人当たり延長">
          <a:extLst>
            <a:ext uri="{FF2B5EF4-FFF2-40B4-BE49-F238E27FC236}">
              <a16:creationId xmlns:a16="http://schemas.microsoft.com/office/drawing/2014/main" id="{69ED1C72-8542-43AF-8C63-B828125D3568}"/>
            </a:ext>
          </a:extLst>
        </xdr:cNvPr>
        <xdr:cNvSpPr txBox="1"/>
      </xdr:nvSpPr>
      <xdr:spPr>
        <a:xfrm>
          <a:off x="8239271" y="6604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66880</xdr:rowOff>
    </xdr:from>
    <xdr:ext cx="534377" cy="259045"/>
    <xdr:sp macro="" textlink="">
      <xdr:nvSpPr>
        <xdr:cNvPr id="143" name="n_2mainValue【道路】&#10;一人当たり延長">
          <a:extLst>
            <a:ext uri="{FF2B5EF4-FFF2-40B4-BE49-F238E27FC236}">
              <a16:creationId xmlns:a16="http://schemas.microsoft.com/office/drawing/2014/main" id="{6B706E09-F973-4D43-B060-E2BD3ECF2CD1}"/>
            </a:ext>
          </a:extLst>
        </xdr:cNvPr>
        <xdr:cNvSpPr txBox="1"/>
      </xdr:nvSpPr>
      <xdr:spPr>
        <a:xfrm>
          <a:off x="7477271" y="6604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66046</xdr:rowOff>
    </xdr:from>
    <xdr:ext cx="534377" cy="259045"/>
    <xdr:sp macro="" textlink="">
      <xdr:nvSpPr>
        <xdr:cNvPr id="144" name="n_3mainValue【道路】&#10;一人当たり延長">
          <a:extLst>
            <a:ext uri="{FF2B5EF4-FFF2-40B4-BE49-F238E27FC236}">
              <a16:creationId xmlns:a16="http://schemas.microsoft.com/office/drawing/2014/main" id="{2978C765-7BC9-40E9-8486-2671EF8F9FBB}"/>
            </a:ext>
          </a:extLst>
        </xdr:cNvPr>
        <xdr:cNvSpPr txBox="1"/>
      </xdr:nvSpPr>
      <xdr:spPr>
        <a:xfrm>
          <a:off x="6702571" y="6604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41</xdr:row>
      <xdr:rowOff>38094</xdr:rowOff>
    </xdr:from>
    <xdr:ext cx="534377" cy="259045"/>
    <xdr:sp macro="" textlink="">
      <xdr:nvSpPr>
        <xdr:cNvPr id="145" name="n_4mainValue【道路】&#10;一人当たり延長">
          <a:extLst>
            <a:ext uri="{FF2B5EF4-FFF2-40B4-BE49-F238E27FC236}">
              <a16:creationId xmlns:a16="http://schemas.microsoft.com/office/drawing/2014/main" id="{52D32218-5474-48C5-B064-EBF7B6BAB1EE}"/>
            </a:ext>
          </a:extLst>
        </xdr:cNvPr>
        <xdr:cNvSpPr txBox="1"/>
      </xdr:nvSpPr>
      <xdr:spPr>
        <a:xfrm>
          <a:off x="5905011" y="6911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a:extLst>
            <a:ext uri="{FF2B5EF4-FFF2-40B4-BE49-F238E27FC236}">
              <a16:creationId xmlns:a16="http://schemas.microsoft.com/office/drawing/2014/main" id="{C6DFAF46-4C51-4D8B-9BDF-113184AD4F39}"/>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a:extLst>
            <a:ext uri="{FF2B5EF4-FFF2-40B4-BE49-F238E27FC236}">
              <a16:creationId xmlns:a16="http://schemas.microsoft.com/office/drawing/2014/main" id="{ED0A4E04-E929-4DDE-8519-4E32DAAD64D7}"/>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a:extLst>
            <a:ext uri="{FF2B5EF4-FFF2-40B4-BE49-F238E27FC236}">
              <a16:creationId xmlns:a16="http://schemas.microsoft.com/office/drawing/2014/main" id="{8C90B3AF-D549-4E34-A67D-745FE2D0B9E6}"/>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a:extLst>
            <a:ext uri="{FF2B5EF4-FFF2-40B4-BE49-F238E27FC236}">
              <a16:creationId xmlns:a16="http://schemas.microsoft.com/office/drawing/2014/main" id="{3419A970-DE75-49A5-AC1A-27076CA63A54}"/>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a:extLst>
            <a:ext uri="{FF2B5EF4-FFF2-40B4-BE49-F238E27FC236}">
              <a16:creationId xmlns:a16="http://schemas.microsoft.com/office/drawing/2014/main" id="{A2FD6D07-4AB4-4734-B870-CC778C04A6F9}"/>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a:extLst>
            <a:ext uri="{FF2B5EF4-FFF2-40B4-BE49-F238E27FC236}">
              <a16:creationId xmlns:a16="http://schemas.microsoft.com/office/drawing/2014/main" id="{304161B3-F879-4ADF-83A6-BAC2092B18BC}"/>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a:extLst>
            <a:ext uri="{FF2B5EF4-FFF2-40B4-BE49-F238E27FC236}">
              <a16:creationId xmlns:a16="http://schemas.microsoft.com/office/drawing/2014/main" id="{B14B0E8B-9E04-4A37-BCDD-8F0AD913849F}"/>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a:extLst>
            <a:ext uri="{FF2B5EF4-FFF2-40B4-BE49-F238E27FC236}">
              <a16:creationId xmlns:a16="http://schemas.microsoft.com/office/drawing/2014/main" id="{B0F3E2C1-25B9-4800-B5A9-E9DCFCF9049A}"/>
            </a:ext>
          </a:extLst>
        </xdr:cNvPr>
        <xdr:cNvSpPr/>
      </xdr:nvSpPr>
      <xdr:spPr>
        <a:xfrm>
          <a:off x="670560" y="894207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46</xdr:row>
      <xdr:rowOff>114300</xdr:rowOff>
    </xdr:from>
    <xdr:to>
      <xdr:col>59</xdr:col>
      <xdr:colOff>88900</xdr:colOff>
      <xdr:row>50</xdr:row>
      <xdr:rowOff>63500</xdr:rowOff>
    </xdr:to>
    <xdr:sp macro="" textlink="">
      <xdr:nvSpPr>
        <xdr:cNvPr id="154" name="正方形/長方形 153">
          <a:extLst>
            <a:ext uri="{FF2B5EF4-FFF2-40B4-BE49-F238E27FC236}">
              <a16:creationId xmlns:a16="http://schemas.microsoft.com/office/drawing/2014/main" id="{A4303EEF-17D6-46AC-95D7-5DCBCFF3F488}"/>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55" name="正方形/長方形 154">
          <a:extLst>
            <a:ext uri="{FF2B5EF4-FFF2-40B4-BE49-F238E27FC236}">
              <a16:creationId xmlns:a16="http://schemas.microsoft.com/office/drawing/2014/main" id="{C5B43AA7-58B4-46B3-A33F-6ADC3CDA91F2}"/>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56" name="正方形/長方形 155">
          <a:extLst>
            <a:ext uri="{FF2B5EF4-FFF2-40B4-BE49-F238E27FC236}">
              <a16:creationId xmlns:a16="http://schemas.microsoft.com/office/drawing/2014/main" id="{48493F01-0297-4C21-81DB-84959BEBF816}"/>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57" name="正方形/長方形 156">
          <a:extLst>
            <a:ext uri="{FF2B5EF4-FFF2-40B4-BE49-F238E27FC236}">
              <a16:creationId xmlns:a16="http://schemas.microsoft.com/office/drawing/2014/main" id="{8F4A542D-AEFC-4A20-BE50-7315F2AF396E}"/>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58" name="正方形/長方形 157">
          <a:extLst>
            <a:ext uri="{FF2B5EF4-FFF2-40B4-BE49-F238E27FC236}">
              <a16:creationId xmlns:a16="http://schemas.microsoft.com/office/drawing/2014/main" id="{DA594E77-9DFB-495A-9700-991478BCD6F3}"/>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59" name="正方形/長方形 158">
          <a:extLst>
            <a:ext uri="{FF2B5EF4-FFF2-40B4-BE49-F238E27FC236}">
              <a16:creationId xmlns:a16="http://schemas.microsoft.com/office/drawing/2014/main" id="{13CE052F-D044-4190-BF9A-3A82C0D9B1C0}"/>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60" name="正方形/長方形 159">
          <a:extLst>
            <a:ext uri="{FF2B5EF4-FFF2-40B4-BE49-F238E27FC236}">
              <a16:creationId xmlns:a16="http://schemas.microsoft.com/office/drawing/2014/main" id="{0614BEFA-1BA4-4E8B-985A-D35A9F469A7E}"/>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61" name="正方形/長方形 160">
          <a:extLst>
            <a:ext uri="{FF2B5EF4-FFF2-40B4-BE49-F238E27FC236}">
              <a16:creationId xmlns:a16="http://schemas.microsoft.com/office/drawing/2014/main" id="{5865F987-E8B0-400A-8DF5-FAABF53DB031}"/>
            </a:ext>
          </a:extLst>
        </xdr:cNvPr>
        <xdr:cNvSpPr/>
      </xdr:nvSpPr>
      <xdr:spPr>
        <a:xfrm>
          <a:off x="5826760" y="894207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68</xdr:row>
      <xdr:rowOff>152400</xdr:rowOff>
    </xdr:from>
    <xdr:to>
      <xdr:col>28</xdr:col>
      <xdr:colOff>152400</xdr:colOff>
      <xdr:row>72</xdr:row>
      <xdr:rowOff>101600</xdr:rowOff>
    </xdr:to>
    <xdr:sp macro="" textlink="">
      <xdr:nvSpPr>
        <xdr:cNvPr id="162" name="正方形/長方形 161">
          <a:extLst>
            <a:ext uri="{FF2B5EF4-FFF2-40B4-BE49-F238E27FC236}">
              <a16:creationId xmlns:a16="http://schemas.microsoft.com/office/drawing/2014/main" id="{D6BBB2EA-9FD9-46E2-861A-8B380B0F2620}"/>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63" name="正方形/長方形 162">
          <a:extLst>
            <a:ext uri="{FF2B5EF4-FFF2-40B4-BE49-F238E27FC236}">
              <a16:creationId xmlns:a16="http://schemas.microsoft.com/office/drawing/2014/main" id="{D8F26A37-3291-45B7-864D-099EB5C79090}"/>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64" name="正方形/長方形 163">
          <a:extLst>
            <a:ext uri="{FF2B5EF4-FFF2-40B4-BE49-F238E27FC236}">
              <a16:creationId xmlns:a16="http://schemas.microsoft.com/office/drawing/2014/main" id="{3C5AF000-CA09-4F2B-8008-ED17B7BDCF23}"/>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65" name="正方形/長方形 164">
          <a:extLst>
            <a:ext uri="{FF2B5EF4-FFF2-40B4-BE49-F238E27FC236}">
              <a16:creationId xmlns:a16="http://schemas.microsoft.com/office/drawing/2014/main" id="{24D41689-BB68-4205-B0C5-2057131DA9A8}"/>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66" name="正方形/長方形 165">
          <a:extLst>
            <a:ext uri="{FF2B5EF4-FFF2-40B4-BE49-F238E27FC236}">
              <a16:creationId xmlns:a16="http://schemas.microsoft.com/office/drawing/2014/main" id="{B3C3C9B5-F891-42FA-BF56-3731D73C42D4}"/>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67" name="正方形/長方形 166">
          <a:extLst>
            <a:ext uri="{FF2B5EF4-FFF2-40B4-BE49-F238E27FC236}">
              <a16:creationId xmlns:a16="http://schemas.microsoft.com/office/drawing/2014/main" id="{373E6A9D-FA27-4019-8E1F-E62BCD1C139D}"/>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68" name="正方形/長方形 167">
          <a:extLst>
            <a:ext uri="{FF2B5EF4-FFF2-40B4-BE49-F238E27FC236}">
              <a16:creationId xmlns:a16="http://schemas.microsoft.com/office/drawing/2014/main" id="{14AB5C8D-193F-4183-AAEE-66B52A87C0F0}"/>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69" name="正方形/長方形 168">
          <a:extLst>
            <a:ext uri="{FF2B5EF4-FFF2-40B4-BE49-F238E27FC236}">
              <a16:creationId xmlns:a16="http://schemas.microsoft.com/office/drawing/2014/main" id="{FE7E8ABF-7E0E-4974-8F4D-0BC7A76C0BD5}"/>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70" name="テキスト ボックス 169">
          <a:extLst>
            <a:ext uri="{FF2B5EF4-FFF2-40B4-BE49-F238E27FC236}">
              <a16:creationId xmlns:a16="http://schemas.microsoft.com/office/drawing/2014/main" id="{D2E2D4BD-99CA-4E2E-A7A5-4B4A0F121213}"/>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71" name="直線コネクタ 170">
          <a:extLst>
            <a:ext uri="{FF2B5EF4-FFF2-40B4-BE49-F238E27FC236}">
              <a16:creationId xmlns:a16="http://schemas.microsoft.com/office/drawing/2014/main" id="{CDD1D72D-0A0C-452B-BFC6-236A8E0E4602}"/>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172" name="テキスト ボックス 171">
          <a:extLst>
            <a:ext uri="{FF2B5EF4-FFF2-40B4-BE49-F238E27FC236}">
              <a16:creationId xmlns:a16="http://schemas.microsoft.com/office/drawing/2014/main" id="{CE7D2AFE-4C44-4A88-923F-841A96C75905}"/>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173" name="直線コネクタ 172">
          <a:extLst>
            <a:ext uri="{FF2B5EF4-FFF2-40B4-BE49-F238E27FC236}">
              <a16:creationId xmlns:a16="http://schemas.microsoft.com/office/drawing/2014/main" id="{4DE59B89-1C68-4C29-9B7A-190A8F494B61}"/>
            </a:ext>
          </a:extLst>
        </xdr:cNvPr>
        <xdr:cNvCxnSpPr/>
      </xdr:nvCxnSpPr>
      <xdr:spPr>
        <a:xfrm>
          <a:off x="670560" y="1458576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174" name="テキスト ボックス 173">
          <a:extLst>
            <a:ext uri="{FF2B5EF4-FFF2-40B4-BE49-F238E27FC236}">
              <a16:creationId xmlns:a16="http://schemas.microsoft.com/office/drawing/2014/main" id="{076822E3-A883-4D4B-A191-7DE37470FFD8}"/>
            </a:ext>
          </a:extLst>
        </xdr:cNvPr>
        <xdr:cNvSpPr txBox="1"/>
      </xdr:nvSpPr>
      <xdr:spPr>
        <a:xfrm>
          <a:off x="27196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175" name="直線コネクタ 174">
          <a:extLst>
            <a:ext uri="{FF2B5EF4-FFF2-40B4-BE49-F238E27FC236}">
              <a16:creationId xmlns:a16="http://schemas.microsoft.com/office/drawing/2014/main" id="{034AB05A-1A2E-4AB3-AF37-C410B9AD33A8}"/>
            </a:ext>
          </a:extLst>
        </xdr:cNvPr>
        <xdr:cNvCxnSpPr/>
      </xdr:nvCxnSpPr>
      <xdr:spPr>
        <a:xfrm>
          <a:off x="670560" y="1426300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176" name="テキスト ボックス 175">
          <a:extLst>
            <a:ext uri="{FF2B5EF4-FFF2-40B4-BE49-F238E27FC236}">
              <a16:creationId xmlns:a16="http://schemas.microsoft.com/office/drawing/2014/main" id="{ABF19699-6FD5-49BE-97A6-B1B334F903C3}"/>
            </a:ext>
          </a:extLst>
        </xdr:cNvPr>
        <xdr:cNvSpPr txBox="1"/>
      </xdr:nvSpPr>
      <xdr:spPr>
        <a:xfrm>
          <a:off x="336081" y="1412459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177" name="直線コネクタ 176">
          <a:extLst>
            <a:ext uri="{FF2B5EF4-FFF2-40B4-BE49-F238E27FC236}">
              <a16:creationId xmlns:a16="http://schemas.microsoft.com/office/drawing/2014/main" id="{A3D30B87-7114-41A3-B777-AF97BC2DC4FF}"/>
            </a:ext>
          </a:extLst>
        </xdr:cNvPr>
        <xdr:cNvCxnSpPr/>
      </xdr:nvCxnSpPr>
      <xdr:spPr>
        <a:xfrm>
          <a:off x="670560" y="1394405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178" name="テキスト ボックス 177">
          <a:extLst>
            <a:ext uri="{FF2B5EF4-FFF2-40B4-BE49-F238E27FC236}">
              <a16:creationId xmlns:a16="http://schemas.microsoft.com/office/drawing/2014/main" id="{4D15EC33-B081-44C7-8A1D-3F310AA33B80}"/>
            </a:ext>
          </a:extLst>
        </xdr:cNvPr>
        <xdr:cNvSpPr txBox="1"/>
      </xdr:nvSpPr>
      <xdr:spPr>
        <a:xfrm>
          <a:off x="336081" y="1380564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179" name="直線コネクタ 178">
          <a:extLst>
            <a:ext uri="{FF2B5EF4-FFF2-40B4-BE49-F238E27FC236}">
              <a16:creationId xmlns:a16="http://schemas.microsoft.com/office/drawing/2014/main" id="{C1E4FBA4-A07E-4D9E-9739-7FB4D4F85E6B}"/>
            </a:ext>
          </a:extLst>
        </xdr:cNvPr>
        <xdr:cNvCxnSpPr/>
      </xdr:nvCxnSpPr>
      <xdr:spPr>
        <a:xfrm>
          <a:off x="670560" y="1362510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180" name="テキスト ボックス 179">
          <a:extLst>
            <a:ext uri="{FF2B5EF4-FFF2-40B4-BE49-F238E27FC236}">
              <a16:creationId xmlns:a16="http://schemas.microsoft.com/office/drawing/2014/main" id="{D65241A1-4B6E-4938-9226-127C7208ABEE}"/>
            </a:ext>
          </a:extLst>
        </xdr:cNvPr>
        <xdr:cNvSpPr txBox="1"/>
      </xdr:nvSpPr>
      <xdr:spPr>
        <a:xfrm>
          <a:off x="336081" y="134866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181" name="直線コネクタ 180">
          <a:extLst>
            <a:ext uri="{FF2B5EF4-FFF2-40B4-BE49-F238E27FC236}">
              <a16:creationId xmlns:a16="http://schemas.microsoft.com/office/drawing/2014/main" id="{604AA1A7-02A0-425C-8814-9B8023836AB9}"/>
            </a:ext>
          </a:extLst>
        </xdr:cNvPr>
        <xdr:cNvCxnSpPr/>
      </xdr:nvCxnSpPr>
      <xdr:spPr>
        <a:xfrm>
          <a:off x="670560" y="1330615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182" name="テキスト ボックス 181">
          <a:extLst>
            <a:ext uri="{FF2B5EF4-FFF2-40B4-BE49-F238E27FC236}">
              <a16:creationId xmlns:a16="http://schemas.microsoft.com/office/drawing/2014/main" id="{8BF9D8A9-F6FA-4415-AAA9-2AD7B2B03AEE}"/>
            </a:ext>
          </a:extLst>
        </xdr:cNvPr>
        <xdr:cNvSpPr txBox="1"/>
      </xdr:nvSpPr>
      <xdr:spPr>
        <a:xfrm>
          <a:off x="336081" y="1316774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183" name="直線コネクタ 182">
          <a:extLst>
            <a:ext uri="{FF2B5EF4-FFF2-40B4-BE49-F238E27FC236}">
              <a16:creationId xmlns:a16="http://schemas.microsoft.com/office/drawing/2014/main" id="{E8AB30F9-C9B9-440F-94DF-4C3F7FA7E079}"/>
            </a:ext>
          </a:extLst>
        </xdr:cNvPr>
        <xdr:cNvCxnSpPr/>
      </xdr:nvCxnSpPr>
      <xdr:spPr>
        <a:xfrm>
          <a:off x="670560" y="1298720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184" name="テキスト ボックス 183">
          <a:extLst>
            <a:ext uri="{FF2B5EF4-FFF2-40B4-BE49-F238E27FC236}">
              <a16:creationId xmlns:a16="http://schemas.microsoft.com/office/drawing/2014/main" id="{80D474C9-C335-4C60-B689-B2C5646BBAE9}"/>
            </a:ext>
          </a:extLst>
        </xdr:cNvPr>
        <xdr:cNvSpPr txBox="1"/>
      </xdr:nvSpPr>
      <xdr:spPr>
        <a:xfrm>
          <a:off x="377341" y="1284878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85" name="直線コネクタ 184">
          <a:extLst>
            <a:ext uri="{FF2B5EF4-FFF2-40B4-BE49-F238E27FC236}">
              <a16:creationId xmlns:a16="http://schemas.microsoft.com/office/drawing/2014/main" id="{82ED01F9-5484-43C8-8B57-6CE7440FC077}"/>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186" name="【公営住宅】&#10;有形固定資産減価償却率グラフ枠">
          <a:extLst>
            <a:ext uri="{FF2B5EF4-FFF2-40B4-BE49-F238E27FC236}">
              <a16:creationId xmlns:a16="http://schemas.microsoft.com/office/drawing/2014/main" id="{3BBA82FA-0DDF-4F0E-9679-7FFA3A705F8D}"/>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149134</xdr:rowOff>
    </xdr:from>
    <xdr:to>
      <xdr:col>24</xdr:col>
      <xdr:colOff>62865</xdr:colOff>
      <xdr:row>86</xdr:row>
      <xdr:rowOff>168729</xdr:rowOff>
    </xdr:to>
    <xdr:cxnSp macro="">
      <xdr:nvCxnSpPr>
        <xdr:cNvPr id="187" name="直線コネクタ 186">
          <a:extLst>
            <a:ext uri="{FF2B5EF4-FFF2-40B4-BE49-F238E27FC236}">
              <a16:creationId xmlns:a16="http://schemas.microsoft.com/office/drawing/2014/main" id="{027ADDEA-061A-427E-B50C-EC25CFDE3F98}"/>
            </a:ext>
          </a:extLst>
        </xdr:cNvPr>
        <xdr:cNvCxnSpPr/>
      </xdr:nvCxnSpPr>
      <xdr:spPr>
        <a:xfrm flipV="1">
          <a:off x="4086225" y="13057414"/>
          <a:ext cx="0" cy="15283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188" name="【公営住宅】&#10;有形固定資産減価償却率最小値テキスト">
          <a:extLst>
            <a:ext uri="{FF2B5EF4-FFF2-40B4-BE49-F238E27FC236}">
              <a16:creationId xmlns:a16="http://schemas.microsoft.com/office/drawing/2014/main" id="{CD54BBFF-F611-40AA-B2A6-8AAA2F484179}"/>
            </a:ext>
          </a:extLst>
        </xdr:cNvPr>
        <xdr:cNvSpPr txBox="1"/>
      </xdr:nvSpPr>
      <xdr:spPr>
        <a:xfrm>
          <a:off x="4124960" y="14585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189" name="直線コネクタ 188">
          <a:extLst>
            <a:ext uri="{FF2B5EF4-FFF2-40B4-BE49-F238E27FC236}">
              <a16:creationId xmlns:a16="http://schemas.microsoft.com/office/drawing/2014/main" id="{29E7BBF5-8CA8-4B20-BD7F-C24899950AD6}"/>
            </a:ext>
          </a:extLst>
        </xdr:cNvPr>
        <xdr:cNvCxnSpPr/>
      </xdr:nvCxnSpPr>
      <xdr:spPr>
        <a:xfrm>
          <a:off x="4020820" y="1458576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95811</xdr:rowOff>
    </xdr:from>
    <xdr:ext cx="340478" cy="259045"/>
    <xdr:sp macro="" textlink="">
      <xdr:nvSpPr>
        <xdr:cNvPr id="190" name="【公営住宅】&#10;有形固定資産減価償却率最大値テキスト">
          <a:extLst>
            <a:ext uri="{FF2B5EF4-FFF2-40B4-BE49-F238E27FC236}">
              <a16:creationId xmlns:a16="http://schemas.microsoft.com/office/drawing/2014/main" id="{8191B807-E44B-4BBD-BED0-B26F8128A977}"/>
            </a:ext>
          </a:extLst>
        </xdr:cNvPr>
        <xdr:cNvSpPr txBox="1"/>
      </xdr:nvSpPr>
      <xdr:spPr>
        <a:xfrm>
          <a:off x="4124960" y="1283645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149134</xdr:rowOff>
    </xdr:from>
    <xdr:to>
      <xdr:col>24</xdr:col>
      <xdr:colOff>152400</xdr:colOff>
      <xdr:row>77</xdr:row>
      <xdr:rowOff>149134</xdr:rowOff>
    </xdr:to>
    <xdr:cxnSp macro="">
      <xdr:nvCxnSpPr>
        <xdr:cNvPr id="191" name="直線コネクタ 190">
          <a:extLst>
            <a:ext uri="{FF2B5EF4-FFF2-40B4-BE49-F238E27FC236}">
              <a16:creationId xmlns:a16="http://schemas.microsoft.com/office/drawing/2014/main" id="{4E91F542-AFE6-46DD-ACD8-C83DCD4F74F6}"/>
            </a:ext>
          </a:extLst>
        </xdr:cNvPr>
        <xdr:cNvCxnSpPr/>
      </xdr:nvCxnSpPr>
      <xdr:spPr>
        <a:xfrm>
          <a:off x="4020820" y="1305741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145341</xdr:rowOff>
    </xdr:from>
    <xdr:ext cx="405111" cy="259045"/>
    <xdr:sp macro="" textlink="">
      <xdr:nvSpPr>
        <xdr:cNvPr id="192" name="【公営住宅】&#10;有形固定資産減価償却率平均値テキスト">
          <a:extLst>
            <a:ext uri="{FF2B5EF4-FFF2-40B4-BE49-F238E27FC236}">
              <a16:creationId xmlns:a16="http://schemas.microsoft.com/office/drawing/2014/main" id="{E19F4776-E5BF-453A-B0D4-78D0C0E555E9}"/>
            </a:ext>
          </a:extLst>
        </xdr:cNvPr>
        <xdr:cNvSpPr txBox="1"/>
      </xdr:nvSpPr>
      <xdr:spPr>
        <a:xfrm>
          <a:off x="4124960" y="1389182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166914</xdr:rowOff>
    </xdr:from>
    <xdr:to>
      <xdr:col>24</xdr:col>
      <xdr:colOff>114300</xdr:colOff>
      <xdr:row>83</xdr:row>
      <xdr:rowOff>97064</xdr:rowOff>
    </xdr:to>
    <xdr:sp macro="" textlink="">
      <xdr:nvSpPr>
        <xdr:cNvPr id="193" name="フローチャート: 判断 192">
          <a:extLst>
            <a:ext uri="{FF2B5EF4-FFF2-40B4-BE49-F238E27FC236}">
              <a16:creationId xmlns:a16="http://schemas.microsoft.com/office/drawing/2014/main" id="{80C84268-8D47-40DC-8A57-E5333ECE05DC}"/>
            </a:ext>
          </a:extLst>
        </xdr:cNvPr>
        <xdr:cNvSpPr/>
      </xdr:nvSpPr>
      <xdr:spPr>
        <a:xfrm>
          <a:off x="4036060" y="1391339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3629</xdr:rowOff>
    </xdr:from>
    <xdr:to>
      <xdr:col>20</xdr:col>
      <xdr:colOff>38100</xdr:colOff>
      <xdr:row>83</xdr:row>
      <xdr:rowOff>105229</xdr:rowOff>
    </xdr:to>
    <xdr:sp macro="" textlink="">
      <xdr:nvSpPr>
        <xdr:cNvPr id="194" name="フローチャート: 判断 193">
          <a:extLst>
            <a:ext uri="{FF2B5EF4-FFF2-40B4-BE49-F238E27FC236}">
              <a16:creationId xmlns:a16="http://schemas.microsoft.com/office/drawing/2014/main" id="{7020CB9D-3579-442E-A235-F181CBBF9723}"/>
            </a:ext>
          </a:extLst>
        </xdr:cNvPr>
        <xdr:cNvSpPr/>
      </xdr:nvSpPr>
      <xdr:spPr>
        <a:xfrm>
          <a:off x="3312160" y="1391774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55880</xdr:rowOff>
    </xdr:from>
    <xdr:to>
      <xdr:col>15</xdr:col>
      <xdr:colOff>101600</xdr:colOff>
      <xdr:row>83</xdr:row>
      <xdr:rowOff>157480</xdr:rowOff>
    </xdr:to>
    <xdr:sp macro="" textlink="">
      <xdr:nvSpPr>
        <xdr:cNvPr id="195" name="フローチャート: 判断 194">
          <a:extLst>
            <a:ext uri="{FF2B5EF4-FFF2-40B4-BE49-F238E27FC236}">
              <a16:creationId xmlns:a16="http://schemas.microsoft.com/office/drawing/2014/main" id="{29493628-65EF-466A-86D0-1D50B865964D}"/>
            </a:ext>
          </a:extLst>
        </xdr:cNvPr>
        <xdr:cNvSpPr/>
      </xdr:nvSpPr>
      <xdr:spPr>
        <a:xfrm>
          <a:off x="2514600" y="13970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24856</xdr:rowOff>
    </xdr:from>
    <xdr:to>
      <xdr:col>10</xdr:col>
      <xdr:colOff>165100</xdr:colOff>
      <xdr:row>83</xdr:row>
      <xdr:rowOff>126456</xdr:rowOff>
    </xdr:to>
    <xdr:sp macro="" textlink="">
      <xdr:nvSpPr>
        <xdr:cNvPr id="196" name="フローチャート: 判断 195">
          <a:extLst>
            <a:ext uri="{FF2B5EF4-FFF2-40B4-BE49-F238E27FC236}">
              <a16:creationId xmlns:a16="http://schemas.microsoft.com/office/drawing/2014/main" id="{608C8278-D283-4BB9-8211-31E53F04A67C}"/>
            </a:ext>
          </a:extLst>
        </xdr:cNvPr>
        <xdr:cNvSpPr/>
      </xdr:nvSpPr>
      <xdr:spPr>
        <a:xfrm>
          <a:off x="1739900" y="13938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83</xdr:row>
      <xdr:rowOff>3629</xdr:rowOff>
    </xdr:from>
    <xdr:to>
      <xdr:col>6</xdr:col>
      <xdr:colOff>38100</xdr:colOff>
      <xdr:row>83</xdr:row>
      <xdr:rowOff>105229</xdr:rowOff>
    </xdr:to>
    <xdr:sp macro="" textlink="">
      <xdr:nvSpPr>
        <xdr:cNvPr id="197" name="フローチャート: 判断 196">
          <a:extLst>
            <a:ext uri="{FF2B5EF4-FFF2-40B4-BE49-F238E27FC236}">
              <a16:creationId xmlns:a16="http://schemas.microsoft.com/office/drawing/2014/main" id="{C76BC08B-7B63-4970-8C52-6F6DBD08A198}"/>
            </a:ext>
          </a:extLst>
        </xdr:cNvPr>
        <xdr:cNvSpPr/>
      </xdr:nvSpPr>
      <xdr:spPr>
        <a:xfrm>
          <a:off x="965200" y="1391774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198" name="テキスト ボックス 197">
          <a:extLst>
            <a:ext uri="{FF2B5EF4-FFF2-40B4-BE49-F238E27FC236}">
              <a16:creationId xmlns:a16="http://schemas.microsoft.com/office/drawing/2014/main" id="{3420B321-EDE3-422D-AE01-3D6C23E0C7BC}"/>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199" name="テキスト ボックス 198">
          <a:extLst>
            <a:ext uri="{FF2B5EF4-FFF2-40B4-BE49-F238E27FC236}">
              <a16:creationId xmlns:a16="http://schemas.microsoft.com/office/drawing/2014/main" id="{0A141B78-077A-4516-8921-0FB0EF119DCD}"/>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00" name="テキスト ボックス 199">
          <a:extLst>
            <a:ext uri="{FF2B5EF4-FFF2-40B4-BE49-F238E27FC236}">
              <a16:creationId xmlns:a16="http://schemas.microsoft.com/office/drawing/2014/main" id="{E7203A7B-126C-41B5-897B-1D59B4ECCFC2}"/>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01" name="テキスト ボックス 200">
          <a:extLst>
            <a:ext uri="{FF2B5EF4-FFF2-40B4-BE49-F238E27FC236}">
              <a16:creationId xmlns:a16="http://schemas.microsoft.com/office/drawing/2014/main" id="{190A1ED1-5A90-4783-8416-81058CA6F751}"/>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02" name="テキスト ボックス 201">
          <a:extLst>
            <a:ext uri="{FF2B5EF4-FFF2-40B4-BE49-F238E27FC236}">
              <a16:creationId xmlns:a16="http://schemas.microsoft.com/office/drawing/2014/main" id="{B73021A9-6D37-4064-8BF5-62358F775BA7}"/>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42818</xdr:rowOff>
    </xdr:from>
    <xdr:to>
      <xdr:col>24</xdr:col>
      <xdr:colOff>114300</xdr:colOff>
      <xdr:row>82</xdr:row>
      <xdr:rowOff>144418</xdr:rowOff>
    </xdr:to>
    <xdr:sp macro="" textlink="">
      <xdr:nvSpPr>
        <xdr:cNvPr id="203" name="楕円 202">
          <a:extLst>
            <a:ext uri="{FF2B5EF4-FFF2-40B4-BE49-F238E27FC236}">
              <a16:creationId xmlns:a16="http://schemas.microsoft.com/office/drawing/2014/main" id="{36DD2FA5-410C-4F11-B1B8-7AF08607FEE2}"/>
            </a:ext>
          </a:extLst>
        </xdr:cNvPr>
        <xdr:cNvSpPr/>
      </xdr:nvSpPr>
      <xdr:spPr>
        <a:xfrm>
          <a:off x="4036060" y="13789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65695</xdr:rowOff>
    </xdr:from>
    <xdr:ext cx="405111" cy="259045"/>
    <xdr:sp macro="" textlink="">
      <xdr:nvSpPr>
        <xdr:cNvPr id="204" name="【公営住宅】&#10;有形固定資産減価償却率該当値テキスト">
          <a:extLst>
            <a:ext uri="{FF2B5EF4-FFF2-40B4-BE49-F238E27FC236}">
              <a16:creationId xmlns:a16="http://schemas.microsoft.com/office/drawing/2014/main" id="{50C07B36-7142-4DFE-BE28-2DBAB0526959}"/>
            </a:ext>
          </a:extLst>
        </xdr:cNvPr>
        <xdr:cNvSpPr txBox="1"/>
      </xdr:nvSpPr>
      <xdr:spPr>
        <a:xfrm>
          <a:off x="4124960" y="136445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162016</xdr:rowOff>
    </xdr:from>
    <xdr:to>
      <xdr:col>20</xdr:col>
      <xdr:colOff>38100</xdr:colOff>
      <xdr:row>82</xdr:row>
      <xdr:rowOff>92166</xdr:rowOff>
    </xdr:to>
    <xdr:sp macro="" textlink="">
      <xdr:nvSpPr>
        <xdr:cNvPr id="205" name="楕円 204">
          <a:extLst>
            <a:ext uri="{FF2B5EF4-FFF2-40B4-BE49-F238E27FC236}">
              <a16:creationId xmlns:a16="http://schemas.microsoft.com/office/drawing/2014/main" id="{950E9955-9889-4E2B-96B8-3541F0714169}"/>
            </a:ext>
          </a:extLst>
        </xdr:cNvPr>
        <xdr:cNvSpPr/>
      </xdr:nvSpPr>
      <xdr:spPr>
        <a:xfrm>
          <a:off x="3312160" y="1374085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41366</xdr:rowOff>
    </xdr:from>
    <xdr:to>
      <xdr:col>24</xdr:col>
      <xdr:colOff>63500</xdr:colOff>
      <xdr:row>82</xdr:row>
      <xdr:rowOff>93618</xdr:rowOff>
    </xdr:to>
    <xdr:cxnSp macro="">
      <xdr:nvCxnSpPr>
        <xdr:cNvPr id="206" name="直線コネクタ 205">
          <a:extLst>
            <a:ext uri="{FF2B5EF4-FFF2-40B4-BE49-F238E27FC236}">
              <a16:creationId xmlns:a16="http://schemas.microsoft.com/office/drawing/2014/main" id="{D07C061D-5A1A-4B13-9C80-C05CEF4F2DA9}"/>
            </a:ext>
          </a:extLst>
        </xdr:cNvPr>
        <xdr:cNvCxnSpPr/>
      </xdr:nvCxnSpPr>
      <xdr:spPr>
        <a:xfrm>
          <a:off x="3355340" y="13787846"/>
          <a:ext cx="731520" cy="52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109764</xdr:rowOff>
    </xdr:from>
    <xdr:to>
      <xdr:col>15</xdr:col>
      <xdr:colOff>101600</xdr:colOff>
      <xdr:row>82</xdr:row>
      <xdr:rowOff>39914</xdr:rowOff>
    </xdr:to>
    <xdr:sp macro="" textlink="">
      <xdr:nvSpPr>
        <xdr:cNvPr id="207" name="楕円 206">
          <a:extLst>
            <a:ext uri="{FF2B5EF4-FFF2-40B4-BE49-F238E27FC236}">
              <a16:creationId xmlns:a16="http://schemas.microsoft.com/office/drawing/2014/main" id="{DC19F360-CAA0-4027-AEB9-85E9C35295D1}"/>
            </a:ext>
          </a:extLst>
        </xdr:cNvPr>
        <xdr:cNvSpPr/>
      </xdr:nvSpPr>
      <xdr:spPr>
        <a:xfrm>
          <a:off x="2514600" y="1368860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160564</xdr:rowOff>
    </xdr:from>
    <xdr:to>
      <xdr:col>19</xdr:col>
      <xdr:colOff>177800</xdr:colOff>
      <xdr:row>82</xdr:row>
      <xdr:rowOff>41366</xdr:rowOff>
    </xdr:to>
    <xdr:cxnSp macro="">
      <xdr:nvCxnSpPr>
        <xdr:cNvPr id="208" name="直線コネクタ 207">
          <a:extLst>
            <a:ext uri="{FF2B5EF4-FFF2-40B4-BE49-F238E27FC236}">
              <a16:creationId xmlns:a16="http://schemas.microsoft.com/office/drawing/2014/main" id="{485ABE73-BDD6-41A0-AC2A-C64566C7E4B9}"/>
            </a:ext>
          </a:extLst>
        </xdr:cNvPr>
        <xdr:cNvCxnSpPr/>
      </xdr:nvCxnSpPr>
      <xdr:spPr>
        <a:xfrm>
          <a:off x="2565400" y="13739404"/>
          <a:ext cx="789940" cy="48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55880</xdr:rowOff>
    </xdr:from>
    <xdr:to>
      <xdr:col>10</xdr:col>
      <xdr:colOff>165100</xdr:colOff>
      <xdr:row>81</xdr:row>
      <xdr:rowOff>157480</xdr:rowOff>
    </xdr:to>
    <xdr:sp macro="" textlink="">
      <xdr:nvSpPr>
        <xdr:cNvPr id="209" name="楕円 208">
          <a:extLst>
            <a:ext uri="{FF2B5EF4-FFF2-40B4-BE49-F238E27FC236}">
              <a16:creationId xmlns:a16="http://schemas.microsoft.com/office/drawing/2014/main" id="{157AB23D-1CCC-44D8-8FD4-A273DF4CD0B2}"/>
            </a:ext>
          </a:extLst>
        </xdr:cNvPr>
        <xdr:cNvSpPr/>
      </xdr:nvSpPr>
      <xdr:spPr>
        <a:xfrm>
          <a:off x="1739900" y="13634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106680</xdr:rowOff>
    </xdr:from>
    <xdr:to>
      <xdr:col>15</xdr:col>
      <xdr:colOff>50800</xdr:colOff>
      <xdr:row>81</xdr:row>
      <xdr:rowOff>160564</xdr:rowOff>
    </xdr:to>
    <xdr:cxnSp macro="">
      <xdr:nvCxnSpPr>
        <xdr:cNvPr id="210" name="直線コネクタ 209">
          <a:extLst>
            <a:ext uri="{FF2B5EF4-FFF2-40B4-BE49-F238E27FC236}">
              <a16:creationId xmlns:a16="http://schemas.microsoft.com/office/drawing/2014/main" id="{863DA39D-D006-44E2-803F-11FA33DFC361}"/>
            </a:ext>
          </a:extLst>
        </xdr:cNvPr>
        <xdr:cNvCxnSpPr/>
      </xdr:nvCxnSpPr>
      <xdr:spPr>
        <a:xfrm>
          <a:off x="1790700" y="13685520"/>
          <a:ext cx="774700" cy="53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24856</xdr:rowOff>
    </xdr:from>
    <xdr:to>
      <xdr:col>6</xdr:col>
      <xdr:colOff>38100</xdr:colOff>
      <xdr:row>81</xdr:row>
      <xdr:rowOff>126456</xdr:rowOff>
    </xdr:to>
    <xdr:sp macro="" textlink="">
      <xdr:nvSpPr>
        <xdr:cNvPr id="211" name="楕円 210">
          <a:extLst>
            <a:ext uri="{FF2B5EF4-FFF2-40B4-BE49-F238E27FC236}">
              <a16:creationId xmlns:a16="http://schemas.microsoft.com/office/drawing/2014/main" id="{88EF9BB3-0729-47FC-BD98-1B9BB0F698CC}"/>
            </a:ext>
          </a:extLst>
        </xdr:cNvPr>
        <xdr:cNvSpPr/>
      </xdr:nvSpPr>
      <xdr:spPr>
        <a:xfrm>
          <a:off x="965200" y="1360369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75656</xdr:rowOff>
    </xdr:from>
    <xdr:to>
      <xdr:col>10</xdr:col>
      <xdr:colOff>114300</xdr:colOff>
      <xdr:row>81</xdr:row>
      <xdr:rowOff>106680</xdr:rowOff>
    </xdr:to>
    <xdr:cxnSp macro="">
      <xdr:nvCxnSpPr>
        <xdr:cNvPr id="212" name="直線コネクタ 211">
          <a:extLst>
            <a:ext uri="{FF2B5EF4-FFF2-40B4-BE49-F238E27FC236}">
              <a16:creationId xmlns:a16="http://schemas.microsoft.com/office/drawing/2014/main" id="{3405AA4A-CE8A-4167-BF43-24EAA7275E57}"/>
            </a:ext>
          </a:extLst>
        </xdr:cNvPr>
        <xdr:cNvCxnSpPr/>
      </xdr:nvCxnSpPr>
      <xdr:spPr>
        <a:xfrm>
          <a:off x="1008380" y="13654496"/>
          <a:ext cx="78232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96356</xdr:rowOff>
    </xdr:from>
    <xdr:ext cx="405111" cy="259045"/>
    <xdr:sp macro="" textlink="">
      <xdr:nvSpPr>
        <xdr:cNvPr id="213" name="n_1aveValue【公営住宅】&#10;有形固定資産減価償却率">
          <a:extLst>
            <a:ext uri="{FF2B5EF4-FFF2-40B4-BE49-F238E27FC236}">
              <a16:creationId xmlns:a16="http://schemas.microsoft.com/office/drawing/2014/main" id="{306ECE61-7929-479B-9962-0BD5BDE048AE}"/>
            </a:ext>
          </a:extLst>
        </xdr:cNvPr>
        <xdr:cNvSpPr txBox="1"/>
      </xdr:nvSpPr>
      <xdr:spPr>
        <a:xfrm>
          <a:off x="3170564" y="140104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148607</xdr:rowOff>
    </xdr:from>
    <xdr:ext cx="405111" cy="259045"/>
    <xdr:sp macro="" textlink="">
      <xdr:nvSpPr>
        <xdr:cNvPr id="214" name="n_2aveValue【公営住宅】&#10;有形固定資産減価償却率">
          <a:extLst>
            <a:ext uri="{FF2B5EF4-FFF2-40B4-BE49-F238E27FC236}">
              <a16:creationId xmlns:a16="http://schemas.microsoft.com/office/drawing/2014/main" id="{8266ABDF-0B22-4E95-B3BE-81AD5EDC92FF}"/>
            </a:ext>
          </a:extLst>
        </xdr:cNvPr>
        <xdr:cNvSpPr txBox="1"/>
      </xdr:nvSpPr>
      <xdr:spPr>
        <a:xfrm>
          <a:off x="2385704" y="14062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117583</xdr:rowOff>
    </xdr:from>
    <xdr:ext cx="405111" cy="259045"/>
    <xdr:sp macro="" textlink="">
      <xdr:nvSpPr>
        <xdr:cNvPr id="215" name="n_3aveValue【公営住宅】&#10;有形固定資産減価償却率">
          <a:extLst>
            <a:ext uri="{FF2B5EF4-FFF2-40B4-BE49-F238E27FC236}">
              <a16:creationId xmlns:a16="http://schemas.microsoft.com/office/drawing/2014/main" id="{62BC2441-B045-45FE-A13F-4B146A5B5467}"/>
            </a:ext>
          </a:extLst>
        </xdr:cNvPr>
        <xdr:cNvSpPr txBox="1"/>
      </xdr:nvSpPr>
      <xdr:spPr>
        <a:xfrm>
          <a:off x="1611004" y="14031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96356</xdr:rowOff>
    </xdr:from>
    <xdr:ext cx="405111" cy="259045"/>
    <xdr:sp macro="" textlink="">
      <xdr:nvSpPr>
        <xdr:cNvPr id="216" name="n_4aveValue【公営住宅】&#10;有形固定資産減価償却率">
          <a:extLst>
            <a:ext uri="{FF2B5EF4-FFF2-40B4-BE49-F238E27FC236}">
              <a16:creationId xmlns:a16="http://schemas.microsoft.com/office/drawing/2014/main" id="{3B4D43EE-8CF7-4FD4-A533-6B98923F9E96}"/>
            </a:ext>
          </a:extLst>
        </xdr:cNvPr>
        <xdr:cNvSpPr txBox="1"/>
      </xdr:nvSpPr>
      <xdr:spPr>
        <a:xfrm>
          <a:off x="836304" y="140104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108693</xdr:rowOff>
    </xdr:from>
    <xdr:ext cx="405111" cy="259045"/>
    <xdr:sp macro="" textlink="">
      <xdr:nvSpPr>
        <xdr:cNvPr id="217" name="n_1mainValue【公営住宅】&#10;有形固定資産減価償却率">
          <a:extLst>
            <a:ext uri="{FF2B5EF4-FFF2-40B4-BE49-F238E27FC236}">
              <a16:creationId xmlns:a16="http://schemas.microsoft.com/office/drawing/2014/main" id="{47B2A51A-1FBF-4A84-894A-9412F0170AEC}"/>
            </a:ext>
          </a:extLst>
        </xdr:cNvPr>
        <xdr:cNvSpPr txBox="1"/>
      </xdr:nvSpPr>
      <xdr:spPr>
        <a:xfrm>
          <a:off x="3170564" y="135198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56441</xdr:rowOff>
    </xdr:from>
    <xdr:ext cx="405111" cy="259045"/>
    <xdr:sp macro="" textlink="">
      <xdr:nvSpPr>
        <xdr:cNvPr id="218" name="n_2mainValue【公営住宅】&#10;有形固定資産減価償却率">
          <a:extLst>
            <a:ext uri="{FF2B5EF4-FFF2-40B4-BE49-F238E27FC236}">
              <a16:creationId xmlns:a16="http://schemas.microsoft.com/office/drawing/2014/main" id="{98B8C0D5-E7C4-42BF-89F5-EA309E8C9792}"/>
            </a:ext>
          </a:extLst>
        </xdr:cNvPr>
        <xdr:cNvSpPr txBox="1"/>
      </xdr:nvSpPr>
      <xdr:spPr>
        <a:xfrm>
          <a:off x="2385704" y="134676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2557</xdr:rowOff>
    </xdr:from>
    <xdr:ext cx="405111" cy="259045"/>
    <xdr:sp macro="" textlink="">
      <xdr:nvSpPr>
        <xdr:cNvPr id="219" name="n_3mainValue【公営住宅】&#10;有形固定資産減価償却率">
          <a:extLst>
            <a:ext uri="{FF2B5EF4-FFF2-40B4-BE49-F238E27FC236}">
              <a16:creationId xmlns:a16="http://schemas.microsoft.com/office/drawing/2014/main" id="{CC6994CA-677B-4DBA-B90B-1C183E764CEC}"/>
            </a:ext>
          </a:extLst>
        </xdr:cNvPr>
        <xdr:cNvSpPr txBox="1"/>
      </xdr:nvSpPr>
      <xdr:spPr>
        <a:xfrm>
          <a:off x="1611004" y="13413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142983</xdr:rowOff>
    </xdr:from>
    <xdr:ext cx="405111" cy="259045"/>
    <xdr:sp macro="" textlink="">
      <xdr:nvSpPr>
        <xdr:cNvPr id="220" name="n_4mainValue【公営住宅】&#10;有形固定資産減価償却率">
          <a:extLst>
            <a:ext uri="{FF2B5EF4-FFF2-40B4-BE49-F238E27FC236}">
              <a16:creationId xmlns:a16="http://schemas.microsoft.com/office/drawing/2014/main" id="{D2542AA6-081E-4FF0-95DC-ECCC8E8FF3E0}"/>
            </a:ext>
          </a:extLst>
        </xdr:cNvPr>
        <xdr:cNvSpPr txBox="1"/>
      </xdr:nvSpPr>
      <xdr:spPr>
        <a:xfrm>
          <a:off x="836304" y="133865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21" name="正方形/長方形 220">
          <a:extLst>
            <a:ext uri="{FF2B5EF4-FFF2-40B4-BE49-F238E27FC236}">
              <a16:creationId xmlns:a16="http://schemas.microsoft.com/office/drawing/2014/main" id="{BCD50CDC-E781-4150-90CF-9D6047EFE508}"/>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22" name="正方形/長方形 221">
          <a:extLst>
            <a:ext uri="{FF2B5EF4-FFF2-40B4-BE49-F238E27FC236}">
              <a16:creationId xmlns:a16="http://schemas.microsoft.com/office/drawing/2014/main" id="{FAC4E75D-4843-422F-8592-9A5FF93E096C}"/>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23" name="正方形/長方形 222">
          <a:extLst>
            <a:ext uri="{FF2B5EF4-FFF2-40B4-BE49-F238E27FC236}">
              <a16:creationId xmlns:a16="http://schemas.microsoft.com/office/drawing/2014/main" id="{4ED35EEF-504F-443D-B5C3-34E49E546EB4}"/>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24" name="正方形/長方形 223">
          <a:extLst>
            <a:ext uri="{FF2B5EF4-FFF2-40B4-BE49-F238E27FC236}">
              <a16:creationId xmlns:a16="http://schemas.microsoft.com/office/drawing/2014/main" id="{F91D771A-AEDA-45B3-8E37-12AE3B458522}"/>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25" name="正方形/長方形 224">
          <a:extLst>
            <a:ext uri="{FF2B5EF4-FFF2-40B4-BE49-F238E27FC236}">
              <a16:creationId xmlns:a16="http://schemas.microsoft.com/office/drawing/2014/main" id="{65C788A6-078C-4FE1-B82F-EBF4277E3BCB}"/>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26" name="正方形/長方形 225">
          <a:extLst>
            <a:ext uri="{FF2B5EF4-FFF2-40B4-BE49-F238E27FC236}">
              <a16:creationId xmlns:a16="http://schemas.microsoft.com/office/drawing/2014/main" id="{93B31979-DAC5-4AEF-BA09-B7D8CA2E76C8}"/>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27" name="正方形/長方形 226">
          <a:extLst>
            <a:ext uri="{FF2B5EF4-FFF2-40B4-BE49-F238E27FC236}">
              <a16:creationId xmlns:a16="http://schemas.microsoft.com/office/drawing/2014/main" id="{33D8DC6D-2B1A-4E55-BE50-246AC877E2C4}"/>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28" name="正方形/長方形 227">
          <a:extLst>
            <a:ext uri="{FF2B5EF4-FFF2-40B4-BE49-F238E27FC236}">
              <a16:creationId xmlns:a16="http://schemas.microsoft.com/office/drawing/2014/main" id="{C83AEC78-E171-4744-BB95-992AAD345161}"/>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29" name="テキスト ボックス 228">
          <a:extLst>
            <a:ext uri="{FF2B5EF4-FFF2-40B4-BE49-F238E27FC236}">
              <a16:creationId xmlns:a16="http://schemas.microsoft.com/office/drawing/2014/main" id="{E400826E-78E9-43C4-816F-42B3E56B441F}"/>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30" name="直線コネクタ 229">
          <a:extLst>
            <a:ext uri="{FF2B5EF4-FFF2-40B4-BE49-F238E27FC236}">
              <a16:creationId xmlns:a16="http://schemas.microsoft.com/office/drawing/2014/main" id="{0B767C4F-BE8A-4BC2-A646-0E423A62BFB1}"/>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231" name="直線コネクタ 230">
          <a:extLst>
            <a:ext uri="{FF2B5EF4-FFF2-40B4-BE49-F238E27FC236}">
              <a16:creationId xmlns:a16="http://schemas.microsoft.com/office/drawing/2014/main" id="{13B545C2-52F0-4AF8-93C1-24DE605299CA}"/>
            </a:ext>
          </a:extLst>
        </xdr:cNvPr>
        <xdr:cNvCxnSpPr/>
      </xdr:nvCxnSpPr>
      <xdr:spPr>
        <a:xfrm>
          <a:off x="5826760" y="144551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232" name="テキスト ボックス 231">
          <a:extLst>
            <a:ext uri="{FF2B5EF4-FFF2-40B4-BE49-F238E27FC236}">
              <a16:creationId xmlns:a16="http://schemas.microsoft.com/office/drawing/2014/main" id="{5D62FC1B-812C-44E5-BF89-8EE186844914}"/>
            </a:ext>
          </a:extLst>
        </xdr:cNvPr>
        <xdr:cNvSpPr txBox="1"/>
      </xdr:nvSpPr>
      <xdr:spPr>
        <a:xfrm>
          <a:off x="5405301" y="1431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233" name="直線コネクタ 232">
          <a:extLst>
            <a:ext uri="{FF2B5EF4-FFF2-40B4-BE49-F238E27FC236}">
              <a16:creationId xmlns:a16="http://schemas.microsoft.com/office/drawing/2014/main" id="{E730F516-9F90-4990-9E1D-23DF73EF579B}"/>
            </a:ext>
          </a:extLst>
        </xdr:cNvPr>
        <xdr:cNvCxnSpPr/>
      </xdr:nvCxnSpPr>
      <xdr:spPr>
        <a:xfrm>
          <a:off x="5826760" y="140093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82</xdr:row>
      <xdr:rowOff>124477</xdr:rowOff>
    </xdr:from>
    <xdr:ext cx="531299" cy="259045"/>
    <xdr:sp macro="" textlink="">
      <xdr:nvSpPr>
        <xdr:cNvPr id="234" name="テキスト ボックス 233">
          <a:extLst>
            <a:ext uri="{FF2B5EF4-FFF2-40B4-BE49-F238E27FC236}">
              <a16:creationId xmlns:a16="http://schemas.microsoft.com/office/drawing/2014/main" id="{67FE77E3-7B5F-4CC8-914C-17378342DA17}"/>
            </a:ext>
          </a:extLst>
        </xdr:cNvPr>
        <xdr:cNvSpPr txBox="1"/>
      </xdr:nvSpPr>
      <xdr:spPr>
        <a:xfrm>
          <a:off x="5364041" y="1387095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235" name="直線コネクタ 234">
          <a:extLst>
            <a:ext uri="{FF2B5EF4-FFF2-40B4-BE49-F238E27FC236}">
              <a16:creationId xmlns:a16="http://schemas.microsoft.com/office/drawing/2014/main" id="{719CED21-6320-447D-9EBA-E04CECC21752}"/>
            </a:ext>
          </a:extLst>
        </xdr:cNvPr>
        <xdr:cNvCxnSpPr/>
      </xdr:nvCxnSpPr>
      <xdr:spPr>
        <a:xfrm>
          <a:off x="5826760" y="13563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80</xdr:row>
      <xdr:rowOff>10177</xdr:rowOff>
    </xdr:from>
    <xdr:ext cx="531299" cy="259045"/>
    <xdr:sp macro="" textlink="">
      <xdr:nvSpPr>
        <xdr:cNvPr id="236" name="テキスト ボックス 235">
          <a:extLst>
            <a:ext uri="{FF2B5EF4-FFF2-40B4-BE49-F238E27FC236}">
              <a16:creationId xmlns:a16="http://schemas.microsoft.com/office/drawing/2014/main" id="{449F7CA6-9470-49EF-AA32-7357E2F61F0B}"/>
            </a:ext>
          </a:extLst>
        </xdr:cNvPr>
        <xdr:cNvSpPr txBox="1"/>
      </xdr:nvSpPr>
      <xdr:spPr>
        <a:xfrm>
          <a:off x="5364041" y="13421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237" name="直線コネクタ 236">
          <a:extLst>
            <a:ext uri="{FF2B5EF4-FFF2-40B4-BE49-F238E27FC236}">
              <a16:creationId xmlns:a16="http://schemas.microsoft.com/office/drawing/2014/main" id="{7792591D-D4B5-4EDA-AAEF-4FE9292C193F}"/>
            </a:ext>
          </a:extLst>
        </xdr:cNvPr>
        <xdr:cNvCxnSpPr/>
      </xdr:nvCxnSpPr>
      <xdr:spPr>
        <a:xfrm>
          <a:off x="5826760" y="131140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77</xdr:row>
      <xdr:rowOff>67327</xdr:rowOff>
    </xdr:from>
    <xdr:ext cx="531299" cy="259045"/>
    <xdr:sp macro="" textlink="">
      <xdr:nvSpPr>
        <xdr:cNvPr id="238" name="テキスト ボックス 237">
          <a:extLst>
            <a:ext uri="{FF2B5EF4-FFF2-40B4-BE49-F238E27FC236}">
              <a16:creationId xmlns:a16="http://schemas.microsoft.com/office/drawing/2014/main" id="{D2EF55E9-0E14-4BC3-BE3D-B766F99DFB0D}"/>
            </a:ext>
          </a:extLst>
        </xdr:cNvPr>
        <xdr:cNvSpPr txBox="1"/>
      </xdr:nvSpPr>
      <xdr:spPr>
        <a:xfrm>
          <a:off x="5364041" y="1297560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39" name="直線コネクタ 238">
          <a:extLst>
            <a:ext uri="{FF2B5EF4-FFF2-40B4-BE49-F238E27FC236}">
              <a16:creationId xmlns:a16="http://schemas.microsoft.com/office/drawing/2014/main" id="{1DEF5A43-7841-4A8A-817D-F929AC673180}"/>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240" name="テキスト ボックス 239">
          <a:extLst>
            <a:ext uri="{FF2B5EF4-FFF2-40B4-BE49-F238E27FC236}">
              <a16:creationId xmlns:a16="http://schemas.microsoft.com/office/drawing/2014/main" id="{DAC31A2A-515B-4AFA-8C11-1498731AA992}"/>
            </a:ext>
          </a:extLst>
        </xdr:cNvPr>
        <xdr:cNvSpPr txBox="1"/>
      </xdr:nvSpPr>
      <xdr:spPr>
        <a:xfrm>
          <a:off x="5364041" y="1252983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41" name="【公営住宅】&#10;一人当たり面積グラフ枠">
          <a:extLst>
            <a:ext uri="{FF2B5EF4-FFF2-40B4-BE49-F238E27FC236}">
              <a16:creationId xmlns:a16="http://schemas.microsoft.com/office/drawing/2014/main" id="{D4F73B9B-0C5A-42DD-BEB9-52E2F98EE6A3}"/>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68504</xdr:rowOff>
    </xdr:from>
    <xdr:to>
      <xdr:col>54</xdr:col>
      <xdr:colOff>189865</xdr:colOff>
      <xdr:row>86</xdr:row>
      <xdr:rowOff>22053</xdr:rowOff>
    </xdr:to>
    <xdr:cxnSp macro="">
      <xdr:nvCxnSpPr>
        <xdr:cNvPr id="242" name="直線コネクタ 241">
          <a:extLst>
            <a:ext uri="{FF2B5EF4-FFF2-40B4-BE49-F238E27FC236}">
              <a16:creationId xmlns:a16="http://schemas.microsoft.com/office/drawing/2014/main" id="{6A854A0C-7D9E-4B88-B9C2-4FAD2523C7EB}"/>
            </a:ext>
          </a:extLst>
        </xdr:cNvPr>
        <xdr:cNvCxnSpPr/>
      </xdr:nvCxnSpPr>
      <xdr:spPr>
        <a:xfrm flipV="1">
          <a:off x="9219565" y="13144424"/>
          <a:ext cx="0" cy="12946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25880</xdr:rowOff>
    </xdr:from>
    <xdr:ext cx="469744" cy="259045"/>
    <xdr:sp macro="" textlink="">
      <xdr:nvSpPr>
        <xdr:cNvPr id="243" name="【公営住宅】&#10;一人当たり面積最小値テキスト">
          <a:extLst>
            <a:ext uri="{FF2B5EF4-FFF2-40B4-BE49-F238E27FC236}">
              <a16:creationId xmlns:a16="http://schemas.microsoft.com/office/drawing/2014/main" id="{3607E3D3-B494-4750-9DAE-3A295D6DF44F}"/>
            </a:ext>
          </a:extLst>
        </xdr:cNvPr>
        <xdr:cNvSpPr txBox="1"/>
      </xdr:nvSpPr>
      <xdr:spPr>
        <a:xfrm>
          <a:off x="9258300" y="14442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22053</xdr:rowOff>
    </xdr:from>
    <xdr:to>
      <xdr:col>55</xdr:col>
      <xdr:colOff>88900</xdr:colOff>
      <xdr:row>86</xdr:row>
      <xdr:rowOff>22053</xdr:rowOff>
    </xdr:to>
    <xdr:cxnSp macro="">
      <xdr:nvCxnSpPr>
        <xdr:cNvPr id="244" name="直線コネクタ 243">
          <a:extLst>
            <a:ext uri="{FF2B5EF4-FFF2-40B4-BE49-F238E27FC236}">
              <a16:creationId xmlns:a16="http://schemas.microsoft.com/office/drawing/2014/main" id="{00B71A86-16EC-403E-BCBD-B65A32B7FF4A}"/>
            </a:ext>
          </a:extLst>
        </xdr:cNvPr>
        <xdr:cNvCxnSpPr/>
      </xdr:nvCxnSpPr>
      <xdr:spPr>
        <a:xfrm>
          <a:off x="9154160" y="1443909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15181</xdr:rowOff>
    </xdr:from>
    <xdr:ext cx="534377" cy="259045"/>
    <xdr:sp macro="" textlink="">
      <xdr:nvSpPr>
        <xdr:cNvPr id="245" name="【公営住宅】&#10;一人当たり面積最大値テキスト">
          <a:extLst>
            <a:ext uri="{FF2B5EF4-FFF2-40B4-BE49-F238E27FC236}">
              <a16:creationId xmlns:a16="http://schemas.microsoft.com/office/drawing/2014/main" id="{B818BE86-45C5-4B7B-AE48-CD7C9A72E08C}"/>
            </a:ext>
          </a:extLst>
        </xdr:cNvPr>
        <xdr:cNvSpPr txBox="1"/>
      </xdr:nvSpPr>
      <xdr:spPr>
        <a:xfrm>
          <a:off x="9258300" y="12923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68504</xdr:rowOff>
    </xdr:from>
    <xdr:to>
      <xdr:col>55</xdr:col>
      <xdr:colOff>88900</xdr:colOff>
      <xdr:row>78</xdr:row>
      <xdr:rowOff>68504</xdr:rowOff>
    </xdr:to>
    <xdr:cxnSp macro="">
      <xdr:nvCxnSpPr>
        <xdr:cNvPr id="246" name="直線コネクタ 245">
          <a:extLst>
            <a:ext uri="{FF2B5EF4-FFF2-40B4-BE49-F238E27FC236}">
              <a16:creationId xmlns:a16="http://schemas.microsoft.com/office/drawing/2014/main" id="{A505F924-DEB5-492A-BE44-62E06F4D153C}"/>
            </a:ext>
          </a:extLst>
        </xdr:cNvPr>
        <xdr:cNvCxnSpPr/>
      </xdr:nvCxnSpPr>
      <xdr:spPr>
        <a:xfrm>
          <a:off x="9154160" y="1314442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125519</xdr:rowOff>
    </xdr:from>
    <xdr:ext cx="469744" cy="259045"/>
    <xdr:sp macro="" textlink="">
      <xdr:nvSpPr>
        <xdr:cNvPr id="247" name="【公営住宅】&#10;一人当たり面積平均値テキスト">
          <a:extLst>
            <a:ext uri="{FF2B5EF4-FFF2-40B4-BE49-F238E27FC236}">
              <a16:creationId xmlns:a16="http://schemas.microsoft.com/office/drawing/2014/main" id="{215E8CEB-8038-414C-A389-93BA740AC71A}"/>
            </a:ext>
          </a:extLst>
        </xdr:cNvPr>
        <xdr:cNvSpPr txBox="1"/>
      </xdr:nvSpPr>
      <xdr:spPr>
        <a:xfrm>
          <a:off x="9258300" y="1420727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147092</xdr:rowOff>
    </xdr:from>
    <xdr:to>
      <xdr:col>55</xdr:col>
      <xdr:colOff>50800</xdr:colOff>
      <xdr:row>85</xdr:row>
      <xdr:rowOff>77242</xdr:rowOff>
    </xdr:to>
    <xdr:sp macro="" textlink="">
      <xdr:nvSpPr>
        <xdr:cNvPr id="248" name="フローチャート: 判断 247">
          <a:extLst>
            <a:ext uri="{FF2B5EF4-FFF2-40B4-BE49-F238E27FC236}">
              <a16:creationId xmlns:a16="http://schemas.microsoft.com/office/drawing/2014/main" id="{DAF1C57A-7F84-4017-9F86-A5A735946BD6}"/>
            </a:ext>
          </a:extLst>
        </xdr:cNvPr>
        <xdr:cNvSpPr/>
      </xdr:nvSpPr>
      <xdr:spPr>
        <a:xfrm>
          <a:off x="9192260" y="1422885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122814</xdr:rowOff>
    </xdr:from>
    <xdr:to>
      <xdr:col>50</xdr:col>
      <xdr:colOff>165100</xdr:colOff>
      <xdr:row>85</xdr:row>
      <xdr:rowOff>52964</xdr:rowOff>
    </xdr:to>
    <xdr:sp macro="" textlink="">
      <xdr:nvSpPr>
        <xdr:cNvPr id="249" name="フローチャート: 判断 248">
          <a:extLst>
            <a:ext uri="{FF2B5EF4-FFF2-40B4-BE49-F238E27FC236}">
              <a16:creationId xmlns:a16="http://schemas.microsoft.com/office/drawing/2014/main" id="{53AE7373-C468-49D3-A1D4-F315C8F35632}"/>
            </a:ext>
          </a:extLst>
        </xdr:cNvPr>
        <xdr:cNvSpPr/>
      </xdr:nvSpPr>
      <xdr:spPr>
        <a:xfrm>
          <a:off x="8445500" y="1420457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134107</xdr:rowOff>
    </xdr:from>
    <xdr:to>
      <xdr:col>46</xdr:col>
      <xdr:colOff>38100</xdr:colOff>
      <xdr:row>85</xdr:row>
      <xdr:rowOff>64257</xdr:rowOff>
    </xdr:to>
    <xdr:sp macro="" textlink="">
      <xdr:nvSpPr>
        <xdr:cNvPr id="250" name="フローチャート: 判断 249">
          <a:extLst>
            <a:ext uri="{FF2B5EF4-FFF2-40B4-BE49-F238E27FC236}">
              <a16:creationId xmlns:a16="http://schemas.microsoft.com/office/drawing/2014/main" id="{D034F86B-ABC0-44ED-BAEE-BE6B131364DC}"/>
            </a:ext>
          </a:extLst>
        </xdr:cNvPr>
        <xdr:cNvSpPr/>
      </xdr:nvSpPr>
      <xdr:spPr>
        <a:xfrm>
          <a:off x="7670800" y="1421586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14184</xdr:rowOff>
    </xdr:from>
    <xdr:to>
      <xdr:col>41</xdr:col>
      <xdr:colOff>101600</xdr:colOff>
      <xdr:row>85</xdr:row>
      <xdr:rowOff>115784</xdr:rowOff>
    </xdr:to>
    <xdr:sp macro="" textlink="">
      <xdr:nvSpPr>
        <xdr:cNvPr id="251" name="フローチャート: 判断 250">
          <a:extLst>
            <a:ext uri="{FF2B5EF4-FFF2-40B4-BE49-F238E27FC236}">
              <a16:creationId xmlns:a16="http://schemas.microsoft.com/office/drawing/2014/main" id="{54CE0495-1D46-4A6F-B92B-44C5CA7C03EC}"/>
            </a:ext>
          </a:extLst>
        </xdr:cNvPr>
        <xdr:cNvSpPr/>
      </xdr:nvSpPr>
      <xdr:spPr>
        <a:xfrm>
          <a:off x="6873240" y="14263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165334</xdr:rowOff>
    </xdr:from>
    <xdr:to>
      <xdr:col>36</xdr:col>
      <xdr:colOff>165100</xdr:colOff>
      <xdr:row>85</xdr:row>
      <xdr:rowOff>95484</xdr:rowOff>
    </xdr:to>
    <xdr:sp macro="" textlink="">
      <xdr:nvSpPr>
        <xdr:cNvPr id="252" name="フローチャート: 判断 251">
          <a:extLst>
            <a:ext uri="{FF2B5EF4-FFF2-40B4-BE49-F238E27FC236}">
              <a16:creationId xmlns:a16="http://schemas.microsoft.com/office/drawing/2014/main" id="{80143F05-4BAC-4341-9932-8CB92C4025A4}"/>
            </a:ext>
          </a:extLst>
        </xdr:cNvPr>
        <xdr:cNvSpPr/>
      </xdr:nvSpPr>
      <xdr:spPr>
        <a:xfrm>
          <a:off x="6098540" y="1424709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53" name="テキスト ボックス 252">
          <a:extLst>
            <a:ext uri="{FF2B5EF4-FFF2-40B4-BE49-F238E27FC236}">
              <a16:creationId xmlns:a16="http://schemas.microsoft.com/office/drawing/2014/main" id="{9B052523-BC6B-44DB-AFB0-49BB7813739F}"/>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54" name="テキスト ボックス 253">
          <a:extLst>
            <a:ext uri="{FF2B5EF4-FFF2-40B4-BE49-F238E27FC236}">
              <a16:creationId xmlns:a16="http://schemas.microsoft.com/office/drawing/2014/main" id="{DC117A80-205E-4C6A-A80B-B7435E6E805A}"/>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55" name="テキスト ボックス 254">
          <a:extLst>
            <a:ext uri="{FF2B5EF4-FFF2-40B4-BE49-F238E27FC236}">
              <a16:creationId xmlns:a16="http://schemas.microsoft.com/office/drawing/2014/main" id="{F1F6C278-D991-44EA-94C9-B88B89718004}"/>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56" name="テキスト ボックス 255">
          <a:extLst>
            <a:ext uri="{FF2B5EF4-FFF2-40B4-BE49-F238E27FC236}">
              <a16:creationId xmlns:a16="http://schemas.microsoft.com/office/drawing/2014/main" id="{8331C0EA-A784-4F50-B44B-E1C016195108}"/>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57" name="テキスト ボックス 256">
          <a:extLst>
            <a:ext uri="{FF2B5EF4-FFF2-40B4-BE49-F238E27FC236}">
              <a16:creationId xmlns:a16="http://schemas.microsoft.com/office/drawing/2014/main" id="{190201C5-1C11-4E78-B623-651295FA4EB0}"/>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9565</xdr:rowOff>
    </xdr:from>
    <xdr:to>
      <xdr:col>55</xdr:col>
      <xdr:colOff>50800</xdr:colOff>
      <xdr:row>84</xdr:row>
      <xdr:rowOff>111165</xdr:rowOff>
    </xdr:to>
    <xdr:sp macro="" textlink="">
      <xdr:nvSpPr>
        <xdr:cNvPr id="258" name="楕円 257">
          <a:extLst>
            <a:ext uri="{FF2B5EF4-FFF2-40B4-BE49-F238E27FC236}">
              <a16:creationId xmlns:a16="http://schemas.microsoft.com/office/drawing/2014/main" id="{70F9B595-817D-4AC1-96A7-4A4EC14F8002}"/>
            </a:ext>
          </a:extLst>
        </xdr:cNvPr>
        <xdr:cNvSpPr/>
      </xdr:nvSpPr>
      <xdr:spPr>
        <a:xfrm>
          <a:off x="9192260" y="1409132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32442</xdr:rowOff>
    </xdr:from>
    <xdr:ext cx="469744" cy="259045"/>
    <xdr:sp macro="" textlink="">
      <xdr:nvSpPr>
        <xdr:cNvPr id="259" name="【公営住宅】&#10;一人当たり面積該当値テキスト">
          <a:extLst>
            <a:ext uri="{FF2B5EF4-FFF2-40B4-BE49-F238E27FC236}">
              <a16:creationId xmlns:a16="http://schemas.microsoft.com/office/drawing/2014/main" id="{41EC9FA9-507B-4CA9-B571-372C63D7F6D5}"/>
            </a:ext>
          </a:extLst>
        </xdr:cNvPr>
        <xdr:cNvSpPr txBox="1"/>
      </xdr:nvSpPr>
      <xdr:spPr>
        <a:xfrm>
          <a:off x="9258300" y="139465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21498</xdr:rowOff>
    </xdr:from>
    <xdr:to>
      <xdr:col>50</xdr:col>
      <xdr:colOff>165100</xdr:colOff>
      <xdr:row>84</xdr:row>
      <xdr:rowOff>123098</xdr:rowOff>
    </xdr:to>
    <xdr:sp macro="" textlink="">
      <xdr:nvSpPr>
        <xdr:cNvPr id="260" name="楕円 259">
          <a:extLst>
            <a:ext uri="{FF2B5EF4-FFF2-40B4-BE49-F238E27FC236}">
              <a16:creationId xmlns:a16="http://schemas.microsoft.com/office/drawing/2014/main" id="{7634FCE4-589C-4B63-8E5D-39933E75C96A}"/>
            </a:ext>
          </a:extLst>
        </xdr:cNvPr>
        <xdr:cNvSpPr/>
      </xdr:nvSpPr>
      <xdr:spPr>
        <a:xfrm>
          <a:off x="8445500" y="14103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60365</xdr:rowOff>
    </xdr:from>
    <xdr:to>
      <xdr:col>55</xdr:col>
      <xdr:colOff>0</xdr:colOff>
      <xdr:row>84</xdr:row>
      <xdr:rowOff>72298</xdr:rowOff>
    </xdr:to>
    <xdr:cxnSp macro="">
      <xdr:nvCxnSpPr>
        <xdr:cNvPr id="261" name="直線コネクタ 260">
          <a:extLst>
            <a:ext uri="{FF2B5EF4-FFF2-40B4-BE49-F238E27FC236}">
              <a16:creationId xmlns:a16="http://schemas.microsoft.com/office/drawing/2014/main" id="{32E41E97-148F-430C-8635-386E67DCE681}"/>
            </a:ext>
          </a:extLst>
        </xdr:cNvPr>
        <xdr:cNvCxnSpPr/>
      </xdr:nvCxnSpPr>
      <xdr:spPr>
        <a:xfrm flipV="1">
          <a:off x="8496300" y="14142125"/>
          <a:ext cx="723900" cy="11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22459</xdr:rowOff>
    </xdr:from>
    <xdr:to>
      <xdr:col>46</xdr:col>
      <xdr:colOff>38100</xdr:colOff>
      <xdr:row>84</xdr:row>
      <xdr:rowOff>124059</xdr:rowOff>
    </xdr:to>
    <xdr:sp macro="" textlink="">
      <xdr:nvSpPr>
        <xdr:cNvPr id="262" name="楕円 261">
          <a:extLst>
            <a:ext uri="{FF2B5EF4-FFF2-40B4-BE49-F238E27FC236}">
              <a16:creationId xmlns:a16="http://schemas.microsoft.com/office/drawing/2014/main" id="{D55242F6-346F-4A4F-97C9-6AA61F74680D}"/>
            </a:ext>
          </a:extLst>
        </xdr:cNvPr>
        <xdr:cNvSpPr/>
      </xdr:nvSpPr>
      <xdr:spPr>
        <a:xfrm>
          <a:off x="7670800" y="1410421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72298</xdr:rowOff>
    </xdr:from>
    <xdr:to>
      <xdr:col>50</xdr:col>
      <xdr:colOff>114300</xdr:colOff>
      <xdr:row>84</xdr:row>
      <xdr:rowOff>73259</xdr:rowOff>
    </xdr:to>
    <xdr:cxnSp macro="">
      <xdr:nvCxnSpPr>
        <xdr:cNvPr id="263" name="直線コネクタ 262">
          <a:extLst>
            <a:ext uri="{FF2B5EF4-FFF2-40B4-BE49-F238E27FC236}">
              <a16:creationId xmlns:a16="http://schemas.microsoft.com/office/drawing/2014/main" id="{A0FF9719-A1B3-4EDB-82D5-E589F2EB28DB}"/>
            </a:ext>
          </a:extLst>
        </xdr:cNvPr>
        <xdr:cNvCxnSpPr/>
      </xdr:nvCxnSpPr>
      <xdr:spPr>
        <a:xfrm flipV="1">
          <a:off x="7713980" y="14154058"/>
          <a:ext cx="782320" cy="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20538</xdr:rowOff>
    </xdr:from>
    <xdr:to>
      <xdr:col>41</xdr:col>
      <xdr:colOff>101600</xdr:colOff>
      <xdr:row>84</xdr:row>
      <xdr:rowOff>122138</xdr:rowOff>
    </xdr:to>
    <xdr:sp macro="" textlink="">
      <xdr:nvSpPr>
        <xdr:cNvPr id="264" name="楕円 263">
          <a:extLst>
            <a:ext uri="{FF2B5EF4-FFF2-40B4-BE49-F238E27FC236}">
              <a16:creationId xmlns:a16="http://schemas.microsoft.com/office/drawing/2014/main" id="{3BFDD294-BF01-44A7-848B-B567ACBC1A3D}"/>
            </a:ext>
          </a:extLst>
        </xdr:cNvPr>
        <xdr:cNvSpPr/>
      </xdr:nvSpPr>
      <xdr:spPr>
        <a:xfrm>
          <a:off x="6873240" y="14102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71338</xdr:rowOff>
    </xdr:from>
    <xdr:to>
      <xdr:col>45</xdr:col>
      <xdr:colOff>177800</xdr:colOff>
      <xdr:row>84</xdr:row>
      <xdr:rowOff>73259</xdr:rowOff>
    </xdr:to>
    <xdr:cxnSp macro="">
      <xdr:nvCxnSpPr>
        <xdr:cNvPr id="265" name="直線コネクタ 264">
          <a:extLst>
            <a:ext uri="{FF2B5EF4-FFF2-40B4-BE49-F238E27FC236}">
              <a16:creationId xmlns:a16="http://schemas.microsoft.com/office/drawing/2014/main" id="{0EC9788F-B103-4053-AE76-584189E3A64B}"/>
            </a:ext>
          </a:extLst>
        </xdr:cNvPr>
        <xdr:cNvCxnSpPr/>
      </xdr:nvCxnSpPr>
      <xdr:spPr>
        <a:xfrm>
          <a:off x="6924040" y="14153098"/>
          <a:ext cx="789940" cy="1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14641</xdr:rowOff>
    </xdr:from>
    <xdr:to>
      <xdr:col>36</xdr:col>
      <xdr:colOff>165100</xdr:colOff>
      <xdr:row>84</xdr:row>
      <xdr:rowOff>116241</xdr:rowOff>
    </xdr:to>
    <xdr:sp macro="" textlink="">
      <xdr:nvSpPr>
        <xdr:cNvPr id="266" name="楕円 265">
          <a:extLst>
            <a:ext uri="{FF2B5EF4-FFF2-40B4-BE49-F238E27FC236}">
              <a16:creationId xmlns:a16="http://schemas.microsoft.com/office/drawing/2014/main" id="{B0978457-CE74-4AC9-BABE-79222076C033}"/>
            </a:ext>
          </a:extLst>
        </xdr:cNvPr>
        <xdr:cNvSpPr/>
      </xdr:nvSpPr>
      <xdr:spPr>
        <a:xfrm>
          <a:off x="6098540" y="14096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65441</xdr:rowOff>
    </xdr:from>
    <xdr:to>
      <xdr:col>41</xdr:col>
      <xdr:colOff>50800</xdr:colOff>
      <xdr:row>84</xdr:row>
      <xdr:rowOff>71338</xdr:rowOff>
    </xdr:to>
    <xdr:cxnSp macro="">
      <xdr:nvCxnSpPr>
        <xdr:cNvPr id="267" name="直線コネクタ 266">
          <a:extLst>
            <a:ext uri="{FF2B5EF4-FFF2-40B4-BE49-F238E27FC236}">
              <a16:creationId xmlns:a16="http://schemas.microsoft.com/office/drawing/2014/main" id="{B66E2793-9CF9-4BB5-98E5-6F6C62919313}"/>
            </a:ext>
          </a:extLst>
        </xdr:cNvPr>
        <xdr:cNvCxnSpPr/>
      </xdr:nvCxnSpPr>
      <xdr:spPr>
        <a:xfrm>
          <a:off x="6149340" y="14147201"/>
          <a:ext cx="774700" cy="5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44091</xdr:rowOff>
    </xdr:from>
    <xdr:ext cx="469744" cy="259045"/>
    <xdr:sp macro="" textlink="">
      <xdr:nvSpPr>
        <xdr:cNvPr id="268" name="n_1aveValue【公営住宅】&#10;一人当たり面積">
          <a:extLst>
            <a:ext uri="{FF2B5EF4-FFF2-40B4-BE49-F238E27FC236}">
              <a16:creationId xmlns:a16="http://schemas.microsoft.com/office/drawing/2014/main" id="{47976864-AC92-4A85-BF00-8BE8D562D3B8}"/>
            </a:ext>
          </a:extLst>
        </xdr:cNvPr>
        <xdr:cNvSpPr txBox="1"/>
      </xdr:nvSpPr>
      <xdr:spPr>
        <a:xfrm>
          <a:off x="8271587" y="142934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55384</xdr:rowOff>
    </xdr:from>
    <xdr:ext cx="469744" cy="259045"/>
    <xdr:sp macro="" textlink="">
      <xdr:nvSpPr>
        <xdr:cNvPr id="269" name="n_2aveValue【公営住宅】&#10;一人当たり面積">
          <a:extLst>
            <a:ext uri="{FF2B5EF4-FFF2-40B4-BE49-F238E27FC236}">
              <a16:creationId xmlns:a16="http://schemas.microsoft.com/office/drawing/2014/main" id="{7528846C-C465-4BB7-9A64-8493511ECCDB}"/>
            </a:ext>
          </a:extLst>
        </xdr:cNvPr>
        <xdr:cNvSpPr txBox="1"/>
      </xdr:nvSpPr>
      <xdr:spPr>
        <a:xfrm>
          <a:off x="7509587" y="14304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106911</xdr:rowOff>
    </xdr:from>
    <xdr:ext cx="469744" cy="259045"/>
    <xdr:sp macro="" textlink="">
      <xdr:nvSpPr>
        <xdr:cNvPr id="270" name="n_3aveValue【公営住宅】&#10;一人当たり面積">
          <a:extLst>
            <a:ext uri="{FF2B5EF4-FFF2-40B4-BE49-F238E27FC236}">
              <a16:creationId xmlns:a16="http://schemas.microsoft.com/office/drawing/2014/main" id="{8375B4A5-8B51-4EA9-BBB2-5E65520F0EE2}"/>
            </a:ext>
          </a:extLst>
        </xdr:cNvPr>
        <xdr:cNvSpPr txBox="1"/>
      </xdr:nvSpPr>
      <xdr:spPr>
        <a:xfrm>
          <a:off x="6712027" y="143563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86611</xdr:rowOff>
    </xdr:from>
    <xdr:ext cx="469744" cy="259045"/>
    <xdr:sp macro="" textlink="">
      <xdr:nvSpPr>
        <xdr:cNvPr id="271" name="n_4aveValue【公営住宅】&#10;一人当たり面積">
          <a:extLst>
            <a:ext uri="{FF2B5EF4-FFF2-40B4-BE49-F238E27FC236}">
              <a16:creationId xmlns:a16="http://schemas.microsoft.com/office/drawing/2014/main" id="{BA634E3E-D4BB-4AAD-A425-EE49DAAE5A26}"/>
            </a:ext>
          </a:extLst>
        </xdr:cNvPr>
        <xdr:cNvSpPr txBox="1"/>
      </xdr:nvSpPr>
      <xdr:spPr>
        <a:xfrm>
          <a:off x="5937327" y="143360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82</xdr:row>
      <xdr:rowOff>139625</xdr:rowOff>
    </xdr:from>
    <xdr:ext cx="469744" cy="259045"/>
    <xdr:sp macro="" textlink="">
      <xdr:nvSpPr>
        <xdr:cNvPr id="272" name="n_1mainValue【公営住宅】&#10;一人当たり面積">
          <a:extLst>
            <a:ext uri="{FF2B5EF4-FFF2-40B4-BE49-F238E27FC236}">
              <a16:creationId xmlns:a16="http://schemas.microsoft.com/office/drawing/2014/main" id="{9D37D565-DEC0-4DF8-8D70-3998F147B111}"/>
            </a:ext>
          </a:extLst>
        </xdr:cNvPr>
        <xdr:cNvSpPr txBox="1"/>
      </xdr:nvSpPr>
      <xdr:spPr>
        <a:xfrm>
          <a:off x="8271587" y="138861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140586</xdr:rowOff>
    </xdr:from>
    <xdr:ext cx="469744" cy="259045"/>
    <xdr:sp macro="" textlink="">
      <xdr:nvSpPr>
        <xdr:cNvPr id="273" name="n_2mainValue【公営住宅】&#10;一人当たり面積">
          <a:extLst>
            <a:ext uri="{FF2B5EF4-FFF2-40B4-BE49-F238E27FC236}">
              <a16:creationId xmlns:a16="http://schemas.microsoft.com/office/drawing/2014/main" id="{FB3A74A7-E11D-4CC1-9910-9CD52148A687}"/>
            </a:ext>
          </a:extLst>
        </xdr:cNvPr>
        <xdr:cNvSpPr txBox="1"/>
      </xdr:nvSpPr>
      <xdr:spPr>
        <a:xfrm>
          <a:off x="7509587" y="13887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138665</xdr:rowOff>
    </xdr:from>
    <xdr:ext cx="469744" cy="259045"/>
    <xdr:sp macro="" textlink="">
      <xdr:nvSpPr>
        <xdr:cNvPr id="274" name="n_3mainValue【公営住宅】&#10;一人当たり面積">
          <a:extLst>
            <a:ext uri="{FF2B5EF4-FFF2-40B4-BE49-F238E27FC236}">
              <a16:creationId xmlns:a16="http://schemas.microsoft.com/office/drawing/2014/main" id="{5EB1B387-F481-4262-8BC1-DEF167FD5998}"/>
            </a:ext>
          </a:extLst>
        </xdr:cNvPr>
        <xdr:cNvSpPr txBox="1"/>
      </xdr:nvSpPr>
      <xdr:spPr>
        <a:xfrm>
          <a:off x="6712027" y="13885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132768</xdr:rowOff>
    </xdr:from>
    <xdr:ext cx="469744" cy="259045"/>
    <xdr:sp macro="" textlink="">
      <xdr:nvSpPr>
        <xdr:cNvPr id="275" name="n_4mainValue【公営住宅】&#10;一人当たり面積">
          <a:extLst>
            <a:ext uri="{FF2B5EF4-FFF2-40B4-BE49-F238E27FC236}">
              <a16:creationId xmlns:a16="http://schemas.microsoft.com/office/drawing/2014/main" id="{1413E315-2817-4B53-9164-654D5DD93BCE}"/>
            </a:ext>
          </a:extLst>
        </xdr:cNvPr>
        <xdr:cNvSpPr txBox="1"/>
      </xdr:nvSpPr>
      <xdr:spPr>
        <a:xfrm>
          <a:off x="5937327" y="138792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76" name="正方形/長方形 275">
          <a:extLst>
            <a:ext uri="{FF2B5EF4-FFF2-40B4-BE49-F238E27FC236}">
              <a16:creationId xmlns:a16="http://schemas.microsoft.com/office/drawing/2014/main" id="{2345DC16-7CE1-4F78-8B17-1342B2D5763C}"/>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77" name="正方形/長方形 276">
          <a:extLst>
            <a:ext uri="{FF2B5EF4-FFF2-40B4-BE49-F238E27FC236}">
              <a16:creationId xmlns:a16="http://schemas.microsoft.com/office/drawing/2014/main" id="{900DA44A-0EF2-4660-A75D-372CE2C29DCF}"/>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78" name="正方形/長方形 277">
          <a:extLst>
            <a:ext uri="{FF2B5EF4-FFF2-40B4-BE49-F238E27FC236}">
              <a16:creationId xmlns:a16="http://schemas.microsoft.com/office/drawing/2014/main" id="{B62E6029-91E4-4C7E-AADB-CE6CAA9E6093}"/>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79" name="正方形/長方形 278">
          <a:extLst>
            <a:ext uri="{FF2B5EF4-FFF2-40B4-BE49-F238E27FC236}">
              <a16:creationId xmlns:a16="http://schemas.microsoft.com/office/drawing/2014/main" id="{CB3CDF29-EBA8-459B-8222-44D679C68EDC}"/>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0" name="正方形/長方形 279">
          <a:extLst>
            <a:ext uri="{FF2B5EF4-FFF2-40B4-BE49-F238E27FC236}">
              <a16:creationId xmlns:a16="http://schemas.microsoft.com/office/drawing/2014/main" id="{11D9C48B-865A-4D1C-AFD7-F957E97B9CC8}"/>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1" name="正方形/長方形 280">
          <a:extLst>
            <a:ext uri="{FF2B5EF4-FFF2-40B4-BE49-F238E27FC236}">
              <a16:creationId xmlns:a16="http://schemas.microsoft.com/office/drawing/2014/main" id="{2F1F383F-1AFB-4408-903C-31E03583DE42}"/>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2" name="正方形/長方形 281">
          <a:extLst>
            <a:ext uri="{FF2B5EF4-FFF2-40B4-BE49-F238E27FC236}">
              <a16:creationId xmlns:a16="http://schemas.microsoft.com/office/drawing/2014/main" id="{669ED222-F7E3-4682-9CC1-C3F955EFAD00}"/>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3" name="正方形/長方形 282">
          <a:extLst>
            <a:ext uri="{FF2B5EF4-FFF2-40B4-BE49-F238E27FC236}">
              <a16:creationId xmlns:a16="http://schemas.microsoft.com/office/drawing/2014/main" id="{7F143C60-B975-4751-907F-935FFADDEEB5}"/>
            </a:ext>
          </a:extLst>
        </xdr:cNvPr>
        <xdr:cNvSpPr/>
      </xdr:nvSpPr>
      <xdr:spPr>
        <a:xfrm>
          <a:off x="67056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84" name="正方形/長方形 283">
          <a:extLst>
            <a:ext uri="{FF2B5EF4-FFF2-40B4-BE49-F238E27FC236}">
              <a16:creationId xmlns:a16="http://schemas.microsoft.com/office/drawing/2014/main" id="{5B30664E-A4AE-4FD5-BC46-58B63218DFFA}"/>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85" name="正方形/長方形 284">
          <a:extLst>
            <a:ext uri="{FF2B5EF4-FFF2-40B4-BE49-F238E27FC236}">
              <a16:creationId xmlns:a16="http://schemas.microsoft.com/office/drawing/2014/main" id="{DA2539E9-986C-4079-B504-9971FCD9C4D2}"/>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86" name="正方形/長方形 285">
          <a:extLst>
            <a:ext uri="{FF2B5EF4-FFF2-40B4-BE49-F238E27FC236}">
              <a16:creationId xmlns:a16="http://schemas.microsoft.com/office/drawing/2014/main" id="{B938F5F7-7DD3-4BB7-B329-1FF1F7427E95}"/>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87" name="正方形/長方形 286">
          <a:extLst>
            <a:ext uri="{FF2B5EF4-FFF2-40B4-BE49-F238E27FC236}">
              <a16:creationId xmlns:a16="http://schemas.microsoft.com/office/drawing/2014/main" id="{6610D870-DEEA-4AD9-9B6B-E327D3053E3D}"/>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88" name="正方形/長方形 287">
          <a:extLst>
            <a:ext uri="{FF2B5EF4-FFF2-40B4-BE49-F238E27FC236}">
              <a16:creationId xmlns:a16="http://schemas.microsoft.com/office/drawing/2014/main" id="{52A26711-8BCF-4856-AE5B-5D5D41D494A8}"/>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89" name="正方形/長方形 288">
          <a:extLst>
            <a:ext uri="{FF2B5EF4-FFF2-40B4-BE49-F238E27FC236}">
              <a16:creationId xmlns:a16="http://schemas.microsoft.com/office/drawing/2014/main" id="{0936E689-C94D-4F4C-994F-17AB5883DE37}"/>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90" name="正方形/長方形 289">
          <a:extLst>
            <a:ext uri="{FF2B5EF4-FFF2-40B4-BE49-F238E27FC236}">
              <a16:creationId xmlns:a16="http://schemas.microsoft.com/office/drawing/2014/main" id="{5AC3B438-9F65-4F34-9C8E-34304FF93E3A}"/>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91" name="正方形/長方形 290">
          <a:extLst>
            <a:ext uri="{FF2B5EF4-FFF2-40B4-BE49-F238E27FC236}">
              <a16:creationId xmlns:a16="http://schemas.microsoft.com/office/drawing/2014/main" id="{E83BE297-59B4-49EA-80F2-7EF013F2228E}"/>
            </a:ext>
          </a:extLst>
        </xdr:cNvPr>
        <xdr:cNvSpPr/>
      </xdr:nvSpPr>
      <xdr:spPr>
        <a:xfrm>
          <a:off x="582676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92" name="正方形/長方形 291">
          <a:extLst>
            <a:ext uri="{FF2B5EF4-FFF2-40B4-BE49-F238E27FC236}">
              <a16:creationId xmlns:a16="http://schemas.microsoft.com/office/drawing/2014/main" id="{C7543628-03E6-4245-8243-89DC07C341E4}"/>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93" name="正方形/長方形 292">
          <a:extLst>
            <a:ext uri="{FF2B5EF4-FFF2-40B4-BE49-F238E27FC236}">
              <a16:creationId xmlns:a16="http://schemas.microsoft.com/office/drawing/2014/main" id="{202DF4B6-88D1-44DB-B11D-B3EF7468DC93}"/>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94" name="正方形/長方形 293">
          <a:extLst>
            <a:ext uri="{FF2B5EF4-FFF2-40B4-BE49-F238E27FC236}">
              <a16:creationId xmlns:a16="http://schemas.microsoft.com/office/drawing/2014/main" id="{7E83CFC9-78C8-4877-B44E-20F4947FE71D}"/>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95" name="正方形/長方形 294">
          <a:extLst>
            <a:ext uri="{FF2B5EF4-FFF2-40B4-BE49-F238E27FC236}">
              <a16:creationId xmlns:a16="http://schemas.microsoft.com/office/drawing/2014/main" id="{E1806B1C-45F1-4F2C-A109-E4955F24524D}"/>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296" name="正方形/長方形 295">
          <a:extLst>
            <a:ext uri="{FF2B5EF4-FFF2-40B4-BE49-F238E27FC236}">
              <a16:creationId xmlns:a16="http://schemas.microsoft.com/office/drawing/2014/main" id="{760E19E2-BA21-447D-85C9-DEB9D43746A3}"/>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297" name="正方形/長方形 296">
          <a:extLst>
            <a:ext uri="{FF2B5EF4-FFF2-40B4-BE49-F238E27FC236}">
              <a16:creationId xmlns:a16="http://schemas.microsoft.com/office/drawing/2014/main" id="{E4324785-E2E2-4775-83A2-F609DB9C7E75}"/>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298" name="正方形/長方形 297">
          <a:extLst>
            <a:ext uri="{FF2B5EF4-FFF2-40B4-BE49-F238E27FC236}">
              <a16:creationId xmlns:a16="http://schemas.microsoft.com/office/drawing/2014/main" id="{8DA250BD-6210-4127-91E5-348D7ADA20C9}"/>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299" name="正方形/長方形 298">
          <a:extLst>
            <a:ext uri="{FF2B5EF4-FFF2-40B4-BE49-F238E27FC236}">
              <a16:creationId xmlns:a16="http://schemas.microsoft.com/office/drawing/2014/main" id="{C2393F9A-BCFE-401E-8D04-2BB484E09D45}"/>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00" name="テキスト ボックス 299">
          <a:extLst>
            <a:ext uri="{FF2B5EF4-FFF2-40B4-BE49-F238E27FC236}">
              <a16:creationId xmlns:a16="http://schemas.microsoft.com/office/drawing/2014/main" id="{2A74A754-0AE5-4276-BA81-04E25E873C83}"/>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01" name="直線コネクタ 300">
          <a:extLst>
            <a:ext uri="{FF2B5EF4-FFF2-40B4-BE49-F238E27FC236}">
              <a16:creationId xmlns:a16="http://schemas.microsoft.com/office/drawing/2014/main" id="{600F4867-2181-45FD-89AC-0123CCA14263}"/>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02" name="テキスト ボックス 301">
          <a:extLst>
            <a:ext uri="{FF2B5EF4-FFF2-40B4-BE49-F238E27FC236}">
              <a16:creationId xmlns:a16="http://schemas.microsoft.com/office/drawing/2014/main" id="{F4FF06AC-F966-4E3F-9DF2-E1E70678BBE4}"/>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03" name="直線コネクタ 302">
          <a:extLst>
            <a:ext uri="{FF2B5EF4-FFF2-40B4-BE49-F238E27FC236}">
              <a16:creationId xmlns:a16="http://schemas.microsoft.com/office/drawing/2014/main" id="{EDF604A4-3FE8-4528-88F2-0D9DED81CC6D}"/>
            </a:ext>
          </a:extLst>
        </xdr:cNvPr>
        <xdr:cNvCxnSpPr/>
      </xdr:nvCxnSpPr>
      <xdr:spPr>
        <a:xfrm>
          <a:off x="10960100" y="70789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304" name="テキスト ボックス 303">
          <a:extLst>
            <a:ext uri="{FF2B5EF4-FFF2-40B4-BE49-F238E27FC236}">
              <a16:creationId xmlns:a16="http://schemas.microsoft.com/office/drawing/2014/main" id="{16CD31AC-BBBA-49E4-8872-7EB5F55910AA}"/>
            </a:ext>
          </a:extLst>
        </xdr:cNvPr>
        <xdr:cNvSpPr txBox="1"/>
      </xdr:nvSpPr>
      <xdr:spPr>
        <a:xfrm>
          <a:off x="105615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05" name="直線コネクタ 304">
          <a:extLst>
            <a:ext uri="{FF2B5EF4-FFF2-40B4-BE49-F238E27FC236}">
              <a16:creationId xmlns:a16="http://schemas.microsoft.com/office/drawing/2014/main" id="{DA0B6406-5846-40D5-9570-BD3516525C7C}"/>
            </a:ext>
          </a:extLst>
        </xdr:cNvPr>
        <xdr:cNvCxnSpPr/>
      </xdr:nvCxnSpPr>
      <xdr:spPr>
        <a:xfrm>
          <a:off x="10960100" y="67056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06" name="テキスト ボックス 305">
          <a:extLst>
            <a:ext uri="{FF2B5EF4-FFF2-40B4-BE49-F238E27FC236}">
              <a16:creationId xmlns:a16="http://schemas.microsoft.com/office/drawing/2014/main" id="{A89490FA-EC0C-44FB-A5AE-19FB9F54A710}"/>
            </a:ext>
          </a:extLst>
        </xdr:cNvPr>
        <xdr:cNvSpPr txBox="1"/>
      </xdr:nvSpPr>
      <xdr:spPr>
        <a:xfrm>
          <a:off x="1060276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07" name="直線コネクタ 306">
          <a:extLst>
            <a:ext uri="{FF2B5EF4-FFF2-40B4-BE49-F238E27FC236}">
              <a16:creationId xmlns:a16="http://schemas.microsoft.com/office/drawing/2014/main" id="{BB0D6E47-7C0D-4E1E-B929-099E144E2BE6}"/>
            </a:ext>
          </a:extLst>
        </xdr:cNvPr>
        <xdr:cNvCxnSpPr/>
      </xdr:nvCxnSpPr>
      <xdr:spPr>
        <a:xfrm>
          <a:off x="10960100" y="63360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08" name="テキスト ボックス 307">
          <a:extLst>
            <a:ext uri="{FF2B5EF4-FFF2-40B4-BE49-F238E27FC236}">
              <a16:creationId xmlns:a16="http://schemas.microsoft.com/office/drawing/2014/main" id="{0EB1E910-3157-4859-B5E6-316611706E6D}"/>
            </a:ext>
          </a:extLst>
        </xdr:cNvPr>
        <xdr:cNvSpPr txBox="1"/>
      </xdr:nvSpPr>
      <xdr:spPr>
        <a:xfrm>
          <a:off x="1060276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309" name="直線コネクタ 308">
          <a:extLst>
            <a:ext uri="{FF2B5EF4-FFF2-40B4-BE49-F238E27FC236}">
              <a16:creationId xmlns:a16="http://schemas.microsoft.com/office/drawing/2014/main" id="{FC6358A0-478C-449E-9950-017B36D4E287}"/>
            </a:ext>
          </a:extLst>
        </xdr:cNvPr>
        <xdr:cNvCxnSpPr/>
      </xdr:nvCxnSpPr>
      <xdr:spPr>
        <a:xfrm>
          <a:off x="10960100" y="59626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10" name="テキスト ボックス 309">
          <a:extLst>
            <a:ext uri="{FF2B5EF4-FFF2-40B4-BE49-F238E27FC236}">
              <a16:creationId xmlns:a16="http://schemas.microsoft.com/office/drawing/2014/main" id="{9BAD0F05-0FAA-43F8-8328-E5897FFF794D}"/>
            </a:ext>
          </a:extLst>
        </xdr:cNvPr>
        <xdr:cNvSpPr txBox="1"/>
      </xdr:nvSpPr>
      <xdr:spPr>
        <a:xfrm>
          <a:off x="1060276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311" name="直線コネクタ 310">
          <a:extLst>
            <a:ext uri="{FF2B5EF4-FFF2-40B4-BE49-F238E27FC236}">
              <a16:creationId xmlns:a16="http://schemas.microsoft.com/office/drawing/2014/main" id="{E570F66E-DBD3-4E41-80D4-8CA27543191F}"/>
            </a:ext>
          </a:extLst>
        </xdr:cNvPr>
        <xdr:cNvCxnSpPr/>
      </xdr:nvCxnSpPr>
      <xdr:spPr>
        <a:xfrm>
          <a:off x="10960100" y="55892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86377</xdr:rowOff>
    </xdr:from>
    <xdr:ext cx="338939" cy="259045"/>
    <xdr:sp macro="" textlink="">
      <xdr:nvSpPr>
        <xdr:cNvPr id="312" name="テキスト ボックス 311">
          <a:extLst>
            <a:ext uri="{FF2B5EF4-FFF2-40B4-BE49-F238E27FC236}">
              <a16:creationId xmlns:a16="http://schemas.microsoft.com/office/drawing/2014/main" id="{42CD6859-7923-49DD-B611-6B0F6DDAFF08}"/>
            </a:ext>
          </a:extLst>
        </xdr:cNvPr>
        <xdr:cNvSpPr txBox="1"/>
      </xdr:nvSpPr>
      <xdr:spPr>
        <a:xfrm>
          <a:off x="10666881" y="54508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13" name="直線コネクタ 312">
          <a:extLst>
            <a:ext uri="{FF2B5EF4-FFF2-40B4-BE49-F238E27FC236}">
              <a16:creationId xmlns:a16="http://schemas.microsoft.com/office/drawing/2014/main" id="{0F5BF12B-47FD-4AAD-B16D-44A60A501BF0}"/>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314" name="【認定こども園・幼稚園・保育所】&#10;有形固定資産減価償却率グラフ枠">
          <a:extLst>
            <a:ext uri="{FF2B5EF4-FFF2-40B4-BE49-F238E27FC236}">
              <a16:creationId xmlns:a16="http://schemas.microsoft.com/office/drawing/2014/main" id="{34E8711D-B4BB-4CB9-B670-0464D496B651}"/>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57150</xdr:rowOff>
    </xdr:from>
    <xdr:to>
      <xdr:col>85</xdr:col>
      <xdr:colOff>126364</xdr:colOff>
      <xdr:row>40</xdr:row>
      <xdr:rowOff>127000</xdr:rowOff>
    </xdr:to>
    <xdr:cxnSp macro="">
      <xdr:nvCxnSpPr>
        <xdr:cNvPr id="315" name="直線コネクタ 314">
          <a:extLst>
            <a:ext uri="{FF2B5EF4-FFF2-40B4-BE49-F238E27FC236}">
              <a16:creationId xmlns:a16="http://schemas.microsoft.com/office/drawing/2014/main" id="{D84A8655-E150-400C-B8CE-D5BBA43DC181}"/>
            </a:ext>
          </a:extLst>
        </xdr:cNvPr>
        <xdr:cNvCxnSpPr/>
      </xdr:nvCxnSpPr>
      <xdr:spPr>
        <a:xfrm flipV="1">
          <a:off x="14375764" y="5589270"/>
          <a:ext cx="0" cy="1243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130827</xdr:rowOff>
    </xdr:from>
    <xdr:ext cx="469744" cy="259045"/>
    <xdr:sp macro="" textlink="">
      <xdr:nvSpPr>
        <xdr:cNvPr id="316" name="【認定こども園・幼稚園・保育所】&#10;有形固定資産減価償却率最小値テキスト">
          <a:extLst>
            <a:ext uri="{FF2B5EF4-FFF2-40B4-BE49-F238E27FC236}">
              <a16:creationId xmlns:a16="http://schemas.microsoft.com/office/drawing/2014/main" id="{BE6F4AA8-7DDD-4611-8900-275A43E24145}"/>
            </a:ext>
          </a:extLst>
        </xdr:cNvPr>
        <xdr:cNvSpPr txBox="1"/>
      </xdr:nvSpPr>
      <xdr:spPr>
        <a:xfrm>
          <a:off x="14414500" y="683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40</xdr:row>
      <xdr:rowOff>127000</xdr:rowOff>
    </xdr:from>
    <xdr:to>
      <xdr:col>86</xdr:col>
      <xdr:colOff>25400</xdr:colOff>
      <xdr:row>40</xdr:row>
      <xdr:rowOff>127000</xdr:rowOff>
    </xdr:to>
    <xdr:cxnSp macro="">
      <xdr:nvCxnSpPr>
        <xdr:cNvPr id="317" name="直線コネクタ 316">
          <a:extLst>
            <a:ext uri="{FF2B5EF4-FFF2-40B4-BE49-F238E27FC236}">
              <a16:creationId xmlns:a16="http://schemas.microsoft.com/office/drawing/2014/main" id="{6DBC2141-C1B1-4642-81F8-B2DA537FB61C}"/>
            </a:ext>
          </a:extLst>
        </xdr:cNvPr>
        <xdr:cNvCxnSpPr/>
      </xdr:nvCxnSpPr>
      <xdr:spPr>
        <a:xfrm>
          <a:off x="14287500" y="68326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3827</xdr:rowOff>
    </xdr:from>
    <xdr:ext cx="340478" cy="259045"/>
    <xdr:sp macro="" textlink="">
      <xdr:nvSpPr>
        <xdr:cNvPr id="318" name="【認定こども園・幼稚園・保育所】&#10;有形固定資産減価償却率最大値テキスト">
          <a:extLst>
            <a:ext uri="{FF2B5EF4-FFF2-40B4-BE49-F238E27FC236}">
              <a16:creationId xmlns:a16="http://schemas.microsoft.com/office/drawing/2014/main" id="{4A89CC88-C1D2-4A1F-89A8-1D3F73CF07F0}"/>
            </a:ext>
          </a:extLst>
        </xdr:cNvPr>
        <xdr:cNvSpPr txBox="1"/>
      </xdr:nvSpPr>
      <xdr:spPr>
        <a:xfrm>
          <a:off x="14414500" y="536830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57150</xdr:rowOff>
    </xdr:from>
    <xdr:to>
      <xdr:col>86</xdr:col>
      <xdr:colOff>25400</xdr:colOff>
      <xdr:row>33</xdr:row>
      <xdr:rowOff>57150</xdr:rowOff>
    </xdr:to>
    <xdr:cxnSp macro="">
      <xdr:nvCxnSpPr>
        <xdr:cNvPr id="319" name="直線コネクタ 318">
          <a:extLst>
            <a:ext uri="{FF2B5EF4-FFF2-40B4-BE49-F238E27FC236}">
              <a16:creationId xmlns:a16="http://schemas.microsoft.com/office/drawing/2014/main" id="{9D404B06-270D-4AF6-B054-A764C4480542}"/>
            </a:ext>
          </a:extLst>
        </xdr:cNvPr>
        <xdr:cNvCxnSpPr/>
      </xdr:nvCxnSpPr>
      <xdr:spPr>
        <a:xfrm>
          <a:off x="14287500" y="55892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35</xdr:row>
      <xdr:rowOff>104157</xdr:rowOff>
    </xdr:from>
    <xdr:ext cx="405111" cy="259045"/>
    <xdr:sp macro="" textlink="">
      <xdr:nvSpPr>
        <xdr:cNvPr id="320" name="【認定こども園・幼稚園・保育所】&#10;有形固定資産減価償却率平均値テキスト">
          <a:extLst>
            <a:ext uri="{FF2B5EF4-FFF2-40B4-BE49-F238E27FC236}">
              <a16:creationId xmlns:a16="http://schemas.microsoft.com/office/drawing/2014/main" id="{7BC8499A-2882-45BF-A1B0-E21291735D1C}"/>
            </a:ext>
          </a:extLst>
        </xdr:cNvPr>
        <xdr:cNvSpPr txBox="1"/>
      </xdr:nvSpPr>
      <xdr:spPr>
        <a:xfrm>
          <a:off x="14414500" y="59715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81280</xdr:rowOff>
    </xdr:from>
    <xdr:to>
      <xdr:col>85</xdr:col>
      <xdr:colOff>177800</xdr:colOff>
      <xdr:row>37</xdr:row>
      <xdr:rowOff>11430</xdr:rowOff>
    </xdr:to>
    <xdr:sp macro="" textlink="">
      <xdr:nvSpPr>
        <xdr:cNvPr id="321" name="フローチャート: 判断 320">
          <a:extLst>
            <a:ext uri="{FF2B5EF4-FFF2-40B4-BE49-F238E27FC236}">
              <a16:creationId xmlns:a16="http://schemas.microsoft.com/office/drawing/2014/main" id="{A40968F1-D542-4A70-AD69-3835046BBD99}"/>
            </a:ext>
          </a:extLst>
        </xdr:cNvPr>
        <xdr:cNvSpPr/>
      </xdr:nvSpPr>
      <xdr:spPr>
        <a:xfrm>
          <a:off x="14325600" y="611632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25400</xdr:rowOff>
    </xdr:from>
    <xdr:to>
      <xdr:col>81</xdr:col>
      <xdr:colOff>101600</xdr:colOff>
      <xdr:row>36</xdr:row>
      <xdr:rowOff>127000</xdr:rowOff>
    </xdr:to>
    <xdr:sp macro="" textlink="">
      <xdr:nvSpPr>
        <xdr:cNvPr id="322" name="フローチャート: 判断 321">
          <a:extLst>
            <a:ext uri="{FF2B5EF4-FFF2-40B4-BE49-F238E27FC236}">
              <a16:creationId xmlns:a16="http://schemas.microsoft.com/office/drawing/2014/main" id="{60262E33-66C5-46DD-B482-6625F3FC24C9}"/>
            </a:ext>
          </a:extLst>
        </xdr:cNvPr>
        <xdr:cNvSpPr/>
      </xdr:nvSpPr>
      <xdr:spPr>
        <a:xfrm>
          <a:off x="13578840" y="6060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38100</xdr:rowOff>
    </xdr:from>
    <xdr:to>
      <xdr:col>76</xdr:col>
      <xdr:colOff>165100</xdr:colOff>
      <xdr:row>36</xdr:row>
      <xdr:rowOff>139700</xdr:rowOff>
    </xdr:to>
    <xdr:sp macro="" textlink="">
      <xdr:nvSpPr>
        <xdr:cNvPr id="323" name="フローチャート: 判断 322">
          <a:extLst>
            <a:ext uri="{FF2B5EF4-FFF2-40B4-BE49-F238E27FC236}">
              <a16:creationId xmlns:a16="http://schemas.microsoft.com/office/drawing/2014/main" id="{0BEC154D-ED5D-4689-B5E6-D3FB7187655F}"/>
            </a:ext>
          </a:extLst>
        </xdr:cNvPr>
        <xdr:cNvSpPr/>
      </xdr:nvSpPr>
      <xdr:spPr>
        <a:xfrm>
          <a:off x="12804140" y="6073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1270</xdr:rowOff>
    </xdr:from>
    <xdr:to>
      <xdr:col>72</xdr:col>
      <xdr:colOff>38100</xdr:colOff>
      <xdr:row>37</xdr:row>
      <xdr:rowOff>102870</xdr:rowOff>
    </xdr:to>
    <xdr:sp macro="" textlink="">
      <xdr:nvSpPr>
        <xdr:cNvPr id="324" name="フローチャート: 判断 323">
          <a:extLst>
            <a:ext uri="{FF2B5EF4-FFF2-40B4-BE49-F238E27FC236}">
              <a16:creationId xmlns:a16="http://schemas.microsoft.com/office/drawing/2014/main" id="{D8DF591B-3047-465A-B50B-64AFE4F5EB75}"/>
            </a:ext>
          </a:extLst>
        </xdr:cNvPr>
        <xdr:cNvSpPr/>
      </xdr:nvSpPr>
      <xdr:spPr>
        <a:xfrm>
          <a:off x="12029440" y="620395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6350</xdr:rowOff>
    </xdr:from>
    <xdr:to>
      <xdr:col>67</xdr:col>
      <xdr:colOff>101600</xdr:colOff>
      <xdr:row>37</xdr:row>
      <xdr:rowOff>107950</xdr:rowOff>
    </xdr:to>
    <xdr:sp macro="" textlink="">
      <xdr:nvSpPr>
        <xdr:cNvPr id="325" name="フローチャート: 判断 324">
          <a:extLst>
            <a:ext uri="{FF2B5EF4-FFF2-40B4-BE49-F238E27FC236}">
              <a16:creationId xmlns:a16="http://schemas.microsoft.com/office/drawing/2014/main" id="{5F67004B-F4DE-4E60-8B3A-56DE0262B3D0}"/>
            </a:ext>
          </a:extLst>
        </xdr:cNvPr>
        <xdr:cNvSpPr/>
      </xdr:nvSpPr>
      <xdr:spPr>
        <a:xfrm>
          <a:off x="11231880" y="6209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26" name="テキスト ボックス 325">
          <a:extLst>
            <a:ext uri="{FF2B5EF4-FFF2-40B4-BE49-F238E27FC236}">
              <a16:creationId xmlns:a16="http://schemas.microsoft.com/office/drawing/2014/main" id="{C22D8BCB-5FBC-43C5-8854-E5EF36E9DDDD}"/>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27" name="テキスト ボックス 326">
          <a:extLst>
            <a:ext uri="{FF2B5EF4-FFF2-40B4-BE49-F238E27FC236}">
              <a16:creationId xmlns:a16="http://schemas.microsoft.com/office/drawing/2014/main" id="{0E93C79D-20E0-4806-A94B-15181E9939AE}"/>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28" name="テキスト ボックス 327">
          <a:extLst>
            <a:ext uri="{FF2B5EF4-FFF2-40B4-BE49-F238E27FC236}">
              <a16:creationId xmlns:a16="http://schemas.microsoft.com/office/drawing/2014/main" id="{CA9A4D9D-88E1-4791-A3DD-776C1F7A1936}"/>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29" name="テキスト ボックス 328">
          <a:extLst>
            <a:ext uri="{FF2B5EF4-FFF2-40B4-BE49-F238E27FC236}">
              <a16:creationId xmlns:a16="http://schemas.microsoft.com/office/drawing/2014/main" id="{93E58E79-CD69-47F7-8473-283496067821}"/>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30" name="テキスト ボックス 329">
          <a:extLst>
            <a:ext uri="{FF2B5EF4-FFF2-40B4-BE49-F238E27FC236}">
              <a16:creationId xmlns:a16="http://schemas.microsoft.com/office/drawing/2014/main" id="{1FB9F0C4-3234-4239-9968-97661906B7C9}"/>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133350</xdr:rowOff>
    </xdr:from>
    <xdr:to>
      <xdr:col>85</xdr:col>
      <xdr:colOff>177800</xdr:colOff>
      <xdr:row>37</xdr:row>
      <xdr:rowOff>63500</xdr:rowOff>
    </xdr:to>
    <xdr:sp macro="" textlink="">
      <xdr:nvSpPr>
        <xdr:cNvPr id="331" name="楕円 330">
          <a:extLst>
            <a:ext uri="{FF2B5EF4-FFF2-40B4-BE49-F238E27FC236}">
              <a16:creationId xmlns:a16="http://schemas.microsoft.com/office/drawing/2014/main" id="{0DE077F9-DB60-48FD-9A8B-1A8FCDC50F2E}"/>
            </a:ext>
          </a:extLst>
        </xdr:cNvPr>
        <xdr:cNvSpPr/>
      </xdr:nvSpPr>
      <xdr:spPr>
        <a:xfrm>
          <a:off x="14325600" y="616839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111777</xdr:rowOff>
    </xdr:from>
    <xdr:ext cx="405111" cy="259045"/>
    <xdr:sp macro="" textlink="">
      <xdr:nvSpPr>
        <xdr:cNvPr id="332" name="【認定こども園・幼稚園・保育所】&#10;有形固定資産減価償却率該当値テキスト">
          <a:extLst>
            <a:ext uri="{FF2B5EF4-FFF2-40B4-BE49-F238E27FC236}">
              <a16:creationId xmlns:a16="http://schemas.microsoft.com/office/drawing/2014/main" id="{C20CE6E6-9FAC-49F3-ACF6-8B80D6CC3851}"/>
            </a:ext>
          </a:extLst>
        </xdr:cNvPr>
        <xdr:cNvSpPr txBox="1"/>
      </xdr:nvSpPr>
      <xdr:spPr>
        <a:xfrm>
          <a:off x="14414500" y="6146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106680</xdr:rowOff>
    </xdr:from>
    <xdr:to>
      <xdr:col>81</xdr:col>
      <xdr:colOff>101600</xdr:colOff>
      <xdr:row>37</xdr:row>
      <xdr:rowOff>36830</xdr:rowOff>
    </xdr:to>
    <xdr:sp macro="" textlink="">
      <xdr:nvSpPr>
        <xdr:cNvPr id="333" name="楕円 332">
          <a:extLst>
            <a:ext uri="{FF2B5EF4-FFF2-40B4-BE49-F238E27FC236}">
              <a16:creationId xmlns:a16="http://schemas.microsoft.com/office/drawing/2014/main" id="{31592A5D-E060-4552-807C-55000046EB91}"/>
            </a:ext>
          </a:extLst>
        </xdr:cNvPr>
        <xdr:cNvSpPr/>
      </xdr:nvSpPr>
      <xdr:spPr>
        <a:xfrm>
          <a:off x="13578840" y="61417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157480</xdr:rowOff>
    </xdr:from>
    <xdr:to>
      <xdr:col>85</xdr:col>
      <xdr:colOff>127000</xdr:colOff>
      <xdr:row>37</xdr:row>
      <xdr:rowOff>12700</xdr:rowOff>
    </xdr:to>
    <xdr:cxnSp macro="">
      <xdr:nvCxnSpPr>
        <xdr:cNvPr id="334" name="直線コネクタ 333">
          <a:extLst>
            <a:ext uri="{FF2B5EF4-FFF2-40B4-BE49-F238E27FC236}">
              <a16:creationId xmlns:a16="http://schemas.microsoft.com/office/drawing/2014/main" id="{9BFB6212-44F0-4FA2-B861-F40D38771362}"/>
            </a:ext>
          </a:extLst>
        </xdr:cNvPr>
        <xdr:cNvCxnSpPr/>
      </xdr:nvCxnSpPr>
      <xdr:spPr>
        <a:xfrm>
          <a:off x="13629640" y="6192520"/>
          <a:ext cx="74676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78740</xdr:rowOff>
    </xdr:from>
    <xdr:to>
      <xdr:col>76</xdr:col>
      <xdr:colOff>165100</xdr:colOff>
      <xdr:row>37</xdr:row>
      <xdr:rowOff>8890</xdr:rowOff>
    </xdr:to>
    <xdr:sp macro="" textlink="">
      <xdr:nvSpPr>
        <xdr:cNvPr id="335" name="楕円 334">
          <a:extLst>
            <a:ext uri="{FF2B5EF4-FFF2-40B4-BE49-F238E27FC236}">
              <a16:creationId xmlns:a16="http://schemas.microsoft.com/office/drawing/2014/main" id="{D48FE3A1-A58C-481B-A685-B310BA7CB264}"/>
            </a:ext>
          </a:extLst>
        </xdr:cNvPr>
        <xdr:cNvSpPr/>
      </xdr:nvSpPr>
      <xdr:spPr>
        <a:xfrm>
          <a:off x="12804140" y="61137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129540</xdr:rowOff>
    </xdr:from>
    <xdr:to>
      <xdr:col>81</xdr:col>
      <xdr:colOff>50800</xdr:colOff>
      <xdr:row>36</xdr:row>
      <xdr:rowOff>157480</xdr:rowOff>
    </xdr:to>
    <xdr:cxnSp macro="">
      <xdr:nvCxnSpPr>
        <xdr:cNvPr id="336" name="直線コネクタ 335">
          <a:extLst>
            <a:ext uri="{FF2B5EF4-FFF2-40B4-BE49-F238E27FC236}">
              <a16:creationId xmlns:a16="http://schemas.microsoft.com/office/drawing/2014/main" id="{0DE862C2-45EF-44D9-965E-69376771D0D6}"/>
            </a:ext>
          </a:extLst>
        </xdr:cNvPr>
        <xdr:cNvCxnSpPr/>
      </xdr:nvCxnSpPr>
      <xdr:spPr>
        <a:xfrm>
          <a:off x="12854940" y="6164580"/>
          <a:ext cx="774700" cy="27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50800</xdr:rowOff>
    </xdr:from>
    <xdr:to>
      <xdr:col>72</xdr:col>
      <xdr:colOff>38100</xdr:colOff>
      <xdr:row>36</xdr:row>
      <xdr:rowOff>152400</xdr:rowOff>
    </xdr:to>
    <xdr:sp macro="" textlink="">
      <xdr:nvSpPr>
        <xdr:cNvPr id="337" name="楕円 336">
          <a:extLst>
            <a:ext uri="{FF2B5EF4-FFF2-40B4-BE49-F238E27FC236}">
              <a16:creationId xmlns:a16="http://schemas.microsoft.com/office/drawing/2014/main" id="{1BF6F376-D2FF-4EEA-9B2E-F0D3D3ACCE09}"/>
            </a:ext>
          </a:extLst>
        </xdr:cNvPr>
        <xdr:cNvSpPr/>
      </xdr:nvSpPr>
      <xdr:spPr>
        <a:xfrm>
          <a:off x="12029440" y="608584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101600</xdr:rowOff>
    </xdr:from>
    <xdr:to>
      <xdr:col>76</xdr:col>
      <xdr:colOff>114300</xdr:colOff>
      <xdr:row>36</xdr:row>
      <xdr:rowOff>129540</xdr:rowOff>
    </xdr:to>
    <xdr:cxnSp macro="">
      <xdr:nvCxnSpPr>
        <xdr:cNvPr id="338" name="直線コネクタ 337">
          <a:extLst>
            <a:ext uri="{FF2B5EF4-FFF2-40B4-BE49-F238E27FC236}">
              <a16:creationId xmlns:a16="http://schemas.microsoft.com/office/drawing/2014/main" id="{8072A412-A274-44B2-97FA-E5EB977B6D57}"/>
            </a:ext>
          </a:extLst>
        </xdr:cNvPr>
        <xdr:cNvCxnSpPr/>
      </xdr:nvCxnSpPr>
      <xdr:spPr>
        <a:xfrm>
          <a:off x="12072620" y="6136640"/>
          <a:ext cx="782320" cy="27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36</xdr:row>
      <xdr:rowOff>22860</xdr:rowOff>
    </xdr:from>
    <xdr:to>
      <xdr:col>67</xdr:col>
      <xdr:colOff>101600</xdr:colOff>
      <xdr:row>36</xdr:row>
      <xdr:rowOff>124460</xdr:rowOff>
    </xdr:to>
    <xdr:sp macro="" textlink="">
      <xdr:nvSpPr>
        <xdr:cNvPr id="339" name="楕円 338">
          <a:extLst>
            <a:ext uri="{FF2B5EF4-FFF2-40B4-BE49-F238E27FC236}">
              <a16:creationId xmlns:a16="http://schemas.microsoft.com/office/drawing/2014/main" id="{7BE491DE-54A5-4F00-BEA2-189FC975E930}"/>
            </a:ext>
          </a:extLst>
        </xdr:cNvPr>
        <xdr:cNvSpPr/>
      </xdr:nvSpPr>
      <xdr:spPr>
        <a:xfrm>
          <a:off x="11231880" y="605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36</xdr:row>
      <xdr:rowOff>73660</xdr:rowOff>
    </xdr:from>
    <xdr:to>
      <xdr:col>71</xdr:col>
      <xdr:colOff>177800</xdr:colOff>
      <xdr:row>36</xdr:row>
      <xdr:rowOff>101600</xdr:rowOff>
    </xdr:to>
    <xdr:cxnSp macro="">
      <xdr:nvCxnSpPr>
        <xdr:cNvPr id="340" name="直線コネクタ 339">
          <a:extLst>
            <a:ext uri="{FF2B5EF4-FFF2-40B4-BE49-F238E27FC236}">
              <a16:creationId xmlns:a16="http://schemas.microsoft.com/office/drawing/2014/main" id="{5DD0AE1C-0D09-4F44-801C-D1ADDA4A62C3}"/>
            </a:ext>
          </a:extLst>
        </xdr:cNvPr>
        <xdr:cNvCxnSpPr/>
      </xdr:nvCxnSpPr>
      <xdr:spPr>
        <a:xfrm>
          <a:off x="11282680" y="6108700"/>
          <a:ext cx="789940" cy="27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34</xdr:row>
      <xdr:rowOff>143527</xdr:rowOff>
    </xdr:from>
    <xdr:ext cx="405111" cy="259045"/>
    <xdr:sp macro="" textlink="">
      <xdr:nvSpPr>
        <xdr:cNvPr id="341" name="n_1aveValue【認定こども園・幼稚園・保育所】&#10;有形固定資産減価償却率">
          <a:extLst>
            <a:ext uri="{FF2B5EF4-FFF2-40B4-BE49-F238E27FC236}">
              <a16:creationId xmlns:a16="http://schemas.microsoft.com/office/drawing/2014/main" id="{62DD739E-EC84-4D9E-9992-FE0946914FEB}"/>
            </a:ext>
          </a:extLst>
        </xdr:cNvPr>
        <xdr:cNvSpPr txBox="1"/>
      </xdr:nvSpPr>
      <xdr:spPr>
        <a:xfrm>
          <a:off x="13437244" y="5843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156227</xdr:rowOff>
    </xdr:from>
    <xdr:ext cx="405111" cy="259045"/>
    <xdr:sp macro="" textlink="">
      <xdr:nvSpPr>
        <xdr:cNvPr id="342" name="n_2aveValue【認定こども園・幼稚園・保育所】&#10;有形固定資産減価償却率">
          <a:extLst>
            <a:ext uri="{FF2B5EF4-FFF2-40B4-BE49-F238E27FC236}">
              <a16:creationId xmlns:a16="http://schemas.microsoft.com/office/drawing/2014/main" id="{2E8E2A66-C1BA-4163-9D4D-FB1129FED860}"/>
            </a:ext>
          </a:extLst>
        </xdr:cNvPr>
        <xdr:cNvSpPr txBox="1"/>
      </xdr:nvSpPr>
      <xdr:spPr>
        <a:xfrm>
          <a:off x="12675244" y="5855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93997</xdr:rowOff>
    </xdr:from>
    <xdr:ext cx="405111" cy="259045"/>
    <xdr:sp macro="" textlink="">
      <xdr:nvSpPr>
        <xdr:cNvPr id="343" name="n_3aveValue【認定こども園・幼稚園・保育所】&#10;有形固定資産減価償却率">
          <a:extLst>
            <a:ext uri="{FF2B5EF4-FFF2-40B4-BE49-F238E27FC236}">
              <a16:creationId xmlns:a16="http://schemas.microsoft.com/office/drawing/2014/main" id="{FB9AAC2B-0587-4D55-A385-E7C599DDF540}"/>
            </a:ext>
          </a:extLst>
        </xdr:cNvPr>
        <xdr:cNvSpPr txBox="1"/>
      </xdr:nvSpPr>
      <xdr:spPr>
        <a:xfrm>
          <a:off x="11900544" y="6296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99077</xdr:rowOff>
    </xdr:from>
    <xdr:ext cx="405111" cy="259045"/>
    <xdr:sp macro="" textlink="">
      <xdr:nvSpPr>
        <xdr:cNvPr id="344" name="n_4aveValue【認定こども園・幼稚園・保育所】&#10;有形固定資産減価償却率">
          <a:extLst>
            <a:ext uri="{FF2B5EF4-FFF2-40B4-BE49-F238E27FC236}">
              <a16:creationId xmlns:a16="http://schemas.microsoft.com/office/drawing/2014/main" id="{AE1FB303-8378-46C2-A6B1-11C1771A95E8}"/>
            </a:ext>
          </a:extLst>
        </xdr:cNvPr>
        <xdr:cNvSpPr txBox="1"/>
      </xdr:nvSpPr>
      <xdr:spPr>
        <a:xfrm>
          <a:off x="11102984" y="6301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37</xdr:row>
      <xdr:rowOff>27957</xdr:rowOff>
    </xdr:from>
    <xdr:ext cx="405111" cy="259045"/>
    <xdr:sp macro="" textlink="">
      <xdr:nvSpPr>
        <xdr:cNvPr id="345" name="n_1mainValue【認定こども園・幼稚園・保育所】&#10;有形固定資産減価償却率">
          <a:extLst>
            <a:ext uri="{FF2B5EF4-FFF2-40B4-BE49-F238E27FC236}">
              <a16:creationId xmlns:a16="http://schemas.microsoft.com/office/drawing/2014/main" id="{5F21DD45-3B1E-4D78-ACEE-CBA5EEB61952}"/>
            </a:ext>
          </a:extLst>
        </xdr:cNvPr>
        <xdr:cNvSpPr txBox="1"/>
      </xdr:nvSpPr>
      <xdr:spPr>
        <a:xfrm>
          <a:off x="13437244" y="6230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17</xdr:rowOff>
    </xdr:from>
    <xdr:ext cx="405111" cy="259045"/>
    <xdr:sp macro="" textlink="">
      <xdr:nvSpPr>
        <xdr:cNvPr id="346" name="n_2mainValue【認定こども園・幼稚園・保育所】&#10;有形固定資産減価償却率">
          <a:extLst>
            <a:ext uri="{FF2B5EF4-FFF2-40B4-BE49-F238E27FC236}">
              <a16:creationId xmlns:a16="http://schemas.microsoft.com/office/drawing/2014/main" id="{7701B19B-9E5B-4EB3-868C-74F5074B28B8}"/>
            </a:ext>
          </a:extLst>
        </xdr:cNvPr>
        <xdr:cNvSpPr txBox="1"/>
      </xdr:nvSpPr>
      <xdr:spPr>
        <a:xfrm>
          <a:off x="12675244" y="6202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168927</xdr:rowOff>
    </xdr:from>
    <xdr:ext cx="405111" cy="259045"/>
    <xdr:sp macro="" textlink="">
      <xdr:nvSpPr>
        <xdr:cNvPr id="347" name="n_3mainValue【認定こども園・幼稚園・保育所】&#10;有形固定資産減価償却率">
          <a:extLst>
            <a:ext uri="{FF2B5EF4-FFF2-40B4-BE49-F238E27FC236}">
              <a16:creationId xmlns:a16="http://schemas.microsoft.com/office/drawing/2014/main" id="{6B093727-5EAD-4339-936D-89C377D145E0}"/>
            </a:ext>
          </a:extLst>
        </xdr:cNvPr>
        <xdr:cNvSpPr txBox="1"/>
      </xdr:nvSpPr>
      <xdr:spPr>
        <a:xfrm>
          <a:off x="11900544" y="5868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140987</xdr:rowOff>
    </xdr:from>
    <xdr:ext cx="405111" cy="259045"/>
    <xdr:sp macro="" textlink="">
      <xdr:nvSpPr>
        <xdr:cNvPr id="348" name="n_4mainValue【認定こども園・幼稚園・保育所】&#10;有形固定資産減価償却率">
          <a:extLst>
            <a:ext uri="{FF2B5EF4-FFF2-40B4-BE49-F238E27FC236}">
              <a16:creationId xmlns:a16="http://schemas.microsoft.com/office/drawing/2014/main" id="{9AB1A53A-B451-4668-8EBC-64AB732A772D}"/>
            </a:ext>
          </a:extLst>
        </xdr:cNvPr>
        <xdr:cNvSpPr txBox="1"/>
      </xdr:nvSpPr>
      <xdr:spPr>
        <a:xfrm>
          <a:off x="11102984" y="5840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49" name="正方形/長方形 348">
          <a:extLst>
            <a:ext uri="{FF2B5EF4-FFF2-40B4-BE49-F238E27FC236}">
              <a16:creationId xmlns:a16="http://schemas.microsoft.com/office/drawing/2014/main" id="{7ECA3DF6-E753-492F-B143-E2141ECD299C}"/>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50" name="正方形/長方形 349">
          <a:extLst>
            <a:ext uri="{FF2B5EF4-FFF2-40B4-BE49-F238E27FC236}">
              <a16:creationId xmlns:a16="http://schemas.microsoft.com/office/drawing/2014/main" id="{DCA89EF4-53E0-4B24-8B8C-EF8AA0743373}"/>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51" name="正方形/長方形 350">
          <a:extLst>
            <a:ext uri="{FF2B5EF4-FFF2-40B4-BE49-F238E27FC236}">
              <a16:creationId xmlns:a16="http://schemas.microsoft.com/office/drawing/2014/main" id="{AE21DBF8-8BE5-45EC-9D84-5361702808F6}"/>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52" name="正方形/長方形 351">
          <a:extLst>
            <a:ext uri="{FF2B5EF4-FFF2-40B4-BE49-F238E27FC236}">
              <a16:creationId xmlns:a16="http://schemas.microsoft.com/office/drawing/2014/main" id="{FC0FF509-9EF9-4E0B-9FDD-9A0FE75AD839}"/>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53" name="正方形/長方形 352">
          <a:extLst>
            <a:ext uri="{FF2B5EF4-FFF2-40B4-BE49-F238E27FC236}">
              <a16:creationId xmlns:a16="http://schemas.microsoft.com/office/drawing/2014/main" id="{2E41E6C8-0B17-44A3-9E46-E524E3F822B9}"/>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54" name="正方形/長方形 353">
          <a:extLst>
            <a:ext uri="{FF2B5EF4-FFF2-40B4-BE49-F238E27FC236}">
              <a16:creationId xmlns:a16="http://schemas.microsoft.com/office/drawing/2014/main" id="{223DBCBF-715B-4552-A884-46F728BEE995}"/>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55" name="正方形/長方形 354">
          <a:extLst>
            <a:ext uri="{FF2B5EF4-FFF2-40B4-BE49-F238E27FC236}">
              <a16:creationId xmlns:a16="http://schemas.microsoft.com/office/drawing/2014/main" id="{CFEA8D5A-E5F5-423F-8C13-7C5C4ED5A0A3}"/>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56" name="正方形/長方形 355">
          <a:extLst>
            <a:ext uri="{FF2B5EF4-FFF2-40B4-BE49-F238E27FC236}">
              <a16:creationId xmlns:a16="http://schemas.microsoft.com/office/drawing/2014/main" id="{D19D72B0-428B-4CF8-A386-1AD98D43AE2E}"/>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57" name="テキスト ボックス 356">
          <a:extLst>
            <a:ext uri="{FF2B5EF4-FFF2-40B4-BE49-F238E27FC236}">
              <a16:creationId xmlns:a16="http://schemas.microsoft.com/office/drawing/2014/main" id="{06762AF5-3CB5-4D0B-B911-919B64428316}"/>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58" name="直線コネクタ 357">
          <a:extLst>
            <a:ext uri="{FF2B5EF4-FFF2-40B4-BE49-F238E27FC236}">
              <a16:creationId xmlns:a16="http://schemas.microsoft.com/office/drawing/2014/main" id="{979DC5D5-D0D8-4DB6-9D4C-7C938BF12790}"/>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359" name="直線コネクタ 358">
          <a:extLst>
            <a:ext uri="{FF2B5EF4-FFF2-40B4-BE49-F238E27FC236}">
              <a16:creationId xmlns:a16="http://schemas.microsoft.com/office/drawing/2014/main" id="{8E2A0B33-CC8D-49A9-A56D-1E759DA945D4}"/>
            </a:ext>
          </a:extLst>
        </xdr:cNvPr>
        <xdr:cNvCxnSpPr/>
      </xdr:nvCxnSpPr>
      <xdr:spPr>
        <a:xfrm>
          <a:off x="16093440" y="713340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121755</xdr:rowOff>
    </xdr:from>
    <xdr:ext cx="467179" cy="259045"/>
    <xdr:sp macro="" textlink="">
      <xdr:nvSpPr>
        <xdr:cNvPr id="360" name="テキスト ボックス 359">
          <a:extLst>
            <a:ext uri="{FF2B5EF4-FFF2-40B4-BE49-F238E27FC236}">
              <a16:creationId xmlns:a16="http://schemas.microsoft.com/office/drawing/2014/main" id="{09C663C2-A2D1-460D-B6A0-129E24B62C0D}"/>
            </a:ext>
          </a:extLst>
        </xdr:cNvPr>
        <xdr:cNvSpPr txBox="1"/>
      </xdr:nvSpPr>
      <xdr:spPr>
        <a:xfrm>
          <a:off x="1569484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361" name="直線コネクタ 360">
          <a:extLst>
            <a:ext uri="{FF2B5EF4-FFF2-40B4-BE49-F238E27FC236}">
              <a16:creationId xmlns:a16="http://schemas.microsoft.com/office/drawing/2014/main" id="{4ED62150-A61E-4E37-820C-9A2038B1D535}"/>
            </a:ext>
          </a:extLst>
        </xdr:cNvPr>
        <xdr:cNvCxnSpPr/>
      </xdr:nvCxnSpPr>
      <xdr:spPr>
        <a:xfrm>
          <a:off x="16093440" y="681445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138084</xdr:rowOff>
    </xdr:from>
    <xdr:ext cx="467179" cy="259045"/>
    <xdr:sp macro="" textlink="">
      <xdr:nvSpPr>
        <xdr:cNvPr id="362" name="テキスト ボックス 361">
          <a:extLst>
            <a:ext uri="{FF2B5EF4-FFF2-40B4-BE49-F238E27FC236}">
              <a16:creationId xmlns:a16="http://schemas.microsoft.com/office/drawing/2014/main" id="{D1A43291-2ABD-46E3-85CB-B5B1C39ABD4E}"/>
            </a:ext>
          </a:extLst>
        </xdr:cNvPr>
        <xdr:cNvSpPr txBox="1"/>
      </xdr:nvSpPr>
      <xdr:spPr>
        <a:xfrm>
          <a:off x="15694841" y="667604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363" name="直線コネクタ 362">
          <a:extLst>
            <a:ext uri="{FF2B5EF4-FFF2-40B4-BE49-F238E27FC236}">
              <a16:creationId xmlns:a16="http://schemas.microsoft.com/office/drawing/2014/main" id="{94132382-34C1-4875-8B92-FFC4D2273960}"/>
            </a:ext>
          </a:extLst>
        </xdr:cNvPr>
        <xdr:cNvCxnSpPr/>
      </xdr:nvCxnSpPr>
      <xdr:spPr>
        <a:xfrm>
          <a:off x="16093440" y="649550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37</xdr:row>
      <xdr:rowOff>154412</xdr:rowOff>
    </xdr:from>
    <xdr:ext cx="467179" cy="259045"/>
    <xdr:sp macro="" textlink="">
      <xdr:nvSpPr>
        <xdr:cNvPr id="364" name="テキスト ボックス 363">
          <a:extLst>
            <a:ext uri="{FF2B5EF4-FFF2-40B4-BE49-F238E27FC236}">
              <a16:creationId xmlns:a16="http://schemas.microsoft.com/office/drawing/2014/main" id="{19097039-C6A8-44EA-87A2-73AEBC5C4BB3}"/>
            </a:ext>
          </a:extLst>
        </xdr:cNvPr>
        <xdr:cNvSpPr txBox="1"/>
      </xdr:nvSpPr>
      <xdr:spPr>
        <a:xfrm>
          <a:off x="15694841" y="63570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365" name="直線コネクタ 364">
          <a:extLst>
            <a:ext uri="{FF2B5EF4-FFF2-40B4-BE49-F238E27FC236}">
              <a16:creationId xmlns:a16="http://schemas.microsoft.com/office/drawing/2014/main" id="{C0F7844C-010B-4B59-BA43-1E6930E55F20}"/>
            </a:ext>
          </a:extLst>
        </xdr:cNvPr>
        <xdr:cNvCxnSpPr/>
      </xdr:nvCxnSpPr>
      <xdr:spPr>
        <a:xfrm>
          <a:off x="16093440" y="617655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170741</xdr:rowOff>
    </xdr:from>
    <xdr:ext cx="467179" cy="259045"/>
    <xdr:sp macro="" textlink="">
      <xdr:nvSpPr>
        <xdr:cNvPr id="366" name="テキスト ボックス 365">
          <a:extLst>
            <a:ext uri="{FF2B5EF4-FFF2-40B4-BE49-F238E27FC236}">
              <a16:creationId xmlns:a16="http://schemas.microsoft.com/office/drawing/2014/main" id="{D415C495-3233-407F-89C8-69BC881B0E16}"/>
            </a:ext>
          </a:extLst>
        </xdr:cNvPr>
        <xdr:cNvSpPr txBox="1"/>
      </xdr:nvSpPr>
      <xdr:spPr>
        <a:xfrm>
          <a:off x="15694841" y="603814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367" name="直線コネクタ 366">
          <a:extLst>
            <a:ext uri="{FF2B5EF4-FFF2-40B4-BE49-F238E27FC236}">
              <a16:creationId xmlns:a16="http://schemas.microsoft.com/office/drawing/2014/main" id="{2FD93D5E-9A7A-491D-8083-9717C234C1EC}"/>
            </a:ext>
          </a:extLst>
        </xdr:cNvPr>
        <xdr:cNvCxnSpPr/>
      </xdr:nvCxnSpPr>
      <xdr:spPr>
        <a:xfrm>
          <a:off x="16093440" y="585760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15620</xdr:rowOff>
    </xdr:from>
    <xdr:ext cx="467179" cy="259045"/>
    <xdr:sp macro="" textlink="">
      <xdr:nvSpPr>
        <xdr:cNvPr id="368" name="テキスト ボックス 367">
          <a:extLst>
            <a:ext uri="{FF2B5EF4-FFF2-40B4-BE49-F238E27FC236}">
              <a16:creationId xmlns:a16="http://schemas.microsoft.com/office/drawing/2014/main" id="{4240C9E2-1750-4A20-A09F-F6C0E49CA674}"/>
            </a:ext>
          </a:extLst>
        </xdr:cNvPr>
        <xdr:cNvSpPr txBox="1"/>
      </xdr:nvSpPr>
      <xdr:spPr>
        <a:xfrm>
          <a:off x="15694841" y="571538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369" name="直線コネクタ 368">
          <a:extLst>
            <a:ext uri="{FF2B5EF4-FFF2-40B4-BE49-F238E27FC236}">
              <a16:creationId xmlns:a16="http://schemas.microsoft.com/office/drawing/2014/main" id="{B92969DD-1211-476B-9625-6C3C597AD83F}"/>
            </a:ext>
          </a:extLst>
        </xdr:cNvPr>
        <xdr:cNvCxnSpPr/>
      </xdr:nvCxnSpPr>
      <xdr:spPr>
        <a:xfrm>
          <a:off x="16093440" y="553484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31949</xdr:rowOff>
    </xdr:from>
    <xdr:ext cx="467179" cy="259045"/>
    <xdr:sp macro="" textlink="">
      <xdr:nvSpPr>
        <xdr:cNvPr id="370" name="テキスト ボックス 369">
          <a:extLst>
            <a:ext uri="{FF2B5EF4-FFF2-40B4-BE49-F238E27FC236}">
              <a16:creationId xmlns:a16="http://schemas.microsoft.com/office/drawing/2014/main" id="{FBE34A83-2CBE-4A6D-BF44-22DB26291613}"/>
            </a:ext>
          </a:extLst>
        </xdr:cNvPr>
        <xdr:cNvSpPr txBox="1"/>
      </xdr:nvSpPr>
      <xdr:spPr>
        <a:xfrm>
          <a:off x="15694841" y="539642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71" name="直線コネクタ 370">
          <a:extLst>
            <a:ext uri="{FF2B5EF4-FFF2-40B4-BE49-F238E27FC236}">
              <a16:creationId xmlns:a16="http://schemas.microsoft.com/office/drawing/2014/main" id="{5BB7650E-3F55-438E-B1B2-B71148C4802E}"/>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372" name="テキスト ボックス 371">
          <a:extLst>
            <a:ext uri="{FF2B5EF4-FFF2-40B4-BE49-F238E27FC236}">
              <a16:creationId xmlns:a16="http://schemas.microsoft.com/office/drawing/2014/main" id="{A59BC387-EABE-41CD-99E2-64EB310CAF4B}"/>
            </a:ext>
          </a:extLst>
        </xdr:cNvPr>
        <xdr:cNvSpPr txBox="1"/>
      </xdr:nvSpPr>
      <xdr:spPr>
        <a:xfrm>
          <a:off x="1569484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73" name="【認定こども園・幼稚園・保育所】&#10;一人当たり面積グラフ枠">
          <a:extLst>
            <a:ext uri="{FF2B5EF4-FFF2-40B4-BE49-F238E27FC236}">
              <a16:creationId xmlns:a16="http://schemas.microsoft.com/office/drawing/2014/main" id="{C663E726-C442-4376-BE5B-A5A7885A049E}"/>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72390</xdr:rowOff>
    </xdr:from>
    <xdr:to>
      <xdr:col>116</xdr:col>
      <xdr:colOff>62864</xdr:colOff>
      <xdr:row>41</xdr:row>
      <xdr:rowOff>102870</xdr:rowOff>
    </xdr:to>
    <xdr:cxnSp macro="">
      <xdr:nvCxnSpPr>
        <xdr:cNvPr id="374" name="直線コネクタ 373">
          <a:extLst>
            <a:ext uri="{FF2B5EF4-FFF2-40B4-BE49-F238E27FC236}">
              <a16:creationId xmlns:a16="http://schemas.microsoft.com/office/drawing/2014/main" id="{FDBBAA6D-5CC5-4A47-A312-B9DFEAA0F85B}"/>
            </a:ext>
          </a:extLst>
        </xdr:cNvPr>
        <xdr:cNvCxnSpPr/>
      </xdr:nvCxnSpPr>
      <xdr:spPr>
        <a:xfrm flipV="1">
          <a:off x="19509104" y="560451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106697</xdr:rowOff>
    </xdr:from>
    <xdr:ext cx="469744" cy="259045"/>
    <xdr:sp macro="" textlink="">
      <xdr:nvSpPr>
        <xdr:cNvPr id="375" name="【認定こども園・幼稚園・保育所】&#10;一人当たり面積最小値テキスト">
          <a:extLst>
            <a:ext uri="{FF2B5EF4-FFF2-40B4-BE49-F238E27FC236}">
              <a16:creationId xmlns:a16="http://schemas.microsoft.com/office/drawing/2014/main" id="{82A78FB1-0563-4844-90FD-BA16C77B4073}"/>
            </a:ext>
          </a:extLst>
        </xdr:cNvPr>
        <xdr:cNvSpPr txBox="1"/>
      </xdr:nvSpPr>
      <xdr:spPr>
        <a:xfrm>
          <a:off x="19547840" y="6979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102870</xdr:rowOff>
    </xdr:from>
    <xdr:to>
      <xdr:col>116</xdr:col>
      <xdr:colOff>152400</xdr:colOff>
      <xdr:row>41</xdr:row>
      <xdr:rowOff>102870</xdr:rowOff>
    </xdr:to>
    <xdr:cxnSp macro="">
      <xdr:nvCxnSpPr>
        <xdr:cNvPr id="376" name="直線コネクタ 375">
          <a:extLst>
            <a:ext uri="{FF2B5EF4-FFF2-40B4-BE49-F238E27FC236}">
              <a16:creationId xmlns:a16="http://schemas.microsoft.com/office/drawing/2014/main" id="{4B2EAF73-9667-4208-BACD-C530214CDEAC}"/>
            </a:ext>
          </a:extLst>
        </xdr:cNvPr>
        <xdr:cNvCxnSpPr/>
      </xdr:nvCxnSpPr>
      <xdr:spPr>
        <a:xfrm>
          <a:off x="19443700" y="69761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19067</xdr:rowOff>
    </xdr:from>
    <xdr:ext cx="469744" cy="259045"/>
    <xdr:sp macro="" textlink="">
      <xdr:nvSpPr>
        <xdr:cNvPr id="377" name="【認定こども園・幼稚園・保育所】&#10;一人当たり面積最大値テキスト">
          <a:extLst>
            <a:ext uri="{FF2B5EF4-FFF2-40B4-BE49-F238E27FC236}">
              <a16:creationId xmlns:a16="http://schemas.microsoft.com/office/drawing/2014/main" id="{76CF69DB-6AB5-4CE3-9DF9-AA602E4C65B6}"/>
            </a:ext>
          </a:extLst>
        </xdr:cNvPr>
        <xdr:cNvSpPr txBox="1"/>
      </xdr:nvSpPr>
      <xdr:spPr>
        <a:xfrm>
          <a:off x="19547840" y="5383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72390</xdr:rowOff>
    </xdr:from>
    <xdr:to>
      <xdr:col>116</xdr:col>
      <xdr:colOff>152400</xdr:colOff>
      <xdr:row>33</xdr:row>
      <xdr:rowOff>72390</xdr:rowOff>
    </xdr:to>
    <xdr:cxnSp macro="">
      <xdr:nvCxnSpPr>
        <xdr:cNvPr id="378" name="直線コネクタ 377">
          <a:extLst>
            <a:ext uri="{FF2B5EF4-FFF2-40B4-BE49-F238E27FC236}">
              <a16:creationId xmlns:a16="http://schemas.microsoft.com/office/drawing/2014/main" id="{5E4832EF-3A0E-471F-A1C7-B25E7B4E5058}"/>
            </a:ext>
          </a:extLst>
        </xdr:cNvPr>
        <xdr:cNvCxnSpPr/>
      </xdr:nvCxnSpPr>
      <xdr:spPr>
        <a:xfrm>
          <a:off x="19443700" y="56045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88192</xdr:rowOff>
    </xdr:from>
    <xdr:ext cx="469744" cy="259045"/>
    <xdr:sp macro="" textlink="">
      <xdr:nvSpPr>
        <xdr:cNvPr id="379" name="【認定こども園・幼稚園・保育所】&#10;一人当たり面積平均値テキスト">
          <a:extLst>
            <a:ext uri="{FF2B5EF4-FFF2-40B4-BE49-F238E27FC236}">
              <a16:creationId xmlns:a16="http://schemas.microsoft.com/office/drawing/2014/main" id="{58C655A0-F1C7-4631-BCD9-4FB95BF7EC38}"/>
            </a:ext>
          </a:extLst>
        </xdr:cNvPr>
        <xdr:cNvSpPr txBox="1"/>
      </xdr:nvSpPr>
      <xdr:spPr>
        <a:xfrm>
          <a:off x="19547840" y="662615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109765</xdr:rowOff>
    </xdr:from>
    <xdr:to>
      <xdr:col>116</xdr:col>
      <xdr:colOff>114300</xdr:colOff>
      <xdr:row>40</xdr:row>
      <xdr:rowOff>39915</xdr:rowOff>
    </xdr:to>
    <xdr:sp macro="" textlink="">
      <xdr:nvSpPr>
        <xdr:cNvPr id="380" name="フローチャート: 判断 379">
          <a:extLst>
            <a:ext uri="{FF2B5EF4-FFF2-40B4-BE49-F238E27FC236}">
              <a16:creationId xmlns:a16="http://schemas.microsoft.com/office/drawing/2014/main" id="{54DB08B2-F4C9-442D-9840-1C0A46455A57}"/>
            </a:ext>
          </a:extLst>
        </xdr:cNvPr>
        <xdr:cNvSpPr/>
      </xdr:nvSpPr>
      <xdr:spPr>
        <a:xfrm>
          <a:off x="19458940" y="664772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81462</xdr:rowOff>
    </xdr:from>
    <xdr:to>
      <xdr:col>112</xdr:col>
      <xdr:colOff>38100</xdr:colOff>
      <xdr:row>40</xdr:row>
      <xdr:rowOff>11612</xdr:rowOff>
    </xdr:to>
    <xdr:sp macro="" textlink="">
      <xdr:nvSpPr>
        <xdr:cNvPr id="381" name="フローチャート: 判断 380">
          <a:extLst>
            <a:ext uri="{FF2B5EF4-FFF2-40B4-BE49-F238E27FC236}">
              <a16:creationId xmlns:a16="http://schemas.microsoft.com/office/drawing/2014/main" id="{CC2AF6F3-ED9E-4474-BB9D-A848317A760B}"/>
            </a:ext>
          </a:extLst>
        </xdr:cNvPr>
        <xdr:cNvSpPr/>
      </xdr:nvSpPr>
      <xdr:spPr>
        <a:xfrm>
          <a:off x="18735040" y="661942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102144</xdr:rowOff>
    </xdr:from>
    <xdr:to>
      <xdr:col>107</xdr:col>
      <xdr:colOff>101600</xdr:colOff>
      <xdr:row>40</xdr:row>
      <xdr:rowOff>32294</xdr:rowOff>
    </xdr:to>
    <xdr:sp macro="" textlink="">
      <xdr:nvSpPr>
        <xdr:cNvPr id="382" name="フローチャート: 判断 381">
          <a:extLst>
            <a:ext uri="{FF2B5EF4-FFF2-40B4-BE49-F238E27FC236}">
              <a16:creationId xmlns:a16="http://schemas.microsoft.com/office/drawing/2014/main" id="{61CE49A6-4F87-4E92-903C-E5FA3615CD81}"/>
            </a:ext>
          </a:extLst>
        </xdr:cNvPr>
        <xdr:cNvSpPr/>
      </xdr:nvSpPr>
      <xdr:spPr>
        <a:xfrm>
          <a:off x="17937480" y="664010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110853</xdr:rowOff>
    </xdr:from>
    <xdr:to>
      <xdr:col>102</xdr:col>
      <xdr:colOff>165100</xdr:colOff>
      <xdr:row>40</xdr:row>
      <xdr:rowOff>41003</xdr:rowOff>
    </xdr:to>
    <xdr:sp macro="" textlink="">
      <xdr:nvSpPr>
        <xdr:cNvPr id="383" name="フローチャート: 判断 382">
          <a:extLst>
            <a:ext uri="{FF2B5EF4-FFF2-40B4-BE49-F238E27FC236}">
              <a16:creationId xmlns:a16="http://schemas.microsoft.com/office/drawing/2014/main" id="{7D5F8B33-EEAE-457D-BDFB-4277472959B6}"/>
            </a:ext>
          </a:extLst>
        </xdr:cNvPr>
        <xdr:cNvSpPr/>
      </xdr:nvSpPr>
      <xdr:spPr>
        <a:xfrm>
          <a:off x="17162780" y="664881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113030</xdr:rowOff>
    </xdr:from>
    <xdr:to>
      <xdr:col>98</xdr:col>
      <xdr:colOff>38100</xdr:colOff>
      <xdr:row>40</xdr:row>
      <xdr:rowOff>43180</xdr:rowOff>
    </xdr:to>
    <xdr:sp macro="" textlink="">
      <xdr:nvSpPr>
        <xdr:cNvPr id="384" name="フローチャート: 判断 383">
          <a:extLst>
            <a:ext uri="{FF2B5EF4-FFF2-40B4-BE49-F238E27FC236}">
              <a16:creationId xmlns:a16="http://schemas.microsoft.com/office/drawing/2014/main" id="{3860784F-AD6B-4FDB-A698-9051F28E9E4F}"/>
            </a:ext>
          </a:extLst>
        </xdr:cNvPr>
        <xdr:cNvSpPr/>
      </xdr:nvSpPr>
      <xdr:spPr>
        <a:xfrm>
          <a:off x="16388080" y="665099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85" name="テキスト ボックス 384">
          <a:extLst>
            <a:ext uri="{FF2B5EF4-FFF2-40B4-BE49-F238E27FC236}">
              <a16:creationId xmlns:a16="http://schemas.microsoft.com/office/drawing/2014/main" id="{4782B29A-9EE9-41C6-8BD1-92E281C12964}"/>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86" name="テキスト ボックス 385">
          <a:extLst>
            <a:ext uri="{FF2B5EF4-FFF2-40B4-BE49-F238E27FC236}">
              <a16:creationId xmlns:a16="http://schemas.microsoft.com/office/drawing/2014/main" id="{955062E9-D4E0-48D0-A593-634080FFA653}"/>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87" name="テキスト ボックス 386">
          <a:extLst>
            <a:ext uri="{FF2B5EF4-FFF2-40B4-BE49-F238E27FC236}">
              <a16:creationId xmlns:a16="http://schemas.microsoft.com/office/drawing/2014/main" id="{E2611913-8E09-4BEB-83E9-A9E57AC861B8}"/>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88" name="テキスト ボックス 387">
          <a:extLst>
            <a:ext uri="{FF2B5EF4-FFF2-40B4-BE49-F238E27FC236}">
              <a16:creationId xmlns:a16="http://schemas.microsoft.com/office/drawing/2014/main" id="{5DEAA9C7-8C1A-4976-A332-E1FCFF3A23E7}"/>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89" name="テキスト ボックス 388">
          <a:extLst>
            <a:ext uri="{FF2B5EF4-FFF2-40B4-BE49-F238E27FC236}">
              <a16:creationId xmlns:a16="http://schemas.microsoft.com/office/drawing/2014/main" id="{B68B2AB1-95E2-40F6-968F-18C6A38322E6}"/>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34</xdr:row>
      <xdr:rowOff>29754</xdr:rowOff>
    </xdr:from>
    <xdr:to>
      <xdr:col>116</xdr:col>
      <xdr:colOff>114300</xdr:colOff>
      <xdr:row>34</xdr:row>
      <xdr:rowOff>131354</xdr:rowOff>
    </xdr:to>
    <xdr:sp macro="" textlink="">
      <xdr:nvSpPr>
        <xdr:cNvPr id="390" name="楕円 389">
          <a:extLst>
            <a:ext uri="{FF2B5EF4-FFF2-40B4-BE49-F238E27FC236}">
              <a16:creationId xmlns:a16="http://schemas.microsoft.com/office/drawing/2014/main" id="{E496CD73-60AD-4ACB-9F38-AC10A98C704D}"/>
            </a:ext>
          </a:extLst>
        </xdr:cNvPr>
        <xdr:cNvSpPr/>
      </xdr:nvSpPr>
      <xdr:spPr>
        <a:xfrm>
          <a:off x="19458940" y="5729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33</xdr:row>
      <xdr:rowOff>52631</xdr:rowOff>
    </xdr:from>
    <xdr:ext cx="469744" cy="259045"/>
    <xdr:sp macro="" textlink="">
      <xdr:nvSpPr>
        <xdr:cNvPr id="391" name="【認定こども園・幼稚園・保育所】&#10;一人当たり面積該当値テキスト">
          <a:extLst>
            <a:ext uri="{FF2B5EF4-FFF2-40B4-BE49-F238E27FC236}">
              <a16:creationId xmlns:a16="http://schemas.microsoft.com/office/drawing/2014/main" id="{E4C9332D-EFD8-42AC-993B-1F9E5090D57A}"/>
            </a:ext>
          </a:extLst>
        </xdr:cNvPr>
        <xdr:cNvSpPr txBox="1"/>
      </xdr:nvSpPr>
      <xdr:spPr>
        <a:xfrm>
          <a:off x="19547840" y="5584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34</xdr:row>
      <xdr:rowOff>80917</xdr:rowOff>
    </xdr:from>
    <xdr:to>
      <xdr:col>112</xdr:col>
      <xdr:colOff>38100</xdr:colOff>
      <xdr:row>35</xdr:row>
      <xdr:rowOff>11067</xdr:rowOff>
    </xdr:to>
    <xdr:sp macro="" textlink="">
      <xdr:nvSpPr>
        <xdr:cNvPr id="392" name="楕円 391">
          <a:extLst>
            <a:ext uri="{FF2B5EF4-FFF2-40B4-BE49-F238E27FC236}">
              <a16:creationId xmlns:a16="http://schemas.microsoft.com/office/drawing/2014/main" id="{1705FEB0-B551-4826-981D-A61C00A9DDD5}"/>
            </a:ext>
          </a:extLst>
        </xdr:cNvPr>
        <xdr:cNvSpPr/>
      </xdr:nvSpPr>
      <xdr:spPr>
        <a:xfrm>
          <a:off x="18735040" y="578067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34</xdr:row>
      <xdr:rowOff>80554</xdr:rowOff>
    </xdr:from>
    <xdr:to>
      <xdr:col>116</xdr:col>
      <xdr:colOff>63500</xdr:colOff>
      <xdr:row>34</xdr:row>
      <xdr:rowOff>131717</xdr:rowOff>
    </xdr:to>
    <xdr:cxnSp macro="">
      <xdr:nvCxnSpPr>
        <xdr:cNvPr id="393" name="直線コネクタ 392">
          <a:extLst>
            <a:ext uri="{FF2B5EF4-FFF2-40B4-BE49-F238E27FC236}">
              <a16:creationId xmlns:a16="http://schemas.microsoft.com/office/drawing/2014/main" id="{F4B842FC-4C45-4644-9188-29E42649B07F}"/>
            </a:ext>
          </a:extLst>
        </xdr:cNvPr>
        <xdr:cNvCxnSpPr/>
      </xdr:nvCxnSpPr>
      <xdr:spPr>
        <a:xfrm flipV="1">
          <a:off x="18778220" y="5780314"/>
          <a:ext cx="731520" cy="51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34</xdr:row>
      <xdr:rowOff>85272</xdr:rowOff>
    </xdr:from>
    <xdr:to>
      <xdr:col>107</xdr:col>
      <xdr:colOff>101600</xdr:colOff>
      <xdr:row>35</xdr:row>
      <xdr:rowOff>15422</xdr:rowOff>
    </xdr:to>
    <xdr:sp macro="" textlink="">
      <xdr:nvSpPr>
        <xdr:cNvPr id="394" name="楕円 393">
          <a:extLst>
            <a:ext uri="{FF2B5EF4-FFF2-40B4-BE49-F238E27FC236}">
              <a16:creationId xmlns:a16="http://schemas.microsoft.com/office/drawing/2014/main" id="{5CCB2101-EAD5-4808-9404-6206C43BBBC4}"/>
            </a:ext>
          </a:extLst>
        </xdr:cNvPr>
        <xdr:cNvSpPr/>
      </xdr:nvSpPr>
      <xdr:spPr>
        <a:xfrm>
          <a:off x="17937480" y="578503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34</xdr:row>
      <xdr:rowOff>131717</xdr:rowOff>
    </xdr:from>
    <xdr:to>
      <xdr:col>111</xdr:col>
      <xdr:colOff>177800</xdr:colOff>
      <xdr:row>34</xdr:row>
      <xdr:rowOff>136072</xdr:rowOff>
    </xdr:to>
    <xdr:cxnSp macro="">
      <xdr:nvCxnSpPr>
        <xdr:cNvPr id="395" name="直線コネクタ 394">
          <a:extLst>
            <a:ext uri="{FF2B5EF4-FFF2-40B4-BE49-F238E27FC236}">
              <a16:creationId xmlns:a16="http://schemas.microsoft.com/office/drawing/2014/main" id="{0807ADC1-E04E-4DD0-AF48-2EBEB6B6878B}"/>
            </a:ext>
          </a:extLst>
        </xdr:cNvPr>
        <xdr:cNvCxnSpPr/>
      </xdr:nvCxnSpPr>
      <xdr:spPr>
        <a:xfrm flipV="1">
          <a:off x="17988280" y="5831477"/>
          <a:ext cx="789940" cy="4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34</xdr:row>
      <xdr:rowOff>77651</xdr:rowOff>
    </xdr:from>
    <xdr:to>
      <xdr:col>102</xdr:col>
      <xdr:colOff>165100</xdr:colOff>
      <xdr:row>35</xdr:row>
      <xdr:rowOff>7801</xdr:rowOff>
    </xdr:to>
    <xdr:sp macro="" textlink="">
      <xdr:nvSpPr>
        <xdr:cNvPr id="396" name="楕円 395">
          <a:extLst>
            <a:ext uri="{FF2B5EF4-FFF2-40B4-BE49-F238E27FC236}">
              <a16:creationId xmlns:a16="http://schemas.microsoft.com/office/drawing/2014/main" id="{CADDD924-5D63-48CA-B19E-E62471CAE8D6}"/>
            </a:ext>
          </a:extLst>
        </xdr:cNvPr>
        <xdr:cNvSpPr/>
      </xdr:nvSpPr>
      <xdr:spPr>
        <a:xfrm>
          <a:off x="17162780" y="577741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34</xdr:row>
      <xdr:rowOff>128451</xdr:rowOff>
    </xdr:from>
    <xdr:to>
      <xdr:col>107</xdr:col>
      <xdr:colOff>50800</xdr:colOff>
      <xdr:row>34</xdr:row>
      <xdr:rowOff>136072</xdr:rowOff>
    </xdr:to>
    <xdr:cxnSp macro="">
      <xdr:nvCxnSpPr>
        <xdr:cNvPr id="397" name="直線コネクタ 396">
          <a:extLst>
            <a:ext uri="{FF2B5EF4-FFF2-40B4-BE49-F238E27FC236}">
              <a16:creationId xmlns:a16="http://schemas.microsoft.com/office/drawing/2014/main" id="{313CD126-3714-4E09-99E9-C81ADB0CD9CA}"/>
            </a:ext>
          </a:extLst>
        </xdr:cNvPr>
        <xdr:cNvCxnSpPr/>
      </xdr:nvCxnSpPr>
      <xdr:spPr>
        <a:xfrm>
          <a:off x="17213580" y="5828211"/>
          <a:ext cx="774700" cy="7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34</xdr:row>
      <xdr:rowOff>51526</xdr:rowOff>
    </xdr:from>
    <xdr:to>
      <xdr:col>98</xdr:col>
      <xdr:colOff>38100</xdr:colOff>
      <xdr:row>34</xdr:row>
      <xdr:rowOff>153126</xdr:rowOff>
    </xdr:to>
    <xdr:sp macro="" textlink="">
      <xdr:nvSpPr>
        <xdr:cNvPr id="398" name="楕円 397">
          <a:extLst>
            <a:ext uri="{FF2B5EF4-FFF2-40B4-BE49-F238E27FC236}">
              <a16:creationId xmlns:a16="http://schemas.microsoft.com/office/drawing/2014/main" id="{C3E56A33-3E65-40B5-A564-99687A2C901D}"/>
            </a:ext>
          </a:extLst>
        </xdr:cNvPr>
        <xdr:cNvSpPr/>
      </xdr:nvSpPr>
      <xdr:spPr>
        <a:xfrm>
          <a:off x="16388080" y="575128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34</xdr:row>
      <xdr:rowOff>102326</xdr:rowOff>
    </xdr:from>
    <xdr:to>
      <xdr:col>102</xdr:col>
      <xdr:colOff>114300</xdr:colOff>
      <xdr:row>34</xdr:row>
      <xdr:rowOff>128451</xdr:rowOff>
    </xdr:to>
    <xdr:cxnSp macro="">
      <xdr:nvCxnSpPr>
        <xdr:cNvPr id="399" name="直線コネクタ 398">
          <a:extLst>
            <a:ext uri="{FF2B5EF4-FFF2-40B4-BE49-F238E27FC236}">
              <a16:creationId xmlns:a16="http://schemas.microsoft.com/office/drawing/2014/main" id="{AA917FF1-A2E3-4999-808C-EA45762C9067}"/>
            </a:ext>
          </a:extLst>
        </xdr:cNvPr>
        <xdr:cNvCxnSpPr/>
      </xdr:nvCxnSpPr>
      <xdr:spPr>
        <a:xfrm>
          <a:off x="16431260" y="5802086"/>
          <a:ext cx="78232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40</xdr:row>
      <xdr:rowOff>2739</xdr:rowOff>
    </xdr:from>
    <xdr:ext cx="469744" cy="259045"/>
    <xdr:sp macro="" textlink="">
      <xdr:nvSpPr>
        <xdr:cNvPr id="400" name="n_1aveValue【認定こども園・幼稚園・保育所】&#10;一人当たり面積">
          <a:extLst>
            <a:ext uri="{FF2B5EF4-FFF2-40B4-BE49-F238E27FC236}">
              <a16:creationId xmlns:a16="http://schemas.microsoft.com/office/drawing/2014/main" id="{814CB72B-0F3F-48C0-BF20-16D1AAF31E48}"/>
            </a:ext>
          </a:extLst>
        </xdr:cNvPr>
        <xdr:cNvSpPr txBox="1"/>
      </xdr:nvSpPr>
      <xdr:spPr>
        <a:xfrm>
          <a:off x="18561127" y="6708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23421</xdr:rowOff>
    </xdr:from>
    <xdr:ext cx="469744" cy="259045"/>
    <xdr:sp macro="" textlink="">
      <xdr:nvSpPr>
        <xdr:cNvPr id="401" name="n_2aveValue【認定こども園・幼稚園・保育所】&#10;一人当たり面積">
          <a:extLst>
            <a:ext uri="{FF2B5EF4-FFF2-40B4-BE49-F238E27FC236}">
              <a16:creationId xmlns:a16="http://schemas.microsoft.com/office/drawing/2014/main" id="{3222F6EA-C34B-4D34-AAFA-12B86F284DBE}"/>
            </a:ext>
          </a:extLst>
        </xdr:cNvPr>
        <xdr:cNvSpPr txBox="1"/>
      </xdr:nvSpPr>
      <xdr:spPr>
        <a:xfrm>
          <a:off x="17776267" y="6729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32130</xdr:rowOff>
    </xdr:from>
    <xdr:ext cx="469744" cy="259045"/>
    <xdr:sp macro="" textlink="">
      <xdr:nvSpPr>
        <xdr:cNvPr id="402" name="n_3aveValue【認定こども園・幼稚園・保育所】&#10;一人当たり面積">
          <a:extLst>
            <a:ext uri="{FF2B5EF4-FFF2-40B4-BE49-F238E27FC236}">
              <a16:creationId xmlns:a16="http://schemas.microsoft.com/office/drawing/2014/main" id="{84D48067-4274-46F5-A85F-D7AC672CE999}"/>
            </a:ext>
          </a:extLst>
        </xdr:cNvPr>
        <xdr:cNvSpPr txBox="1"/>
      </xdr:nvSpPr>
      <xdr:spPr>
        <a:xfrm>
          <a:off x="17001567" y="67377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34307</xdr:rowOff>
    </xdr:from>
    <xdr:ext cx="469744" cy="259045"/>
    <xdr:sp macro="" textlink="">
      <xdr:nvSpPr>
        <xdr:cNvPr id="403" name="n_4aveValue【認定こども園・幼稚園・保育所】&#10;一人当たり面積">
          <a:extLst>
            <a:ext uri="{FF2B5EF4-FFF2-40B4-BE49-F238E27FC236}">
              <a16:creationId xmlns:a16="http://schemas.microsoft.com/office/drawing/2014/main" id="{78E0A3F7-9540-4E1F-8B31-05CFB09CE1A1}"/>
            </a:ext>
          </a:extLst>
        </xdr:cNvPr>
        <xdr:cNvSpPr txBox="1"/>
      </xdr:nvSpPr>
      <xdr:spPr>
        <a:xfrm>
          <a:off x="16226867" y="6739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33</xdr:row>
      <xdr:rowOff>27594</xdr:rowOff>
    </xdr:from>
    <xdr:ext cx="469744" cy="259045"/>
    <xdr:sp macro="" textlink="">
      <xdr:nvSpPr>
        <xdr:cNvPr id="404" name="n_1mainValue【認定こども園・幼稚園・保育所】&#10;一人当たり面積">
          <a:extLst>
            <a:ext uri="{FF2B5EF4-FFF2-40B4-BE49-F238E27FC236}">
              <a16:creationId xmlns:a16="http://schemas.microsoft.com/office/drawing/2014/main" id="{E71731D7-B089-4F29-B49A-375FC41A923A}"/>
            </a:ext>
          </a:extLst>
        </xdr:cNvPr>
        <xdr:cNvSpPr txBox="1"/>
      </xdr:nvSpPr>
      <xdr:spPr>
        <a:xfrm>
          <a:off x="18561127" y="55597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33</xdr:row>
      <xdr:rowOff>31949</xdr:rowOff>
    </xdr:from>
    <xdr:ext cx="469744" cy="259045"/>
    <xdr:sp macro="" textlink="">
      <xdr:nvSpPr>
        <xdr:cNvPr id="405" name="n_2mainValue【認定こども園・幼稚園・保育所】&#10;一人当たり面積">
          <a:extLst>
            <a:ext uri="{FF2B5EF4-FFF2-40B4-BE49-F238E27FC236}">
              <a16:creationId xmlns:a16="http://schemas.microsoft.com/office/drawing/2014/main" id="{A61FC57A-C115-4691-BAB4-0E677041A841}"/>
            </a:ext>
          </a:extLst>
        </xdr:cNvPr>
        <xdr:cNvSpPr txBox="1"/>
      </xdr:nvSpPr>
      <xdr:spPr>
        <a:xfrm>
          <a:off x="17776267" y="5564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33</xdr:row>
      <xdr:rowOff>24328</xdr:rowOff>
    </xdr:from>
    <xdr:ext cx="469744" cy="259045"/>
    <xdr:sp macro="" textlink="">
      <xdr:nvSpPr>
        <xdr:cNvPr id="406" name="n_3mainValue【認定こども園・幼稚園・保育所】&#10;一人当たり面積">
          <a:extLst>
            <a:ext uri="{FF2B5EF4-FFF2-40B4-BE49-F238E27FC236}">
              <a16:creationId xmlns:a16="http://schemas.microsoft.com/office/drawing/2014/main" id="{3FB9C3F4-BB92-4CE2-9FFE-D1AD6EA9A770}"/>
            </a:ext>
          </a:extLst>
        </xdr:cNvPr>
        <xdr:cNvSpPr txBox="1"/>
      </xdr:nvSpPr>
      <xdr:spPr>
        <a:xfrm>
          <a:off x="17001567" y="55564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32</xdr:row>
      <xdr:rowOff>169653</xdr:rowOff>
    </xdr:from>
    <xdr:ext cx="469744" cy="259045"/>
    <xdr:sp macro="" textlink="">
      <xdr:nvSpPr>
        <xdr:cNvPr id="407" name="n_4mainValue【認定こども園・幼稚園・保育所】&#10;一人当たり面積">
          <a:extLst>
            <a:ext uri="{FF2B5EF4-FFF2-40B4-BE49-F238E27FC236}">
              <a16:creationId xmlns:a16="http://schemas.microsoft.com/office/drawing/2014/main" id="{5E7D4E21-795A-4C64-8313-977B5F17523F}"/>
            </a:ext>
          </a:extLst>
        </xdr:cNvPr>
        <xdr:cNvSpPr txBox="1"/>
      </xdr:nvSpPr>
      <xdr:spPr>
        <a:xfrm>
          <a:off x="16226867" y="55341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08" name="正方形/長方形 407">
          <a:extLst>
            <a:ext uri="{FF2B5EF4-FFF2-40B4-BE49-F238E27FC236}">
              <a16:creationId xmlns:a16="http://schemas.microsoft.com/office/drawing/2014/main" id="{5E2DE16A-CB86-433D-B48C-AFF266A1DD5A}"/>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09" name="正方形/長方形 408">
          <a:extLst>
            <a:ext uri="{FF2B5EF4-FFF2-40B4-BE49-F238E27FC236}">
              <a16:creationId xmlns:a16="http://schemas.microsoft.com/office/drawing/2014/main" id="{3B4477BA-376A-49C7-A75D-603AFAED2583}"/>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10" name="正方形/長方形 409">
          <a:extLst>
            <a:ext uri="{FF2B5EF4-FFF2-40B4-BE49-F238E27FC236}">
              <a16:creationId xmlns:a16="http://schemas.microsoft.com/office/drawing/2014/main" id="{8D1C4312-34ED-400D-886B-E522F7E38E35}"/>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11" name="正方形/長方形 410">
          <a:extLst>
            <a:ext uri="{FF2B5EF4-FFF2-40B4-BE49-F238E27FC236}">
              <a16:creationId xmlns:a16="http://schemas.microsoft.com/office/drawing/2014/main" id="{04F39679-AE50-4DD1-ABB1-CF496DEF31E8}"/>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12" name="正方形/長方形 411">
          <a:extLst>
            <a:ext uri="{FF2B5EF4-FFF2-40B4-BE49-F238E27FC236}">
              <a16:creationId xmlns:a16="http://schemas.microsoft.com/office/drawing/2014/main" id="{35C827AA-137B-4ECC-822E-977A19BB8607}"/>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3" name="正方形/長方形 412">
          <a:extLst>
            <a:ext uri="{FF2B5EF4-FFF2-40B4-BE49-F238E27FC236}">
              <a16:creationId xmlns:a16="http://schemas.microsoft.com/office/drawing/2014/main" id="{AF9A9998-114E-4A8B-9EA9-EB48F6EB484A}"/>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4" name="正方形/長方形 413">
          <a:extLst>
            <a:ext uri="{FF2B5EF4-FFF2-40B4-BE49-F238E27FC236}">
              <a16:creationId xmlns:a16="http://schemas.microsoft.com/office/drawing/2014/main" id="{94825AD8-405E-45B8-BD57-2C3E4C53B62C}"/>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5" name="正方形/長方形 414">
          <a:extLst>
            <a:ext uri="{FF2B5EF4-FFF2-40B4-BE49-F238E27FC236}">
              <a16:creationId xmlns:a16="http://schemas.microsoft.com/office/drawing/2014/main" id="{F707CAD5-1BF8-489D-85D5-3E7DFCDD437F}"/>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16" name="テキスト ボックス 415">
          <a:extLst>
            <a:ext uri="{FF2B5EF4-FFF2-40B4-BE49-F238E27FC236}">
              <a16:creationId xmlns:a16="http://schemas.microsoft.com/office/drawing/2014/main" id="{EDFC4527-1CE9-4371-8471-9401E60EDA6D}"/>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17" name="直線コネクタ 416">
          <a:extLst>
            <a:ext uri="{FF2B5EF4-FFF2-40B4-BE49-F238E27FC236}">
              <a16:creationId xmlns:a16="http://schemas.microsoft.com/office/drawing/2014/main" id="{8C84528C-6ADE-4FC6-9AA7-2290A3A67A60}"/>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18" name="テキスト ボックス 417">
          <a:extLst>
            <a:ext uri="{FF2B5EF4-FFF2-40B4-BE49-F238E27FC236}">
              <a16:creationId xmlns:a16="http://schemas.microsoft.com/office/drawing/2014/main" id="{724A83CD-570C-44B7-88A9-4754073D928E}"/>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19" name="直線コネクタ 418">
          <a:extLst>
            <a:ext uri="{FF2B5EF4-FFF2-40B4-BE49-F238E27FC236}">
              <a16:creationId xmlns:a16="http://schemas.microsoft.com/office/drawing/2014/main" id="{268EDCF7-D691-42CC-AE4A-3D92E40275E0}"/>
            </a:ext>
          </a:extLst>
        </xdr:cNvPr>
        <xdr:cNvCxnSpPr/>
      </xdr:nvCxnSpPr>
      <xdr:spPr>
        <a:xfrm>
          <a:off x="10960100" y="108051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420" name="テキスト ボックス 419">
          <a:extLst>
            <a:ext uri="{FF2B5EF4-FFF2-40B4-BE49-F238E27FC236}">
              <a16:creationId xmlns:a16="http://schemas.microsoft.com/office/drawing/2014/main" id="{DA653292-3C37-4BA1-864B-1D98C8ADE64B}"/>
            </a:ext>
          </a:extLst>
        </xdr:cNvPr>
        <xdr:cNvSpPr txBox="1"/>
      </xdr:nvSpPr>
      <xdr:spPr>
        <a:xfrm>
          <a:off x="1056150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21" name="直線コネクタ 420">
          <a:extLst>
            <a:ext uri="{FF2B5EF4-FFF2-40B4-BE49-F238E27FC236}">
              <a16:creationId xmlns:a16="http://schemas.microsoft.com/office/drawing/2014/main" id="{A603B6A7-F136-4E54-B97A-FCBF378A84E0}"/>
            </a:ext>
          </a:extLst>
        </xdr:cNvPr>
        <xdr:cNvCxnSpPr/>
      </xdr:nvCxnSpPr>
      <xdr:spPr>
        <a:xfrm>
          <a:off x="10960100" y="104317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22" name="テキスト ボックス 421">
          <a:extLst>
            <a:ext uri="{FF2B5EF4-FFF2-40B4-BE49-F238E27FC236}">
              <a16:creationId xmlns:a16="http://schemas.microsoft.com/office/drawing/2014/main" id="{C3679C6C-F671-45D9-B394-9B0D1B3974AE}"/>
            </a:ext>
          </a:extLst>
        </xdr:cNvPr>
        <xdr:cNvSpPr txBox="1"/>
      </xdr:nvSpPr>
      <xdr:spPr>
        <a:xfrm>
          <a:off x="1060276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23" name="直線コネクタ 422">
          <a:extLst>
            <a:ext uri="{FF2B5EF4-FFF2-40B4-BE49-F238E27FC236}">
              <a16:creationId xmlns:a16="http://schemas.microsoft.com/office/drawing/2014/main" id="{DCAE3D8B-A903-4CF8-BDE9-85F5C640E544}"/>
            </a:ext>
          </a:extLst>
        </xdr:cNvPr>
        <xdr:cNvCxnSpPr/>
      </xdr:nvCxnSpPr>
      <xdr:spPr>
        <a:xfrm>
          <a:off x="10960100" y="100584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24" name="テキスト ボックス 423">
          <a:extLst>
            <a:ext uri="{FF2B5EF4-FFF2-40B4-BE49-F238E27FC236}">
              <a16:creationId xmlns:a16="http://schemas.microsoft.com/office/drawing/2014/main" id="{8B1FDD73-6631-43B9-99DD-B8AE1FD97A71}"/>
            </a:ext>
          </a:extLst>
        </xdr:cNvPr>
        <xdr:cNvSpPr txBox="1"/>
      </xdr:nvSpPr>
      <xdr:spPr>
        <a:xfrm>
          <a:off x="1060276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25" name="直線コネクタ 424">
          <a:extLst>
            <a:ext uri="{FF2B5EF4-FFF2-40B4-BE49-F238E27FC236}">
              <a16:creationId xmlns:a16="http://schemas.microsoft.com/office/drawing/2014/main" id="{A4B3E2E0-EB68-427F-8FD5-5915C066F5A0}"/>
            </a:ext>
          </a:extLst>
        </xdr:cNvPr>
        <xdr:cNvCxnSpPr/>
      </xdr:nvCxnSpPr>
      <xdr:spPr>
        <a:xfrm>
          <a:off x="10960100" y="96888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26" name="テキスト ボックス 425">
          <a:extLst>
            <a:ext uri="{FF2B5EF4-FFF2-40B4-BE49-F238E27FC236}">
              <a16:creationId xmlns:a16="http://schemas.microsoft.com/office/drawing/2014/main" id="{260466DA-62BE-470F-9284-43250B13EE8B}"/>
            </a:ext>
          </a:extLst>
        </xdr:cNvPr>
        <xdr:cNvSpPr txBox="1"/>
      </xdr:nvSpPr>
      <xdr:spPr>
        <a:xfrm>
          <a:off x="1060276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27" name="直線コネクタ 426">
          <a:extLst>
            <a:ext uri="{FF2B5EF4-FFF2-40B4-BE49-F238E27FC236}">
              <a16:creationId xmlns:a16="http://schemas.microsoft.com/office/drawing/2014/main" id="{EE338105-16B5-4D47-B684-6327BD7FA935}"/>
            </a:ext>
          </a:extLst>
        </xdr:cNvPr>
        <xdr:cNvCxnSpPr/>
      </xdr:nvCxnSpPr>
      <xdr:spPr>
        <a:xfrm>
          <a:off x="10960100" y="93154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428" name="テキスト ボックス 427">
          <a:extLst>
            <a:ext uri="{FF2B5EF4-FFF2-40B4-BE49-F238E27FC236}">
              <a16:creationId xmlns:a16="http://schemas.microsoft.com/office/drawing/2014/main" id="{231BC377-2ABD-446D-897A-A9827B2754C5}"/>
            </a:ext>
          </a:extLst>
        </xdr:cNvPr>
        <xdr:cNvSpPr txBox="1"/>
      </xdr:nvSpPr>
      <xdr:spPr>
        <a:xfrm>
          <a:off x="1060276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29" name="直線コネクタ 428">
          <a:extLst>
            <a:ext uri="{FF2B5EF4-FFF2-40B4-BE49-F238E27FC236}">
              <a16:creationId xmlns:a16="http://schemas.microsoft.com/office/drawing/2014/main" id="{235C0AC5-6212-4A99-A1C5-E40587DE452A}"/>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430" name="テキスト ボックス 429">
          <a:extLst>
            <a:ext uri="{FF2B5EF4-FFF2-40B4-BE49-F238E27FC236}">
              <a16:creationId xmlns:a16="http://schemas.microsoft.com/office/drawing/2014/main" id="{22B9B587-6201-48EB-9A9C-900B623E7A40}"/>
            </a:ext>
          </a:extLst>
        </xdr:cNvPr>
        <xdr:cNvSpPr txBox="1"/>
      </xdr:nvSpPr>
      <xdr:spPr>
        <a:xfrm>
          <a:off x="1066688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31" name="【学校施設】&#10;有形固定資産減価償却率グラフ枠">
          <a:extLst>
            <a:ext uri="{FF2B5EF4-FFF2-40B4-BE49-F238E27FC236}">
              <a16:creationId xmlns:a16="http://schemas.microsoft.com/office/drawing/2014/main" id="{DDF0E85E-EE2A-4AD9-A16F-0DC4AF52D77C}"/>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7620</xdr:rowOff>
    </xdr:from>
    <xdr:to>
      <xdr:col>85</xdr:col>
      <xdr:colOff>126364</xdr:colOff>
      <xdr:row>63</xdr:row>
      <xdr:rowOff>95250</xdr:rowOff>
    </xdr:to>
    <xdr:cxnSp macro="">
      <xdr:nvCxnSpPr>
        <xdr:cNvPr id="432" name="直線コネクタ 431">
          <a:extLst>
            <a:ext uri="{FF2B5EF4-FFF2-40B4-BE49-F238E27FC236}">
              <a16:creationId xmlns:a16="http://schemas.microsoft.com/office/drawing/2014/main" id="{F068E7CF-3806-48E6-8897-1C2DEFEE7FCB}"/>
            </a:ext>
          </a:extLst>
        </xdr:cNvPr>
        <xdr:cNvCxnSpPr/>
      </xdr:nvCxnSpPr>
      <xdr:spPr>
        <a:xfrm flipV="1">
          <a:off x="14375764" y="9395460"/>
          <a:ext cx="0" cy="12611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99077</xdr:rowOff>
    </xdr:from>
    <xdr:ext cx="405111" cy="259045"/>
    <xdr:sp macro="" textlink="">
      <xdr:nvSpPr>
        <xdr:cNvPr id="433" name="【学校施設】&#10;有形固定資産減価償却率最小値テキスト">
          <a:extLst>
            <a:ext uri="{FF2B5EF4-FFF2-40B4-BE49-F238E27FC236}">
              <a16:creationId xmlns:a16="http://schemas.microsoft.com/office/drawing/2014/main" id="{1F936ABB-09AC-49AA-9B57-A37D084E980A}"/>
            </a:ext>
          </a:extLst>
        </xdr:cNvPr>
        <xdr:cNvSpPr txBox="1"/>
      </xdr:nvSpPr>
      <xdr:spPr>
        <a:xfrm>
          <a:off x="14414500" y="10660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95250</xdr:rowOff>
    </xdr:from>
    <xdr:to>
      <xdr:col>86</xdr:col>
      <xdr:colOff>25400</xdr:colOff>
      <xdr:row>63</xdr:row>
      <xdr:rowOff>95250</xdr:rowOff>
    </xdr:to>
    <xdr:cxnSp macro="">
      <xdr:nvCxnSpPr>
        <xdr:cNvPr id="434" name="直線コネクタ 433">
          <a:extLst>
            <a:ext uri="{FF2B5EF4-FFF2-40B4-BE49-F238E27FC236}">
              <a16:creationId xmlns:a16="http://schemas.microsoft.com/office/drawing/2014/main" id="{CF74C09C-D759-4B59-ABF3-067A308EC84C}"/>
            </a:ext>
          </a:extLst>
        </xdr:cNvPr>
        <xdr:cNvCxnSpPr/>
      </xdr:nvCxnSpPr>
      <xdr:spPr>
        <a:xfrm>
          <a:off x="14287500" y="106565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125747</xdr:rowOff>
    </xdr:from>
    <xdr:ext cx="405111" cy="259045"/>
    <xdr:sp macro="" textlink="">
      <xdr:nvSpPr>
        <xdr:cNvPr id="435" name="【学校施設】&#10;有形固定資産減価償却率最大値テキスト">
          <a:extLst>
            <a:ext uri="{FF2B5EF4-FFF2-40B4-BE49-F238E27FC236}">
              <a16:creationId xmlns:a16="http://schemas.microsoft.com/office/drawing/2014/main" id="{3240631D-2EE3-49AB-AEB4-91480E2FF111}"/>
            </a:ext>
          </a:extLst>
        </xdr:cNvPr>
        <xdr:cNvSpPr txBox="1"/>
      </xdr:nvSpPr>
      <xdr:spPr>
        <a:xfrm>
          <a:off x="14414500" y="9178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7620</xdr:rowOff>
    </xdr:from>
    <xdr:to>
      <xdr:col>86</xdr:col>
      <xdr:colOff>25400</xdr:colOff>
      <xdr:row>56</xdr:row>
      <xdr:rowOff>7620</xdr:rowOff>
    </xdr:to>
    <xdr:cxnSp macro="">
      <xdr:nvCxnSpPr>
        <xdr:cNvPr id="436" name="直線コネクタ 435">
          <a:extLst>
            <a:ext uri="{FF2B5EF4-FFF2-40B4-BE49-F238E27FC236}">
              <a16:creationId xmlns:a16="http://schemas.microsoft.com/office/drawing/2014/main" id="{844E1A8F-5130-4A37-810B-5BBB371B2725}"/>
            </a:ext>
          </a:extLst>
        </xdr:cNvPr>
        <xdr:cNvCxnSpPr/>
      </xdr:nvCxnSpPr>
      <xdr:spPr>
        <a:xfrm>
          <a:off x="14287500" y="93954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19702</xdr:rowOff>
    </xdr:from>
    <xdr:ext cx="405111" cy="259045"/>
    <xdr:sp macro="" textlink="">
      <xdr:nvSpPr>
        <xdr:cNvPr id="437" name="【学校施設】&#10;有形固定資産減価償却率平均値テキスト">
          <a:extLst>
            <a:ext uri="{FF2B5EF4-FFF2-40B4-BE49-F238E27FC236}">
              <a16:creationId xmlns:a16="http://schemas.microsoft.com/office/drawing/2014/main" id="{87A2C921-0879-468A-BDFB-52178FDC91F6}"/>
            </a:ext>
          </a:extLst>
        </xdr:cNvPr>
        <xdr:cNvSpPr txBox="1"/>
      </xdr:nvSpPr>
      <xdr:spPr>
        <a:xfrm>
          <a:off x="14414500" y="99104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168275</xdr:rowOff>
    </xdr:from>
    <xdr:to>
      <xdr:col>85</xdr:col>
      <xdr:colOff>177800</xdr:colOff>
      <xdr:row>60</xdr:row>
      <xdr:rowOff>98425</xdr:rowOff>
    </xdr:to>
    <xdr:sp macro="" textlink="">
      <xdr:nvSpPr>
        <xdr:cNvPr id="438" name="フローチャート: 判断 437">
          <a:extLst>
            <a:ext uri="{FF2B5EF4-FFF2-40B4-BE49-F238E27FC236}">
              <a16:creationId xmlns:a16="http://schemas.microsoft.com/office/drawing/2014/main" id="{DE0504BA-90E7-4271-8808-3C0922620282}"/>
            </a:ext>
          </a:extLst>
        </xdr:cNvPr>
        <xdr:cNvSpPr/>
      </xdr:nvSpPr>
      <xdr:spPr>
        <a:xfrm>
          <a:off x="14325600" y="10059035"/>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151130</xdr:rowOff>
    </xdr:from>
    <xdr:to>
      <xdr:col>81</xdr:col>
      <xdr:colOff>101600</xdr:colOff>
      <xdr:row>60</xdr:row>
      <xdr:rowOff>81280</xdr:rowOff>
    </xdr:to>
    <xdr:sp macro="" textlink="">
      <xdr:nvSpPr>
        <xdr:cNvPr id="439" name="フローチャート: 判断 438">
          <a:extLst>
            <a:ext uri="{FF2B5EF4-FFF2-40B4-BE49-F238E27FC236}">
              <a16:creationId xmlns:a16="http://schemas.microsoft.com/office/drawing/2014/main" id="{45BB3B27-DBD4-41F4-8DA7-1FC9CBF5F2A7}"/>
            </a:ext>
          </a:extLst>
        </xdr:cNvPr>
        <xdr:cNvSpPr/>
      </xdr:nvSpPr>
      <xdr:spPr>
        <a:xfrm>
          <a:off x="13578840" y="100418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126365</xdr:rowOff>
    </xdr:from>
    <xdr:to>
      <xdr:col>76</xdr:col>
      <xdr:colOff>165100</xdr:colOff>
      <xdr:row>60</xdr:row>
      <xdr:rowOff>56515</xdr:rowOff>
    </xdr:to>
    <xdr:sp macro="" textlink="">
      <xdr:nvSpPr>
        <xdr:cNvPr id="440" name="フローチャート: 判断 439">
          <a:extLst>
            <a:ext uri="{FF2B5EF4-FFF2-40B4-BE49-F238E27FC236}">
              <a16:creationId xmlns:a16="http://schemas.microsoft.com/office/drawing/2014/main" id="{AEFEB08E-21AB-4ACF-AC9C-2A2B87126CAC}"/>
            </a:ext>
          </a:extLst>
        </xdr:cNvPr>
        <xdr:cNvSpPr/>
      </xdr:nvSpPr>
      <xdr:spPr>
        <a:xfrm>
          <a:off x="12804140" y="1001712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52070</xdr:rowOff>
    </xdr:from>
    <xdr:to>
      <xdr:col>72</xdr:col>
      <xdr:colOff>38100</xdr:colOff>
      <xdr:row>59</xdr:row>
      <xdr:rowOff>153670</xdr:rowOff>
    </xdr:to>
    <xdr:sp macro="" textlink="">
      <xdr:nvSpPr>
        <xdr:cNvPr id="441" name="フローチャート: 判断 440">
          <a:extLst>
            <a:ext uri="{FF2B5EF4-FFF2-40B4-BE49-F238E27FC236}">
              <a16:creationId xmlns:a16="http://schemas.microsoft.com/office/drawing/2014/main" id="{425FF916-A279-42E1-A2D9-EE5062C87433}"/>
            </a:ext>
          </a:extLst>
        </xdr:cNvPr>
        <xdr:cNvSpPr/>
      </xdr:nvSpPr>
      <xdr:spPr>
        <a:xfrm>
          <a:off x="12029440" y="99428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74930</xdr:rowOff>
    </xdr:from>
    <xdr:to>
      <xdr:col>67</xdr:col>
      <xdr:colOff>101600</xdr:colOff>
      <xdr:row>60</xdr:row>
      <xdr:rowOff>5080</xdr:rowOff>
    </xdr:to>
    <xdr:sp macro="" textlink="">
      <xdr:nvSpPr>
        <xdr:cNvPr id="442" name="フローチャート: 判断 441">
          <a:extLst>
            <a:ext uri="{FF2B5EF4-FFF2-40B4-BE49-F238E27FC236}">
              <a16:creationId xmlns:a16="http://schemas.microsoft.com/office/drawing/2014/main" id="{46E7EA90-D95F-482C-B721-D9E7D3CF9E78}"/>
            </a:ext>
          </a:extLst>
        </xdr:cNvPr>
        <xdr:cNvSpPr/>
      </xdr:nvSpPr>
      <xdr:spPr>
        <a:xfrm>
          <a:off x="11231880" y="99656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43" name="テキスト ボックス 442">
          <a:extLst>
            <a:ext uri="{FF2B5EF4-FFF2-40B4-BE49-F238E27FC236}">
              <a16:creationId xmlns:a16="http://schemas.microsoft.com/office/drawing/2014/main" id="{CC495C97-1868-4AC9-A343-5FC3152EFB3D}"/>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44" name="テキスト ボックス 443">
          <a:extLst>
            <a:ext uri="{FF2B5EF4-FFF2-40B4-BE49-F238E27FC236}">
              <a16:creationId xmlns:a16="http://schemas.microsoft.com/office/drawing/2014/main" id="{DE064B65-D314-454E-A79D-1D6A5F9F3C5C}"/>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45" name="テキスト ボックス 444">
          <a:extLst>
            <a:ext uri="{FF2B5EF4-FFF2-40B4-BE49-F238E27FC236}">
              <a16:creationId xmlns:a16="http://schemas.microsoft.com/office/drawing/2014/main" id="{8A76C531-5699-4C0D-BD0C-407D53162643}"/>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46" name="テキスト ボックス 445">
          <a:extLst>
            <a:ext uri="{FF2B5EF4-FFF2-40B4-BE49-F238E27FC236}">
              <a16:creationId xmlns:a16="http://schemas.microsoft.com/office/drawing/2014/main" id="{E980CDF2-EB50-439D-9E82-7E12E3B04CA6}"/>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47" name="テキスト ボックス 446">
          <a:extLst>
            <a:ext uri="{FF2B5EF4-FFF2-40B4-BE49-F238E27FC236}">
              <a16:creationId xmlns:a16="http://schemas.microsoft.com/office/drawing/2014/main" id="{105D134D-B5F2-45F2-9EA9-1D217AF4A37E}"/>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135890</xdr:rowOff>
    </xdr:from>
    <xdr:to>
      <xdr:col>85</xdr:col>
      <xdr:colOff>177800</xdr:colOff>
      <xdr:row>63</xdr:row>
      <xdr:rowOff>66040</xdr:rowOff>
    </xdr:to>
    <xdr:sp macro="" textlink="">
      <xdr:nvSpPr>
        <xdr:cNvPr id="448" name="楕円 447">
          <a:extLst>
            <a:ext uri="{FF2B5EF4-FFF2-40B4-BE49-F238E27FC236}">
              <a16:creationId xmlns:a16="http://schemas.microsoft.com/office/drawing/2014/main" id="{53087FAD-148A-4420-B16C-3A31723F2FBE}"/>
            </a:ext>
          </a:extLst>
        </xdr:cNvPr>
        <xdr:cNvSpPr/>
      </xdr:nvSpPr>
      <xdr:spPr>
        <a:xfrm>
          <a:off x="14325600" y="1052957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50817</xdr:rowOff>
    </xdr:from>
    <xdr:ext cx="405111" cy="259045"/>
    <xdr:sp macro="" textlink="">
      <xdr:nvSpPr>
        <xdr:cNvPr id="449" name="【学校施設】&#10;有形固定資産減価償却率該当値テキスト">
          <a:extLst>
            <a:ext uri="{FF2B5EF4-FFF2-40B4-BE49-F238E27FC236}">
              <a16:creationId xmlns:a16="http://schemas.microsoft.com/office/drawing/2014/main" id="{0AE6A821-D49A-49FE-899B-7A51B52A4CEC}"/>
            </a:ext>
          </a:extLst>
        </xdr:cNvPr>
        <xdr:cNvSpPr txBox="1"/>
      </xdr:nvSpPr>
      <xdr:spPr>
        <a:xfrm>
          <a:off x="14414500" y="10444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63</xdr:row>
      <xdr:rowOff>50165</xdr:rowOff>
    </xdr:from>
    <xdr:to>
      <xdr:col>81</xdr:col>
      <xdr:colOff>101600</xdr:colOff>
      <xdr:row>63</xdr:row>
      <xdr:rowOff>151765</xdr:rowOff>
    </xdr:to>
    <xdr:sp macro="" textlink="">
      <xdr:nvSpPr>
        <xdr:cNvPr id="450" name="楕円 449">
          <a:extLst>
            <a:ext uri="{FF2B5EF4-FFF2-40B4-BE49-F238E27FC236}">
              <a16:creationId xmlns:a16="http://schemas.microsoft.com/office/drawing/2014/main" id="{B1F56A8D-E42C-41C4-AF21-DE4DDBD51A97}"/>
            </a:ext>
          </a:extLst>
        </xdr:cNvPr>
        <xdr:cNvSpPr/>
      </xdr:nvSpPr>
      <xdr:spPr>
        <a:xfrm>
          <a:off x="13578840" y="10611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63</xdr:row>
      <xdr:rowOff>15240</xdr:rowOff>
    </xdr:from>
    <xdr:to>
      <xdr:col>85</xdr:col>
      <xdr:colOff>127000</xdr:colOff>
      <xdr:row>63</xdr:row>
      <xdr:rowOff>100965</xdr:rowOff>
    </xdr:to>
    <xdr:cxnSp macro="">
      <xdr:nvCxnSpPr>
        <xdr:cNvPr id="451" name="直線コネクタ 450">
          <a:extLst>
            <a:ext uri="{FF2B5EF4-FFF2-40B4-BE49-F238E27FC236}">
              <a16:creationId xmlns:a16="http://schemas.microsoft.com/office/drawing/2014/main" id="{2C9F79AE-B09D-4C2A-ABE2-8F5AB6AA1274}"/>
            </a:ext>
          </a:extLst>
        </xdr:cNvPr>
        <xdr:cNvCxnSpPr/>
      </xdr:nvCxnSpPr>
      <xdr:spPr>
        <a:xfrm flipV="1">
          <a:off x="13629640" y="10576560"/>
          <a:ext cx="74676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63</xdr:row>
      <xdr:rowOff>55880</xdr:rowOff>
    </xdr:from>
    <xdr:to>
      <xdr:col>76</xdr:col>
      <xdr:colOff>165100</xdr:colOff>
      <xdr:row>63</xdr:row>
      <xdr:rowOff>157480</xdr:rowOff>
    </xdr:to>
    <xdr:sp macro="" textlink="">
      <xdr:nvSpPr>
        <xdr:cNvPr id="452" name="楕円 451">
          <a:extLst>
            <a:ext uri="{FF2B5EF4-FFF2-40B4-BE49-F238E27FC236}">
              <a16:creationId xmlns:a16="http://schemas.microsoft.com/office/drawing/2014/main" id="{476DD6BC-E978-4F3E-954B-A4948BF2B405}"/>
            </a:ext>
          </a:extLst>
        </xdr:cNvPr>
        <xdr:cNvSpPr/>
      </xdr:nvSpPr>
      <xdr:spPr>
        <a:xfrm>
          <a:off x="12804140" y="1061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63</xdr:row>
      <xdr:rowOff>100965</xdr:rowOff>
    </xdr:from>
    <xdr:to>
      <xdr:col>81</xdr:col>
      <xdr:colOff>50800</xdr:colOff>
      <xdr:row>63</xdr:row>
      <xdr:rowOff>106680</xdr:rowOff>
    </xdr:to>
    <xdr:cxnSp macro="">
      <xdr:nvCxnSpPr>
        <xdr:cNvPr id="453" name="直線コネクタ 452">
          <a:extLst>
            <a:ext uri="{FF2B5EF4-FFF2-40B4-BE49-F238E27FC236}">
              <a16:creationId xmlns:a16="http://schemas.microsoft.com/office/drawing/2014/main" id="{C1671D2F-6CBF-4A19-8FB0-6458FE60D9F3}"/>
            </a:ext>
          </a:extLst>
        </xdr:cNvPr>
        <xdr:cNvCxnSpPr/>
      </xdr:nvCxnSpPr>
      <xdr:spPr>
        <a:xfrm flipV="1">
          <a:off x="12854940" y="10662285"/>
          <a:ext cx="7747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63</xdr:row>
      <xdr:rowOff>42545</xdr:rowOff>
    </xdr:from>
    <xdr:to>
      <xdr:col>72</xdr:col>
      <xdr:colOff>38100</xdr:colOff>
      <xdr:row>63</xdr:row>
      <xdr:rowOff>144145</xdr:rowOff>
    </xdr:to>
    <xdr:sp macro="" textlink="">
      <xdr:nvSpPr>
        <xdr:cNvPr id="454" name="楕円 453">
          <a:extLst>
            <a:ext uri="{FF2B5EF4-FFF2-40B4-BE49-F238E27FC236}">
              <a16:creationId xmlns:a16="http://schemas.microsoft.com/office/drawing/2014/main" id="{4EAD33C6-901F-43AA-9F83-0CAC7C915B99}"/>
            </a:ext>
          </a:extLst>
        </xdr:cNvPr>
        <xdr:cNvSpPr/>
      </xdr:nvSpPr>
      <xdr:spPr>
        <a:xfrm>
          <a:off x="12029440" y="1060386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63</xdr:row>
      <xdr:rowOff>93345</xdr:rowOff>
    </xdr:from>
    <xdr:to>
      <xdr:col>76</xdr:col>
      <xdr:colOff>114300</xdr:colOff>
      <xdr:row>63</xdr:row>
      <xdr:rowOff>106680</xdr:rowOff>
    </xdr:to>
    <xdr:cxnSp macro="">
      <xdr:nvCxnSpPr>
        <xdr:cNvPr id="455" name="直線コネクタ 454">
          <a:extLst>
            <a:ext uri="{FF2B5EF4-FFF2-40B4-BE49-F238E27FC236}">
              <a16:creationId xmlns:a16="http://schemas.microsoft.com/office/drawing/2014/main" id="{F8391FEB-E505-4E00-9407-E7279F267CC8}"/>
            </a:ext>
          </a:extLst>
        </xdr:cNvPr>
        <xdr:cNvCxnSpPr/>
      </xdr:nvCxnSpPr>
      <xdr:spPr>
        <a:xfrm>
          <a:off x="12072620" y="10654665"/>
          <a:ext cx="78232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63</xdr:row>
      <xdr:rowOff>67310</xdr:rowOff>
    </xdr:from>
    <xdr:to>
      <xdr:col>67</xdr:col>
      <xdr:colOff>101600</xdr:colOff>
      <xdr:row>63</xdr:row>
      <xdr:rowOff>168910</xdr:rowOff>
    </xdr:to>
    <xdr:sp macro="" textlink="">
      <xdr:nvSpPr>
        <xdr:cNvPr id="456" name="楕円 455">
          <a:extLst>
            <a:ext uri="{FF2B5EF4-FFF2-40B4-BE49-F238E27FC236}">
              <a16:creationId xmlns:a16="http://schemas.microsoft.com/office/drawing/2014/main" id="{D28D4CC6-A782-4452-B471-D48A0661443B}"/>
            </a:ext>
          </a:extLst>
        </xdr:cNvPr>
        <xdr:cNvSpPr/>
      </xdr:nvSpPr>
      <xdr:spPr>
        <a:xfrm>
          <a:off x="11231880" y="10628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63</xdr:row>
      <xdr:rowOff>93345</xdr:rowOff>
    </xdr:from>
    <xdr:to>
      <xdr:col>71</xdr:col>
      <xdr:colOff>177800</xdr:colOff>
      <xdr:row>63</xdr:row>
      <xdr:rowOff>118110</xdr:rowOff>
    </xdr:to>
    <xdr:cxnSp macro="">
      <xdr:nvCxnSpPr>
        <xdr:cNvPr id="457" name="直線コネクタ 456">
          <a:extLst>
            <a:ext uri="{FF2B5EF4-FFF2-40B4-BE49-F238E27FC236}">
              <a16:creationId xmlns:a16="http://schemas.microsoft.com/office/drawing/2014/main" id="{868CC355-C850-4226-9706-1C80FDEAA68F}"/>
            </a:ext>
          </a:extLst>
        </xdr:cNvPr>
        <xdr:cNvCxnSpPr/>
      </xdr:nvCxnSpPr>
      <xdr:spPr>
        <a:xfrm flipV="1">
          <a:off x="11282680" y="10654665"/>
          <a:ext cx="78994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97807</xdr:rowOff>
    </xdr:from>
    <xdr:ext cx="405111" cy="259045"/>
    <xdr:sp macro="" textlink="">
      <xdr:nvSpPr>
        <xdr:cNvPr id="458" name="n_1aveValue【学校施設】&#10;有形固定資産減価償却率">
          <a:extLst>
            <a:ext uri="{FF2B5EF4-FFF2-40B4-BE49-F238E27FC236}">
              <a16:creationId xmlns:a16="http://schemas.microsoft.com/office/drawing/2014/main" id="{6FB44A9C-0A87-4C26-ABFF-1FA670855560}"/>
            </a:ext>
          </a:extLst>
        </xdr:cNvPr>
        <xdr:cNvSpPr txBox="1"/>
      </xdr:nvSpPr>
      <xdr:spPr>
        <a:xfrm>
          <a:off x="13437244" y="9820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73042</xdr:rowOff>
    </xdr:from>
    <xdr:ext cx="405111" cy="259045"/>
    <xdr:sp macro="" textlink="">
      <xdr:nvSpPr>
        <xdr:cNvPr id="459" name="n_2aveValue【学校施設】&#10;有形固定資産減価償却率">
          <a:extLst>
            <a:ext uri="{FF2B5EF4-FFF2-40B4-BE49-F238E27FC236}">
              <a16:creationId xmlns:a16="http://schemas.microsoft.com/office/drawing/2014/main" id="{80720B38-C55E-4DE7-B97D-00E615198727}"/>
            </a:ext>
          </a:extLst>
        </xdr:cNvPr>
        <xdr:cNvSpPr txBox="1"/>
      </xdr:nvSpPr>
      <xdr:spPr>
        <a:xfrm>
          <a:off x="12675244" y="97961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170197</xdr:rowOff>
    </xdr:from>
    <xdr:ext cx="405111" cy="259045"/>
    <xdr:sp macro="" textlink="">
      <xdr:nvSpPr>
        <xdr:cNvPr id="460" name="n_3aveValue【学校施設】&#10;有形固定資産減価償却率">
          <a:extLst>
            <a:ext uri="{FF2B5EF4-FFF2-40B4-BE49-F238E27FC236}">
              <a16:creationId xmlns:a16="http://schemas.microsoft.com/office/drawing/2014/main" id="{F0F35B79-C9A4-4BBA-A891-D7FBF71780E9}"/>
            </a:ext>
          </a:extLst>
        </xdr:cNvPr>
        <xdr:cNvSpPr txBox="1"/>
      </xdr:nvSpPr>
      <xdr:spPr>
        <a:xfrm>
          <a:off x="11900544" y="9725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21607</xdr:rowOff>
    </xdr:from>
    <xdr:ext cx="405111" cy="259045"/>
    <xdr:sp macro="" textlink="">
      <xdr:nvSpPr>
        <xdr:cNvPr id="461" name="n_4aveValue【学校施設】&#10;有形固定資産減価償却率">
          <a:extLst>
            <a:ext uri="{FF2B5EF4-FFF2-40B4-BE49-F238E27FC236}">
              <a16:creationId xmlns:a16="http://schemas.microsoft.com/office/drawing/2014/main" id="{1D903834-4B35-4E27-9D58-F5EA6961CF89}"/>
            </a:ext>
          </a:extLst>
        </xdr:cNvPr>
        <xdr:cNvSpPr txBox="1"/>
      </xdr:nvSpPr>
      <xdr:spPr>
        <a:xfrm>
          <a:off x="11102984" y="9744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63</xdr:row>
      <xdr:rowOff>142892</xdr:rowOff>
    </xdr:from>
    <xdr:ext cx="405111" cy="259045"/>
    <xdr:sp macro="" textlink="">
      <xdr:nvSpPr>
        <xdr:cNvPr id="462" name="n_1mainValue【学校施設】&#10;有形固定資産減価償却率">
          <a:extLst>
            <a:ext uri="{FF2B5EF4-FFF2-40B4-BE49-F238E27FC236}">
              <a16:creationId xmlns:a16="http://schemas.microsoft.com/office/drawing/2014/main" id="{573BD619-D504-49FE-BBE5-061971DAD5C2}"/>
            </a:ext>
          </a:extLst>
        </xdr:cNvPr>
        <xdr:cNvSpPr txBox="1"/>
      </xdr:nvSpPr>
      <xdr:spPr>
        <a:xfrm>
          <a:off x="13437244" y="10704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63</xdr:row>
      <xdr:rowOff>148607</xdr:rowOff>
    </xdr:from>
    <xdr:ext cx="405111" cy="259045"/>
    <xdr:sp macro="" textlink="">
      <xdr:nvSpPr>
        <xdr:cNvPr id="463" name="n_2mainValue【学校施設】&#10;有形固定資産減価償却率">
          <a:extLst>
            <a:ext uri="{FF2B5EF4-FFF2-40B4-BE49-F238E27FC236}">
              <a16:creationId xmlns:a16="http://schemas.microsoft.com/office/drawing/2014/main" id="{200E2CC9-1A76-4118-BBC3-15FEA0E6A153}"/>
            </a:ext>
          </a:extLst>
        </xdr:cNvPr>
        <xdr:cNvSpPr txBox="1"/>
      </xdr:nvSpPr>
      <xdr:spPr>
        <a:xfrm>
          <a:off x="12675244" y="10709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63</xdr:row>
      <xdr:rowOff>135272</xdr:rowOff>
    </xdr:from>
    <xdr:ext cx="405111" cy="259045"/>
    <xdr:sp macro="" textlink="">
      <xdr:nvSpPr>
        <xdr:cNvPr id="464" name="n_3mainValue【学校施設】&#10;有形固定資産減価償却率">
          <a:extLst>
            <a:ext uri="{FF2B5EF4-FFF2-40B4-BE49-F238E27FC236}">
              <a16:creationId xmlns:a16="http://schemas.microsoft.com/office/drawing/2014/main" id="{E57B8C86-D87B-4F58-B038-79240B998E8C}"/>
            </a:ext>
          </a:extLst>
        </xdr:cNvPr>
        <xdr:cNvSpPr txBox="1"/>
      </xdr:nvSpPr>
      <xdr:spPr>
        <a:xfrm>
          <a:off x="11900544" y="10696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63</xdr:row>
      <xdr:rowOff>160037</xdr:rowOff>
    </xdr:from>
    <xdr:ext cx="405111" cy="259045"/>
    <xdr:sp macro="" textlink="">
      <xdr:nvSpPr>
        <xdr:cNvPr id="465" name="n_4mainValue【学校施設】&#10;有形固定資産減価償却率">
          <a:extLst>
            <a:ext uri="{FF2B5EF4-FFF2-40B4-BE49-F238E27FC236}">
              <a16:creationId xmlns:a16="http://schemas.microsoft.com/office/drawing/2014/main" id="{660B73B9-D729-4357-9C9F-AB1858EDEFF9}"/>
            </a:ext>
          </a:extLst>
        </xdr:cNvPr>
        <xdr:cNvSpPr txBox="1"/>
      </xdr:nvSpPr>
      <xdr:spPr>
        <a:xfrm>
          <a:off x="11102984" y="10721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66" name="正方形/長方形 465">
          <a:extLst>
            <a:ext uri="{FF2B5EF4-FFF2-40B4-BE49-F238E27FC236}">
              <a16:creationId xmlns:a16="http://schemas.microsoft.com/office/drawing/2014/main" id="{8B6B9DC8-CC0A-4391-9B8E-69422E41BE20}"/>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67" name="正方形/長方形 466">
          <a:extLst>
            <a:ext uri="{FF2B5EF4-FFF2-40B4-BE49-F238E27FC236}">
              <a16:creationId xmlns:a16="http://schemas.microsoft.com/office/drawing/2014/main" id="{68786445-8556-42FE-A197-7FD417A418FC}"/>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68" name="正方形/長方形 467">
          <a:extLst>
            <a:ext uri="{FF2B5EF4-FFF2-40B4-BE49-F238E27FC236}">
              <a16:creationId xmlns:a16="http://schemas.microsoft.com/office/drawing/2014/main" id="{AA0EFF2A-748F-42A8-B6D2-A6822B356A2E}"/>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69" name="正方形/長方形 468">
          <a:extLst>
            <a:ext uri="{FF2B5EF4-FFF2-40B4-BE49-F238E27FC236}">
              <a16:creationId xmlns:a16="http://schemas.microsoft.com/office/drawing/2014/main" id="{B8053972-F934-4DB4-8F1B-3EAAFC24888C}"/>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70" name="正方形/長方形 469">
          <a:extLst>
            <a:ext uri="{FF2B5EF4-FFF2-40B4-BE49-F238E27FC236}">
              <a16:creationId xmlns:a16="http://schemas.microsoft.com/office/drawing/2014/main" id="{7E6F6522-B286-404D-88B1-200513D5B959}"/>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71" name="正方形/長方形 470">
          <a:extLst>
            <a:ext uri="{FF2B5EF4-FFF2-40B4-BE49-F238E27FC236}">
              <a16:creationId xmlns:a16="http://schemas.microsoft.com/office/drawing/2014/main" id="{B664EBB4-CD2B-4CEA-9915-CF0D5ABA4DD7}"/>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72" name="正方形/長方形 471">
          <a:extLst>
            <a:ext uri="{FF2B5EF4-FFF2-40B4-BE49-F238E27FC236}">
              <a16:creationId xmlns:a16="http://schemas.microsoft.com/office/drawing/2014/main" id="{0FA4E73C-5AF3-414A-8513-59FDF04CFBC7}"/>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73" name="正方形/長方形 472">
          <a:extLst>
            <a:ext uri="{FF2B5EF4-FFF2-40B4-BE49-F238E27FC236}">
              <a16:creationId xmlns:a16="http://schemas.microsoft.com/office/drawing/2014/main" id="{EDBD76EC-BA4A-48ED-84EF-07D51C3789D0}"/>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74" name="テキスト ボックス 473">
          <a:extLst>
            <a:ext uri="{FF2B5EF4-FFF2-40B4-BE49-F238E27FC236}">
              <a16:creationId xmlns:a16="http://schemas.microsoft.com/office/drawing/2014/main" id="{F0A0041E-A63D-4A15-A32C-6C8D0F0B2347}"/>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75" name="直線コネクタ 474">
          <a:extLst>
            <a:ext uri="{FF2B5EF4-FFF2-40B4-BE49-F238E27FC236}">
              <a16:creationId xmlns:a16="http://schemas.microsoft.com/office/drawing/2014/main" id="{341966F1-A081-4765-A218-59266FD28611}"/>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476" name="直線コネクタ 475">
          <a:extLst>
            <a:ext uri="{FF2B5EF4-FFF2-40B4-BE49-F238E27FC236}">
              <a16:creationId xmlns:a16="http://schemas.microsoft.com/office/drawing/2014/main" id="{3957F42D-45AF-481E-8527-F9F3B2A4FE0F}"/>
            </a:ext>
          </a:extLst>
        </xdr:cNvPr>
        <xdr:cNvCxnSpPr/>
      </xdr:nvCxnSpPr>
      <xdr:spPr>
        <a:xfrm>
          <a:off x="1609344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477" name="テキスト ボックス 476">
          <a:extLst>
            <a:ext uri="{FF2B5EF4-FFF2-40B4-BE49-F238E27FC236}">
              <a16:creationId xmlns:a16="http://schemas.microsoft.com/office/drawing/2014/main" id="{75A2887E-8350-4711-84A4-63D38A8DFD1C}"/>
            </a:ext>
          </a:extLst>
        </xdr:cNvPr>
        <xdr:cNvSpPr txBox="1"/>
      </xdr:nvSpPr>
      <xdr:spPr>
        <a:xfrm>
          <a:off x="1569484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478" name="直線コネクタ 477">
          <a:extLst>
            <a:ext uri="{FF2B5EF4-FFF2-40B4-BE49-F238E27FC236}">
              <a16:creationId xmlns:a16="http://schemas.microsoft.com/office/drawing/2014/main" id="{55C35202-B066-488D-A6AE-F951E189097F}"/>
            </a:ext>
          </a:extLst>
        </xdr:cNvPr>
        <xdr:cNvCxnSpPr/>
      </xdr:nvCxnSpPr>
      <xdr:spPr>
        <a:xfrm>
          <a:off x="1609344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479" name="テキスト ボックス 478">
          <a:extLst>
            <a:ext uri="{FF2B5EF4-FFF2-40B4-BE49-F238E27FC236}">
              <a16:creationId xmlns:a16="http://schemas.microsoft.com/office/drawing/2014/main" id="{7BC1D183-7AAF-44B2-86B1-D1B2CF4C9A52}"/>
            </a:ext>
          </a:extLst>
        </xdr:cNvPr>
        <xdr:cNvSpPr txBox="1"/>
      </xdr:nvSpPr>
      <xdr:spPr>
        <a:xfrm>
          <a:off x="1569484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480" name="直線コネクタ 479">
          <a:extLst>
            <a:ext uri="{FF2B5EF4-FFF2-40B4-BE49-F238E27FC236}">
              <a16:creationId xmlns:a16="http://schemas.microsoft.com/office/drawing/2014/main" id="{DCD1DBD7-A153-4E11-8D89-DF5F35EC330D}"/>
            </a:ext>
          </a:extLst>
        </xdr:cNvPr>
        <xdr:cNvCxnSpPr/>
      </xdr:nvCxnSpPr>
      <xdr:spPr>
        <a:xfrm>
          <a:off x="1609344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59</xdr:row>
      <xdr:rowOff>29227</xdr:rowOff>
    </xdr:from>
    <xdr:ext cx="531299" cy="259045"/>
    <xdr:sp macro="" textlink="">
      <xdr:nvSpPr>
        <xdr:cNvPr id="481" name="テキスト ボックス 480">
          <a:extLst>
            <a:ext uri="{FF2B5EF4-FFF2-40B4-BE49-F238E27FC236}">
              <a16:creationId xmlns:a16="http://schemas.microsoft.com/office/drawing/2014/main" id="{C7C154BC-8A91-4341-87AF-DE301A164E7C}"/>
            </a:ext>
          </a:extLst>
        </xdr:cNvPr>
        <xdr:cNvSpPr txBox="1"/>
      </xdr:nvSpPr>
      <xdr:spPr>
        <a:xfrm>
          <a:off x="15630721" y="99199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482" name="直線コネクタ 481">
          <a:extLst>
            <a:ext uri="{FF2B5EF4-FFF2-40B4-BE49-F238E27FC236}">
              <a16:creationId xmlns:a16="http://schemas.microsoft.com/office/drawing/2014/main" id="{0866FD96-580E-4CE7-A5F2-0E78F2335295}"/>
            </a:ext>
          </a:extLst>
        </xdr:cNvPr>
        <xdr:cNvCxnSpPr/>
      </xdr:nvCxnSpPr>
      <xdr:spPr>
        <a:xfrm>
          <a:off x="1609344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162577</xdr:rowOff>
    </xdr:from>
    <xdr:ext cx="531299" cy="259045"/>
    <xdr:sp macro="" textlink="">
      <xdr:nvSpPr>
        <xdr:cNvPr id="483" name="テキスト ボックス 482">
          <a:extLst>
            <a:ext uri="{FF2B5EF4-FFF2-40B4-BE49-F238E27FC236}">
              <a16:creationId xmlns:a16="http://schemas.microsoft.com/office/drawing/2014/main" id="{D21F2A05-1CEC-4B65-AB04-A4E2A97C24D1}"/>
            </a:ext>
          </a:extLst>
        </xdr:cNvPr>
        <xdr:cNvSpPr txBox="1"/>
      </xdr:nvSpPr>
      <xdr:spPr>
        <a:xfrm>
          <a:off x="15630721" y="95504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484" name="直線コネクタ 483">
          <a:extLst>
            <a:ext uri="{FF2B5EF4-FFF2-40B4-BE49-F238E27FC236}">
              <a16:creationId xmlns:a16="http://schemas.microsoft.com/office/drawing/2014/main" id="{379547C6-EA79-47AE-BD58-0B078F5E625E}"/>
            </a:ext>
          </a:extLst>
        </xdr:cNvPr>
        <xdr:cNvCxnSpPr/>
      </xdr:nvCxnSpPr>
      <xdr:spPr>
        <a:xfrm>
          <a:off x="1609344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124477</xdr:rowOff>
    </xdr:from>
    <xdr:ext cx="531299" cy="259045"/>
    <xdr:sp macro="" textlink="">
      <xdr:nvSpPr>
        <xdr:cNvPr id="485" name="テキスト ボックス 484">
          <a:extLst>
            <a:ext uri="{FF2B5EF4-FFF2-40B4-BE49-F238E27FC236}">
              <a16:creationId xmlns:a16="http://schemas.microsoft.com/office/drawing/2014/main" id="{D4C5BD3F-A18D-427C-A1F2-EFCC0C8FBDFF}"/>
            </a:ext>
          </a:extLst>
        </xdr:cNvPr>
        <xdr:cNvSpPr txBox="1"/>
      </xdr:nvSpPr>
      <xdr:spPr>
        <a:xfrm>
          <a:off x="15630721" y="917703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86" name="直線コネクタ 485">
          <a:extLst>
            <a:ext uri="{FF2B5EF4-FFF2-40B4-BE49-F238E27FC236}">
              <a16:creationId xmlns:a16="http://schemas.microsoft.com/office/drawing/2014/main" id="{B99C0202-8FC7-49C8-8328-C2C79F0488CA}"/>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487" name="テキスト ボックス 486">
          <a:extLst>
            <a:ext uri="{FF2B5EF4-FFF2-40B4-BE49-F238E27FC236}">
              <a16:creationId xmlns:a16="http://schemas.microsoft.com/office/drawing/2014/main" id="{BB0C2FFF-1907-4CD1-A294-E0BEF0CBB6C0}"/>
            </a:ext>
          </a:extLst>
        </xdr:cNvPr>
        <xdr:cNvSpPr txBox="1"/>
      </xdr:nvSpPr>
      <xdr:spPr>
        <a:xfrm>
          <a:off x="15630721" y="880365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88" name="【学校施設】&#10;一人当たり面積グラフ枠">
          <a:extLst>
            <a:ext uri="{FF2B5EF4-FFF2-40B4-BE49-F238E27FC236}">
              <a16:creationId xmlns:a16="http://schemas.microsoft.com/office/drawing/2014/main" id="{547E2D7F-2F84-42F6-9CAE-3F5EAD18AE25}"/>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148209</xdr:rowOff>
    </xdr:from>
    <xdr:to>
      <xdr:col>116</xdr:col>
      <xdr:colOff>62864</xdr:colOff>
      <xdr:row>63</xdr:row>
      <xdr:rowOff>130988</xdr:rowOff>
    </xdr:to>
    <xdr:cxnSp macro="">
      <xdr:nvCxnSpPr>
        <xdr:cNvPr id="489" name="直線コネクタ 488">
          <a:extLst>
            <a:ext uri="{FF2B5EF4-FFF2-40B4-BE49-F238E27FC236}">
              <a16:creationId xmlns:a16="http://schemas.microsoft.com/office/drawing/2014/main" id="{1E634D79-6B69-4F5E-9764-5CBEF77A2539}"/>
            </a:ext>
          </a:extLst>
        </xdr:cNvPr>
        <xdr:cNvCxnSpPr/>
      </xdr:nvCxnSpPr>
      <xdr:spPr>
        <a:xfrm flipV="1">
          <a:off x="19509104" y="9368409"/>
          <a:ext cx="0" cy="13238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134815</xdr:rowOff>
    </xdr:from>
    <xdr:ext cx="469744" cy="259045"/>
    <xdr:sp macro="" textlink="">
      <xdr:nvSpPr>
        <xdr:cNvPr id="490" name="【学校施設】&#10;一人当たり面積最小値テキスト">
          <a:extLst>
            <a:ext uri="{FF2B5EF4-FFF2-40B4-BE49-F238E27FC236}">
              <a16:creationId xmlns:a16="http://schemas.microsoft.com/office/drawing/2014/main" id="{11CABF29-4CEA-4DB6-AF7E-DE4E269131D4}"/>
            </a:ext>
          </a:extLst>
        </xdr:cNvPr>
        <xdr:cNvSpPr txBox="1"/>
      </xdr:nvSpPr>
      <xdr:spPr>
        <a:xfrm>
          <a:off x="19547840" y="10696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130988</xdr:rowOff>
    </xdr:from>
    <xdr:to>
      <xdr:col>116</xdr:col>
      <xdr:colOff>152400</xdr:colOff>
      <xdr:row>63</xdr:row>
      <xdr:rowOff>130988</xdr:rowOff>
    </xdr:to>
    <xdr:cxnSp macro="">
      <xdr:nvCxnSpPr>
        <xdr:cNvPr id="491" name="直線コネクタ 490">
          <a:extLst>
            <a:ext uri="{FF2B5EF4-FFF2-40B4-BE49-F238E27FC236}">
              <a16:creationId xmlns:a16="http://schemas.microsoft.com/office/drawing/2014/main" id="{05F1FAF7-1D40-4C4D-B6E3-C2C321EACFDD}"/>
            </a:ext>
          </a:extLst>
        </xdr:cNvPr>
        <xdr:cNvCxnSpPr/>
      </xdr:nvCxnSpPr>
      <xdr:spPr>
        <a:xfrm>
          <a:off x="19443700" y="1069230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94886</xdr:rowOff>
    </xdr:from>
    <xdr:ext cx="534377" cy="259045"/>
    <xdr:sp macro="" textlink="">
      <xdr:nvSpPr>
        <xdr:cNvPr id="492" name="【学校施設】&#10;一人当たり面積最大値テキスト">
          <a:extLst>
            <a:ext uri="{FF2B5EF4-FFF2-40B4-BE49-F238E27FC236}">
              <a16:creationId xmlns:a16="http://schemas.microsoft.com/office/drawing/2014/main" id="{F50FEAEE-0570-4C1C-BA45-5BDAF4B565FE}"/>
            </a:ext>
          </a:extLst>
        </xdr:cNvPr>
        <xdr:cNvSpPr txBox="1"/>
      </xdr:nvSpPr>
      <xdr:spPr>
        <a:xfrm>
          <a:off x="19547840" y="9147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148209</xdr:rowOff>
    </xdr:from>
    <xdr:to>
      <xdr:col>116</xdr:col>
      <xdr:colOff>152400</xdr:colOff>
      <xdr:row>55</xdr:row>
      <xdr:rowOff>148209</xdr:rowOff>
    </xdr:to>
    <xdr:cxnSp macro="">
      <xdr:nvCxnSpPr>
        <xdr:cNvPr id="493" name="直線コネクタ 492">
          <a:extLst>
            <a:ext uri="{FF2B5EF4-FFF2-40B4-BE49-F238E27FC236}">
              <a16:creationId xmlns:a16="http://schemas.microsoft.com/office/drawing/2014/main" id="{40FF6BF4-AB7D-45A0-A4D1-06E8ED81A397}"/>
            </a:ext>
          </a:extLst>
        </xdr:cNvPr>
        <xdr:cNvCxnSpPr/>
      </xdr:nvCxnSpPr>
      <xdr:spPr>
        <a:xfrm>
          <a:off x="19443700" y="936840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48937</xdr:rowOff>
    </xdr:from>
    <xdr:ext cx="469744" cy="259045"/>
    <xdr:sp macro="" textlink="">
      <xdr:nvSpPr>
        <xdr:cNvPr id="494" name="【学校施設】&#10;一人当たり面積平均値テキスト">
          <a:extLst>
            <a:ext uri="{FF2B5EF4-FFF2-40B4-BE49-F238E27FC236}">
              <a16:creationId xmlns:a16="http://schemas.microsoft.com/office/drawing/2014/main" id="{6884D63E-44D1-4E56-B572-2D9EFD057455}"/>
            </a:ext>
          </a:extLst>
        </xdr:cNvPr>
        <xdr:cNvSpPr txBox="1"/>
      </xdr:nvSpPr>
      <xdr:spPr>
        <a:xfrm>
          <a:off x="19547840" y="104426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70510</xdr:rowOff>
    </xdr:from>
    <xdr:to>
      <xdr:col>116</xdr:col>
      <xdr:colOff>114300</xdr:colOff>
      <xdr:row>63</xdr:row>
      <xdr:rowOff>660</xdr:rowOff>
    </xdr:to>
    <xdr:sp macro="" textlink="">
      <xdr:nvSpPr>
        <xdr:cNvPr id="495" name="フローチャート: 判断 494">
          <a:extLst>
            <a:ext uri="{FF2B5EF4-FFF2-40B4-BE49-F238E27FC236}">
              <a16:creationId xmlns:a16="http://schemas.microsoft.com/office/drawing/2014/main" id="{6F618D33-F61E-4F37-800E-9D039921AB3C}"/>
            </a:ext>
          </a:extLst>
        </xdr:cNvPr>
        <xdr:cNvSpPr/>
      </xdr:nvSpPr>
      <xdr:spPr>
        <a:xfrm>
          <a:off x="19458940" y="104641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65786</xdr:rowOff>
    </xdr:from>
    <xdr:to>
      <xdr:col>112</xdr:col>
      <xdr:colOff>38100</xdr:colOff>
      <xdr:row>62</xdr:row>
      <xdr:rowOff>167386</xdr:rowOff>
    </xdr:to>
    <xdr:sp macro="" textlink="">
      <xdr:nvSpPr>
        <xdr:cNvPr id="496" name="フローチャート: 判断 495">
          <a:extLst>
            <a:ext uri="{FF2B5EF4-FFF2-40B4-BE49-F238E27FC236}">
              <a16:creationId xmlns:a16="http://schemas.microsoft.com/office/drawing/2014/main" id="{450D9B93-8599-4BBC-9B20-8DC2AC8B0ACD}"/>
            </a:ext>
          </a:extLst>
        </xdr:cNvPr>
        <xdr:cNvSpPr/>
      </xdr:nvSpPr>
      <xdr:spPr>
        <a:xfrm>
          <a:off x="18735040" y="1045946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72416</xdr:rowOff>
    </xdr:from>
    <xdr:to>
      <xdr:col>107</xdr:col>
      <xdr:colOff>101600</xdr:colOff>
      <xdr:row>63</xdr:row>
      <xdr:rowOff>2566</xdr:rowOff>
    </xdr:to>
    <xdr:sp macro="" textlink="">
      <xdr:nvSpPr>
        <xdr:cNvPr id="497" name="フローチャート: 判断 496">
          <a:extLst>
            <a:ext uri="{FF2B5EF4-FFF2-40B4-BE49-F238E27FC236}">
              <a16:creationId xmlns:a16="http://schemas.microsoft.com/office/drawing/2014/main" id="{41360B96-C94D-4D91-B664-7EBDCDCC974B}"/>
            </a:ext>
          </a:extLst>
        </xdr:cNvPr>
        <xdr:cNvSpPr/>
      </xdr:nvSpPr>
      <xdr:spPr>
        <a:xfrm>
          <a:off x="17937480" y="1046609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48946</xdr:rowOff>
    </xdr:from>
    <xdr:to>
      <xdr:col>102</xdr:col>
      <xdr:colOff>165100</xdr:colOff>
      <xdr:row>62</xdr:row>
      <xdr:rowOff>150546</xdr:rowOff>
    </xdr:to>
    <xdr:sp macro="" textlink="">
      <xdr:nvSpPr>
        <xdr:cNvPr id="498" name="フローチャート: 判断 497">
          <a:extLst>
            <a:ext uri="{FF2B5EF4-FFF2-40B4-BE49-F238E27FC236}">
              <a16:creationId xmlns:a16="http://schemas.microsoft.com/office/drawing/2014/main" id="{5B7E490B-09C9-4B41-9783-27E04BDA89E0}"/>
            </a:ext>
          </a:extLst>
        </xdr:cNvPr>
        <xdr:cNvSpPr/>
      </xdr:nvSpPr>
      <xdr:spPr>
        <a:xfrm>
          <a:off x="17162780" y="10442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59004</xdr:rowOff>
    </xdr:from>
    <xdr:to>
      <xdr:col>98</xdr:col>
      <xdr:colOff>38100</xdr:colOff>
      <xdr:row>62</xdr:row>
      <xdr:rowOff>160604</xdr:rowOff>
    </xdr:to>
    <xdr:sp macro="" textlink="">
      <xdr:nvSpPr>
        <xdr:cNvPr id="499" name="フローチャート: 判断 498">
          <a:extLst>
            <a:ext uri="{FF2B5EF4-FFF2-40B4-BE49-F238E27FC236}">
              <a16:creationId xmlns:a16="http://schemas.microsoft.com/office/drawing/2014/main" id="{D7D1434A-1A85-4883-BED1-CE027D72989B}"/>
            </a:ext>
          </a:extLst>
        </xdr:cNvPr>
        <xdr:cNvSpPr/>
      </xdr:nvSpPr>
      <xdr:spPr>
        <a:xfrm>
          <a:off x="16388080" y="1045268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00" name="テキスト ボックス 499">
          <a:extLst>
            <a:ext uri="{FF2B5EF4-FFF2-40B4-BE49-F238E27FC236}">
              <a16:creationId xmlns:a16="http://schemas.microsoft.com/office/drawing/2014/main" id="{87EF69D6-6A69-4037-B205-1DF299BA40B8}"/>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01" name="テキスト ボックス 500">
          <a:extLst>
            <a:ext uri="{FF2B5EF4-FFF2-40B4-BE49-F238E27FC236}">
              <a16:creationId xmlns:a16="http://schemas.microsoft.com/office/drawing/2014/main" id="{17652489-44B1-4031-B2FC-19D6E5EAD24F}"/>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02" name="テキスト ボックス 501">
          <a:extLst>
            <a:ext uri="{FF2B5EF4-FFF2-40B4-BE49-F238E27FC236}">
              <a16:creationId xmlns:a16="http://schemas.microsoft.com/office/drawing/2014/main" id="{DABC9E42-27B0-4B76-A9E5-D0801A682A41}"/>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03" name="テキスト ボックス 502">
          <a:extLst>
            <a:ext uri="{FF2B5EF4-FFF2-40B4-BE49-F238E27FC236}">
              <a16:creationId xmlns:a16="http://schemas.microsoft.com/office/drawing/2014/main" id="{47E51458-FFFC-4EA5-BA4F-4AE0309FBD85}"/>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04" name="テキスト ボックス 503">
          <a:extLst>
            <a:ext uri="{FF2B5EF4-FFF2-40B4-BE49-F238E27FC236}">
              <a16:creationId xmlns:a16="http://schemas.microsoft.com/office/drawing/2014/main" id="{863938BF-707E-4762-BCCE-5B517BE3E2FA}"/>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112420</xdr:rowOff>
    </xdr:from>
    <xdr:to>
      <xdr:col>116</xdr:col>
      <xdr:colOff>114300</xdr:colOff>
      <xdr:row>61</xdr:row>
      <xdr:rowOff>42570</xdr:rowOff>
    </xdr:to>
    <xdr:sp macro="" textlink="">
      <xdr:nvSpPr>
        <xdr:cNvPr id="505" name="楕円 504">
          <a:extLst>
            <a:ext uri="{FF2B5EF4-FFF2-40B4-BE49-F238E27FC236}">
              <a16:creationId xmlns:a16="http://schemas.microsoft.com/office/drawing/2014/main" id="{498D4AB1-40E9-488E-A122-48E876F4589E}"/>
            </a:ext>
          </a:extLst>
        </xdr:cNvPr>
        <xdr:cNvSpPr/>
      </xdr:nvSpPr>
      <xdr:spPr>
        <a:xfrm>
          <a:off x="19458940" y="101708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59</xdr:row>
      <xdr:rowOff>135297</xdr:rowOff>
    </xdr:from>
    <xdr:ext cx="469744" cy="259045"/>
    <xdr:sp macro="" textlink="">
      <xdr:nvSpPr>
        <xdr:cNvPr id="506" name="【学校施設】&#10;一人当たり面積該当値テキスト">
          <a:extLst>
            <a:ext uri="{FF2B5EF4-FFF2-40B4-BE49-F238E27FC236}">
              <a16:creationId xmlns:a16="http://schemas.microsoft.com/office/drawing/2014/main" id="{CC503849-6EFE-46C4-93B3-5B678E0928D3}"/>
            </a:ext>
          </a:extLst>
        </xdr:cNvPr>
        <xdr:cNvSpPr txBox="1"/>
      </xdr:nvSpPr>
      <xdr:spPr>
        <a:xfrm>
          <a:off x="19547840" y="10026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60</xdr:row>
      <xdr:rowOff>134747</xdr:rowOff>
    </xdr:from>
    <xdr:to>
      <xdr:col>112</xdr:col>
      <xdr:colOff>38100</xdr:colOff>
      <xdr:row>61</xdr:row>
      <xdr:rowOff>64897</xdr:rowOff>
    </xdr:to>
    <xdr:sp macro="" textlink="">
      <xdr:nvSpPr>
        <xdr:cNvPr id="507" name="楕円 506">
          <a:extLst>
            <a:ext uri="{FF2B5EF4-FFF2-40B4-BE49-F238E27FC236}">
              <a16:creationId xmlns:a16="http://schemas.microsoft.com/office/drawing/2014/main" id="{5646DDB0-37E7-4570-8D78-65264F620AB1}"/>
            </a:ext>
          </a:extLst>
        </xdr:cNvPr>
        <xdr:cNvSpPr/>
      </xdr:nvSpPr>
      <xdr:spPr>
        <a:xfrm>
          <a:off x="18735040" y="1019314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60</xdr:row>
      <xdr:rowOff>163220</xdr:rowOff>
    </xdr:from>
    <xdr:to>
      <xdr:col>116</xdr:col>
      <xdr:colOff>63500</xdr:colOff>
      <xdr:row>61</xdr:row>
      <xdr:rowOff>14097</xdr:rowOff>
    </xdr:to>
    <xdr:cxnSp macro="">
      <xdr:nvCxnSpPr>
        <xdr:cNvPr id="508" name="直線コネクタ 507">
          <a:extLst>
            <a:ext uri="{FF2B5EF4-FFF2-40B4-BE49-F238E27FC236}">
              <a16:creationId xmlns:a16="http://schemas.microsoft.com/office/drawing/2014/main" id="{EE8EFBF5-748F-452D-8E8F-7ED7449BCEBF}"/>
            </a:ext>
          </a:extLst>
        </xdr:cNvPr>
        <xdr:cNvCxnSpPr/>
      </xdr:nvCxnSpPr>
      <xdr:spPr>
        <a:xfrm flipV="1">
          <a:off x="18778220" y="10221620"/>
          <a:ext cx="731520" cy="18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60</xdr:row>
      <xdr:rowOff>136499</xdr:rowOff>
    </xdr:from>
    <xdr:to>
      <xdr:col>107</xdr:col>
      <xdr:colOff>101600</xdr:colOff>
      <xdr:row>61</xdr:row>
      <xdr:rowOff>66649</xdr:rowOff>
    </xdr:to>
    <xdr:sp macro="" textlink="">
      <xdr:nvSpPr>
        <xdr:cNvPr id="509" name="楕円 508">
          <a:extLst>
            <a:ext uri="{FF2B5EF4-FFF2-40B4-BE49-F238E27FC236}">
              <a16:creationId xmlns:a16="http://schemas.microsoft.com/office/drawing/2014/main" id="{09BBDB61-5506-404E-BD1C-5D0DB28D1A26}"/>
            </a:ext>
          </a:extLst>
        </xdr:cNvPr>
        <xdr:cNvSpPr/>
      </xdr:nvSpPr>
      <xdr:spPr>
        <a:xfrm>
          <a:off x="17937480" y="1019489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14097</xdr:rowOff>
    </xdr:from>
    <xdr:to>
      <xdr:col>111</xdr:col>
      <xdr:colOff>177800</xdr:colOff>
      <xdr:row>61</xdr:row>
      <xdr:rowOff>15849</xdr:rowOff>
    </xdr:to>
    <xdr:cxnSp macro="">
      <xdr:nvCxnSpPr>
        <xdr:cNvPr id="510" name="直線コネクタ 509">
          <a:extLst>
            <a:ext uri="{FF2B5EF4-FFF2-40B4-BE49-F238E27FC236}">
              <a16:creationId xmlns:a16="http://schemas.microsoft.com/office/drawing/2014/main" id="{CA14D6D9-6971-43BB-908F-1E29CAD675F8}"/>
            </a:ext>
          </a:extLst>
        </xdr:cNvPr>
        <xdr:cNvCxnSpPr/>
      </xdr:nvCxnSpPr>
      <xdr:spPr>
        <a:xfrm flipV="1">
          <a:off x="17988280" y="10240137"/>
          <a:ext cx="789940" cy="1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60</xdr:row>
      <xdr:rowOff>132918</xdr:rowOff>
    </xdr:from>
    <xdr:to>
      <xdr:col>102</xdr:col>
      <xdr:colOff>165100</xdr:colOff>
      <xdr:row>61</xdr:row>
      <xdr:rowOff>63068</xdr:rowOff>
    </xdr:to>
    <xdr:sp macro="" textlink="">
      <xdr:nvSpPr>
        <xdr:cNvPr id="511" name="楕円 510">
          <a:extLst>
            <a:ext uri="{FF2B5EF4-FFF2-40B4-BE49-F238E27FC236}">
              <a16:creationId xmlns:a16="http://schemas.microsoft.com/office/drawing/2014/main" id="{EB9DC9A1-21BC-41B8-8D63-C36588CBE6BE}"/>
            </a:ext>
          </a:extLst>
        </xdr:cNvPr>
        <xdr:cNvSpPr/>
      </xdr:nvSpPr>
      <xdr:spPr>
        <a:xfrm>
          <a:off x="17162780" y="1019131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12268</xdr:rowOff>
    </xdr:from>
    <xdr:to>
      <xdr:col>107</xdr:col>
      <xdr:colOff>50800</xdr:colOff>
      <xdr:row>61</xdr:row>
      <xdr:rowOff>15849</xdr:rowOff>
    </xdr:to>
    <xdr:cxnSp macro="">
      <xdr:nvCxnSpPr>
        <xdr:cNvPr id="512" name="直線コネクタ 511">
          <a:extLst>
            <a:ext uri="{FF2B5EF4-FFF2-40B4-BE49-F238E27FC236}">
              <a16:creationId xmlns:a16="http://schemas.microsoft.com/office/drawing/2014/main" id="{6BF04B50-7FF0-4B6D-BA73-727D766CCF07}"/>
            </a:ext>
          </a:extLst>
        </xdr:cNvPr>
        <xdr:cNvCxnSpPr/>
      </xdr:nvCxnSpPr>
      <xdr:spPr>
        <a:xfrm>
          <a:off x="17213580" y="10238308"/>
          <a:ext cx="774700" cy="3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60</xdr:row>
      <xdr:rowOff>121945</xdr:rowOff>
    </xdr:from>
    <xdr:to>
      <xdr:col>98</xdr:col>
      <xdr:colOff>38100</xdr:colOff>
      <xdr:row>61</xdr:row>
      <xdr:rowOff>52095</xdr:rowOff>
    </xdr:to>
    <xdr:sp macro="" textlink="">
      <xdr:nvSpPr>
        <xdr:cNvPr id="513" name="楕円 512">
          <a:extLst>
            <a:ext uri="{FF2B5EF4-FFF2-40B4-BE49-F238E27FC236}">
              <a16:creationId xmlns:a16="http://schemas.microsoft.com/office/drawing/2014/main" id="{58335850-3AD7-490D-BE06-3E1BB1EFC146}"/>
            </a:ext>
          </a:extLst>
        </xdr:cNvPr>
        <xdr:cNvSpPr/>
      </xdr:nvSpPr>
      <xdr:spPr>
        <a:xfrm>
          <a:off x="16388080" y="1018034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1295</xdr:rowOff>
    </xdr:from>
    <xdr:to>
      <xdr:col>102</xdr:col>
      <xdr:colOff>114300</xdr:colOff>
      <xdr:row>61</xdr:row>
      <xdr:rowOff>12268</xdr:rowOff>
    </xdr:to>
    <xdr:cxnSp macro="">
      <xdr:nvCxnSpPr>
        <xdr:cNvPr id="514" name="直線コネクタ 513">
          <a:extLst>
            <a:ext uri="{FF2B5EF4-FFF2-40B4-BE49-F238E27FC236}">
              <a16:creationId xmlns:a16="http://schemas.microsoft.com/office/drawing/2014/main" id="{16EAC3D1-BD28-41E8-92F7-409C1733D497}"/>
            </a:ext>
          </a:extLst>
        </xdr:cNvPr>
        <xdr:cNvCxnSpPr/>
      </xdr:nvCxnSpPr>
      <xdr:spPr>
        <a:xfrm>
          <a:off x="16431260" y="10227335"/>
          <a:ext cx="782320" cy="10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158513</xdr:rowOff>
    </xdr:from>
    <xdr:ext cx="469744" cy="259045"/>
    <xdr:sp macro="" textlink="">
      <xdr:nvSpPr>
        <xdr:cNvPr id="515" name="n_1aveValue【学校施設】&#10;一人当たり面積">
          <a:extLst>
            <a:ext uri="{FF2B5EF4-FFF2-40B4-BE49-F238E27FC236}">
              <a16:creationId xmlns:a16="http://schemas.microsoft.com/office/drawing/2014/main" id="{D5BA7FC5-C3F6-490A-A683-0A921BC6665C}"/>
            </a:ext>
          </a:extLst>
        </xdr:cNvPr>
        <xdr:cNvSpPr txBox="1"/>
      </xdr:nvSpPr>
      <xdr:spPr>
        <a:xfrm>
          <a:off x="18561127" y="10552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165143</xdr:rowOff>
    </xdr:from>
    <xdr:ext cx="469744" cy="259045"/>
    <xdr:sp macro="" textlink="">
      <xdr:nvSpPr>
        <xdr:cNvPr id="516" name="n_2aveValue【学校施設】&#10;一人当たり面積">
          <a:extLst>
            <a:ext uri="{FF2B5EF4-FFF2-40B4-BE49-F238E27FC236}">
              <a16:creationId xmlns:a16="http://schemas.microsoft.com/office/drawing/2014/main" id="{07E72D04-D822-48B2-8464-D15F2228042C}"/>
            </a:ext>
          </a:extLst>
        </xdr:cNvPr>
        <xdr:cNvSpPr txBox="1"/>
      </xdr:nvSpPr>
      <xdr:spPr>
        <a:xfrm>
          <a:off x="17776267" y="10558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141673</xdr:rowOff>
    </xdr:from>
    <xdr:ext cx="469744" cy="259045"/>
    <xdr:sp macro="" textlink="">
      <xdr:nvSpPr>
        <xdr:cNvPr id="517" name="n_3aveValue【学校施設】&#10;一人当たり面積">
          <a:extLst>
            <a:ext uri="{FF2B5EF4-FFF2-40B4-BE49-F238E27FC236}">
              <a16:creationId xmlns:a16="http://schemas.microsoft.com/office/drawing/2014/main" id="{3537AAAF-65B6-4ADE-8EA2-1CB16BB2EEAE}"/>
            </a:ext>
          </a:extLst>
        </xdr:cNvPr>
        <xdr:cNvSpPr txBox="1"/>
      </xdr:nvSpPr>
      <xdr:spPr>
        <a:xfrm>
          <a:off x="17001567" y="105353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151731</xdr:rowOff>
    </xdr:from>
    <xdr:ext cx="469744" cy="259045"/>
    <xdr:sp macro="" textlink="">
      <xdr:nvSpPr>
        <xdr:cNvPr id="518" name="n_4aveValue【学校施設】&#10;一人当たり面積">
          <a:extLst>
            <a:ext uri="{FF2B5EF4-FFF2-40B4-BE49-F238E27FC236}">
              <a16:creationId xmlns:a16="http://schemas.microsoft.com/office/drawing/2014/main" id="{CF38B159-82CA-4CCD-9B0B-9DCEE3741914}"/>
            </a:ext>
          </a:extLst>
        </xdr:cNvPr>
        <xdr:cNvSpPr txBox="1"/>
      </xdr:nvSpPr>
      <xdr:spPr>
        <a:xfrm>
          <a:off x="16226867" y="105454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59</xdr:row>
      <xdr:rowOff>81424</xdr:rowOff>
    </xdr:from>
    <xdr:ext cx="469744" cy="259045"/>
    <xdr:sp macro="" textlink="">
      <xdr:nvSpPr>
        <xdr:cNvPr id="519" name="n_1mainValue【学校施設】&#10;一人当たり面積">
          <a:extLst>
            <a:ext uri="{FF2B5EF4-FFF2-40B4-BE49-F238E27FC236}">
              <a16:creationId xmlns:a16="http://schemas.microsoft.com/office/drawing/2014/main" id="{CA49FAE3-AAC0-4D5B-AF7F-EC7BF937C471}"/>
            </a:ext>
          </a:extLst>
        </xdr:cNvPr>
        <xdr:cNvSpPr txBox="1"/>
      </xdr:nvSpPr>
      <xdr:spPr>
        <a:xfrm>
          <a:off x="18561127" y="9972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83176</xdr:rowOff>
    </xdr:from>
    <xdr:ext cx="469744" cy="259045"/>
    <xdr:sp macro="" textlink="">
      <xdr:nvSpPr>
        <xdr:cNvPr id="520" name="n_2mainValue【学校施設】&#10;一人当たり面積">
          <a:extLst>
            <a:ext uri="{FF2B5EF4-FFF2-40B4-BE49-F238E27FC236}">
              <a16:creationId xmlns:a16="http://schemas.microsoft.com/office/drawing/2014/main" id="{692EC7D2-989A-49BC-BB15-DC16419A6A65}"/>
            </a:ext>
          </a:extLst>
        </xdr:cNvPr>
        <xdr:cNvSpPr txBox="1"/>
      </xdr:nvSpPr>
      <xdr:spPr>
        <a:xfrm>
          <a:off x="17776267" y="99739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79595</xdr:rowOff>
    </xdr:from>
    <xdr:ext cx="469744" cy="259045"/>
    <xdr:sp macro="" textlink="">
      <xdr:nvSpPr>
        <xdr:cNvPr id="521" name="n_3mainValue【学校施設】&#10;一人当たり面積">
          <a:extLst>
            <a:ext uri="{FF2B5EF4-FFF2-40B4-BE49-F238E27FC236}">
              <a16:creationId xmlns:a16="http://schemas.microsoft.com/office/drawing/2014/main" id="{95FC5A80-5B0B-40B5-97A2-21C50E57D704}"/>
            </a:ext>
          </a:extLst>
        </xdr:cNvPr>
        <xdr:cNvSpPr txBox="1"/>
      </xdr:nvSpPr>
      <xdr:spPr>
        <a:xfrm>
          <a:off x="17001567" y="9970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68622</xdr:rowOff>
    </xdr:from>
    <xdr:ext cx="469744" cy="259045"/>
    <xdr:sp macro="" textlink="">
      <xdr:nvSpPr>
        <xdr:cNvPr id="522" name="n_4mainValue【学校施設】&#10;一人当たり面積">
          <a:extLst>
            <a:ext uri="{FF2B5EF4-FFF2-40B4-BE49-F238E27FC236}">
              <a16:creationId xmlns:a16="http://schemas.microsoft.com/office/drawing/2014/main" id="{817CFA51-C273-4105-89C4-F1853E4F601E}"/>
            </a:ext>
          </a:extLst>
        </xdr:cNvPr>
        <xdr:cNvSpPr txBox="1"/>
      </xdr:nvSpPr>
      <xdr:spPr>
        <a:xfrm>
          <a:off x="16226867" y="99593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23" name="正方形/長方形 522">
          <a:extLst>
            <a:ext uri="{FF2B5EF4-FFF2-40B4-BE49-F238E27FC236}">
              <a16:creationId xmlns:a16="http://schemas.microsoft.com/office/drawing/2014/main" id="{CD346479-6D56-41BE-A616-45B376658106}"/>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24" name="正方形/長方形 523">
          <a:extLst>
            <a:ext uri="{FF2B5EF4-FFF2-40B4-BE49-F238E27FC236}">
              <a16:creationId xmlns:a16="http://schemas.microsoft.com/office/drawing/2014/main" id="{E1F7F012-A6A4-439B-99A0-18FF98BE3F4C}"/>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25" name="正方形/長方形 524">
          <a:extLst>
            <a:ext uri="{FF2B5EF4-FFF2-40B4-BE49-F238E27FC236}">
              <a16:creationId xmlns:a16="http://schemas.microsoft.com/office/drawing/2014/main" id="{CC2114B6-1151-4DA7-9047-83F7596C4618}"/>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26" name="正方形/長方形 525">
          <a:extLst>
            <a:ext uri="{FF2B5EF4-FFF2-40B4-BE49-F238E27FC236}">
              <a16:creationId xmlns:a16="http://schemas.microsoft.com/office/drawing/2014/main" id="{90E7FDBD-148A-46B6-8CD3-A8E2BCC9E2EB}"/>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27" name="正方形/長方形 526">
          <a:extLst>
            <a:ext uri="{FF2B5EF4-FFF2-40B4-BE49-F238E27FC236}">
              <a16:creationId xmlns:a16="http://schemas.microsoft.com/office/drawing/2014/main" id="{532A879A-A326-493F-925A-0D7EF83C8816}"/>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28" name="正方形/長方形 527">
          <a:extLst>
            <a:ext uri="{FF2B5EF4-FFF2-40B4-BE49-F238E27FC236}">
              <a16:creationId xmlns:a16="http://schemas.microsoft.com/office/drawing/2014/main" id="{CBC671A3-5878-4238-A4A5-C8D248B79A8A}"/>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29" name="正方形/長方形 528">
          <a:extLst>
            <a:ext uri="{FF2B5EF4-FFF2-40B4-BE49-F238E27FC236}">
              <a16:creationId xmlns:a16="http://schemas.microsoft.com/office/drawing/2014/main" id="{05448065-0854-45BC-A737-DB096646CDD7}"/>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30" name="正方形/長方形 529">
          <a:extLst>
            <a:ext uri="{FF2B5EF4-FFF2-40B4-BE49-F238E27FC236}">
              <a16:creationId xmlns:a16="http://schemas.microsoft.com/office/drawing/2014/main" id="{C78752FD-823F-4134-A504-0B931F00325E}"/>
            </a:ext>
          </a:extLst>
        </xdr:cNvPr>
        <xdr:cNvSpPr/>
      </xdr:nvSpPr>
      <xdr:spPr>
        <a:xfrm>
          <a:off x="10960100" y="1266825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531" name="正方形/長方形 530">
          <a:extLst>
            <a:ext uri="{FF2B5EF4-FFF2-40B4-BE49-F238E27FC236}">
              <a16:creationId xmlns:a16="http://schemas.microsoft.com/office/drawing/2014/main" id="{AA9BB3F8-58E8-44B4-9A46-3C930C1AB6B9}"/>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32" name="正方形/長方形 531">
          <a:extLst>
            <a:ext uri="{FF2B5EF4-FFF2-40B4-BE49-F238E27FC236}">
              <a16:creationId xmlns:a16="http://schemas.microsoft.com/office/drawing/2014/main" id="{3FD348E1-2AB4-443B-9021-0E507FFE482D}"/>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33" name="正方形/長方形 532">
          <a:extLst>
            <a:ext uri="{FF2B5EF4-FFF2-40B4-BE49-F238E27FC236}">
              <a16:creationId xmlns:a16="http://schemas.microsoft.com/office/drawing/2014/main" id="{A0363252-6BBE-4208-94DD-155256A8A8A9}"/>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34" name="正方形/長方形 533">
          <a:extLst>
            <a:ext uri="{FF2B5EF4-FFF2-40B4-BE49-F238E27FC236}">
              <a16:creationId xmlns:a16="http://schemas.microsoft.com/office/drawing/2014/main" id="{B97F8BDD-25B5-400C-B757-61BA2ABE110F}"/>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35" name="正方形/長方形 534">
          <a:extLst>
            <a:ext uri="{FF2B5EF4-FFF2-40B4-BE49-F238E27FC236}">
              <a16:creationId xmlns:a16="http://schemas.microsoft.com/office/drawing/2014/main" id="{1606B76F-C934-4ED4-B61A-D20BA9E0E9A8}"/>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36" name="正方形/長方形 535">
          <a:extLst>
            <a:ext uri="{FF2B5EF4-FFF2-40B4-BE49-F238E27FC236}">
              <a16:creationId xmlns:a16="http://schemas.microsoft.com/office/drawing/2014/main" id="{60896442-9F85-454B-8E02-1459D07D2E46}"/>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37" name="正方形/長方形 536">
          <a:extLst>
            <a:ext uri="{FF2B5EF4-FFF2-40B4-BE49-F238E27FC236}">
              <a16:creationId xmlns:a16="http://schemas.microsoft.com/office/drawing/2014/main" id="{27F9A43A-3DEC-45D1-AB73-0FD566B482B9}"/>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38" name="正方形/長方形 537">
          <a:extLst>
            <a:ext uri="{FF2B5EF4-FFF2-40B4-BE49-F238E27FC236}">
              <a16:creationId xmlns:a16="http://schemas.microsoft.com/office/drawing/2014/main" id="{F3012B65-D986-42B3-9E44-907D76F9631E}"/>
            </a:ext>
          </a:extLst>
        </xdr:cNvPr>
        <xdr:cNvSpPr/>
      </xdr:nvSpPr>
      <xdr:spPr>
        <a:xfrm>
          <a:off x="16093440" y="1266825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539" name="正方形/長方形 538">
          <a:extLst>
            <a:ext uri="{FF2B5EF4-FFF2-40B4-BE49-F238E27FC236}">
              <a16:creationId xmlns:a16="http://schemas.microsoft.com/office/drawing/2014/main" id="{8BAACF70-43DA-41DB-BB43-7E34C111D280}"/>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40" name="正方形/長方形 539">
          <a:extLst>
            <a:ext uri="{FF2B5EF4-FFF2-40B4-BE49-F238E27FC236}">
              <a16:creationId xmlns:a16="http://schemas.microsoft.com/office/drawing/2014/main" id="{B90636D3-A874-41BB-9F55-E35AADEA9834}"/>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41" name="正方形/長方形 540">
          <a:extLst>
            <a:ext uri="{FF2B5EF4-FFF2-40B4-BE49-F238E27FC236}">
              <a16:creationId xmlns:a16="http://schemas.microsoft.com/office/drawing/2014/main" id="{C4333D2A-89C1-487A-B22A-DE806F4980B2}"/>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42" name="正方形/長方形 541">
          <a:extLst>
            <a:ext uri="{FF2B5EF4-FFF2-40B4-BE49-F238E27FC236}">
              <a16:creationId xmlns:a16="http://schemas.microsoft.com/office/drawing/2014/main" id="{1ED3E886-4A97-4C26-A8AF-0FC89901475C}"/>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43" name="正方形/長方形 542">
          <a:extLst>
            <a:ext uri="{FF2B5EF4-FFF2-40B4-BE49-F238E27FC236}">
              <a16:creationId xmlns:a16="http://schemas.microsoft.com/office/drawing/2014/main" id="{86D31E32-A2B1-4882-A364-E4415AB5E385}"/>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44" name="正方形/長方形 543">
          <a:extLst>
            <a:ext uri="{FF2B5EF4-FFF2-40B4-BE49-F238E27FC236}">
              <a16:creationId xmlns:a16="http://schemas.microsoft.com/office/drawing/2014/main" id="{C6B1F37C-72E3-4D1B-B2D5-83C86A1F232D}"/>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45" name="正方形/長方形 544">
          <a:extLst>
            <a:ext uri="{FF2B5EF4-FFF2-40B4-BE49-F238E27FC236}">
              <a16:creationId xmlns:a16="http://schemas.microsoft.com/office/drawing/2014/main" id="{A9B0C9A2-315B-4BFD-8601-F8E32D3FD431}"/>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46" name="正方形/長方形 545">
          <a:extLst>
            <a:ext uri="{FF2B5EF4-FFF2-40B4-BE49-F238E27FC236}">
              <a16:creationId xmlns:a16="http://schemas.microsoft.com/office/drawing/2014/main" id="{777584DC-7395-4A4F-8D06-66359B037A57}"/>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547" name="テキスト ボックス 546">
          <a:extLst>
            <a:ext uri="{FF2B5EF4-FFF2-40B4-BE49-F238E27FC236}">
              <a16:creationId xmlns:a16="http://schemas.microsoft.com/office/drawing/2014/main" id="{67C35B84-C617-4D34-99B1-C1D64B6EE0BD}"/>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548" name="直線コネクタ 547">
          <a:extLst>
            <a:ext uri="{FF2B5EF4-FFF2-40B4-BE49-F238E27FC236}">
              <a16:creationId xmlns:a16="http://schemas.microsoft.com/office/drawing/2014/main" id="{BDD03A7A-9237-4714-93FC-98F5CDCE4D90}"/>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549" name="テキスト ボックス 548">
          <a:extLst>
            <a:ext uri="{FF2B5EF4-FFF2-40B4-BE49-F238E27FC236}">
              <a16:creationId xmlns:a16="http://schemas.microsoft.com/office/drawing/2014/main" id="{E40BE679-491D-4946-9762-46D0C06806D7}"/>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550" name="直線コネクタ 549">
          <a:extLst>
            <a:ext uri="{FF2B5EF4-FFF2-40B4-BE49-F238E27FC236}">
              <a16:creationId xmlns:a16="http://schemas.microsoft.com/office/drawing/2014/main" id="{80011C46-9EFB-45F0-B42E-A1FB0F3451AA}"/>
            </a:ext>
          </a:extLst>
        </xdr:cNvPr>
        <xdr:cNvCxnSpPr/>
      </xdr:nvCxnSpPr>
      <xdr:spPr>
        <a:xfrm>
          <a:off x="10960100" y="182575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551" name="テキスト ボックス 550">
          <a:extLst>
            <a:ext uri="{FF2B5EF4-FFF2-40B4-BE49-F238E27FC236}">
              <a16:creationId xmlns:a16="http://schemas.microsoft.com/office/drawing/2014/main" id="{A0EB2BA7-6866-43DF-862B-1A4698C78584}"/>
            </a:ext>
          </a:extLst>
        </xdr:cNvPr>
        <xdr:cNvSpPr txBox="1"/>
      </xdr:nvSpPr>
      <xdr:spPr>
        <a:xfrm>
          <a:off x="1056150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552" name="直線コネクタ 551">
          <a:extLst>
            <a:ext uri="{FF2B5EF4-FFF2-40B4-BE49-F238E27FC236}">
              <a16:creationId xmlns:a16="http://schemas.microsoft.com/office/drawing/2014/main" id="{E04CB857-7700-4EF5-B563-0D411F1BC876}"/>
            </a:ext>
          </a:extLst>
        </xdr:cNvPr>
        <xdr:cNvCxnSpPr/>
      </xdr:nvCxnSpPr>
      <xdr:spPr>
        <a:xfrm>
          <a:off x="10960100" y="178841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553" name="テキスト ボックス 552">
          <a:extLst>
            <a:ext uri="{FF2B5EF4-FFF2-40B4-BE49-F238E27FC236}">
              <a16:creationId xmlns:a16="http://schemas.microsoft.com/office/drawing/2014/main" id="{62958E25-191C-4516-8651-2A137EACD07D}"/>
            </a:ext>
          </a:extLst>
        </xdr:cNvPr>
        <xdr:cNvSpPr txBox="1"/>
      </xdr:nvSpPr>
      <xdr:spPr>
        <a:xfrm>
          <a:off x="10602761" y="17745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554" name="直線コネクタ 553">
          <a:extLst>
            <a:ext uri="{FF2B5EF4-FFF2-40B4-BE49-F238E27FC236}">
              <a16:creationId xmlns:a16="http://schemas.microsoft.com/office/drawing/2014/main" id="{4B2EFEEE-EA6C-4390-B11F-3E3CBE00FD13}"/>
            </a:ext>
          </a:extLst>
        </xdr:cNvPr>
        <xdr:cNvCxnSpPr/>
      </xdr:nvCxnSpPr>
      <xdr:spPr>
        <a:xfrm>
          <a:off x="10960100" y="175107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555" name="テキスト ボックス 554">
          <a:extLst>
            <a:ext uri="{FF2B5EF4-FFF2-40B4-BE49-F238E27FC236}">
              <a16:creationId xmlns:a16="http://schemas.microsoft.com/office/drawing/2014/main" id="{C25ADB7A-7209-45F2-8AE9-6CFF880FD20C}"/>
            </a:ext>
          </a:extLst>
        </xdr:cNvPr>
        <xdr:cNvSpPr txBox="1"/>
      </xdr:nvSpPr>
      <xdr:spPr>
        <a:xfrm>
          <a:off x="10602761" y="173723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556" name="直線コネクタ 555">
          <a:extLst>
            <a:ext uri="{FF2B5EF4-FFF2-40B4-BE49-F238E27FC236}">
              <a16:creationId xmlns:a16="http://schemas.microsoft.com/office/drawing/2014/main" id="{AA65EC8A-BA10-47C1-AE5B-1B4B22898DD3}"/>
            </a:ext>
          </a:extLst>
        </xdr:cNvPr>
        <xdr:cNvCxnSpPr/>
      </xdr:nvCxnSpPr>
      <xdr:spPr>
        <a:xfrm>
          <a:off x="10960100" y="171373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557" name="テキスト ボックス 556">
          <a:extLst>
            <a:ext uri="{FF2B5EF4-FFF2-40B4-BE49-F238E27FC236}">
              <a16:creationId xmlns:a16="http://schemas.microsoft.com/office/drawing/2014/main" id="{66F86F68-C575-4DE3-8D10-EF69C7C20EA0}"/>
            </a:ext>
          </a:extLst>
        </xdr:cNvPr>
        <xdr:cNvSpPr txBox="1"/>
      </xdr:nvSpPr>
      <xdr:spPr>
        <a:xfrm>
          <a:off x="10602761" y="169989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558" name="直線コネクタ 557">
          <a:extLst>
            <a:ext uri="{FF2B5EF4-FFF2-40B4-BE49-F238E27FC236}">
              <a16:creationId xmlns:a16="http://schemas.microsoft.com/office/drawing/2014/main" id="{C10E0768-C7F7-4C6D-B8A6-9760857D34F6}"/>
            </a:ext>
          </a:extLst>
        </xdr:cNvPr>
        <xdr:cNvCxnSpPr/>
      </xdr:nvCxnSpPr>
      <xdr:spPr>
        <a:xfrm>
          <a:off x="10960100" y="167640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559" name="テキスト ボックス 558">
          <a:extLst>
            <a:ext uri="{FF2B5EF4-FFF2-40B4-BE49-F238E27FC236}">
              <a16:creationId xmlns:a16="http://schemas.microsoft.com/office/drawing/2014/main" id="{F726B84C-728E-4C93-947B-5E325ECD7BA3}"/>
            </a:ext>
          </a:extLst>
        </xdr:cNvPr>
        <xdr:cNvSpPr txBox="1"/>
      </xdr:nvSpPr>
      <xdr:spPr>
        <a:xfrm>
          <a:off x="10602761" y="166255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560" name="直線コネクタ 559">
          <a:extLst>
            <a:ext uri="{FF2B5EF4-FFF2-40B4-BE49-F238E27FC236}">
              <a16:creationId xmlns:a16="http://schemas.microsoft.com/office/drawing/2014/main" id="{6A8ED0BC-FD31-4C4F-BD34-37804995703C}"/>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561" name="テキスト ボックス 560">
          <a:extLst>
            <a:ext uri="{FF2B5EF4-FFF2-40B4-BE49-F238E27FC236}">
              <a16:creationId xmlns:a16="http://schemas.microsoft.com/office/drawing/2014/main" id="{72C4EDE9-0CA1-4756-AD9E-FFB781ABC3A9}"/>
            </a:ext>
          </a:extLst>
        </xdr:cNvPr>
        <xdr:cNvSpPr txBox="1"/>
      </xdr:nvSpPr>
      <xdr:spPr>
        <a:xfrm>
          <a:off x="10666881" y="162560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562" name="【公民館】&#10;有形固定資産減価償却率グラフ枠">
          <a:extLst>
            <a:ext uri="{FF2B5EF4-FFF2-40B4-BE49-F238E27FC236}">
              <a16:creationId xmlns:a16="http://schemas.microsoft.com/office/drawing/2014/main" id="{C919BF5F-E2E4-42B7-9D05-C22F7736CD48}"/>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150495</xdr:rowOff>
    </xdr:from>
    <xdr:to>
      <xdr:col>85</xdr:col>
      <xdr:colOff>126364</xdr:colOff>
      <xdr:row>108</xdr:row>
      <xdr:rowOff>152400</xdr:rowOff>
    </xdr:to>
    <xdr:cxnSp macro="">
      <xdr:nvCxnSpPr>
        <xdr:cNvPr id="563" name="直線コネクタ 562">
          <a:extLst>
            <a:ext uri="{FF2B5EF4-FFF2-40B4-BE49-F238E27FC236}">
              <a16:creationId xmlns:a16="http://schemas.microsoft.com/office/drawing/2014/main" id="{60D59C94-AC70-4935-B638-E06D6D92873A}"/>
            </a:ext>
          </a:extLst>
        </xdr:cNvPr>
        <xdr:cNvCxnSpPr/>
      </xdr:nvCxnSpPr>
      <xdr:spPr>
        <a:xfrm flipV="1">
          <a:off x="14375764" y="16746855"/>
          <a:ext cx="0" cy="15106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564" name="【公民館】&#10;有形固定資産減価償却率最小値テキスト">
          <a:extLst>
            <a:ext uri="{FF2B5EF4-FFF2-40B4-BE49-F238E27FC236}">
              <a16:creationId xmlns:a16="http://schemas.microsoft.com/office/drawing/2014/main" id="{F0E41966-1655-467A-85CC-F2F5601D4D7D}"/>
            </a:ext>
          </a:extLst>
        </xdr:cNvPr>
        <xdr:cNvSpPr txBox="1"/>
      </xdr:nvSpPr>
      <xdr:spPr>
        <a:xfrm>
          <a:off x="14414500" y="18261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565" name="直線コネクタ 564">
          <a:extLst>
            <a:ext uri="{FF2B5EF4-FFF2-40B4-BE49-F238E27FC236}">
              <a16:creationId xmlns:a16="http://schemas.microsoft.com/office/drawing/2014/main" id="{FE5AE820-CEBC-41F5-8CB7-65D07673CE07}"/>
            </a:ext>
          </a:extLst>
        </xdr:cNvPr>
        <xdr:cNvCxnSpPr/>
      </xdr:nvCxnSpPr>
      <xdr:spPr>
        <a:xfrm>
          <a:off x="14287500" y="182575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97172</xdr:rowOff>
    </xdr:from>
    <xdr:ext cx="405111" cy="259045"/>
    <xdr:sp macro="" textlink="">
      <xdr:nvSpPr>
        <xdr:cNvPr id="566" name="【公民館】&#10;有形固定資産減価償却率最大値テキスト">
          <a:extLst>
            <a:ext uri="{FF2B5EF4-FFF2-40B4-BE49-F238E27FC236}">
              <a16:creationId xmlns:a16="http://schemas.microsoft.com/office/drawing/2014/main" id="{E0F46D85-2D0D-4FD8-B79B-DF0D47ECEB99}"/>
            </a:ext>
          </a:extLst>
        </xdr:cNvPr>
        <xdr:cNvSpPr txBox="1"/>
      </xdr:nvSpPr>
      <xdr:spPr>
        <a:xfrm>
          <a:off x="14414500" y="16525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150495</xdr:rowOff>
    </xdr:from>
    <xdr:to>
      <xdr:col>86</xdr:col>
      <xdr:colOff>25400</xdr:colOff>
      <xdr:row>99</xdr:row>
      <xdr:rowOff>150495</xdr:rowOff>
    </xdr:to>
    <xdr:cxnSp macro="">
      <xdr:nvCxnSpPr>
        <xdr:cNvPr id="567" name="直線コネクタ 566">
          <a:extLst>
            <a:ext uri="{FF2B5EF4-FFF2-40B4-BE49-F238E27FC236}">
              <a16:creationId xmlns:a16="http://schemas.microsoft.com/office/drawing/2014/main" id="{981F0ED9-D1D2-42F4-B69F-63D4BDA614FE}"/>
            </a:ext>
          </a:extLst>
        </xdr:cNvPr>
        <xdr:cNvCxnSpPr/>
      </xdr:nvCxnSpPr>
      <xdr:spPr>
        <a:xfrm>
          <a:off x="14287500" y="1674685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65422</xdr:rowOff>
    </xdr:from>
    <xdr:ext cx="405111" cy="259045"/>
    <xdr:sp macro="" textlink="">
      <xdr:nvSpPr>
        <xdr:cNvPr id="568" name="【公民館】&#10;有形固定資産減価償却率平均値テキスト">
          <a:extLst>
            <a:ext uri="{FF2B5EF4-FFF2-40B4-BE49-F238E27FC236}">
              <a16:creationId xmlns:a16="http://schemas.microsoft.com/office/drawing/2014/main" id="{423F518D-50D8-4B5F-84C6-D76A71141A76}"/>
            </a:ext>
          </a:extLst>
        </xdr:cNvPr>
        <xdr:cNvSpPr txBox="1"/>
      </xdr:nvSpPr>
      <xdr:spPr>
        <a:xfrm>
          <a:off x="14414500" y="174999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42545</xdr:rowOff>
    </xdr:from>
    <xdr:to>
      <xdr:col>85</xdr:col>
      <xdr:colOff>177800</xdr:colOff>
      <xdr:row>105</xdr:row>
      <xdr:rowOff>144145</xdr:rowOff>
    </xdr:to>
    <xdr:sp macro="" textlink="">
      <xdr:nvSpPr>
        <xdr:cNvPr id="569" name="フローチャート: 判断 568">
          <a:extLst>
            <a:ext uri="{FF2B5EF4-FFF2-40B4-BE49-F238E27FC236}">
              <a16:creationId xmlns:a16="http://schemas.microsoft.com/office/drawing/2014/main" id="{1AAC371C-7B5A-4464-848D-C845686290C5}"/>
            </a:ext>
          </a:extLst>
        </xdr:cNvPr>
        <xdr:cNvSpPr/>
      </xdr:nvSpPr>
      <xdr:spPr>
        <a:xfrm>
          <a:off x="14325600" y="17644745"/>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141605</xdr:rowOff>
    </xdr:from>
    <xdr:to>
      <xdr:col>81</xdr:col>
      <xdr:colOff>101600</xdr:colOff>
      <xdr:row>105</xdr:row>
      <xdr:rowOff>71755</xdr:rowOff>
    </xdr:to>
    <xdr:sp macro="" textlink="">
      <xdr:nvSpPr>
        <xdr:cNvPr id="570" name="フローチャート: 判断 569">
          <a:extLst>
            <a:ext uri="{FF2B5EF4-FFF2-40B4-BE49-F238E27FC236}">
              <a16:creationId xmlns:a16="http://schemas.microsoft.com/office/drawing/2014/main" id="{F636E476-0C62-4697-8B5A-A8E8A2536734}"/>
            </a:ext>
          </a:extLst>
        </xdr:cNvPr>
        <xdr:cNvSpPr/>
      </xdr:nvSpPr>
      <xdr:spPr>
        <a:xfrm>
          <a:off x="13578840" y="1757616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61595</xdr:rowOff>
    </xdr:from>
    <xdr:to>
      <xdr:col>76</xdr:col>
      <xdr:colOff>165100</xdr:colOff>
      <xdr:row>104</xdr:row>
      <xdr:rowOff>163195</xdr:rowOff>
    </xdr:to>
    <xdr:sp macro="" textlink="">
      <xdr:nvSpPr>
        <xdr:cNvPr id="571" name="フローチャート: 判断 570">
          <a:extLst>
            <a:ext uri="{FF2B5EF4-FFF2-40B4-BE49-F238E27FC236}">
              <a16:creationId xmlns:a16="http://schemas.microsoft.com/office/drawing/2014/main" id="{F559CA01-B869-4C9E-A712-CBCB3A1B0311}"/>
            </a:ext>
          </a:extLst>
        </xdr:cNvPr>
        <xdr:cNvSpPr/>
      </xdr:nvSpPr>
      <xdr:spPr>
        <a:xfrm>
          <a:off x="12804140" y="17496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57786</xdr:rowOff>
    </xdr:from>
    <xdr:to>
      <xdr:col>72</xdr:col>
      <xdr:colOff>38100</xdr:colOff>
      <xdr:row>104</xdr:row>
      <xdr:rowOff>159386</xdr:rowOff>
    </xdr:to>
    <xdr:sp macro="" textlink="">
      <xdr:nvSpPr>
        <xdr:cNvPr id="572" name="フローチャート: 判断 571">
          <a:extLst>
            <a:ext uri="{FF2B5EF4-FFF2-40B4-BE49-F238E27FC236}">
              <a16:creationId xmlns:a16="http://schemas.microsoft.com/office/drawing/2014/main" id="{4F54D5DF-3B87-4C7B-A3BC-AF071F130921}"/>
            </a:ext>
          </a:extLst>
        </xdr:cNvPr>
        <xdr:cNvSpPr/>
      </xdr:nvSpPr>
      <xdr:spPr>
        <a:xfrm>
          <a:off x="12029440" y="1749234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73025</xdr:rowOff>
    </xdr:from>
    <xdr:to>
      <xdr:col>67</xdr:col>
      <xdr:colOff>101600</xdr:colOff>
      <xdr:row>105</xdr:row>
      <xdr:rowOff>3175</xdr:rowOff>
    </xdr:to>
    <xdr:sp macro="" textlink="">
      <xdr:nvSpPr>
        <xdr:cNvPr id="573" name="フローチャート: 判断 572">
          <a:extLst>
            <a:ext uri="{FF2B5EF4-FFF2-40B4-BE49-F238E27FC236}">
              <a16:creationId xmlns:a16="http://schemas.microsoft.com/office/drawing/2014/main" id="{3435BF20-C253-4827-8358-8FE4F8E24CA2}"/>
            </a:ext>
          </a:extLst>
        </xdr:cNvPr>
        <xdr:cNvSpPr/>
      </xdr:nvSpPr>
      <xdr:spPr>
        <a:xfrm>
          <a:off x="11231880" y="1750758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574" name="テキスト ボックス 573">
          <a:extLst>
            <a:ext uri="{FF2B5EF4-FFF2-40B4-BE49-F238E27FC236}">
              <a16:creationId xmlns:a16="http://schemas.microsoft.com/office/drawing/2014/main" id="{2BCBD70D-6900-4579-A853-890BBF3C04A5}"/>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575" name="テキスト ボックス 574">
          <a:extLst>
            <a:ext uri="{FF2B5EF4-FFF2-40B4-BE49-F238E27FC236}">
              <a16:creationId xmlns:a16="http://schemas.microsoft.com/office/drawing/2014/main" id="{6CDC32BD-C9F1-4E42-A5E4-C7B19C3C54E4}"/>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576" name="テキスト ボックス 575">
          <a:extLst>
            <a:ext uri="{FF2B5EF4-FFF2-40B4-BE49-F238E27FC236}">
              <a16:creationId xmlns:a16="http://schemas.microsoft.com/office/drawing/2014/main" id="{71F27857-8622-4CB9-902C-7C6B5B82DD19}"/>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577" name="テキスト ボックス 576">
          <a:extLst>
            <a:ext uri="{FF2B5EF4-FFF2-40B4-BE49-F238E27FC236}">
              <a16:creationId xmlns:a16="http://schemas.microsoft.com/office/drawing/2014/main" id="{4F4041CF-12D7-4A1F-96D2-B7E8564D7047}"/>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578" name="テキスト ボックス 577">
          <a:extLst>
            <a:ext uri="{FF2B5EF4-FFF2-40B4-BE49-F238E27FC236}">
              <a16:creationId xmlns:a16="http://schemas.microsoft.com/office/drawing/2014/main" id="{8BF57CD1-5CFC-4234-A172-44BA4813CFF9}"/>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116839</xdr:rowOff>
    </xdr:from>
    <xdr:to>
      <xdr:col>85</xdr:col>
      <xdr:colOff>177800</xdr:colOff>
      <xdr:row>107</xdr:row>
      <xdr:rowOff>46989</xdr:rowOff>
    </xdr:to>
    <xdr:sp macro="" textlink="">
      <xdr:nvSpPr>
        <xdr:cNvPr id="579" name="楕円 578">
          <a:extLst>
            <a:ext uri="{FF2B5EF4-FFF2-40B4-BE49-F238E27FC236}">
              <a16:creationId xmlns:a16="http://schemas.microsoft.com/office/drawing/2014/main" id="{7DCBEFE2-BBC0-4743-9B54-23FCE0D4461D}"/>
            </a:ext>
          </a:extLst>
        </xdr:cNvPr>
        <xdr:cNvSpPr/>
      </xdr:nvSpPr>
      <xdr:spPr>
        <a:xfrm>
          <a:off x="14325600" y="17886679"/>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95266</xdr:rowOff>
    </xdr:from>
    <xdr:ext cx="405111" cy="259045"/>
    <xdr:sp macro="" textlink="">
      <xdr:nvSpPr>
        <xdr:cNvPr id="580" name="【公民館】&#10;有形固定資産減価償却率該当値テキスト">
          <a:extLst>
            <a:ext uri="{FF2B5EF4-FFF2-40B4-BE49-F238E27FC236}">
              <a16:creationId xmlns:a16="http://schemas.microsoft.com/office/drawing/2014/main" id="{25D97441-516E-4AF3-8DDE-A0BEB7A22627}"/>
            </a:ext>
          </a:extLst>
        </xdr:cNvPr>
        <xdr:cNvSpPr txBox="1"/>
      </xdr:nvSpPr>
      <xdr:spPr>
        <a:xfrm>
          <a:off x="14414500" y="178651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76836</xdr:rowOff>
    </xdr:from>
    <xdr:to>
      <xdr:col>81</xdr:col>
      <xdr:colOff>101600</xdr:colOff>
      <xdr:row>107</xdr:row>
      <xdr:rowOff>6986</xdr:rowOff>
    </xdr:to>
    <xdr:sp macro="" textlink="">
      <xdr:nvSpPr>
        <xdr:cNvPr id="581" name="楕円 580">
          <a:extLst>
            <a:ext uri="{FF2B5EF4-FFF2-40B4-BE49-F238E27FC236}">
              <a16:creationId xmlns:a16="http://schemas.microsoft.com/office/drawing/2014/main" id="{3C9EDB19-181B-4472-899B-29973657D08E}"/>
            </a:ext>
          </a:extLst>
        </xdr:cNvPr>
        <xdr:cNvSpPr/>
      </xdr:nvSpPr>
      <xdr:spPr>
        <a:xfrm>
          <a:off x="13578840" y="1784667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127636</xdr:rowOff>
    </xdr:from>
    <xdr:to>
      <xdr:col>85</xdr:col>
      <xdr:colOff>127000</xdr:colOff>
      <xdr:row>106</xdr:row>
      <xdr:rowOff>167639</xdr:rowOff>
    </xdr:to>
    <xdr:cxnSp macro="">
      <xdr:nvCxnSpPr>
        <xdr:cNvPr id="582" name="直線コネクタ 581">
          <a:extLst>
            <a:ext uri="{FF2B5EF4-FFF2-40B4-BE49-F238E27FC236}">
              <a16:creationId xmlns:a16="http://schemas.microsoft.com/office/drawing/2014/main" id="{3E3A5BC4-1F9A-4A77-8EFB-12B1F83ACA9A}"/>
            </a:ext>
          </a:extLst>
        </xdr:cNvPr>
        <xdr:cNvCxnSpPr/>
      </xdr:nvCxnSpPr>
      <xdr:spPr>
        <a:xfrm>
          <a:off x="13629640" y="17897476"/>
          <a:ext cx="746760" cy="40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27305</xdr:rowOff>
    </xdr:from>
    <xdr:to>
      <xdr:col>76</xdr:col>
      <xdr:colOff>165100</xdr:colOff>
      <xdr:row>106</xdr:row>
      <xdr:rowOff>128905</xdr:rowOff>
    </xdr:to>
    <xdr:sp macro="" textlink="">
      <xdr:nvSpPr>
        <xdr:cNvPr id="583" name="楕円 582">
          <a:extLst>
            <a:ext uri="{FF2B5EF4-FFF2-40B4-BE49-F238E27FC236}">
              <a16:creationId xmlns:a16="http://schemas.microsoft.com/office/drawing/2014/main" id="{52E186ED-14C5-446A-A67C-BA07AA03829C}"/>
            </a:ext>
          </a:extLst>
        </xdr:cNvPr>
        <xdr:cNvSpPr/>
      </xdr:nvSpPr>
      <xdr:spPr>
        <a:xfrm>
          <a:off x="12804140" y="17797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78105</xdr:rowOff>
    </xdr:from>
    <xdr:to>
      <xdr:col>81</xdr:col>
      <xdr:colOff>50800</xdr:colOff>
      <xdr:row>106</xdr:row>
      <xdr:rowOff>127636</xdr:rowOff>
    </xdr:to>
    <xdr:cxnSp macro="">
      <xdr:nvCxnSpPr>
        <xdr:cNvPr id="584" name="直線コネクタ 583">
          <a:extLst>
            <a:ext uri="{FF2B5EF4-FFF2-40B4-BE49-F238E27FC236}">
              <a16:creationId xmlns:a16="http://schemas.microsoft.com/office/drawing/2014/main" id="{633922FD-A68D-4CCA-A267-DC681B103E9A}"/>
            </a:ext>
          </a:extLst>
        </xdr:cNvPr>
        <xdr:cNvCxnSpPr/>
      </xdr:nvCxnSpPr>
      <xdr:spPr>
        <a:xfrm>
          <a:off x="12854940" y="17847945"/>
          <a:ext cx="774700" cy="49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151130</xdr:rowOff>
    </xdr:from>
    <xdr:to>
      <xdr:col>72</xdr:col>
      <xdr:colOff>38100</xdr:colOff>
      <xdr:row>106</xdr:row>
      <xdr:rowOff>81280</xdr:rowOff>
    </xdr:to>
    <xdr:sp macro="" textlink="">
      <xdr:nvSpPr>
        <xdr:cNvPr id="585" name="楕円 584">
          <a:extLst>
            <a:ext uri="{FF2B5EF4-FFF2-40B4-BE49-F238E27FC236}">
              <a16:creationId xmlns:a16="http://schemas.microsoft.com/office/drawing/2014/main" id="{271F081B-7EFE-4069-99AA-D6CB5B92BFC0}"/>
            </a:ext>
          </a:extLst>
        </xdr:cNvPr>
        <xdr:cNvSpPr/>
      </xdr:nvSpPr>
      <xdr:spPr>
        <a:xfrm>
          <a:off x="12029440" y="1775333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30480</xdr:rowOff>
    </xdr:from>
    <xdr:to>
      <xdr:col>76</xdr:col>
      <xdr:colOff>114300</xdr:colOff>
      <xdr:row>106</xdr:row>
      <xdr:rowOff>78105</xdr:rowOff>
    </xdr:to>
    <xdr:cxnSp macro="">
      <xdr:nvCxnSpPr>
        <xdr:cNvPr id="586" name="直線コネクタ 585">
          <a:extLst>
            <a:ext uri="{FF2B5EF4-FFF2-40B4-BE49-F238E27FC236}">
              <a16:creationId xmlns:a16="http://schemas.microsoft.com/office/drawing/2014/main" id="{90FBB776-3FA1-4210-A91F-B35790C45EFE}"/>
            </a:ext>
          </a:extLst>
        </xdr:cNvPr>
        <xdr:cNvCxnSpPr/>
      </xdr:nvCxnSpPr>
      <xdr:spPr>
        <a:xfrm>
          <a:off x="12072620" y="17800320"/>
          <a:ext cx="78232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101600</xdr:rowOff>
    </xdr:from>
    <xdr:to>
      <xdr:col>67</xdr:col>
      <xdr:colOff>101600</xdr:colOff>
      <xdr:row>106</xdr:row>
      <xdr:rowOff>31750</xdr:rowOff>
    </xdr:to>
    <xdr:sp macro="" textlink="">
      <xdr:nvSpPr>
        <xdr:cNvPr id="587" name="楕円 586">
          <a:extLst>
            <a:ext uri="{FF2B5EF4-FFF2-40B4-BE49-F238E27FC236}">
              <a16:creationId xmlns:a16="http://schemas.microsoft.com/office/drawing/2014/main" id="{1B1A0537-9973-4470-89C6-200847D96ED6}"/>
            </a:ext>
          </a:extLst>
        </xdr:cNvPr>
        <xdr:cNvSpPr/>
      </xdr:nvSpPr>
      <xdr:spPr>
        <a:xfrm>
          <a:off x="11231880" y="177038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152400</xdr:rowOff>
    </xdr:from>
    <xdr:to>
      <xdr:col>71</xdr:col>
      <xdr:colOff>177800</xdr:colOff>
      <xdr:row>106</xdr:row>
      <xdr:rowOff>30480</xdr:rowOff>
    </xdr:to>
    <xdr:cxnSp macro="">
      <xdr:nvCxnSpPr>
        <xdr:cNvPr id="588" name="直線コネクタ 587">
          <a:extLst>
            <a:ext uri="{FF2B5EF4-FFF2-40B4-BE49-F238E27FC236}">
              <a16:creationId xmlns:a16="http://schemas.microsoft.com/office/drawing/2014/main" id="{DB989F02-6669-496A-BF8B-2BB62A4BF583}"/>
            </a:ext>
          </a:extLst>
        </xdr:cNvPr>
        <xdr:cNvCxnSpPr/>
      </xdr:nvCxnSpPr>
      <xdr:spPr>
        <a:xfrm>
          <a:off x="11282680" y="17754600"/>
          <a:ext cx="78994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88282</xdr:rowOff>
    </xdr:from>
    <xdr:ext cx="405111" cy="259045"/>
    <xdr:sp macro="" textlink="">
      <xdr:nvSpPr>
        <xdr:cNvPr id="589" name="n_1aveValue【公民館】&#10;有形固定資産減価償却率">
          <a:extLst>
            <a:ext uri="{FF2B5EF4-FFF2-40B4-BE49-F238E27FC236}">
              <a16:creationId xmlns:a16="http://schemas.microsoft.com/office/drawing/2014/main" id="{99EF8045-62AC-4650-A0A8-D2961CFCB792}"/>
            </a:ext>
          </a:extLst>
        </xdr:cNvPr>
        <xdr:cNvSpPr txBox="1"/>
      </xdr:nvSpPr>
      <xdr:spPr>
        <a:xfrm>
          <a:off x="13437244" y="17355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8272</xdr:rowOff>
    </xdr:from>
    <xdr:ext cx="405111" cy="259045"/>
    <xdr:sp macro="" textlink="">
      <xdr:nvSpPr>
        <xdr:cNvPr id="590" name="n_2aveValue【公民館】&#10;有形固定資産減価償却率">
          <a:extLst>
            <a:ext uri="{FF2B5EF4-FFF2-40B4-BE49-F238E27FC236}">
              <a16:creationId xmlns:a16="http://schemas.microsoft.com/office/drawing/2014/main" id="{1CE8B163-0498-48A8-B1DF-AAFE76D6699A}"/>
            </a:ext>
          </a:extLst>
        </xdr:cNvPr>
        <xdr:cNvSpPr txBox="1"/>
      </xdr:nvSpPr>
      <xdr:spPr>
        <a:xfrm>
          <a:off x="12675244" y="17275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4463</xdr:rowOff>
    </xdr:from>
    <xdr:ext cx="405111" cy="259045"/>
    <xdr:sp macro="" textlink="">
      <xdr:nvSpPr>
        <xdr:cNvPr id="591" name="n_3aveValue【公民館】&#10;有形固定資産減価償却率">
          <a:extLst>
            <a:ext uri="{FF2B5EF4-FFF2-40B4-BE49-F238E27FC236}">
              <a16:creationId xmlns:a16="http://schemas.microsoft.com/office/drawing/2014/main" id="{8C0AFA76-BBE0-48AA-819B-56E55713BA82}"/>
            </a:ext>
          </a:extLst>
        </xdr:cNvPr>
        <xdr:cNvSpPr txBox="1"/>
      </xdr:nvSpPr>
      <xdr:spPr>
        <a:xfrm>
          <a:off x="11900544" y="172713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19702</xdr:rowOff>
    </xdr:from>
    <xdr:ext cx="405111" cy="259045"/>
    <xdr:sp macro="" textlink="">
      <xdr:nvSpPr>
        <xdr:cNvPr id="592" name="n_4aveValue【公民館】&#10;有形固定資産減価償却率">
          <a:extLst>
            <a:ext uri="{FF2B5EF4-FFF2-40B4-BE49-F238E27FC236}">
              <a16:creationId xmlns:a16="http://schemas.microsoft.com/office/drawing/2014/main" id="{A3471B45-D7CF-4A97-A573-78F1D10A69E4}"/>
            </a:ext>
          </a:extLst>
        </xdr:cNvPr>
        <xdr:cNvSpPr txBox="1"/>
      </xdr:nvSpPr>
      <xdr:spPr>
        <a:xfrm>
          <a:off x="11102984" y="17286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169563</xdr:rowOff>
    </xdr:from>
    <xdr:ext cx="405111" cy="259045"/>
    <xdr:sp macro="" textlink="">
      <xdr:nvSpPr>
        <xdr:cNvPr id="593" name="n_1mainValue【公民館】&#10;有形固定資産減価償却率">
          <a:extLst>
            <a:ext uri="{FF2B5EF4-FFF2-40B4-BE49-F238E27FC236}">
              <a16:creationId xmlns:a16="http://schemas.microsoft.com/office/drawing/2014/main" id="{2CC0A726-EE09-4705-B566-1216018C50A5}"/>
            </a:ext>
          </a:extLst>
        </xdr:cNvPr>
        <xdr:cNvSpPr txBox="1"/>
      </xdr:nvSpPr>
      <xdr:spPr>
        <a:xfrm>
          <a:off x="13437244" y="179394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120032</xdr:rowOff>
    </xdr:from>
    <xdr:ext cx="405111" cy="259045"/>
    <xdr:sp macro="" textlink="">
      <xdr:nvSpPr>
        <xdr:cNvPr id="594" name="n_2mainValue【公民館】&#10;有形固定資産減価償却率">
          <a:extLst>
            <a:ext uri="{FF2B5EF4-FFF2-40B4-BE49-F238E27FC236}">
              <a16:creationId xmlns:a16="http://schemas.microsoft.com/office/drawing/2014/main" id="{999A1352-9134-4DDD-BAFB-ADE68A5DF33D}"/>
            </a:ext>
          </a:extLst>
        </xdr:cNvPr>
        <xdr:cNvSpPr txBox="1"/>
      </xdr:nvSpPr>
      <xdr:spPr>
        <a:xfrm>
          <a:off x="12675244" y="17889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72407</xdr:rowOff>
    </xdr:from>
    <xdr:ext cx="405111" cy="259045"/>
    <xdr:sp macro="" textlink="">
      <xdr:nvSpPr>
        <xdr:cNvPr id="595" name="n_3mainValue【公民館】&#10;有形固定資産減価償却率">
          <a:extLst>
            <a:ext uri="{FF2B5EF4-FFF2-40B4-BE49-F238E27FC236}">
              <a16:creationId xmlns:a16="http://schemas.microsoft.com/office/drawing/2014/main" id="{C8071E8C-2D90-4C12-9B26-EDF9C8339EB7}"/>
            </a:ext>
          </a:extLst>
        </xdr:cNvPr>
        <xdr:cNvSpPr txBox="1"/>
      </xdr:nvSpPr>
      <xdr:spPr>
        <a:xfrm>
          <a:off x="11900544" y="17842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22877</xdr:rowOff>
    </xdr:from>
    <xdr:ext cx="405111" cy="259045"/>
    <xdr:sp macro="" textlink="">
      <xdr:nvSpPr>
        <xdr:cNvPr id="596" name="n_4mainValue【公民館】&#10;有形固定資産減価償却率">
          <a:extLst>
            <a:ext uri="{FF2B5EF4-FFF2-40B4-BE49-F238E27FC236}">
              <a16:creationId xmlns:a16="http://schemas.microsoft.com/office/drawing/2014/main" id="{420D4AA3-E4F1-4579-BD60-931DBED94C0B}"/>
            </a:ext>
          </a:extLst>
        </xdr:cNvPr>
        <xdr:cNvSpPr txBox="1"/>
      </xdr:nvSpPr>
      <xdr:spPr>
        <a:xfrm>
          <a:off x="11102984" y="17792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597" name="正方形/長方形 596">
          <a:extLst>
            <a:ext uri="{FF2B5EF4-FFF2-40B4-BE49-F238E27FC236}">
              <a16:creationId xmlns:a16="http://schemas.microsoft.com/office/drawing/2014/main" id="{2B4423A9-B4DB-4330-9FD5-A05BAE360392}"/>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598" name="正方形/長方形 597">
          <a:extLst>
            <a:ext uri="{FF2B5EF4-FFF2-40B4-BE49-F238E27FC236}">
              <a16:creationId xmlns:a16="http://schemas.microsoft.com/office/drawing/2014/main" id="{58F0DE49-D064-4AD0-B703-3A9AFC67B4FE}"/>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599" name="正方形/長方形 598">
          <a:extLst>
            <a:ext uri="{FF2B5EF4-FFF2-40B4-BE49-F238E27FC236}">
              <a16:creationId xmlns:a16="http://schemas.microsoft.com/office/drawing/2014/main" id="{F7544906-026D-42D9-A7F3-A79B85403FBF}"/>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00" name="正方形/長方形 599">
          <a:extLst>
            <a:ext uri="{FF2B5EF4-FFF2-40B4-BE49-F238E27FC236}">
              <a16:creationId xmlns:a16="http://schemas.microsoft.com/office/drawing/2014/main" id="{F8788558-C52C-4D8A-83C1-DD8906E9A4DF}"/>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01" name="正方形/長方形 600">
          <a:extLst>
            <a:ext uri="{FF2B5EF4-FFF2-40B4-BE49-F238E27FC236}">
              <a16:creationId xmlns:a16="http://schemas.microsoft.com/office/drawing/2014/main" id="{F8B13FE9-EF96-48B0-B062-E2662705C611}"/>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02" name="正方形/長方形 601">
          <a:extLst>
            <a:ext uri="{FF2B5EF4-FFF2-40B4-BE49-F238E27FC236}">
              <a16:creationId xmlns:a16="http://schemas.microsoft.com/office/drawing/2014/main" id="{55F7782A-9BCB-4A8F-8084-DD7BC39B484F}"/>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03" name="正方形/長方形 602">
          <a:extLst>
            <a:ext uri="{FF2B5EF4-FFF2-40B4-BE49-F238E27FC236}">
              <a16:creationId xmlns:a16="http://schemas.microsoft.com/office/drawing/2014/main" id="{9B422930-C362-4CD8-9059-051125442FCA}"/>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04" name="正方形/長方形 603">
          <a:extLst>
            <a:ext uri="{FF2B5EF4-FFF2-40B4-BE49-F238E27FC236}">
              <a16:creationId xmlns:a16="http://schemas.microsoft.com/office/drawing/2014/main" id="{37F1C20B-FA3B-4C2F-AADF-CEABFEA20EBA}"/>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05" name="テキスト ボックス 604">
          <a:extLst>
            <a:ext uri="{FF2B5EF4-FFF2-40B4-BE49-F238E27FC236}">
              <a16:creationId xmlns:a16="http://schemas.microsoft.com/office/drawing/2014/main" id="{2EA5A4AC-2544-4292-AFF8-93C8B27C3587}"/>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06" name="直線コネクタ 605">
          <a:extLst>
            <a:ext uri="{FF2B5EF4-FFF2-40B4-BE49-F238E27FC236}">
              <a16:creationId xmlns:a16="http://schemas.microsoft.com/office/drawing/2014/main" id="{24734494-60AE-4BA2-9571-9BA32F280485}"/>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607" name="直線コネクタ 606">
          <a:extLst>
            <a:ext uri="{FF2B5EF4-FFF2-40B4-BE49-F238E27FC236}">
              <a16:creationId xmlns:a16="http://schemas.microsoft.com/office/drawing/2014/main" id="{900786EE-ED35-4766-B0B0-DEFCBD80C6A1}"/>
            </a:ext>
          </a:extLst>
        </xdr:cNvPr>
        <xdr:cNvCxnSpPr/>
      </xdr:nvCxnSpPr>
      <xdr:spPr>
        <a:xfrm>
          <a:off x="1609344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608" name="テキスト ボックス 607">
          <a:extLst>
            <a:ext uri="{FF2B5EF4-FFF2-40B4-BE49-F238E27FC236}">
              <a16:creationId xmlns:a16="http://schemas.microsoft.com/office/drawing/2014/main" id="{1AF570F6-06C5-4A86-BB3B-EC980EA86834}"/>
            </a:ext>
          </a:extLst>
        </xdr:cNvPr>
        <xdr:cNvSpPr txBox="1"/>
      </xdr:nvSpPr>
      <xdr:spPr>
        <a:xfrm>
          <a:off x="1569484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609" name="直線コネクタ 608">
          <a:extLst>
            <a:ext uri="{FF2B5EF4-FFF2-40B4-BE49-F238E27FC236}">
              <a16:creationId xmlns:a16="http://schemas.microsoft.com/office/drawing/2014/main" id="{78D75DCD-3517-4B55-837A-3B47FB147D0F}"/>
            </a:ext>
          </a:extLst>
        </xdr:cNvPr>
        <xdr:cNvCxnSpPr/>
      </xdr:nvCxnSpPr>
      <xdr:spPr>
        <a:xfrm>
          <a:off x="1609344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610" name="テキスト ボックス 609">
          <a:extLst>
            <a:ext uri="{FF2B5EF4-FFF2-40B4-BE49-F238E27FC236}">
              <a16:creationId xmlns:a16="http://schemas.microsoft.com/office/drawing/2014/main" id="{40FC0F6E-FE06-4BBC-96F5-B08EC5CE517B}"/>
            </a:ext>
          </a:extLst>
        </xdr:cNvPr>
        <xdr:cNvSpPr txBox="1"/>
      </xdr:nvSpPr>
      <xdr:spPr>
        <a:xfrm>
          <a:off x="1569484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611" name="直線コネクタ 610">
          <a:extLst>
            <a:ext uri="{FF2B5EF4-FFF2-40B4-BE49-F238E27FC236}">
              <a16:creationId xmlns:a16="http://schemas.microsoft.com/office/drawing/2014/main" id="{562B3887-0B2E-4995-8C30-552D122C6411}"/>
            </a:ext>
          </a:extLst>
        </xdr:cNvPr>
        <xdr:cNvCxnSpPr/>
      </xdr:nvCxnSpPr>
      <xdr:spPr>
        <a:xfrm>
          <a:off x="1609344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612" name="テキスト ボックス 611">
          <a:extLst>
            <a:ext uri="{FF2B5EF4-FFF2-40B4-BE49-F238E27FC236}">
              <a16:creationId xmlns:a16="http://schemas.microsoft.com/office/drawing/2014/main" id="{455693A1-FA13-499B-8D0A-1A3CFB0AE88B}"/>
            </a:ext>
          </a:extLst>
        </xdr:cNvPr>
        <xdr:cNvSpPr txBox="1"/>
      </xdr:nvSpPr>
      <xdr:spPr>
        <a:xfrm>
          <a:off x="1569484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613" name="直線コネクタ 612">
          <a:extLst>
            <a:ext uri="{FF2B5EF4-FFF2-40B4-BE49-F238E27FC236}">
              <a16:creationId xmlns:a16="http://schemas.microsoft.com/office/drawing/2014/main" id="{941430CA-93B2-4711-82E1-619B87DC107A}"/>
            </a:ext>
          </a:extLst>
        </xdr:cNvPr>
        <xdr:cNvCxnSpPr/>
      </xdr:nvCxnSpPr>
      <xdr:spPr>
        <a:xfrm>
          <a:off x="1609344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614" name="テキスト ボックス 613">
          <a:extLst>
            <a:ext uri="{FF2B5EF4-FFF2-40B4-BE49-F238E27FC236}">
              <a16:creationId xmlns:a16="http://schemas.microsoft.com/office/drawing/2014/main" id="{90342D13-AF15-4DD6-8889-D0D4AB652028}"/>
            </a:ext>
          </a:extLst>
        </xdr:cNvPr>
        <xdr:cNvSpPr txBox="1"/>
      </xdr:nvSpPr>
      <xdr:spPr>
        <a:xfrm>
          <a:off x="1569484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615" name="直線コネクタ 614">
          <a:extLst>
            <a:ext uri="{FF2B5EF4-FFF2-40B4-BE49-F238E27FC236}">
              <a16:creationId xmlns:a16="http://schemas.microsoft.com/office/drawing/2014/main" id="{70711E19-4170-4686-AD4F-A79360F0981E}"/>
            </a:ext>
          </a:extLst>
        </xdr:cNvPr>
        <xdr:cNvCxnSpPr/>
      </xdr:nvCxnSpPr>
      <xdr:spPr>
        <a:xfrm>
          <a:off x="1609344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616" name="テキスト ボックス 615">
          <a:extLst>
            <a:ext uri="{FF2B5EF4-FFF2-40B4-BE49-F238E27FC236}">
              <a16:creationId xmlns:a16="http://schemas.microsoft.com/office/drawing/2014/main" id="{93D71863-D4B2-431E-93E2-CE2C7AC00E98}"/>
            </a:ext>
          </a:extLst>
        </xdr:cNvPr>
        <xdr:cNvSpPr txBox="1"/>
      </xdr:nvSpPr>
      <xdr:spPr>
        <a:xfrm>
          <a:off x="15694841" y="166255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17" name="直線コネクタ 616">
          <a:extLst>
            <a:ext uri="{FF2B5EF4-FFF2-40B4-BE49-F238E27FC236}">
              <a16:creationId xmlns:a16="http://schemas.microsoft.com/office/drawing/2014/main" id="{8D5BA56C-B1A2-4CEE-9FD5-77E6E8F1BD08}"/>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96</xdr:row>
      <xdr:rowOff>162577</xdr:rowOff>
    </xdr:from>
    <xdr:ext cx="531299" cy="259045"/>
    <xdr:sp macro="" textlink="">
      <xdr:nvSpPr>
        <xdr:cNvPr id="618" name="テキスト ボックス 617">
          <a:extLst>
            <a:ext uri="{FF2B5EF4-FFF2-40B4-BE49-F238E27FC236}">
              <a16:creationId xmlns:a16="http://schemas.microsoft.com/office/drawing/2014/main" id="{81E6AB3D-4042-464C-8E3E-9E64D4DC7C5E}"/>
            </a:ext>
          </a:extLst>
        </xdr:cNvPr>
        <xdr:cNvSpPr txBox="1"/>
      </xdr:nvSpPr>
      <xdr:spPr>
        <a:xfrm>
          <a:off x="15630721" y="162560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19" name="【公民館】&#10;一人当たり面積グラフ枠">
          <a:extLst>
            <a:ext uri="{FF2B5EF4-FFF2-40B4-BE49-F238E27FC236}">
              <a16:creationId xmlns:a16="http://schemas.microsoft.com/office/drawing/2014/main" id="{12A2942D-39B7-43FA-A87C-3431A67BABD8}"/>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68962</xdr:rowOff>
    </xdr:from>
    <xdr:to>
      <xdr:col>116</xdr:col>
      <xdr:colOff>62864</xdr:colOff>
      <xdr:row>108</xdr:row>
      <xdr:rowOff>112204</xdr:rowOff>
    </xdr:to>
    <xdr:cxnSp macro="">
      <xdr:nvCxnSpPr>
        <xdr:cNvPr id="620" name="直線コネクタ 619">
          <a:extLst>
            <a:ext uri="{FF2B5EF4-FFF2-40B4-BE49-F238E27FC236}">
              <a16:creationId xmlns:a16="http://schemas.microsoft.com/office/drawing/2014/main" id="{7C60CD8C-4C8A-4669-9421-553EDAF44490}"/>
            </a:ext>
          </a:extLst>
        </xdr:cNvPr>
        <xdr:cNvCxnSpPr/>
      </xdr:nvCxnSpPr>
      <xdr:spPr>
        <a:xfrm flipV="1">
          <a:off x="19509104" y="17000602"/>
          <a:ext cx="0" cy="12167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116031</xdr:rowOff>
    </xdr:from>
    <xdr:ext cx="469744" cy="259045"/>
    <xdr:sp macro="" textlink="">
      <xdr:nvSpPr>
        <xdr:cNvPr id="621" name="【公民館】&#10;一人当たり面積最小値テキスト">
          <a:extLst>
            <a:ext uri="{FF2B5EF4-FFF2-40B4-BE49-F238E27FC236}">
              <a16:creationId xmlns:a16="http://schemas.microsoft.com/office/drawing/2014/main" id="{36C177AC-9D03-4F6C-B1EC-F512B7023DA9}"/>
            </a:ext>
          </a:extLst>
        </xdr:cNvPr>
        <xdr:cNvSpPr txBox="1"/>
      </xdr:nvSpPr>
      <xdr:spPr>
        <a:xfrm>
          <a:off x="19547840" y="18221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112204</xdr:rowOff>
    </xdr:from>
    <xdr:to>
      <xdr:col>116</xdr:col>
      <xdr:colOff>152400</xdr:colOff>
      <xdr:row>108</xdr:row>
      <xdr:rowOff>112204</xdr:rowOff>
    </xdr:to>
    <xdr:cxnSp macro="">
      <xdr:nvCxnSpPr>
        <xdr:cNvPr id="622" name="直線コネクタ 621">
          <a:extLst>
            <a:ext uri="{FF2B5EF4-FFF2-40B4-BE49-F238E27FC236}">
              <a16:creationId xmlns:a16="http://schemas.microsoft.com/office/drawing/2014/main" id="{CBAF7C4F-5C68-4AE9-B745-21DFBB1BCCB4}"/>
            </a:ext>
          </a:extLst>
        </xdr:cNvPr>
        <xdr:cNvCxnSpPr/>
      </xdr:nvCxnSpPr>
      <xdr:spPr>
        <a:xfrm>
          <a:off x="19443700" y="1821732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15639</xdr:rowOff>
    </xdr:from>
    <xdr:ext cx="469744" cy="259045"/>
    <xdr:sp macro="" textlink="">
      <xdr:nvSpPr>
        <xdr:cNvPr id="623" name="【公民館】&#10;一人当たり面積最大値テキスト">
          <a:extLst>
            <a:ext uri="{FF2B5EF4-FFF2-40B4-BE49-F238E27FC236}">
              <a16:creationId xmlns:a16="http://schemas.microsoft.com/office/drawing/2014/main" id="{C4CBCC22-5E6F-4B21-BA31-102D89C9AEA7}"/>
            </a:ext>
          </a:extLst>
        </xdr:cNvPr>
        <xdr:cNvSpPr txBox="1"/>
      </xdr:nvSpPr>
      <xdr:spPr>
        <a:xfrm>
          <a:off x="19547840" y="16779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68962</xdr:rowOff>
    </xdr:from>
    <xdr:to>
      <xdr:col>116</xdr:col>
      <xdr:colOff>152400</xdr:colOff>
      <xdr:row>101</xdr:row>
      <xdr:rowOff>68962</xdr:rowOff>
    </xdr:to>
    <xdr:cxnSp macro="">
      <xdr:nvCxnSpPr>
        <xdr:cNvPr id="624" name="直線コネクタ 623">
          <a:extLst>
            <a:ext uri="{FF2B5EF4-FFF2-40B4-BE49-F238E27FC236}">
              <a16:creationId xmlns:a16="http://schemas.microsoft.com/office/drawing/2014/main" id="{45FBC8BF-8292-4234-8795-8A11D16F143A}"/>
            </a:ext>
          </a:extLst>
        </xdr:cNvPr>
        <xdr:cNvCxnSpPr/>
      </xdr:nvCxnSpPr>
      <xdr:spPr>
        <a:xfrm>
          <a:off x="19443700" y="1700060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83456</xdr:rowOff>
    </xdr:from>
    <xdr:ext cx="469744" cy="259045"/>
    <xdr:sp macro="" textlink="">
      <xdr:nvSpPr>
        <xdr:cNvPr id="625" name="【公民館】&#10;一人当たり面積平均値テキスト">
          <a:extLst>
            <a:ext uri="{FF2B5EF4-FFF2-40B4-BE49-F238E27FC236}">
              <a16:creationId xmlns:a16="http://schemas.microsoft.com/office/drawing/2014/main" id="{25AA5741-E1F8-4363-973B-D92B1B6AECF7}"/>
            </a:ext>
          </a:extLst>
        </xdr:cNvPr>
        <xdr:cNvSpPr txBox="1"/>
      </xdr:nvSpPr>
      <xdr:spPr>
        <a:xfrm>
          <a:off x="19547840" y="180209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105029</xdr:rowOff>
    </xdr:from>
    <xdr:to>
      <xdr:col>116</xdr:col>
      <xdr:colOff>114300</xdr:colOff>
      <xdr:row>108</xdr:row>
      <xdr:rowOff>35179</xdr:rowOff>
    </xdr:to>
    <xdr:sp macro="" textlink="">
      <xdr:nvSpPr>
        <xdr:cNvPr id="626" name="フローチャート: 判断 625">
          <a:extLst>
            <a:ext uri="{FF2B5EF4-FFF2-40B4-BE49-F238E27FC236}">
              <a16:creationId xmlns:a16="http://schemas.microsoft.com/office/drawing/2014/main" id="{E772C8CA-6C1C-480E-8245-7BF616EDA9E4}"/>
            </a:ext>
          </a:extLst>
        </xdr:cNvPr>
        <xdr:cNvSpPr/>
      </xdr:nvSpPr>
      <xdr:spPr>
        <a:xfrm>
          <a:off x="19458940" y="1804250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87885</xdr:rowOff>
    </xdr:from>
    <xdr:to>
      <xdr:col>112</xdr:col>
      <xdr:colOff>38100</xdr:colOff>
      <xdr:row>108</xdr:row>
      <xdr:rowOff>18035</xdr:rowOff>
    </xdr:to>
    <xdr:sp macro="" textlink="">
      <xdr:nvSpPr>
        <xdr:cNvPr id="627" name="フローチャート: 判断 626">
          <a:extLst>
            <a:ext uri="{FF2B5EF4-FFF2-40B4-BE49-F238E27FC236}">
              <a16:creationId xmlns:a16="http://schemas.microsoft.com/office/drawing/2014/main" id="{C4BE9DE9-2CBF-43A2-9654-B2E19D1C4633}"/>
            </a:ext>
          </a:extLst>
        </xdr:cNvPr>
        <xdr:cNvSpPr/>
      </xdr:nvSpPr>
      <xdr:spPr>
        <a:xfrm>
          <a:off x="18735040" y="1802536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95886</xdr:rowOff>
    </xdr:from>
    <xdr:to>
      <xdr:col>107</xdr:col>
      <xdr:colOff>101600</xdr:colOff>
      <xdr:row>108</xdr:row>
      <xdr:rowOff>26036</xdr:rowOff>
    </xdr:to>
    <xdr:sp macro="" textlink="">
      <xdr:nvSpPr>
        <xdr:cNvPr id="628" name="フローチャート: 判断 627">
          <a:extLst>
            <a:ext uri="{FF2B5EF4-FFF2-40B4-BE49-F238E27FC236}">
              <a16:creationId xmlns:a16="http://schemas.microsoft.com/office/drawing/2014/main" id="{85C03F60-E2EA-4461-8788-A9E16F9E84A9}"/>
            </a:ext>
          </a:extLst>
        </xdr:cNvPr>
        <xdr:cNvSpPr/>
      </xdr:nvSpPr>
      <xdr:spPr>
        <a:xfrm>
          <a:off x="17937480" y="1803336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98361</xdr:rowOff>
    </xdr:from>
    <xdr:to>
      <xdr:col>102</xdr:col>
      <xdr:colOff>165100</xdr:colOff>
      <xdr:row>108</xdr:row>
      <xdr:rowOff>28511</xdr:rowOff>
    </xdr:to>
    <xdr:sp macro="" textlink="">
      <xdr:nvSpPr>
        <xdr:cNvPr id="629" name="フローチャート: 判断 628">
          <a:extLst>
            <a:ext uri="{FF2B5EF4-FFF2-40B4-BE49-F238E27FC236}">
              <a16:creationId xmlns:a16="http://schemas.microsoft.com/office/drawing/2014/main" id="{CECA1832-7428-4128-900F-B8A5FFDF96F2}"/>
            </a:ext>
          </a:extLst>
        </xdr:cNvPr>
        <xdr:cNvSpPr/>
      </xdr:nvSpPr>
      <xdr:spPr>
        <a:xfrm>
          <a:off x="17162780" y="1803584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114936</xdr:rowOff>
    </xdr:from>
    <xdr:to>
      <xdr:col>98</xdr:col>
      <xdr:colOff>38100</xdr:colOff>
      <xdr:row>108</xdr:row>
      <xdr:rowOff>45086</xdr:rowOff>
    </xdr:to>
    <xdr:sp macro="" textlink="">
      <xdr:nvSpPr>
        <xdr:cNvPr id="630" name="フローチャート: 判断 629">
          <a:extLst>
            <a:ext uri="{FF2B5EF4-FFF2-40B4-BE49-F238E27FC236}">
              <a16:creationId xmlns:a16="http://schemas.microsoft.com/office/drawing/2014/main" id="{EEEDE611-292B-47C4-8036-3BE6414CC78A}"/>
            </a:ext>
          </a:extLst>
        </xdr:cNvPr>
        <xdr:cNvSpPr/>
      </xdr:nvSpPr>
      <xdr:spPr>
        <a:xfrm>
          <a:off x="16388080" y="1805241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31" name="テキスト ボックス 630">
          <a:extLst>
            <a:ext uri="{FF2B5EF4-FFF2-40B4-BE49-F238E27FC236}">
              <a16:creationId xmlns:a16="http://schemas.microsoft.com/office/drawing/2014/main" id="{B97AE713-FD26-40B0-9FB8-D8D8E9CDA3B3}"/>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32" name="テキスト ボックス 631">
          <a:extLst>
            <a:ext uri="{FF2B5EF4-FFF2-40B4-BE49-F238E27FC236}">
              <a16:creationId xmlns:a16="http://schemas.microsoft.com/office/drawing/2014/main" id="{E24A6E08-6F04-46AA-AA8A-3D1968C22BF9}"/>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33" name="テキスト ボックス 632">
          <a:extLst>
            <a:ext uri="{FF2B5EF4-FFF2-40B4-BE49-F238E27FC236}">
              <a16:creationId xmlns:a16="http://schemas.microsoft.com/office/drawing/2014/main" id="{E4550BB8-70C3-41C9-AB72-EFEA8208D659}"/>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34" name="テキスト ボックス 633">
          <a:extLst>
            <a:ext uri="{FF2B5EF4-FFF2-40B4-BE49-F238E27FC236}">
              <a16:creationId xmlns:a16="http://schemas.microsoft.com/office/drawing/2014/main" id="{B2884450-BCC4-4042-BECC-8B4085FAF649}"/>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35" name="テキスト ボックス 634">
          <a:extLst>
            <a:ext uri="{FF2B5EF4-FFF2-40B4-BE49-F238E27FC236}">
              <a16:creationId xmlns:a16="http://schemas.microsoft.com/office/drawing/2014/main" id="{8A488729-5490-486A-AE7C-6C44E3C6D784}"/>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83122</xdr:rowOff>
    </xdr:from>
    <xdr:to>
      <xdr:col>116</xdr:col>
      <xdr:colOff>114300</xdr:colOff>
      <xdr:row>106</xdr:row>
      <xdr:rowOff>13272</xdr:rowOff>
    </xdr:to>
    <xdr:sp macro="" textlink="">
      <xdr:nvSpPr>
        <xdr:cNvPr id="636" name="楕円 635">
          <a:extLst>
            <a:ext uri="{FF2B5EF4-FFF2-40B4-BE49-F238E27FC236}">
              <a16:creationId xmlns:a16="http://schemas.microsoft.com/office/drawing/2014/main" id="{8635390D-BB5A-4FE0-A350-4F368EE56450}"/>
            </a:ext>
          </a:extLst>
        </xdr:cNvPr>
        <xdr:cNvSpPr/>
      </xdr:nvSpPr>
      <xdr:spPr>
        <a:xfrm>
          <a:off x="19458940" y="1768532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104</xdr:row>
      <xdr:rowOff>105999</xdr:rowOff>
    </xdr:from>
    <xdr:ext cx="469744" cy="259045"/>
    <xdr:sp macro="" textlink="">
      <xdr:nvSpPr>
        <xdr:cNvPr id="637" name="【公民館】&#10;一人当たり面積該当値テキスト">
          <a:extLst>
            <a:ext uri="{FF2B5EF4-FFF2-40B4-BE49-F238E27FC236}">
              <a16:creationId xmlns:a16="http://schemas.microsoft.com/office/drawing/2014/main" id="{C48432DF-6C36-42A6-954B-2A189CAE5713}"/>
            </a:ext>
          </a:extLst>
        </xdr:cNvPr>
        <xdr:cNvSpPr txBox="1"/>
      </xdr:nvSpPr>
      <xdr:spPr>
        <a:xfrm>
          <a:off x="19547840" y="17540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102933</xdr:rowOff>
    </xdr:from>
    <xdr:to>
      <xdr:col>112</xdr:col>
      <xdr:colOff>38100</xdr:colOff>
      <xdr:row>106</xdr:row>
      <xdr:rowOff>33083</xdr:rowOff>
    </xdr:to>
    <xdr:sp macro="" textlink="">
      <xdr:nvSpPr>
        <xdr:cNvPr id="638" name="楕円 637">
          <a:extLst>
            <a:ext uri="{FF2B5EF4-FFF2-40B4-BE49-F238E27FC236}">
              <a16:creationId xmlns:a16="http://schemas.microsoft.com/office/drawing/2014/main" id="{E0136BCF-6F86-430F-B437-FEF7CC5F8585}"/>
            </a:ext>
          </a:extLst>
        </xdr:cNvPr>
        <xdr:cNvSpPr/>
      </xdr:nvSpPr>
      <xdr:spPr>
        <a:xfrm>
          <a:off x="18735040" y="1770513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133922</xdr:rowOff>
    </xdr:from>
    <xdr:to>
      <xdr:col>116</xdr:col>
      <xdr:colOff>63500</xdr:colOff>
      <xdr:row>105</xdr:row>
      <xdr:rowOff>153733</xdr:rowOff>
    </xdr:to>
    <xdr:cxnSp macro="">
      <xdr:nvCxnSpPr>
        <xdr:cNvPr id="639" name="直線コネクタ 638">
          <a:extLst>
            <a:ext uri="{FF2B5EF4-FFF2-40B4-BE49-F238E27FC236}">
              <a16:creationId xmlns:a16="http://schemas.microsoft.com/office/drawing/2014/main" id="{2BA77C7E-95D3-4796-A3EF-2B0E95A5DD23}"/>
            </a:ext>
          </a:extLst>
        </xdr:cNvPr>
        <xdr:cNvCxnSpPr/>
      </xdr:nvCxnSpPr>
      <xdr:spPr>
        <a:xfrm flipV="1">
          <a:off x="18778220" y="17736122"/>
          <a:ext cx="731520" cy="19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104648</xdr:rowOff>
    </xdr:from>
    <xdr:to>
      <xdr:col>107</xdr:col>
      <xdr:colOff>101600</xdr:colOff>
      <xdr:row>106</xdr:row>
      <xdr:rowOff>34798</xdr:rowOff>
    </xdr:to>
    <xdr:sp macro="" textlink="">
      <xdr:nvSpPr>
        <xdr:cNvPr id="640" name="楕円 639">
          <a:extLst>
            <a:ext uri="{FF2B5EF4-FFF2-40B4-BE49-F238E27FC236}">
              <a16:creationId xmlns:a16="http://schemas.microsoft.com/office/drawing/2014/main" id="{898A64FF-E10F-40B9-9A2D-01CABB698B01}"/>
            </a:ext>
          </a:extLst>
        </xdr:cNvPr>
        <xdr:cNvSpPr/>
      </xdr:nvSpPr>
      <xdr:spPr>
        <a:xfrm>
          <a:off x="17937480" y="1770684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153733</xdr:rowOff>
    </xdr:from>
    <xdr:to>
      <xdr:col>111</xdr:col>
      <xdr:colOff>177800</xdr:colOff>
      <xdr:row>105</xdr:row>
      <xdr:rowOff>155448</xdr:rowOff>
    </xdr:to>
    <xdr:cxnSp macro="">
      <xdr:nvCxnSpPr>
        <xdr:cNvPr id="641" name="直線コネクタ 640">
          <a:extLst>
            <a:ext uri="{FF2B5EF4-FFF2-40B4-BE49-F238E27FC236}">
              <a16:creationId xmlns:a16="http://schemas.microsoft.com/office/drawing/2014/main" id="{52A88DB8-BD4C-4E86-B0A9-EC41A142BF5C}"/>
            </a:ext>
          </a:extLst>
        </xdr:cNvPr>
        <xdr:cNvCxnSpPr/>
      </xdr:nvCxnSpPr>
      <xdr:spPr>
        <a:xfrm flipV="1">
          <a:off x="17988280" y="17755933"/>
          <a:ext cx="789940" cy="1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101409</xdr:rowOff>
    </xdr:from>
    <xdr:to>
      <xdr:col>102</xdr:col>
      <xdr:colOff>165100</xdr:colOff>
      <xdr:row>106</xdr:row>
      <xdr:rowOff>31559</xdr:rowOff>
    </xdr:to>
    <xdr:sp macro="" textlink="">
      <xdr:nvSpPr>
        <xdr:cNvPr id="642" name="楕円 641">
          <a:extLst>
            <a:ext uri="{FF2B5EF4-FFF2-40B4-BE49-F238E27FC236}">
              <a16:creationId xmlns:a16="http://schemas.microsoft.com/office/drawing/2014/main" id="{B83A4317-7CA5-458F-93CE-161FD29241D1}"/>
            </a:ext>
          </a:extLst>
        </xdr:cNvPr>
        <xdr:cNvSpPr/>
      </xdr:nvSpPr>
      <xdr:spPr>
        <a:xfrm>
          <a:off x="17162780" y="1770360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152209</xdr:rowOff>
    </xdr:from>
    <xdr:to>
      <xdr:col>107</xdr:col>
      <xdr:colOff>50800</xdr:colOff>
      <xdr:row>105</xdr:row>
      <xdr:rowOff>155448</xdr:rowOff>
    </xdr:to>
    <xdr:cxnSp macro="">
      <xdr:nvCxnSpPr>
        <xdr:cNvPr id="643" name="直線コネクタ 642">
          <a:extLst>
            <a:ext uri="{FF2B5EF4-FFF2-40B4-BE49-F238E27FC236}">
              <a16:creationId xmlns:a16="http://schemas.microsoft.com/office/drawing/2014/main" id="{D9DF6056-09C1-420E-A26D-0842B9376FC7}"/>
            </a:ext>
          </a:extLst>
        </xdr:cNvPr>
        <xdr:cNvCxnSpPr/>
      </xdr:nvCxnSpPr>
      <xdr:spPr>
        <a:xfrm>
          <a:off x="17213580" y="17754409"/>
          <a:ext cx="774700" cy="3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91694</xdr:rowOff>
    </xdr:from>
    <xdr:to>
      <xdr:col>98</xdr:col>
      <xdr:colOff>38100</xdr:colOff>
      <xdr:row>106</xdr:row>
      <xdr:rowOff>21844</xdr:rowOff>
    </xdr:to>
    <xdr:sp macro="" textlink="">
      <xdr:nvSpPr>
        <xdr:cNvPr id="644" name="楕円 643">
          <a:extLst>
            <a:ext uri="{FF2B5EF4-FFF2-40B4-BE49-F238E27FC236}">
              <a16:creationId xmlns:a16="http://schemas.microsoft.com/office/drawing/2014/main" id="{A11DF4B8-20B3-4A38-B6FB-53CC69FF6794}"/>
            </a:ext>
          </a:extLst>
        </xdr:cNvPr>
        <xdr:cNvSpPr/>
      </xdr:nvSpPr>
      <xdr:spPr>
        <a:xfrm>
          <a:off x="16388080" y="1769389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142494</xdr:rowOff>
    </xdr:from>
    <xdr:to>
      <xdr:col>102</xdr:col>
      <xdr:colOff>114300</xdr:colOff>
      <xdr:row>105</xdr:row>
      <xdr:rowOff>152209</xdr:rowOff>
    </xdr:to>
    <xdr:cxnSp macro="">
      <xdr:nvCxnSpPr>
        <xdr:cNvPr id="645" name="直線コネクタ 644">
          <a:extLst>
            <a:ext uri="{FF2B5EF4-FFF2-40B4-BE49-F238E27FC236}">
              <a16:creationId xmlns:a16="http://schemas.microsoft.com/office/drawing/2014/main" id="{6FD2E955-8FC9-4E0B-8A36-74A6751A8DFF}"/>
            </a:ext>
          </a:extLst>
        </xdr:cNvPr>
        <xdr:cNvCxnSpPr/>
      </xdr:nvCxnSpPr>
      <xdr:spPr>
        <a:xfrm>
          <a:off x="16431260" y="17744694"/>
          <a:ext cx="782320" cy="9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108</xdr:row>
      <xdr:rowOff>9162</xdr:rowOff>
    </xdr:from>
    <xdr:ext cx="469744" cy="259045"/>
    <xdr:sp macro="" textlink="">
      <xdr:nvSpPr>
        <xdr:cNvPr id="646" name="n_1aveValue【公民館】&#10;一人当たり面積">
          <a:extLst>
            <a:ext uri="{FF2B5EF4-FFF2-40B4-BE49-F238E27FC236}">
              <a16:creationId xmlns:a16="http://schemas.microsoft.com/office/drawing/2014/main" id="{5F8E0000-D3AE-4190-8AF0-6189E64E1AAC}"/>
            </a:ext>
          </a:extLst>
        </xdr:cNvPr>
        <xdr:cNvSpPr txBox="1"/>
      </xdr:nvSpPr>
      <xdr:spPr>
        <a:xfrm>
          <a:off x="18561127" y="181142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17163</xdr:rowOff>
    </xdr:from>
    <xdr:ext cx="469744" cy="259045"/>
    <xdr:sp macro="" textlink="">
      <xdr:nvSpPr>
        <xdr:cNvPr id="647" name="n_2aveValue【公民館】&#10;一人当たり面積">
          <a:extLst>
            <a:ext uri="{FF2B5EF4-FFF2-40B4-BE49-F238E27FC236}">
              <a16:creationId xmlns:a16="http://schemas.microsoft.com/office/drawing/2014/main" id="{5B5B32E8-73FC-4AF7-B177-ABFBF42518FB}"/>
            </a:ext>
          </a:extLst>
        </xdr:cNvPr>
        <xdr:cNvSpPr txBox="1"/>
      </xdr:nvSpPr>
      <xdr:spPr>
        <a:xfrm>
          <a:off x="17776267" y="18122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19638</xdr:rowOff>
    </xdr:from>
    <xdr:ext cx="469744" cy="259045"/>
    <xdr:sp macro="" textlink="">
      <xdr:nvSpPr>
        <xdr:cNvPr id="648" name="n_3aveValue【公民館】&#10;一人当たり面積">
          <a:extLst>
            <a:ext uri="{FF2B5EF4-FFF2-40B4-BE49-F238E27FC236}">
              <a16:creationId xmlns:a16="http://schemas.microsoft.com/office/drawing/2014/main" id="{97727BA4-5D46-4455-B86F-B361EAA61BA1}"/>
            </a:ext>
          </a:extLst>
        </xdr:cNvPr>
        <xdr:cNvSpPr txBox="1"/>
      </xdr:nvSpPr>
      <xdr:spPr>
        <a:xfrm>
          <a:off x="17001567" y="181247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36213</xdr:rowOff>
    </xdr:from>
    <xdr:ext cx="469744" cy="259045"/>
    <xdr:sp macro="" textlink="">
      <xdr:nvSpPr>
        <xdr:cNvPr id="649" name="n_4aveValue【公民館】&#10;一人当たり面積">
          <a:extLst>
            <a:ext uri="{FF2B5EF4-FFF2-40B4-BE49-F238E27FC236}">
              <a16:creationId xmlns:a16="http://schemas.microsoft.com/office/drawing/2014/main" id="{E0238171-450B-4ED9-A5C2-7AD006B02F43}"/>
            </a:ext>
          </a:extLst>
        </xdr:cNvPr>
        <xdr:cNvSpPr txBox="1"/>
      </xdr:nvSpPr>
      <xdr:spPr>
        <a:xfrm>
          <a:off x="16226867" y="18141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104</xdr:row>
      <xdr:rowOff>49610</xdr:rowOff>
    </xdr:from>
    <xdr:ext cx="469744" cy="259045"/>
    <xdr:sp macro="" textlink="">
      <xdr:nvSpPr>
        <xdr:cNvPr id="650" name="n_1mainValue【公民館】&#10;一人当たり面積">
          <a:extLst>
            <a:ext uri="{FF2B5EF4-FFF2-40B4-BE49-F238E27FC236}">
              <a16:creationId xmlns:a16="http://schemas.microsoft.com/office/drawing/2014/main" id="{55AA44B1-42AC-454D-BA57-D9EC43D6CBD6}"/>
            </a:ext>
          </a:extLst>
        </xdr:cNvPr>
        <xdr:cNvSpPr txBox="1"/>
      </xdr:nvSpPr>
      <xdr:spPr>
        <a:xfrm>
          <a:off x="18561127" y="17484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51325</xdr:rowOff>
    </xdr:from>
    <xdr:ext cx="469744" cy="259045"/>
    <xdr:sp macro="" textlink="">
      <xdr:nvSpPr>
        <xdr:cNvPr id="651" name="n_2mainValue【公民館】&#10;一人当たり面積">
          <a:extLst>
            <a:ext uri="{FF2B5EF4-FFF2-40B4-BE49-F238E27FC236}">
              <a16:creationId xmlns:a16="http://schemas.microsoft.com/office/drawing/2014/main" id="{DBE8EF6E-277F-449D-9E68-CA6FA6E612E3}"/>
            </a:ext>
          </a:extLst>
        </xdr:cNvPr>
        <xdr:cNvSpPr txBox="1"/>
      </xdr:nvSpPr>
      <xdr:spPr>
        <a:xfrm>
          <a:off x="17776267" y="174858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48086</xdr:rowOff>
    </xdr:from>
    <xdr:ext cx="469744" cy="259045"/>
    <xdr:sp macro="" textlink="">
      <xdr:nvSpPr>
        <xdr:cNvPr id="652" name="n_3mainValue【公民館】&#10;一人当たり面積">
          <a:extLst>
            <a:ext uri="{FF2B5EF4-FFF2-40B4-BE49-F238E27FC236}">
              <a16:creationId xmlns:a16="http://schemas.microsoft.com/office/drawing/2014/main" id="{81007B9C-0FAC-4A2D-9168-99D2BB3040A9}"/>
            </a:ext>
          </a:extLst>
        </xdr:cNvPr>
        <xdr:cNvSpPr txBox="1"/>
      </xdr:nvSpPr>
      <xdr:spPr>
        <a:xfrm>
          <a:off x="17001567" y="174826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38371</xdr:rowOff>
    </xdr:from>
    <xdr:ext cx="469744" cy="259045"/>
    <xdr:sp macro="" textlink="">
      <xdr:nvSpPr>
        <xdr:cNvPr id="653" name="n_4mainValue【公民館】&#10;一人当たり面積">
          <a:extLst>
            <a:ext uri="{FF2B5EF4-FFF2-40B4-BE49-F238E27FC236}">
              <a16:creationId xmlns:a16="http://schemas.microsoft.com/office/drawing/2014/main" id="{1502A2B9-C77E-4D19-9DFB-3E7503942EB0}"/>
            </a:ext>
          </a:extLst>
        </xdr:cNvPr>
        <xdr:cNvSpPr txBox="1"/>
      </xdr:nvSpPr>
      <xdr:spPr>
        <a:xfrm>
          <a:off x="16226867" y="174729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54" name="正方形/長方形 653">
          <a:extLst>
            <a:ext uri="{FF2B5EF4-FFF2-40B4-BE49-F238E27FC236}">
              <a16:creationId xmlns:a16="http://schemas.microsoft.com/office/drawing/2014/main" id="{BC6888CE-9284-42CB-935A-9F8F57A0A24A}"/>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55" name="正方形/長方形 654">
          <a:extLst>
            <a:ext uri="{FF2B5EF4-FFF2-40B4-BE49-F238E27FC236}">
              <a16:creationId xmlns:a16="http://schemas.microsoft.com/office/drawing/2014/main" id="{4CBADDE1-514E-4652-81FD-373FD8080BD0}"/>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56" name="テキスト ボックス 655">
          <a:extLst>
            <a:ext uri="{FF2B5EF4-FFF2-40B4-BE49-F238E27FC236}">
              <a16:creationId xmlns:a16="http://schemas.microsoft.com/office/drawing/2014/main" id="{631DD4BA-1F29-45C1-A871-C7A95F2F9A86}"/>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道路、学校施設、公民館については</a:t>
          </a:r>
          <a:r>
            <a:rPr kumimoji="1" lang="ja-JP" altLang="ja-JP" sz="1100">
              <a:solidFill>
                <a:schemeClr val="dk1"/>
              </a:solidFill>
              <a:effectLst/>
              <a:latin typeface="+mn-lt"/>
              <a:ea typeface="+mn-ea"/>
              <a:cs typeface="+mn-cs"/>
            </a:rPr>
            <a:t>有形固定資産減価償却率が類似団体と比較し高くなっている。</a:t>
          </a:r>
          <a:endParaRPr lang="ja-JP" altLang="ja-JP" sz="1400">
            <a:effectLst/>
          </a:endParaRPr>
        </a:p>
        <a:p>
          <a:r>
            <a:rPr kumimoji="1" lang="ja-JP" altLang="en-US" sz="1100">
              <a:solidFill>
                <a:schemeClr val="dk1"/>
              </a:solidFill>
              <a:effectLst/>
              <a:latin typeface="+mn-lt"/>
              <a:ea typeface="+mn-ea"/>
              <a:cs typeface="+mn-cs"/>
            </a:rPr>
            <a:t>学校施設以外は改修等を行っていない事から減価償却率が上がっている。</a:t>
          </a:r>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学校は整備されてから年数がたっており、耐震改修を行ってから</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年以上経過している状況である</a:t>
          </a:r>
          <a:r>
            <a:rPr kumimoji="1" lang="ja-JP" altLang="en-US" sz="1100">
              <a:solidFill>
                <a:schemeClr val="dk1"/>
              </a:solidFill>
              <a:effectLst/>
              <a:latin typeface="+mn-lt"/>
              <a:ea typeface="+mn-ea"/>
              <a:cs typeface="+mn-cs"/>
            </a:rPr>
            <a:t>。今後も改修工事を実施する予定で減価償却率は減少する見込である。</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公営住宅については、令和４年度から令和６年度にかけて住宅建設を予定しており、今後、減価償却率は減少する見込である。</a:t>
          </a:r>
          <a:endParaRPr kumimoji="1" lang="en-US" altLang="ja-JP" sz="1100">
            <a:solidFill>
              <a:schemeClr val="dk1"/>
            </a:solidFill>
            <a:effectLst/>
            <a:latin typeface="+mn-lt"/>
            <a:ea typeface="+mn-ea"/>
            <a:cs typeface="+mn-cs"/>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1B73B583-7D88-43D6-AAE7-88E3F2D5F33F}"/>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3DB3F481-0073-4ECF-8566-2596A9CE85FC}"/>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37B8ABF9-1E25-4D2C-9E87-FA31251056DD}"/>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6E2B8492-45A1-4A06-96F2-ABB82CD46B5C}"/>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東京都利島村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72C60976-2C96-4DA8-94AC-168CA596593E}"/>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B8B4B75-1AB7-4695-B478-A0F78D6D5504}"/>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77EA903D-A7AF-49ED-BD5D-CC269962490E}"/>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8DFC4C0E-32A1-4BBC-B659-0CD5EB7512C9}"/>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4A40207A-93EE-4C20-8553-6B670B367A75}"/>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E9490209-B1CE-4C03-ACE5-655B358BFACD}"/>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310
305
4.12
1,592,692
1,487,539
105,153
365,935
531,711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73E8A7C9-AEAD-45CA-9476-9C8531AE41C8}"/>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4552B26F-06A9-45CC-901B-52201C69EB91}"/>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DDFE2F7B-6330-4349-9AB9-C786BA1C4108}"/>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D0502337-A083-493D-9717-FF8EE369005A}"/>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D51E7219-61E7-4B93-A238-E84729EB67E8}"/>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5B592C12-AB69-4B66-BE23-9ACE2B24EB38}"/>
            </a:ext>
          </a:extLst>
        </xdr:cNvPr>
        <xdr:cNvSpPr/>
      </xdr:nvSpPr>
      <xdr:spPr>
        <a:xfrm>
          <a:off x="6329680" y="1676400"/>
          <a:ext cx="30175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BF6D192D-FE78-4C34-93E2-CF49AA9C17D0}"/>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54A6FB36-114A-4D34-8452-6B435866B987}"/>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7A1FA3C9-B84C-49F2-9919-6CCEE90F5AB6}"/>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E8D77141-2387-40E6-802C-9E55FAD0AD90}"/>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BD466734-8614-4441-B27A-5B55B3E1F81C}"/>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C02F2DC9-2A69-4598-8C55-ED74B728F8AA}"/>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D1457736-D9F4-4074-96F1-A193F44B2103}"/>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731D201D-5A41-4340-817B-3763E62E504C}"/>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E74CAA59-271A-477D-A0AF-F92F567AF0C5}"/>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410460FB-8E83-4F93-8C80-FBC14FE714AE}"/>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7A266D80-60DF-4B00-B662-B5C9F562673E}"/>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274DA6AD-86B5-40D8-A117-15F1C21E54B2}"/>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F75416B1-1480-4463-A2E0-9ABE2229E2DF}"/>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1F6D0363-F2C1-4A10-9580-EBD23AD85CD6}"/>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EB8B095B-B7E3-4058-95CE-CEB185D9214B}"/>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FD900F96-0F82-4ADB-87C9-C82112E7B7B3}"/>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AD62630A-32F8-4EA6-9ADC-E8BFB106B759}"/>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4AD52109-AF58-44CE-8D52-ACBF5E9E739A}"/>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FACD259B-E8A1-4BD0-B020-E38DFD5EE235}"/>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2398FBE2-AC3C-4A9F-A5DD-0BFA90E9FDAA}"/>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B1D4C223-A2EF-4C56-8AAA-AC01CC740E4D}"/>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657FE5C1-E93A-44DD-8E3E-CFB9E64537E9}"/>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F15FAE1-360F-469C-B6CF-EFA05A4D05C1}"/>
            </a:ext>
          </a:extLst>
        </xdr:cNvPr>
        <xdr:cNvSpPr/>
      </xdr:nvSpPr>
      <xdr:spPr>
        <a:xfrm>
          <a:off x="670560" y="521589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1" name="正方形/長方形 40">
          <a:extLst>
            <a:ext uri="{FF2B5EF4-FFF2-40B4-BE49-F238E27FC236}">
              <a16:creationId xmlns:a16="http://schemas.microsoft.com/office/drawing/2014/main" id="{E68D5913-9C1E-46A8-A2C0-E898B64BAA81}"/>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2" name="正方形/長方形 41">
          <a:extLst>
            <a:ext uri="{FF2B5EF4-FFF2-40B4-BE49-F238E27FC236}">
              <a16:creationId xmlns:a16="http://schemas.microsoft.com/office/drawing/2014/main" id="{3EBBDBC4-E0C2-484E-B127-D8FCB0203A42}"/>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3" name="正方形/長方形 42">
          <a:extLst>
            <a:ext uri="{FF2B5EF4-FFF2-40B4-BE49-F238E27FC236}">
              <a16:creationId xmlns:a16="http://schemas.microsoft.com/office/drawing/2014/main" id="{D26CD440-6A60-4DD5-B8A2-CDD179E7DCD6}"/>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4" name="正方形/長方形 43">
          <a:extLst>
            <a:ext uri="{FF2B5EF4-FFF2-40B4-BE49-F238E27FC236}">
              <a16:creationId xmlns:a16="http://schemas.microsoft.com/office/drawing/2014/main" id="{F4D0A657-842F-4845-A40A-F8C2765BAA92}"/>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5" name="正方形/長方形 44">
          <a:extLst>
            <a:ext uri="{FF2B5EF4-FFF2-40B4-BE49-F238E27FC236}">
              <a16:creationId xmlns:a16="http://schemas.microsoft.com/office/drawing/2014/main" id="{AD2B94C4-7499-408C-9C45-C6AC5F1E6FF4}"/>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6" name="正方形/長方形 45">
          <a:extLst>
            <a:ext uri="{FF2B5EF4-FFF2-40B4-BE49-F238E27FC236}">
              <a16:creationId xmlns:a16="http://schemas.microsoft.com/office/drawing/2014/main" id="{032F1898-67C0-440A-908C-927C0E2D917F}"/>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7" name="正方形/長方形 46">
          <a:extLst>
            <a:ext uri="{FF2B5EF4-FFF2-40B4-BE49-F238E27FC236}">
              <a16:creationId xmlns:a16="http://schemas.microsoft.com/office/drawing/2014/main" id="{F6A77E4F-2C9C-45F6-904E-833101CF9C9F}"/>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8" name="正方形/長方形 47">
          <a:extLst>
            <a:ext uri="{FF2B5EF4-FFF2-40B4-BE49-F238E27FC236}">
              <a16:creationId xmlns:a16="http://schemas.microsoft.com/office/drawing/2014/main" id="{85BCFFF9-06CB-4B5B-94D0-170E05E78745}"/>
            </a:ext>
          </a:extLst>
        </xdr:cNvPr>
        <xdr:cNvSpPr/>
      </xdr:nvSpPr>
      <xdr:spPr>
        <a:xfrm>
          <a:off x="5826760" y="521589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49" name="正方形/長方形 48">
          <a:extLst>
            <a:ext uri="{FF2B5EF4-FFF2-40B4-BE49-F238E27FC236}">
              <a16:creationId xmlns:a16="http://schemas.microsoft.com/office/drawing/2014/main" id="{2FF5C1AF-B07C-4728-9368-5147F9622BB2}"/>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50" name="正方形/長方形 49">
          <a:extLst>
            <a:ext uri="{FF2B5EF4-FFF2-40B4-BE49-F238E27FC236}">
              <a16:creationId xmlns:a16="http://schemas.microsoft.com/office/drawing/2014/main" id="{84066ABC-D8E3-479D-A217-5BAE2DEF5085}"/>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51" name="正方形/長方形 50">
          <a:extLst>
            <a:ext uri="{FF2B5EF4-FFF2-40B4-BE49-F238E27FC236}">
              <a16:creationId xmlns:a16="http://schemas.microsoft.com/office/drawing/2014/main" id="{68E2D55F-1ED9-4ECA-A812-2ED79DC1C35F}"/>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52" name="正方形/長方形 51">
          <a:extLst>
            <a:ext uri="{FF2B5EF4-FFF2-40B4-BE49-F238E27FC236}">
              <a16:creationId xmlns:a16="http://schemas.microsoft.com/office/drawing/2014/main" id="{EC361FF4-6589-483E-9FFB-6BADAC7578B5}"/>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53" name="正方形/長方形 52">
          <a:extLst>
            <a:ext uri="{FF2B5EF4-FFF2-40B4-BE49-F238E27FC236}">
              <a16:creationId xmlns:a16="http://schemas.microsoft.com/office/drawing/2014/main" id="{847FA2CB-FD1A-4D41-996A-938EFC20107B}"/>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54" name="正方形/長方形 53">
          <a:extLst>
            <a:ext uri="{FF2B5EF4-FFF2-40B4-BE49-F238E27FC236}">
              <a16:creationId xmlns:a16="http://schemas.microsoft.com/office/drawing/2014/main" id="{82C7AEEF-4D6B-4E35-BCA5-3C03A78D7B98}"/>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55" name="正方形/長方形 54">
          <a:extLst>
            <a:ext uri="{FF2B5EF4-FFF2-40B4-BE49-F238E27FC236}">
              <a16:creationId xmlns:a16="http://schemas.microsoft.com/office/drawing/2014/main" id="{68334AE3-1A50-4CC8-8776-9CA9019BEF75}"/>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56" name="正方形/長方形 55">
          <a:extLst>
            <a:ext uri="{FF2B5EF4-FFF2-40B4-BE49-F238E27FC236}">
              <a16:creationId xmlns:a16="http://schemas.microsoft.com/office/drawing/2014/main" id="{324ABA92-EA30-4C81-834E-E69BCBA027CE}"/>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57" name="テキスト ボックス 56">
          <a:extLst>
            <a:ext uri="{FF2B5EF4-FFF2-40B4-BE49-F238E27FC236}">
              <a16:creationId xmlns:a16="http://schemas.microsoft.com/office/drawing/2014/main" id="{02BCA6DF-B460-4F17-8729-C5A31816D785}"/>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58" name="直線コネクタ 57">
          <a:extLst>
            <a:ext uri="{FF2B5EF4-FFF2-40B4-BE49-F238E27FC236}">
              <a16:creationId xmlns:a16="http://schemas.microsoft.com/office/drawing/2014/main" id="{57E3046A-D6AC-4574-BF70-B7FD73007DD4}"/>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59" name="テキスト ボックス 58">
          <a:extLst>
            <a:ext uri="{FF2B5EF4-FFF2-40B4-BE49-F238E27FC236}">
              <a16:creationId xmlns:a16="http://schemas.microsoft.com/office/drawing/2014/main" id="{E543A3D9-9135-4CD7-9C13-0133AAB7C50C}"/>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60" name="直線コネクタ 59">
          <a:extLst>
            <a:ext uri="{FF2B5EF4-FFF2-40B4-BE49-F238E27FC236}">
              <a16:creationId xmlns:a16="http://schemas.microsoft.com/office/drawing/2014/main" id="{9B5E07AB-BACB-48C1-9A44-FDC6F4EFEAFF}"/>
            </a:ext>
          </a:extLst>
        </xdr:cNvPr>
        <xdr:cNvCxnSpPr/>
      </xdr:nvCxnSpPr>
      <xdr:spPr>
        <a:xfrm>
          <a:off x="67056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61" name="テキスト ボックス 60">
          <a:extLst>
            <a:ext uri="{FF2B5EF4-FFF2-40B4-BE49-F238E27FC236}">
              <a16:creationId xmlns:a16="http://schemas.microsoft.com/office/drawing/2014/main" id="{70A4D38F-A342-4305-A6FD-9796FF06F533}"/>
            </a:ext>
          </a:extLst>
        </xdr:cNvPr>
        <xdr:cNvSpPr txBox="1"/>
      </xdr:nvSpPr>
      <xdr:spPr>
        <a:xfrm>
          <a:off x="27196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62" name="直線コネクタ 61">
          <a:extLst>
            <a:ext uri="{FF2B5EF4-FFF2-40B4-BE49-F238E27FC236}">
              <a16:creationId xmlns:a16="http://schemas.microsoft.com/office/drawing/2014/main" id="{FF452612-E522-4215-A373-B211D775B75A}"/>
            </a:ext>
          </a:extLst>
        </xdr:cNvPr>
        <xdr:cNvCxnSpPr/>
      </xdr:nvCxnSpPr>
      <xdr:spPr>
        <a:xfrm>
          <a:off x="67056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63" name="テキスト ボックス 62">
          <a:extLst>
            <a:ext uri="{FF2B5EF4-FFF2-40B4-BE49-F238E27FC236}">
              <a16:creationId xmlns:a16="http://schemas.microsoft.com/office/drawing/2014/main" id="{3EEA1A7A-9694-4191-B238-E8C5D7FC96E6}"/>
            </a:ext>
          </a:extLst>
        </xdr:cNvPr>
        <xdr:cNvSpPr txBox="1"/>
      </xdr:nvSpPr>
      <xdr:spPr>
        <a:xfrm>
          <a:off x="33608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64" name="直線コネクタ 63">
          <a:extLst>
            <a:ext uri="{FF2B5EF4-FFF2-40B4-BE49-F238E27FC236}">
              <a16:creationId xmlns:a16="http://schemas.microsoft.com/office/drawing/2014/main" id="{EA7C4D5A-FB07-4527-A3F0-3EA2BEC48848}"/>
            </a:ext>
          </a:extLst>
        </xdr:cNvPr>
        <xdr:cNvCxnSpPr/>
      </xdr:nvCxnSpPr>
      <xdr:spPr>
        <a:xfrm>
          <a:off x="67056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65" name="テキスト ボックス 64">
          <a:extLst>
            <a:ext uri="{FF2B5EF4-FFF2-40B4-BE49-F238E27FC236}">
              <a16:creationId xmlns:a16="http://schemas.microsoft.com/office/drawing/2014/main" id="{A3E5CFA4-E16F-418B-9800-954129F8B649}"/>
            </a:ext>
          </a:extLst>
        </xdr:cNvPr>
        <xdr:cNvSpPr txBox="1"/>
      </xdr:nvSpPr>
      <xdr:spPr>
        <a:xfrm>
          <a:off x="33608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66" name="直線コネクタ 65">
          <a:extLst>
            <a:ext uri="{FF2B5EF4-FFF2-40B4-BE49-F238E27FC236}">
              <a16:creationId xmlns:a16="http://schemas.microsoft.com/office/drawing/2014/main" id="{27DBD29D-CE70-4570-A196-71ED0034699D}"/>
            </a:ext>
          </a:extLst>
        </xdr:cNvPr>
        <xdr:cNvCxnSpPr/>
      </xdr:nvCxnSpPr>
      <xdr:spPr>
        <a:xfrm>
          <a:off x="67056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67" name="テキスト ボックス 66">
          <a:extLst>
            <a:ext uri="{FF2B5EF4-FFF2-40B4-BE49-F238E27FC236}">
              <a16:creationId xmlns:a16="http://schemas.microsoft.com/office/drawing/2014/main" id="{D0FEE730-A615-424B-A1E4-39530B183AD4}"/>
            </a:ext>
          </a:extLst>
        </xdr:cNvPr>
        <xdr:cNvSpPr txBox="1"/>
      </xdr:nvSpPr>
      <xdr:spPr>
        <a:xfrm>
          <a:off x="33608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68" name="直線コネクタ 67">
          <a:extLst>
            <a:ext uri="{FF2B5EF4-FFF2-40B4-BE49-F238E27FC236}">
              <a16:creationId xmlns:a16="http://schemas.microsoft.com/office/drawing/2014/main" id="{2DC59F64-0F54-4214-BA18-793B883F1BA1}"/>
            </a:ext>
          </a:extLst>
        </xdr:cNvPr>
        <xdr:cNvCxnSpPr/>
      </xdr:nvCxnSpPr>
      <xdr:spPr>
        <a:xfrm>
          <a:off x="67056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69" name="テキスト ボックス 68">
          <a:extLst>
            <a:ext uri="{FF2B5EF4-FFF2-40B4-BE49-F238E27FC236}">
              <a16:creationId xmlns:a16="http://schemas.microsoft.com/office/drawing/2014/main" id="{908C4596-890D-4DC6-9872-ED96B4EAD0BF}"/>
            </a:ext>
          </a:extLst>
        </xdr:cNvPr>
        <xdr:cNvSpPr txBox="1"/>
      </xdr:nvSpPr>
      <xdr:spPr>
        <a:xfrm>
          <a:off x="33608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70" name="直線コネクタ 69">
          <a:extLst>
            <a:ext uri="{FF2B5EF4-FFF2-40B4-BE49-F238E27FC236}">
              <a16:creationId xmlns:a16="http://schemas.microsoft.com/office/drawing/2014/main" id="{BB263E60-3E4D-42AB-9EB8-AFD82FA19E70}"/>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71" name="テキスト ボックス 70">
          <a:extLst>
            <a:ext uri="{FF2B5EF4-FFF2-40B4-BE49-F238E27FC236}">
              <a16:creationId xmlns:a16="http://schemas.microsoft.com/office/drawing/2014/main" id="{DB5E96DC-1C90-491C-B1B8-17FC4480F6AC}"/>
            </a:ext>
          </a:extLst>
        </xdr:cNvPr>
        <xdr:cNvSpPr txBox="1"/>
      </xdr:nvSpPr>
      <xdr:spPr>
        <a:xfrm>
          <a:off x="37734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72" name="【体育館・プール】&#10;有形固定資産減価償却率グラフ枠">
          <a:extLst>
            <a:ext uri="{FF2B5EF4-FFF2-40B4-BE49-F238E27FC236}">
              <a16:creationId xmlns:a16="http://schemas.microsoft.com/office/drawing/2014/main" id="{95E4ACB9-6F04-45F5-B680-2013FB4BFD8B}"/>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80010</xdr:rowOff>
    </xdr:from>
    <xdr:to>
      <xdr:col>24</xdr:col>
      <xdr:colOff>62865</xdr:colOff>
      <xdr:row>64</xdr:row>
      <xdr:rowOff>76200</xdr:rowOff>
    </xdr:to>
    <xdr:cxnSp macro="">
      <xdr:nvCxnSpPr>
        <xdr:cNvPr id="73" name="直線コネクタ 72">
          <a:extLst>
            <a:ext uri="{FF2B5EF4-FFF2-40B4-BE49-F238E27FC236}">
              <a16:creationId xmlns:a16="http://schemas.microsoft.com/office/drawing/2014/main" id="{8BB53F7A-FE3C-4B72-8A0F-48EC69D973A4}"/>
            </a:ext>
          </a:extLst>
        </xdr:cNvPr>
        <xdr:cNvCxnSpPr/>
      </xdr:nvCxnSpPr>
      <xdr:spPr>
        <a:xfrm flipV="1">
          <a:off x="4086225" y="9467850"/>
          <a:ext cx="0" cy="13373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74" name="【体育館・プール】&#10;有形固定資産減価償却率最小値テキスト">
          <a:extLst>
            <a:ext uri="{FF2B5EF4-FFF2-40B4-BE49-F238E27FC236}">
              <a16:creationId xmlns:a16="http://schemas.microsoft.com/office/drawing/2014/main" id="{77C3DB83-78BA-4E91-89E5-52C74FBA67D1}"/>
            </a:ext>
          </a:extLst>
        </xdr:cNvPr>
        <xdr:cNvSpPr txBox="1"/>
      </xdr:nvSpPr>
      <xdr:spPr>
        <a:xfrm>
          <a:off x="4124960" y="10808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75" name="直線コネクタ 74">
          <a:extLst>
            <a:ext uri="{FF2B5EF4-FFF2-40B4-BE49-F238E27FC236}">
              <a16:creationId xmlns:a16="http://schemas.microsoft.com/office/drawing/2014/main" id="{B0935F57-A850-4E51-9949-62CBC9CFCEB4}"/>
            </a:ext>
          </a:extLst>
        </xdr:cNvPr>
        <xdr:cNvCxnSpPr/>
      </xdr:nvCxnSpPr>
      <xdr:spPr>
        <a:xfrm>
          <a:off x="4020820" y="108051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26687</xdr:rowOff>
    </xdr:from>
    <xdr:ext cx="405111" cy="259045"/>
    <xdr:sp macro="" textlink="">
      <xdr:nvSpPr>
        <xdr:cNvPr id="76" name="【体育館・プール】&#10;有形固定資産減価償却率最大値テキスト">
          <a:extLst>
            <a:ext uri="{FF2B5EF4-FFF2-40B4-BE49-F238E27FC236}">
              <a16:creationId xmlns:a16="http://schemas.microsoft.com/office/drawing/2014/main" id="{4C0845DE-D051-4E6E-B8DF-3BDE06193726}"/>
            </a:ext>
          </a:extLst>
        </xdr:cNvPr>
        <xdr:cNvSpPr txBox="1"/>
      </xdr:nvSpPr>
      <xdr:spPr>
        <a:xfrm>
          <a:off x="4124960" y="9246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80010</xdr:rowOff>
    </xdr:from>
    <xdr:to>
      <xdr:col>24</xdr:col>
      <xdr:colOff>152400</xdr:colOff>
      <xdr:row>56</xdr:row>
      <xdr:rowOff>80010</xdr:rowOff>
    </xdr:to>
    <xdr:cxnSp macro="">
      <xdr:nvCxnSpPr>
        <xdr:cNvPr id="77" name="直線コネクタ 76">
          <a:extLst>
            <a:ext uri="{FF2B5EF4-FFF2-40B4-BE49-F238E27FC236}">
              <a16:creationId xmlns:a16="http://schemas.microsoft.com/office/drawing/2014/main" id="{E4DE0C98-F683-4F68-A3C5-C6FD453DAD78}"/>
            </a:ext>
          </a:extLst>
        </xdr:cNvPr>
        <xdr:cNvCxnSpPr/>
      </xdr:nvCxnSpPr>
      <xdr:spPr>
        <a:xfrm>
          <a:off x="4020820" y="94678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46372</xdr:rowOff>
    </xdr:from>
    <xdr:ext cx="405111" cy="259045"/>
    <xdr:sp macro="" textlink="">
      <xdr:nvSpPr>
        <xdr:cNvPr id="78" name="【体育館・プール】&#10;有形固定資産減価償却率平均値テキスト">
          <a:extLst>
            <a:ext uri="{FF2B5EF4-FFF2-40B4-BE49-F238E27FC236}">
              <a16:creationId xmlns:a16="http://schemas.microsoft.com/office/drawing/2014/main" id="{15F166D5-559C-40E3-A08D-6F01A6C44BE7}"/>
            </a:ext>
          </a:extLst>
        </xdr:cNvPr>
        <xdr:cNvSpPr txBox="1"/>
      </xdr:nvSpPr>
      <xdr:spPr>
        <a:xfrm>
          <a:off x="4124960" y="99371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23495</xdr:rowOff>
    </xdr:from>
    <xdr:to>
      <xdr:col>24</xdr:col>
      <xdr:colOff>114300</xdr:colOff>
      <xdr:row>60</xdr:row>
      <xdr:rowOff>125095</xdr:rowOff>
    </xdr:to>
    <xdr:sp macro="" textlink="">
      <xdr:nvSpPr>
        <xdr:cNvPr id="79" name="フローチャート: 判断 78">
          <a:extLst>
            <a:ext uri="{FF2B5EF4-FFF2-40B4-BE49-F238E27FC236}">
              <a16:creationId xmlns:a16="http://schemas.microsoft.com/office/drawing/2014/main" id="{30B90335-B6F6-4233-B10A-07076BA02B3A}"/>
            </a:ext>
          </a:extLst>
        </xdr:cNvPr>
        <xdr:cNvSpPr/>
      </xdr:nvSpPr>
      <xdr:spPr>
        <a:xfrm>
          <a:off x="4036060" y="10081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149225</xdr:rowOff>
    </xdr:from>
    <xdr:to>
      <xdr:col>20</xdr:col>
      <xdr:colOff>38100</xdr:colOff>
      <xdr:row>60</xdr:row>
      <xdr:rowOff>79375</xdr:rowOff>
    </xdr:to>
    <xdr:sp macro="" textlink="">
      <xdr:nvSpPr>
        <xdr:cNvPr id="80" name="フローチャート: 判断 79">
          <a:extLst>
            <a:ext uri="{FF2B5EF4-FFF2-40B4-BE49-F238E27FC236}">
              <a16:creationId xmlns:a16="http://schemas.microsoft.com/office/drawing/2014/main" id="{3FE7B989-18AE-4492-963B-2696DA6A35A6}"/>
            </a:ext>
          </a:extLst>
        </xdr:cNvPr>
        <xdr:cNvSpPr/>
      </xdr:nvSpPr>
      <xdr:spPr>
        <a:xfrm>
          <a:off x="3312160" y="1003998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29210</xdr:rowOff>
    </xdr:from>
    <xdr:to>
      <xdr:col>15</xdr:col>
      <xdr:colOff>101600</xdr:colOff>
      <xdr:row>60</xdr:row>
      <xdr:rowOff>130810</xdr:rowOff>
    </xdr:to>
    <xdr:sp macro="" textlink="">
      <xdr:nvSpPr>
        <xdr:cNvPr id="81" name="フローチャート: 判断 80">
          <a:extLst>
            <a:ext uri="{FF2B5EF4-FFF2-40B4-BE49-F238E27FC236}">
              <a16:creationId xmlns:a16="http://schemas.microsoft.com/office/drawing/2014/main" id="{968C5AD2-F5C2-4C4A-82B2-2617DE0B703D}"/>
            </a:ext>
          </a:extLst>
        </xdr:cNvPr>
        <xdr:cNvSpPr/>
      </xdr:nvSpPr>
      <xdr:spPr>
        <a:xfrm>
          <a:off x="2514600" y="10087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73025</xdr:rowOff>
    </xdr:from>
    <xdr:to>
      <xdr:col>10</xdr:col>
      <xdr:colOff>165100</xdr:colOff>
      <xdr:row>61</xdr:row>
      <xdr:rowOff>3175</xdr:rowOff>
    </xdr:to>
    <xdr:sp macro="" textlink="">
      <xdr:nvSpPr>
        <xdr:cNvPr id="82" name="フローチャート: 判断 81">
          <a:extLst>
            <a:ext uri="{FF2B5EF4-FFF2-40B4-BE49-F238E27FC236}">
              <a16:creationId xmlns:a16="http://schemas.microsoft.com/office/drawing/2014/main" id="{99F9355C-ADB7-4C28-9545-879AD981E173}"/>
            </a:ext>
          </a:extLst>
        </xdr:cNvPr>
        <xdr:cNvSpPr/>
      </xdr:nvSpPr>
      <xdr:spPr>
        <a:xfrm>
          <a:off x="1739900" y="1013142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153035</xdr:rowOff>
    </xdr:from>
    <xdr:to>
      <xdr:col>6</xdr:col>
      <xdr:colOff>38100</xdr:colOff>
      <xdr:row>60</xdr:row>
      <xdr:rowOff>83185</xdr:rowOff>
    </xdr:to>
    <xdr:sp macro="" textlink="">
      <xdr:nvSpPr>
        <xdr:cNvPr id="83" name="フローチャート: 判断 82">
          <a:extLst>
            <a:ext uri="{FF2B5EF4-FFF2-40B4-BE49-F238E27FC236}">
              <a16:creationId xmlns:a16="http://schemas.microsoft.com/office/drawing/2014/main" id="{10AAB85A-19A7-4189-883A-7B746A001824}"/>
            </a:ext>
          </a:extLst>
        </xdr:cNvPr>
        <xdr:cNvSpPr/>
      </xdr:nvSpPr>
      <xdr:spPr>
        <a:xfrm>
          <a:off x="965200" y="1004379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84" name="テキスト ボックス 83">
          <a:extLst>
            <a:ext uri="{FF2B5EF4-FFF2-40B4-BE49-F238E27FC236}">
              <a16:creationId xmlns:a16="http://schemas.microsoft.com/office/drawing/2014/main" id="{A04C1D07-33EE-48DE-9066-0CE7C264D8BF}"/>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85" name="テキスト ボックス 84">
          <a:extLst>
            <a:ext uri="{FF2B5EF4-FFF2-40B4-BE49-F238E27FC236}">
              <a16:creationId xmlns:a16="http://schemas.microsoft.com/office/drawing/2014/main" id="{76D7D91B-2059-46FD-9E57-2B6832D64E2C}"/>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86" name="テキスト ボックス 85">
          <a:extLst>
            <a:ext uri="{FF2B5EF4-FFF2-40B4-BE49-F238E27FC236}">
              <a16:creationId xmlns:a16="http://schemas.microsoft.com/office/drawing/2014/main" id="{8B6FBF2E-83F4-4354-868D-2240F8363280}"/>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87" name="テキスト ボックス 86">
          <a:extLst>
            <a:ext uri="{FF2B5EF4-FFF2-40B4-BE49-F238E27FC236}">
              <a16:creationId xmlns:a16="http://schemas.microsoft.com/office/drawing/2014/main" id="{76EA418D-4009-4F0C-B1F2-7C80D68CC574}"/>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88" name="テキスト ボックス 87">
          <a:extLst>
            <a:ext uri="{FF2B5EF4-FFF2-40B4-BE49-F238E27FC236}">
              <a16:creationId xmlns:a16="http://schemas.microsoft.com/office/drawing/2014/main" id="{110AC26A-2ABB-4A1D-AD46-2F0F259BC6FF}"/>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55880</xdr:rowOff>
    </xdr:from>
    <xdr:to>
      <xdr:col>24</xdr:col>
      <xdr:colOff>114300</xdr:colOff>
      <xdr:row>62</xdr:row>
      <xdr:rowOff>157480</xdr:rowOff>
    </xdr:to>
    <xdr:sp macro="" textlink="">
      <xdr:nvSpPr>
        <xdr:cNvPr id="89" name="楕円 88">
          <a:extLst>
            <a:ext uri="{FF2B5EF4-FFF2-40B4-BE49-F238E27FC236}">
              <a16:creationId xmlns:a16="http://schemas.microsoft.com/office/drawing/2014/main" id="{038DA6A8-4F67-481C-96EC-ABAC118D0ADA}"/>
            </a:ext>
          </a:extLst>
        </xdr:cNvPr>
        <xdr:cNvSpPr/>
      </xdr:nvSpPr>
      <xdr:spPr>
        <a:xfrm>
          <a:off x="4036060" y="10449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34307</xdr:rowOff>
    </xdr:from>
    <xdr:ext cx="405111" cy="259045"/>
    <xdr:sp macro="" textlink="">
      <xdr:nvSpPr>
        <xdr:cNvPr id="90" name="【体育館・プール】&#10;有形固定資産減価償却率該当値テキスト">
          <a:extLst>
            <a:ext uri="{FF2B5EF4-FFF2-40B4-BE49-F238E27FC236}">
              <a16:creationId xmlns:a16="http://schemas.microsoft.com/office/drawing/2014/main" id="{5979897C-B179-469F-AF9B-5A1CAEA9CC11}"/>
            </a:ext>
          </a:extLst>
        </xdr:cNvPr>
        <xdr:cNvSpPr txBox="1"/>
      </xdr:nvSpPr>
      <xdr:spPr>
        <a:xfrm>
          <a:off x="4124960" y="10427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64</xdr:row>
      <xdr:rowOff>25400</xdr:rowOff>
    </xdr:from>
    <xdr:to>
      <xdr:col>20</xdr:col>
      <xdr:colOff>38100</xdr:colOff>
      <xdr:row>64</xdr:row>
      <xdr:rowOff>127000</xdr:rowOff>
    </xdr:to>
    <xdr:sp macro="" textlink="">
      <xdr:nvSpPr>
        <xdr:cNvPr id="91" name="楕円 90">
          <a:extLst>
            <a:ext uri="{FF2B5EF4-FFF2-40B4-BE49-F238E27FC236}">
              <a16:creationId xmlns:a16="http://schemas.microsoft.com/office/drawing/2014/main" id="{91E5F516-D872-4048-ACCC-A03BECF56D0B}"/>
            </a:ext>
          </a:extLst>
        </xdr:cNvPr>
        <xdr:cNvSpPr/>
      </xdr:nvSpPr>
      <xdr:spPr>
        <a:xfrm>
          <a:off x="3312160" y="1075436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106680</xdr:rowOff>
    </xdr:from>
    <xdr:to>
      <xdr:col>24</xdr:col>
      <xdr:colOff>63500</xdr:colOff>
      <xdr:row>64</xdr:row>
      <xdr:rowOff>76200</xdr:rowOff>
    </xdr:to>
    <xdr:cxnSp macro="">
      <xdr:nvCxnSpPr>
        <xdr:cNvPr id="92" name="直線コネクタ 91">
          <a:extLst>
            <a:ext uri="{FF2B5EF4-FFF2-40B4-BE49-F238E27FC236}">
              <a16:creationId xmlns:a16="http://schemas.microsoft.com/office/drawing/2014/main" id="{C42D6F4E-BAD9-492E-8E07-D26C6E011F76}"/>
            </a:ext>
          </a:extLst>
        </xdr:cNvPr>
        <xdr:cNvCxnSpPr/>
      </xdr:nvCxnSpPr>
      <xdr:spPr>
        <a:xfrm flipV="1">
          <a:off x="3355340" y="10500360"/>
          <a:ext cx="731520" cy="304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95902</xdr:rowOff>
    </xdr:from>
    <xdr:ext cx="405111" cy="259045"/>
    <xdr:sp macro="" textlink="">
      <xdr:nvSpPr>
        <xdr:cNvPr id="93" name="n_1aveValue【体育館・プール】&#10;有形固定資産減価償却率">
          <a:extLst>
            <a:ext uri="{FF2B5EF4-FFF2-40B4-BE49-F238E27FC236}">
              <a16:creationId xmlns:a16="http://schemas.microsoft.com/office/drawing/2014/main" id="{73898276-AF28-45A7-86A1-88CB330DB10B}"/>
            </a:ext>
          </a:extLst>
        </xdr:cNvPr>
        <xdr:cNvSpPr txBox="1"/>
      </xdr:nvSpPr>
      <xdr:spPr>
        <a:xfrm>
          <a:off x="3170564" y="9819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147337</xdr:rowOff>
    </xdr:from>
    <xdr:ext cx="405111" cy="259045"/>
    <xdr:sp macro="" textlink="">
      <xdr:nvSpPr>
        <xdr:cNvPr id="94" name="n_2aveValue【体育館・プール】&#10;有形固定資産減価償却率">
          <a:extLst>
            <a:ext uri="{FF2B5EF4-FFF2-40B4-BE49-F238E27FC236}">
              <a16:creationId xmlns:a16="http://schemas.microsoft.com/office/drawing/2014/main" id="{D597FF92-E368-4152-9784-45C916406D24}"/>
            </a:ext>
          </a:extLst>
        </xdr:cNvPr>
        <xdr:cNvSpPr txBox="1"/>
      </xdr:nvSpPr>
      <xdr:spPr>
        <a:xfrm>
          <a:off x="2385704" y="9870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19702</xdr:rowOff>
    </xdr:from>
    <xdr:ext cx="405111" cy="259045"/>
    <xdr:sp macro="" textlink="">
      <xdr:nvSpPr>
        <xdr:cNvPr id="95" name="n_3aveValue【体育館・プール】&#10;有形固定資産減価償却率">
          <a:extLst>
            <a:ext uri="{FF2B5EF4-FFF2-40B4-BE49-F238E27FC236}">
              <a16:creationId xmlns:a16="http://schemas.microsoft.com/office/drawing/2014/main" id="{EAB92440-9E43-4283-ACFC-B4753EF85E77}"/>
            </a:ext>
          </a:extLst>
        </xdr:cNvPr>
        <xdr:cNvSpPr txBox="1"/>
      </xdr:nvSpPr>
      <xdr:spPr>
        <a:xfrm>
          <a:off x="1611004" y="99104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99712</xdr:rowOff>
    </xdr:from>
    <xdr:ext cx="405111" cy="259045"/>
    <xdr:sp macro="" textlink="">
      <xdr:nvSpPr>
        <xdr:cNvPr id="96" name="n_4aveValue【体育館・プール】&#10;有形固定資産減価償却率">
          <a:extLst>
            <a:ext uri="{FF2B5EF4-FFF2-40B4-BE49-F238E27FC236}">
              <a16:creationId xmlns:a16="http://schemas.microsoft.com/office/drawing/2014/main" id="{FB43BED7-C0B6-49DB-9F5C-7F4BC8D42FB2}"/>
            </a:ext>
          </a:extLst>
        </xdr:cNvPr>
        <xdr:cNvSpPr txBox="1"/>
      </xdr:nvSpPr>
      <xdr:spPr>
        <a:xfrm>
          <a:off x="836304" y="9822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120727</xdr:colOff>
      <xdr:row>64</xdr:row>
      <xdr:rowOff>118127</xdr:rowOff>
    </xdr:from>
    <xdr:ext cx="469744" cy="259045"/>
    <xdr:sp macro="" textlink="">
      <xdr:nvSpPr>
        <xdr:cNvPr id="97" name="n_1mainValue【体育館・プール】&#10;有形固定資産減価償却率">
          <a:extLst>
            <a:ext uri="{FF2B5EF4-FFF2-40B4-BE49-F238E27FC236}">
              <a16:creationId xmlns:a16="http://schemas.microsoft.com/office/drawing/2014/main" id="{EF4D0A77-2E7A-4D01-A496-301C08345877}"/>
            </a:ext>
          </a:extLst>
        </xdr:cNvPr>
        <xdr:cNvSpPr txBox="1"/>
      </xdr:nvSpPr>
      <xdr:spPr>
        <a:xfrm>
          <a:off x="3138247" y="10847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98" name="正方形/長方形 97">
          <a:extLst>
            <a:ext uri="{FF2B5EF4-FFF2-40B4-BE49-F238E27FC236}">
              <a16:creationId xmlns:a16="http://schemas.microsoft.com/office/drawing/2014/main" id="{B0ABD811-A8D5-4624-BE0E-DE716AC045A7}"/>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99" name="正方形/長方形 98">
          <a:extLst>
            <a:ext uri="{FF2B5EF4-FFF2-40B4-BE49-F238E27FC236}">
              <a16:creationId xmlns:a16="http://schemas.microsoft.com/office/drawing/2014/main" id="{3602371A-59E2-4429-A39C-EEF81E396AB4}"/>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00" name="正方形/長方形 99">
          <a:extLst>
            <a:ext uri="{FF2B5EF4-FFF2-40B4-BE49-F238E27FC236}">
              <a16:creationId xmlns:a16="http://schemas.microsoft.com/office/drawing/2014/main" id="{2FCED6F4-E06B-4B8B-B695-D943E3EF39E0}"/>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01" name="正方形/長方形 100">
          <a:extLst>
            <a:ext uri="{FF2B5EF4-FFF2-40B4-BE49-F238E27FC236}">
              <a16:creationId xmlns:a16="http://schemas.microsoft.com/office/drawing/2014/main" id="{F99E215C-B28D-4B2F-AF70-EBE1042E54B1}"/>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02" name="正方形/長方形 101">
          <a:extLst>
            <a:ext uri="{FF2B5EF4-FFF2-40B4-BE49-F238E27FC236}">
              <a16:creationId xmlns:a16="http://schemas.microsoft.com/office/drawing/2014/main" id="{31B345A2-AC2B-4E95-B3E9-1EDEA326BE1F}"/>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03" name="正方形/長方形 102">
          <a:extLst>
            <a:ext uri="{FF2B5EF4-FFF2-40B4-BE49-F238E27FC236}">
              <a16:creationId xmlns:a16="http://schemas.microsoft.com/office/drawing/2014/main" id="{B3922799-4705-4BDF-94C1-4C4C9DCCA1F7}"/>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04" name="正方形/長方形 103">
          <a:extLst>
            <a:ext uri="{FF2B5EF4-FFF2-40B4-BE49-F238E27FC236}">
              <a16:creationId xmlns:a16="http://schemas.microsoft.com/office/drawing/2014/main" id="{ADF1131D-B1A5-401D-9E6F-45A1BF2BFC38}"/>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05" name="正方形/長方形 104">
          <a:extLst>
            <a:ext uri="{FF2B5EF4-FFF2-40B4-BE49-F238E27FC236}">
              <a16:creationId xmlns:a16="http://schemas.microsoft.com/office/drawing/2014/main" id="{43FE5D4E-6BE5-48C7-824E-6B86C7C1686F}"/>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06" name="テキスト ボックス 105">
          <a:extLst>
            <a:ext uri="{FF2B5EF4-FFF2-40B4-BE49-F238E27FC236}">
              <a16:creationId xmlns:a16="http://schemas.microsoft.com/office/drawing/2014/main" id="{6FCB8431-AA59-40D0-871C-80EC75BC97E4}"/>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07" name="直線コネクタ 106">
          <a:extLst>
            <a:ext uri="{FF2B5EF4-FFF2-40B4-BE49-F238E27FC236}">
              <a16:creationId xmlns:a16="http://schemas.microsoft.com/office/drawing/2014/main" id="{C846B675-2883-44F3-83D7-E4466BC73359}"/>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08" name="直線コネクタ 107">
          <a:extLst>
            <a:ext uri="{FF2B5EF4-FFF2-40B4-BE49-F238E27FC236}">
              <a16:creationId xmlns:a16="http://schemas.microsoft.com/office/drawing/2014/main" id="{806740E4-ADD4-4918-95B1-238E8D1108E2}"/>
            </a:ext>
          </a:extLst>
        </xdr:cNvPr>
        <xdr:cNvCxnSpPr/>
      </xdr:nvCxnSpPr>
      <xdr:spPr>
        <a:xfrm>
          <a:off x="5826760" y="108051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109" name="テキスト ボックス 108">
          <a:extLst>
            <a:ext uri="{FF2B5EF4-FFF2-40B4-BE49-F238E27FC236}">
              <a16:creationId xmlns:a16="http://schemas.microsoft.com/office/drawing/2014/main" id="{AD14366F-F0A5-41A8-B879-F32E8AA28E6F}"/>
            </a:ext>
          </a:extLst>
        </xdr:cNvPr>
        <xdr:cNvSpPr txBox="1"/>
      </xdr:nvSpPr>
      <xdr:spPr>
        <a:xfrm>
          <a:off x="540530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10" name="直線コネクタ 109">
          <a:extLst>
            <a:ext uri="{FF2B5EF4-FFF2-40B4-BE49-F238E27FC236}">
              <a16:creationId xmlns:a16="http://schemas.microsoft.com/office/drawing/2014/main" id="{F583D3B7-BA01-47EF-999B-609CB72A8854}"/>
            </a:ext>
          </a:extLst>
        </xdr:cNvPr>
        <xdr:cNvCxnSpPr/>
      </xdr:nvCxnSpPr>
      <xdr:spPr>
        <a:xfrm>
          <a:off x="5826760" y="104317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111" name="テキスト ボックス 110">
          <a:extLst>
            <a:ext uri="{FF2B5EF4-FFF2-40B4-BE49-F238E27FC236}">
              <a16:creationId xmlns:a16="http://schemas.microsoft.com/office/drawing/2014/main" id="{11E79D4A-BEEB-4F53-898C-CB3558534DC6}"/>
            </a:ext>
          </a:extLst>
        </xdr:cNvPr>
        <xdr:cNvSpPr txBox="1"/>
      </xdr:nvSpPr>
      <xdr:spPr>
        <a:xfrm>
          <a:off x="540530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12" name="直線コネクタ 111">
          <a:extLst>
            <a:ext uri="{FF2B5EF4-FFF2-40B4-BE49-F238E27FC236}">
              <a16:creationId xmlns:a16="http://schemas.microsoft.com/office/drawing/2014/main" id="{1271DD25-1528-478A-892C-B661EF6B78DA}"/>
            </a:ext>
          </a:extLst>
        </xdr:cNvPr>
        <xdr:cNvCxnSpPr/>
      </xdr:nvCxnSpPr>
      <xdr:spPr>
        <a:xfrm>
          <a:off x="5826760" y="100584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113" name="テキスト ボックス 112">
          <a:extLst>
            <a:ext uri="{FF2B5EF4-FFF2-40B4-BE49-F238E27FC236}">
              <a16:creationId xmlns:a16="http://schemas.microsoft.com/office/drawing/2014/main" id="{10AC0DBB-CE9F-4D40-9A90-E675FBD16DFF}"/>
            </a:ext>
          </a:extLst>
        </xdr:cNvPr>
        <xdr:cNvSpPr txBox="1"/>
      </xdr:nvSpPr>
      <xdr:spPr>
        <a:xfrm>
          <a:off x="540530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14" name="直線コネクタ 113">
          <a:extLst>
            <a:ext uri="{FF2B5EF4-FFF2-40B4-BE49-F238E27FC236}">
              <a16:creationId xmlns:a16="http://schemas.microsoft.com/office/drawing/2014/main" id="{49C50C57-F166-4476-8447-745B9612E0A5}"/>
            </a:ext>
          </a:extLst>
        </xdr:cNvPr>
        <xdr:cNvCxnSpPr/>
      </xdr:nvCxnSpPr>
      <xdr:spPr>
        <a:xfrm>
          <a:off x="5826760" y="9688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115" name="テキスト ボックス 114">
          <a:extLst>
            <a:ext uri="{FF2B5EF4-FFF2-40B4-BE49-F238E27FC236}">
              <a16:creationId xmlns:a16="http://schemas.microsoft.com/office/drawing/2014/main" id="{C1F9095A-1699-4519-A211-3F239CB96A48}"/>
            </a:ext>
          </a:extLst>
        </xdr:cNvPr>
        <xdr:cNvSpPr txBox="1"/>
      </xdr:nvSpPr>
      <xdr:spPr>
        <a:xfrm>
          <a:off x="5405301" y="9550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16" name="直線コネクタ 115">
          <a:extLst>
            <a:ext uri="{FF2B5EF4-FFF2-40B4-BE49-F238E27FC236}">
              <a16:creationId xmlns:a16="http://schemas.microsoft.com/office/drawing/2014/main" id="{3D071985-66F8-42B8-A960-0248810F33C3}"/>
            </a:ext>
          </a:extLst>
        </xdr:cNvPr>
        <xdr:cNvCxnSpPr/>
      </xdr:nvCxnSpPr>
      <xdr:spPr>
        <a:xfrm>
          <a:off x="5826760" y="93154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117" name="テキスト ボックス 116">
          <a:extLst>
            <a:ext uri="{FF2B5EF4-FFF2-40B4-BE49-F238E27FC236}">
              <a16:creationId xmlns:a16="http://schemas.microsoft.com/office/drawing/2014/main" id="{269D7BB3-64FB-4FB6-953D-99B61FDB25EE}"/>
            </a:ext>
          </a:extLst>
        </xdr:cNvPr>
        <xdr:cNvSpPr txBox="1"/>
      </xdr:nvSpPr>
      <xdr:spPr>
        <a:xfrm>
          <a:off x="5405301" y="91770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18" name="直線コネクタ 117">
          <a:extLst>
            <a:ext uri="{FF2B5EF4-FFF2-40B4-BE49-F238E27FC236}">
              <a16:creationId xmlns:a16="http://schemas.microsoft.com/office/drawing/2014/main" id="{005E5FDB-4622-4A57-B5C1-E994D81CEED1}"/>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86377</xdr:rowOff>
    </xdr:from>
    <xdr:ext cx="531299" cy="259045"/>
    <xdr:sp macro="" textlink="">
      <xdr:nvSpPr>
        <xdr:cNvPr id="119" name="テキスト ボックス 118">
          <a:extLst>
            <a:ext uri="{FF2B5EF4-FFF2-40B4-BE49-F238E27FC236}">
              <a16:creationId xmlns:a16="http://schemas.microsoft.com/office/drawing/2014/main" id="{3D0ADEB0-2570-4B9F-BC17-13FE2EF0300D}"/>
            </a:ext>
          </a:extLst>
        </xdr:cNvPr>
        <xdr:cNvSpPr txBox="1"/>
      </xdr:nvSpPr>
      <xdr:spPr>
        <a:xfrm>
          <a:off x="5364041" y="880365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20" name="【体育館・プール】&#10;一人当たり面積グラフ枠">
          <a:extLst>
            <a:ext uri="{FF2B5EF4-FFF2-40B4-BE49-F238E27FC236}">
              <a16:creationId xmlns:a16="http://schemas.microsoft.com/office/drawing/2014/main" id="{56B769B5-511A-4CBE-8316-FCCE7230B856}"/>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25718</xdr:rowOff>
    </xdr:from>
    <xdr:to>
      <xdr:col>54</xdr:col>
      <xdr:colOff>189865</xdr:colOff>
      <xdr:row>64</xdr:row>
      <xdr:rowOff>67628</xdr:rowOff>
    </xdr:to>
    <xdr:cxnSp macro="">
      <xdr:nvCxnSpPr>
        <xdr:cNvPr id="121" name="直線コネクタ 120">
          <a:extLst>
            <a:ext uri="{FF2B5EF4-FFF2-40B4-BE49-F238E27FC236}">
              <a16:creationId xmlns:a16="http://schemas.microsoft.com/office/drawing/2014/main" id="{0A1BED1C-D07E-4CC1-8281-47738DC8316B}"/>
            </a:ext>
          </a:extLst>
        </xdr:cNvPr>
        <xdr:cNvCxnSpPr/>
      </xdr:nvCxnSpPr>
      <xdr:spPr>
        <a:xfrm flipV="1">
          <a:off x="9219565" y="9245918"/>
          <a:ext cx="0" cy="15506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71455</xdr:rowOff>
    </xdr:from>
    <xdr:ext cx="469744" cy="259045"/>
    <xdr:sp macro="" textlink="">
      <xdr:nvSpPr>
        <xdr:cNvPr id="122" name="【体育館・プール】&#10;一人当たり面積最小値テキスト">
          <a:extLst>
            <a:ext uri="{FF2B5EF4-FFF2-40B4-BE49-F238E27FC236}">
              <a16:creationId xmlns:a16="http://schemas.microsoft.com/office/drawing/2014/main" id="{1A5D0E3F-71E2-4166-B9F3-65F7848251E8}"/>
            </a:ext>
          </a:extLst>
        </xdr:cNvPr>
        <xdr:cNvSpPr txBox="1"/>
      </xdr:nvSpPr>
      <xdr:spPr>
        <a:xfrm>
          <a:off x="9258300" y="10800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67628</xdr:rowOff>
    </xdr:from>
    <xdr:to>
      <xdr:col>55</xdr:col>
      <xdr:colOff>88900</xdr:colOff>
      <xdr:row>64</xdr:row>
      <xdr:rowOff>67628</xdr:rowOff>
    </xdr:to>
    <xdr:cxnSp macro="">
      <xdr:nvCxnSpPr>
        <xdr:cNvPr id="123" name="直線コネクタ 122">
          <a:extLst>
            <a:ext uri="{FF2B5EF4-FFF2-40B4-BE49-F238E27FC236}">
              <a16:creationId xmlns:a16="http://schemas.microsoft.com/office/drawing/2014/main" id="{2AF37586-E3A3-44A9-A730-24962C3BD29B}"/>
            </a:ext>
          </a:extLst>
        </xdr:cNvPr>
        <xdr:cNvCxnSpPr/>
      </xdr:nvCxnSpPr>
      <xdr:spPr>
        <a:xfrm>
          <a:off x="9154160" y="107965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53</xdr:row>
      <xdr:rowOff>143845</xdr:rowOff>
    </xdr:from>
    <xdr:ext cx="469744" cy="259045"/>
    <xdr:sp macro="" textlink="">
      <xdr:nvSpPr>
        <xdr:cNvPr id="124" name="【体育館・プール】&#10;一人当たり面積最大値テキスト">
          <a:extLst>
            <a:ext uri="{FF2B5EF4-FFF2-40B4-BE49-F238E27FC236}">
              <a16:creationId xmlns:a16="http://schemas.microsoft.com/office/drawing/2014/main" id="{3B8C7B23-5CDB-486C-B19A-8B193FB71324}"/>
            </a:ext>
          </a:extLst>
        </xdr:cNvPr>
        <xdr:cNvSpPr txBox="1"/>
      </xdr:nvSpPr>
      <xdr:spPr>
        <a:xfrm>
          <a:off x="9258300" y="90287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25718</xdr:rowOff>
    </xdr:from>
    <xdr:to>
      <xdr:col>55</xdr:col>
      <xdr:colOff>88900</xdr:colOff>
      <xdr:row>55</xdr:row>
      <xdr:rowOff>25718</xdr:rowOff>
    </xdr:to>
    <xdr:cxnSp macro="">
      <xdr:nvCxnSpPr>
        <xdr:cNvPr id="125" name="直線コネクタ 124">
          <a:extLst>
            <a:ext uri="{FF2B5EF4-FFF2-40B4-BE49-F238E27FC236}">
              <a16:creationId xmlns:a16="http://schemas.microsoft.com/office/drawing/2014/main" id="{80967E17-61B0-4D8C-A352-8D2191C47763}"/>
            </a:ext>
          </a:extLst>
        </xdr:cNvPr>
        <xdr:cNvCxnSpPr/>
      </xdr:nvCxnSpPr>
      <xdr:spPr>
        <a:xfrm>
          <a:off x="9154160" y="924591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113174</xdr:rowOff>
    </xdr:from>
    <xdr:ext cx="469744" cy="259045"/>
    <xdr:sp macro="" textlink="">
      <xdr:nvSpPr>
        <xdr:cNvPr id="126" name="【体育館・プール】&#10;一人当たり面積平均値テキスト">
          <a:extLst>
            <a:ext uri="{FF2B5EF4-FFF2-40B4-BE49-F238E27FC236}">
              <a16:creationId xmlns:a16="http://schemas.microsoft.com/office/drawing/2014/main" id="{8FD92CB9-E41F-4AAC-AE87-15F62F27644D}"/>
            </a:ext>
          </a:extLst>
        </xdr:cNvPr>
        <xdr:cNvSpPr txBox="1"/>
      </xdr:nvSpPr>
      <xdr:spPr>
        <a:xfrm>
          <a:off x="9258300" y="1050685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134747</xdr:rowOff>
    </xdr:from>
    <xdr:to>
      <xdr:col>55</xdr:col>
      <xdr:colOff>50800</xdr:colOff>
      <xdr:row>63</xdr:row>
      <xdr:rowOff>64897</xdr:rowOff>
    </xdr:to>
    <xdr:sp macro="" textlink="">
      <xdr:nvSpPr>
        <xdr:cNvPr id="127" name="フローチャート: 判断 126">
          <a:extLst>
            <a:ext uri="{FF2B5EF4-FFF2-40B4-BE49-F238E27FC236}">
              <a16:creationId xmlns:a16="http://schemas.microsoft.com/office/drawing/2014/main" id="{31D661C4-93C3-4D83-B887-B2CD8B5067D4}"/>
            </a:ext>
          </a:extLst>
        </xdr:cNvPr>
        <xdr:cNvSpPr/>
      </xdr:nvSpPr>
      <xdr:spPr>
        <a:xfrm>
          <a:off x="9192260" y="1052842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149796</xdr:rowOff>
    </xdr:from>
    <xdr:to>
      <xdr:col>50</xdr:col>
      <xdr:colOff>165100</xdr:colOff>
      <xdr:row>63</xdr:row>
      <xdr:rowOff>79946</xdr:rowOff>
    </xdr:to>
    <xdr:sp macro="" textlink="">
      <xdr:nvSpPr>
        <xdr:cNvPr id="128" name="フローチャート: 判断 127">
          <a:extLst>
            <a:ext uri="{FF2B5EF4-FFF2-40B4-BE49-F238E27FC236}">
              <a16:creationId xmlns:a16="http://schemas.microsoft.com/office/drawing/2014/main" id="{3674DAC0-9AC7-45D3-A7F6-4E46DDCD4B43}"/>
            </a:ext>
          </a:extLst>
        </xdr:cNvPr>
        <xdr:cNvSpPr/>
      </xdr:nvSpPr>
      <xdr:spPr>
        <a:xfrm>
          <a:off x="8445500" y="1054347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1588</xdr:rowOff>
    </xdr:from>
    <xdr:to>
      <xdr:col>46</xdr:col>
      <xdr:colOff>38100</xdr:colOff>
      <xdr:row>63</xdr:row>
      <xdr:rowOff>103188</xdr:rowOff>
    </xdr:to>
    <xdr:sp macro="" textlink="">
      <xdr:nvSpPr>
        <xdr:cNvPr id="129" name="フローチャート: 判断 128">
          <a:extLst>
            <a:ext uri="{FF2B5EF4-FFF2-40B4-BE49-F238E27FC236}">
              <a16:creationId xmlns:a16="http://schemas.microsoft.com/office/drawing/2014/main" id="{D4F1F657-0B2A-4AF1-A61A-195D74626BB7}"/>
            </a:ext>
          </a:extLst>
        </xdr:cNvPr>
        <xdr:cNvSpPr/>
      </xdr:nvSpPr>
      <xdr:spPr>
        <a:xfrm>
          <a:off x="7670800" y="1056290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159321</xdr:rowOff>
    </xdr:from>
    <xdr:to>
      <xdr:col>41</xdr:col>
      <xdr:colOff>101600</xdr:colOff>
      <xdr:row>63</xdr:row>
      <xdr:rowOff>89471</xdr:rowOff>
    </xdr:to>
    <xdr:sp macro="" textlink="">
      <xdr:nvSpPr>
        <xdr:cNvPr id="130" name="フローチャート: 判断 129">
          <a:extLst>
            <a:ext uri="{FF2B5EF4-FFF2-40B4-BE49-F238E27FC236}">
              <a16:creationId xmlns:a16="http://schemas.microsoft.com/office/drawing/2014/main" id="{0DD2C1D9-8081-4A1F-820A-328217EE6AD9}"/>
            </a:ext>
          </a:extLst>
        </xdr:cNvPr>
        <xdr:cNvSpPr/>
      </xdr:nvSpPr>
      <xdr:spPr>
        <a:xfrm>
          <a:off x="6873240" y="1055300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1588</xdr:rowOff>
    </xdr:from>
    <xdr:to>
      <xdr:col>36</xdr:col>
      <xdr:colOff>165100</xdr:colOff>
      <xdr:row>63</xdr:row>
      <xdr:rowOff>103188</xdr:rowOff>
    </xdr:to>
    <xdr:sp macro="" textlink="">
      <xdr:nvSpPr>
        <xdr:cNvPr id="131" name="フローチャート: 判断 130">
          <a:extLst>
            <a:ext uri="{FF2B5EF4-FFF2-40B4-BE49-F238E27FC236}">
              <a16:creationId xmlns:a16="http://schemas.microsoft.com/office/drawing/2014/main" id="{29D1385A-1975-4C7D-852F-D520D62BE2AD}"/>
            </a:ext>
          </a:extLst>
        </xdr:cNvPr>
        <xdr:cNvSpPr/>
      </xdr:nvSpPr>
      <xdr:spPr>
        <a:xfrm>
          <a:off x="6098540" y="10562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32" name="テキスト ボックス 131">
          <a:extLst>
            <a:ext uri="{FF2B5EF4-FFF2-40B4-BE49-F238E27FC236}">
              <a16:creationId xmlns:a16="http://schemas.microsoft.com/office/drawing/2014/main" id="{C53F88C4-5324-4CD1-A150-5DDD0BAE37B1}"/>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33" name="テキスト ボックス 132">
          <a:extLst>
            <a:ext uri="{FF2B5EF4-FFF2-40B4-BE49-F238E27FC236}">
              <a16:creationId xmlns:a16="http://schemas.microsoft.com/office/drawing/2014/main" id="{B678B58C-9458-4645-A522-1D09CBAD1180}"/>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34" name="テキスト ボックス 133">
          <a:extLst>
            <a:ext uri="{FF2B5EF4-FFF2-40B4-BE49-F238E27FC236}">
              <a16:creationId xmlns:a16="http://schemas.microsoft.com/office/drawing/2014/main" id="{E33D1081-4E70-43E7-9945-2948B6B07B8D}"/>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35" name="テキスト ボックス 134">
          <a:extLst>
            <a:ext uri="{FF2B5EF4-FFF2-40B4-BE49-F238E27FC236}">
              <a16:creationId xmlns:a16="http://schemas.microsoft.com/office/drawing/2014/main" id="{39546FD3-CA7F-476F-B5B2-5CC406A199F2}"/>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36" name="テキスト ボックス 135">
          <a:extLst>
            <a:ext uri="{FF2B5EF4-FFF2-40B4-BE49-F238E27FC236}">
              <a16:creationId xmlns:a16="http://schemas.microsoft.com/office/drawing/2014/main" id="{1189A75C-42D8-4338-B876-6E7CEF8C0317}"/>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146368</xdr:rowOff>
    </xdr:from>
    <xdr:to>
      <xdr:col>55</xdr:col>
      <xdr:colOff>50800</xdr:colOff>
      <xdr:row>55</xdr:row>
      <xdr:rowOff>76518</xdr:rowOff>
    </xdr:to>
    <xdr:sp macro="" textlink="">
      <xdr:nvSpPr>
        <xdr:cNvPr id="137" name="楕円 136">
          <a:extLst>
            <a:ext uri="{FF2B5EF4-FFF2-40B4-BE49-F238E27FC236}">
              <a16:creationId xmlns:a16="http://schemas.microsoft.com/office/drawing/2014/main" id="{197C9C22-9B1A-4920-86CB-57ADDC2B87EE}"/>
            </a:ext>
          </a:extLst>
        </xdr:cNvPr>
        <xdr:cNvSpPr/>
      </xdr:nvSpPr>
      <xdr:spPr>
        <a:xfrm>
          <a:off x="9192260" y="919892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54</xdr:row>
      <xdr:rowOff>99395</xdr:rowOff>
    </xdr:from>
    <xdr:ext cx="469744" cy="259045"/>
    <xdr:sp macro="" textlink="">
      <xdr:nvSpPr>
        <xdr:cNvPr id="138" name="【体育館・プール】&#10;一人当たり面積該当値テキスト">
          <a:extLst>
            <a:ext uri="{FF2B5EF4-FFF2-40B4-BE49-F238E27FC236}">
              <a16:creationId xmlns:a16="http://schemas.microsoft.com/office/drawing/2014/main" id="{CE9127E4-FC77-45B5-BA33-BFA43DF872F1}"/>
            </a:ext>
          </a:extLst>
        </xdr:cNvPr>
        <xdr:cNvSpPr txBox="1"/>
      </xdr:nvSpPr>
      <xdr:spPr>
        <a:xfrm>
          <a:off x="9258300" y="91519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34354</xdr:rowOff>
    </xdr:from>
    <xdr:to>
      <xdr:col>50</xdr:col>
      <xdr:colOff>165100</xdr:colOff>
      <xdr:row>55</xdr:row>
      <xdr:rowOff>135954</xdr:rowOff>
    </xdr:to>
    <xdr:sp macro="" textlink="">
      <xdr:nvSpPr>
        <xdr:cNvPr id="139" name="楕円 138">
          <a:extLst>
            <a:ext uri="{FF2B5EF4-FFF2-40B4-BE49-F238E27FC236}">
              <a16:creationId xmlns:a16="http://schemas.microsoft.com/office/drawing/2014/main" id="{22D9CAC9-5107-41A9-B7E8-21FD2B27DC2A}"/>
            </a:ext>
          </a:extLst>
        </xdr:cNvPr>
        <xdr:cNvSpPr/>
      </xdr:nvSpPr>
      <xdr:spPr>
        <a:xfrm>
          <a:off x="8445500" y="9254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55</xdr:row>
      <xdr:rowOff>25718</xdr:rowOff>
    </xdr:from>
    <xdr:to>
      <xdr:col>55</xdr:col>
      <xdr:colOff>0</xdr:colOff>
      <xdr:row>55</xdr:row>
      <xdr:rowOff>85154</xdr:rowOff>
    </xdr:to>
    <xdr:cxnSp macro="">
      <xdr:nvCxnSpPr>
        <xdr:cNvPr id="140" name="直線コネクタ 139">
          <a:extLst>
            <a:ext uri="{FF2B5EF4-FFF2-40B4-BE49-F238E27FC236}">
              <a16:creationId xmlns:a16="http://schemas.microsoft.com/office/drawing/2014/main" id="{39759AC0-8364-4B3B-B508-49A15EC0DFDB}"/>
            </a:ext>
          </a:extLst>
        </xdr:cNvPr>
        <xdr:cNvCxnSpPr/>
      </xdr:nvCxnSpPr>
      <xdr:spPr>
        <a:xfrm flipV="1">
          <a:off x="8496300" y="9245918"/>
          <a:ext cx="7239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63</xdr:row>
      <xdr:rowOff>71073</xdr:rowOff>
    </xdr:from>
    <xdr:ext cx="469744" cy="259045"/>
    <xdr:sp macro="" textlink="">
      <xdr:nvSpPr>
        <xdr:cNvPr id="141" name="n_1aveValue【体育館・プール】&#10;一人当たり面積">
          <a:extLst>
            <a:ext uri="{FF2B5EF4-FFF2-40B4-BE49-F238E27FC236}">
              <a16:creationId xmlns:a16="http://schemas.microsoft.com/office/drawing/2014/main" id="{F2FAA55D-BB27-40D7-B0EC-29D538DF03B9}"/>
            </a:ext>
          </a:extLst>
        </xdr:cNvPr>
        <xdr:cNvSpPr txBox="1"/>
      </xdr:nvSpPr>
      <xdr:spPr>
        <a:xfrm>
          <a:off x="8271587" y="106323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119715</xdr:rowOff>
    </xdr:from>
    <xdr:ext cx="469744" cy="259045"/>
    <xdr:sp macro="" textlink="">
      <xdr:nvSpPr>
        <xdr:cNvPr id="142" name="n_2aveValue【体育館・プール】&#10;一人当たり面積">
          <a:extLst>
            <a:ext uri="{FF2B5EF4-FFF2-40B4-BE49-F238E27FC236}">
              <a16:creationId xmlns:a16="http://schemas.microsoft.com/office/drawing/2014/main" id="{B0522440-5285-47B8-8576-19ECAC6D7A47}"/>
            </a:ext>
          </a:extLst>
        </xdr:cNvPr>
        <xdr:cNvSpPr txBox="1"/>
      </xdr:nvSpPr>
      <xdr:spPr>
        <a:xfrm>
          <a:off x="7509587" y="10345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105998</xdr:rowOff>
    </xdr:from>
    <xdr:ext cx="469744" cy="259045"/>
    <xdr:sp macro="" textlink="">
      <xdr:nvSpPr>
        <xdr:cNvPr id="143" name="n_3aveValue【体育館・プール】&#10;一人当たり面積">
          <a:extLst>
            <a:ext uri="{FF2B5EF4-FFF2-40B4-BE49-F238E27FC236}">
              <a16:creationId xmlns:a16="http://schemas.microsoft.com/office/drawing/2014/main" id="{7945EC01-C9C9-46E7-A4E0-900EEDB3DF3B}"/>
            </a:ext>
          </a:extLst>
        </xdr:cNvPr>
        <xdr:cNvSpPr txBox="1"/>
      </xdr:nvSpPr>
      <xdr:spPr>
        <a:xfrm>
          <a:off x="6712027" y="10332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119715</xdr:rowOff>
    </xdr:from>
    <xdr:ext cx="469744" cy="259045"/>
    <xdr:sp macro="" textlink="">
      <xdr:nvSpPr>
        <xdr:cNvPr id="144" name="n_4aveValue【体育館・プール】&#10;一人当たり面積">
          <a:extLst>
            <a:ext uri="{FF2B5EF4-FFF2-40B4-BE49-F238E27FC236}">
              <a16:creationId xmlns:a16="http://schemas.microsoft.com/office/drawing/2014/main" id="{FB99A4EA-F1CD-47AA-972F-DB3EAB4C9E23}"/>
            </a:ext>
          </a:extLst>
        </xdr:cNvPr>
        <xdr:cNvSpPr txBox="1"/>
      </xdr:nvSpPr>
      <xdr:spPr>
        <a:xfrm>
          <a:off x="5937327" y="10345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53</xdr:row>
      <xdr:rowOff>152481</xdr:rowOff>
    </xdr:from>
    <xdr:ext cx="469744" cy="259045"/>
    <xdr:sp macro="" textlink="">
      <xdr:nvSpPr>
        <xdr:cNvPr id="145" name="n_1mainValue【体育館・プール】&#10;一人当たり面積">
          <a:extLst>
            <a:ext uri="{FF2B5EF4-FFF2-40B4-BE49-F238E27FC236}">
              <a16:creationId xmlns:a16="http://schemas.microsoft.com/office/drawing/2014/main" id="{94285511-2936-44B4-9B0D-A25DC2A3AA2A}"/>
            </a:ext>
          </a:extLst>
        </xdr:cNvPr>
        <xdr:cNvSpPr txBox="1"/>
      </xdr:nvSpPr>
      <xdr:spPr>
        <a:xfrm>
          <a:off x="8271587" y="9037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146" name="正方形/長方形 145">
          <a:extLst>
            <a:ext uri="{FF2B5EF4-FFF2-40B4-BE49-F238E27FC236}">
              <a16:creationId xmlns:a16="http://schemas.microsoft.com/office/drawing/2014/main" id="{5AC44FBA-64A2-40F6-B4AB-8CD983024FA3}"/>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47" name="正方形/長方形 146">
          <a:extLst>
            <a:ext uri="{FF2B5EF4-FFF2-40B4-BE49-F238E27FC236}">
              <a16:creationId xmlns:a16="http://schemas.microsoft.com/office/drawing/2014/main" id="{6845ADF3-6239-49E1-BC51-2BF2498DBE3C}"/>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48" name="正方形/長方形 147">
          <a:extLst>
            <a:ext uri="{FF2B5EF4-FFF2-40B4-BE49-F238E27FC236}">
              <a16:creationId xmlns:a16="http://schemas.microsoft.com/office/drawing/2014/main" id="{587FA2BE-DDB1-430A-9F63-1F0EB892225D}"/>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49" name="正方形/長方形 148">
          <a:extLst>
            <a:ext uri="{FF2B5EF4-FFF2-40B4-BE49-F238E27FC236}">
              <a16:creationId xmlns:a16="http://schemas.microsoft.com/office/drawing/2014/main" id="{407E0B8A-1A1B-49CE-9A61-DE48421827A2}"/>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50" name="正方形/長方形 149">
          <a:extLst>
            <a:ext uri="{FF2B5EF4-FFF2-40B4-BE49-F238E27FC236}">
              <a16:creationId xmlns:a16="http://schemas.microsoft.com/office/drawing/2014/main" id="{8EC96D9D-D569-45C7-86FB-360967204B41}"/>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51" name="正方形/長方形 150">
          <a:extLst>
            <a:ext uri="{FF2B5EF4-FFF2-40B4-BE49-F238E27FC236}">
              <a16:creationId xmlns:a16="http://schemas.microsoft.com/office/drawing/2014/main" id="{2E7CE31E-AC0C-4BF3-A298-3FC02A2D1A66}"/>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52" name="正方形/長方形 151">
          <a:extLst>
            <a:ext uri="{FF2B5EF4-FFF2-40B4-BE49-F238E27FC236}">
              <a16:creationId xmlns:a16="http://schemas.microsoft.com/office/drawing/2014/main" id="{A9FDABD6-866C-4887-AB3B-3C45BF3974F7}"/>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53" name="正方形/長方形 152">
          <a:extLst>
            <a:ext uri="{FF2B5EF4-FFF2-40B4-BE49-F238E27FC236}">
              <a16:creationId xmlns:a16="http://schemas.microsoft.com/office/drawing/2014/main" id="{C6C9A166-D101-4F85-BC91-57FC1CCDDF41}"/>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54" name="テキスト ボックス 153">
          <a:extLst>
            <a:ext uri="{FF2B5EF4-FFF2-40B4-BE49-F238E27FC236}">
              <a16:creationId xmlns:a16="http://schemas.microsoft.com/office/drawing/2014/main" id="{FF8EAC39-40E3-41E5-88E6-17346AB0F444}"/>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55" name="直線コネクタ 154">
          <a:extLst>
            <a:ext uri="{FF2B5EF4-FFF2-40B4-BE49-F238E27FC236}">
              <a16:creationId xmlns:a16="http://schemas.microsoft.com/office/drawing/2014/main" id="{86C01E77-B098-4D88-B955-550C4E55B528}"/>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156" name="テキスト ボックス 155">
          <a:extLst>
            <a:ext uri="{FF2B5EF4-FFF2-40B4-BE49-F238E27FC236}">
              <a16:creationId xmlns:a16="http://schemas.microsoft.com/office/drawing/2014/main" id="{32E607E5-D5A7-47BA-8B11-E50E3D0F31B4}"/>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157" name="直線コネクタ 156">
          <a:extLst>
            <a:ext uri="{FF2B5EF4-FFF2-40B4-BE49-F238E27FC236}">
              <a16:creationId xmlns:a16="http://schemas.microsoft.com/office/drawing/2014/main" id="{0C589DAA-C674-4F63-B078-4F954A5384B6}"/>
            </a:ext>
          </a:extLst>
        </xdr:cNvPr>
        <xdr:cNvCxnSpPr/>
      </xdr:nvCxnSpPr>
      <xdr:spPr>
        <a:xfrm>
          <a:off x="67056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158" name="テキスト ボックス 157">
          <a:extLst>
            <a:ext uri="{FF2B5EF4-FFF2-40B4-BE49-F238E27FC236}">
              <a16:creationId xmlns:a16="http://schemas.microsoft.com/office/drawing/2014/main" id="{BF4EDBC0-126F-4F37-A7AC-C695F1B46736}"/>
            </a:ext>
          </a:extLst>
        </xdr:cNvPr>
        <xdr:cNvSpPr txBox="1"/>
      </xdr:nvSpPr>
      <xdr:spPr>
        <a:xfrm>
          <a:off x="27196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159" name="直線コネクタ 158">
          <a:extLst>
            <a:ext uri="{FF2B5EF4-FFF2-40B4-BE49-F238E27FC236}">
              <a16:creationId xmlns:a16="http://schemas.microsoft.com/office/drawing/2014/main" id="{7FE9CC72-0D4C-4E52-8C62-77B5F7E406CA}"/>
            </a:ext>
          </a:extLst>
        </xdr:cNvPr>
        <xdr:cNvCxnSpPr/>
      </xdr:nvCxnSpPr>
      <xdr:spPr>
        <a:xfrm>
          <a:off x="67056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160" name="テキスト ボックス 159">
          <a:extLst>
            <a:ext uri="{FF2B5EF4-FFF2-40B4-BE49-F238E27FC236}">
              <a16:creationId xmlns:a16="http://schemas.microsoft.com/office/drawing/2014/main" id="{4E9A0AEB-7794-44AE-AFD8-5D4168244EBF}"/>
            </a:ext>
          </a:extLst>
        </xdr:cNvPr>
        <xdr:cNvSpPr txBox="1"/>
      </xdr:nvSpPr>
      <xdr:spPr>
        <a:xfrm>
          <a:off x="33608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161" name="直線コネクタ 160">
          <a:extLst>
            <a:ext uri="{FF2B5EF4-FFF2-40B4-BE49-F238E27FC236}">
              <a16:creationId xmlns:a16="http://schemas.microsoft.com/office/drawing/2014/main" id="{F58610BF-8CBF-4DE4-B315-D353ECA0C63B}"/>
            </a:ext>
          </a:extLst>
        </xdr:cNvPr>
        <xdr:cNvCxnSpPr/>
      </xdr:nvCxnSpPr>
      <xdr:spPr>
        <a:xfrm>
          <a:off x="67056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162" name="テキスト ボックス 161">
          <a:extLst>
            <a:ext uri="{FF2B5EF4-FFF2-40B4-BE49-F238E27FC236}">
              <a16:creationId xmlns:a16="http://schemas.microsoft.com/office/drawing/2014/main" id="{F6DE4D06-7868-4EF7-BF59-CCDC39936AD4}"/>
            </a:ext>
          </a:extLst>
        </xdr:cNvPr>
        <xdr:cNvSpPr txBox="1"/>
      </xdr:nvSpPr>
      <xdr:spPr>
        <a:xfrm>
          <a:off x="33608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163" name="直線コネクタ 162">
          <a:extLst>
            <a:ext uri="{FF2B5EF4-FFF2-40B4-BE49-F238E27FC236}">
              <a16:creationId xmlns:a16="http://schemas.microsoft.com/office/drawing/2014/main" id="{51A4BAF2-76C2-40A6-B84D-6C1AFCC53B53}"/>
            </a:ext>
          </a:extLst>
        </xdr:cNvPr>
        <xdr:cNvCxnSpPr/>
      </xdr:nvCxnSpPr>
      <xdr:spPr>
        <a:xfrm>
          <a:off x="67056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164" name="テキスト ボックス 163">
          <a:extLst>
            <a:ext uri="{FF2B5EF4-FFF2-40B4-BE49-F238E27FC236}">
              <a16:creationId xmlns:a16="http://schemas.microsoft.com/office/drawing/2014/main" id="{26B6F75E-DD23-4408-ACEA-89BB36C75537}"/>
            </a:ext>
          </a:extLst>
        </xdr:cNvPr>
        <xdr:cNvSpPr txBox="1"/>
      </xdr:nvSpPr>
      <xdr:spPr>
        <a:xfrm>
          <a:off x="33608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165" name="直線コネクタ 164">
          <a:extLst>
            <a:ext uri="{FF2B5EF4-FFF2-40B4-BE49-F238E27FC236}">
              <a16:creationId xmlns:a16="http://schemas.microsoft.com/office/drawing/2014/main" id="{7DBEA67B-6921-4BE2-A287-553FFE630206}"/>
            </a:ext>
          </a:extLst>
        </xdr:cNvPr>
        <xdr:cNvCxnSpPr/>
      </xdr:nvCxnSpPr>
      <xdr:spPr>
        <a:xfrm>
          <a:off x="67056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162577</xdr:rowOff>
    </xdr:from>
    <xdr:ext cx="338939" cy="259045"/>
    <xdr:sp macro="" textlink="">
      <xdr:nvSpPr>
        <xdr:cNvPr id="166" name="テキスト ボックス 165">
          <a:extLst>
            <a:ext uri="{FF2B5EF4-FFF2-40B4-BE49-F238E27FC236}">
              <a16:creationId xmlns:a16="http://schemas.microsoft.com/office/drawing/2014/main" id="{68BE111E-2C2A-48AF-B177-89852FFEF02C}"/>
            </a:ext>
          </a:extLst>
        </xdr:cNvPr>
        <xdr:cNvSpPr txBox="1"/>
      </xdr:nvSpPr>
      <xdr:spPr>
        <a:xfrm>
          <a:off x="377341" y="129032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67" name="直線コネクタ 166">
          <a:extLst>
            <a:ext uri="{FF2B5EF4-FFF2-40B4-BE49-F238E27FC236}">
              <a16:creationId xmlns:a16="http://schemas.microsoft.com/office/drawing/2014/main" id="{4DD6E7AB-EDD6-49BC-8E1E-753F48D613CA}"/>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168" name="【福祉施設】&#10;有形固定資産減価償却率グラフ枠">
          <a:extLst>
            <a:ext uri="{FF2B5EF4-FFF2-40B4-BE49-F238E27FC236}">
              <a16:creationId xmlns:a16="http://schemas.microsoft.com/office/drawing/2014/main" id="{7C435B87-6F08-4951-A575-82310B5261DE}"/>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133350</xdr:rowOff>
    </xdr:from>
    <xdr:to>
      <xdr:col>24</xdr:col>
      <xdr:colOff>62865</xdr:colOff>
      <xdr:row>85</xdr:row>
      <xdr:rowOff>31750</xdr:rowOff>
    </xdr:to>
    <xdr:cxnSp macro="">
      <xdr:nvCxnSpPr>
        <xdr:cNvPr id="169" name="直線コネクタ 168">
          <a:extLst>
            <a:ext uri="{FF2B5EF4-FFF2-40B4-BE49-F238E27FC236}">
              <a16:creationId xmlns:a16="http://schemas.microsoft.com/office/drawing/2014/main" id="{19FACAB7-C71F-46BF-B689-E98930EEDA0A}"/>
            </a:ext>
          </a:extLst>
        </xdr:cNvPr>
        <xdr:cNvCxnSpPr/>
      </xdr:nvCxnSpPr>
      <xdr:spPr>
        <a:xfrm flipV="1">
          <a:off x="4086225" y="13041630"/>
          <a:ext cx="0" cy="1239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35577</xdr:rowOff>
    </xdr:from>
    <xdr:ext cx="469744" cy="259045"/>
    <xdr:sp macro="" textlink="">
      <xdr:nvSpPr>
        <xdr:cNvPr id="170" name="【福祉施設】&#10;有形固定資産減価償却率最小値テキスト">
          <a:extLst>
            <a:ext uri="{FF2B5EF4-FFF2-40B4-BE49-F238E27FC236}">
              <a16:creationId xmlns:a16="http://schemas.microsoft.com/office/drawing/2014/main" id="{AB9EF7AF-A438-4746-91C1-E3E39A0D715A}"/>
            </a:ext>
          </a:extLst>
        </xdr:cNvPr>
        <xdr:cNvSpPr txBox="1"/>
      </xdr:nvSpPr>
      <xdr:spPr>
        <a:xfrm>
          <a:off x="4124960" y="14284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31750</xdr:rowOff>
    </xdr:from>
    <xdr:to>
      <xdr:col>24</xdr:col>
      <xdr:colOff>152400</xdr:colOff>
      <xdr:row>85</xdr:row>
      <xdr:rowOff>31750</xdr:rowOff>
    </xdr:to>
    <xdr:cxnSp macro="">
      <xdr:nvCxnSpPr>
        <xdr:cNvPr id="171" name="直線コネクタ 170">
          <a:extLst>
            <a:ext uri="{FF2B5EF4-FFF2-40B4-BE49-F238E27FC236}">
              <a16:creationId xmlns:a16="http://schemas.microsoft.com/office/drawing/2014/main" id="{3770662F-703C-49A9-9562-606043616344}"/>
            </a:ext>
          </a:extLst>
        </xdr:cNvPr>
        <xdr:cNvCxnSpPr/>
      </xdr:nvCxnSpPr>
      <xdr:spPr>
        <a:xfrm>
          <a:off x="4020820" y="142811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80027</xdr:rowOff>
    </xdr:from>
    <xdr:ext cx="340478" cy="259045"/>
    <xdr:sp macro="" textlink="">
      <xdr:nvSpPr>
        <xdr:cNvPr id="172" name="【福祉施設】&#10;有形固定資産減価償却率最大値テキスト">
          <a:extLst>
            <a:ext uri="{FF2B5EF4-FFF2-40B4-BE49-F238E27FC236}">
              <a16:creationId xmlns:a16="http://schemas.microsoft.com/office/drawing/2014/main" id="{ED0A0BC3-4895-419F-888B-F3431B7333B6}"/>
            </a:ext>
          </a:extLst>
        </xdr:cNvPr>
        <xdr:cNvSpPr txBox="1"/>
      </xdr:nvSpPr>
      <xdr:spPr>
        <a:xfrm>
          <a:off x="4124960" y="1282066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133350</xdr:rowOff>
    </xdr:from>
    <xdr:to>
      <xdr:col>24</xdr:col>
      <xdr:colOff>152400</xdr:colOff>
      <xdr:row>77</xdr:row>
      <xdr:rowOff>133350</xdr:rowOff>
    </xdr:to>
    <xdr:cxnSp macro="">
      <xdr:nvCxnSpPr>
        <xdr:cNvPr id="173" name="直線コネクタ 172">
          <a:extLst>
            <a:ext uri="{FF2B5EF4-FFF2-40B4-BE49-F238E27FC236}">
              <a16:creationId xmlns:a16="http://schemas.microsoft.com/office/drawing/2014/main" id="{C4E2FF4F-5D61-4D24-85A8-1874167FA4E8}"/>
            </a:ext>
          </a:extLst>
        </xdr:cNvPr>
        <xdr:cNvCxnSpPr/>
      </xdr:nvCxnSpPr>
      <xdr:spPr>
        <a:xfrm>
          <a:off x="4020820" y="130416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73677</xdr:rowOff>
    </xdr:from>
    <xdr:ext cx="405111" cy="259045"/>
    <xdr:sp macro="" textlink="">
      <xdr:nvSpPr>
        <xdr:cNvPr id="174" name="【福祉施設】&#10;有形固定資産減価償却率平均値テキスト">
          <a:extLst>
            <a:ext uri="{FF2B5EF4-FFF2-40B4-BE49-F238E27FC236}">
              <a16:creationId xmlns:a16="http://schemas.microsoft.com/office/drawing/2014/main" id="{7DF65251-F4B9-435F-84F0-471822650DFF}"/>
            </a:ext>
          </a:extLst>
        </xdr:cNvPr>
        <xdr:cNvSpPr txBox="1"/>
      </xdr:nvSpPr>
      <xdr:spPr>
        <a:xfrm>
          <a:off x="4124960" y="134848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50800</xdr:rowOff>
    </xdr:from>
    <xdr:to>
      <xdr:col>24</xdr:col>
      <xdr:colOff>114300</xdr:colOff>
      <xdr:row>81</xdr:row>
      <xdr:rowOff>152400</xdr:rowOff>
    </xdr:to>
    <xdr:sp macro="" textlink="">
      <xdr:nvSpPr>
        <xdr:cNvPr id="175" name="フローチャート: 判断 174">
          <a:extLst>
            <a:ext uri="{FF2B5EF4-FFF2-40B4-BE49-F238E27FC236}">
              <a16:creationId xmlns:a16="http://schemas.microsoft.com/office/drawing/2014/main" id="{12EBB85E-A540-4F79-B029-8D3C49050D9C}"/>
            </a:ext>
          </a:extLst>
        </xdr:cNvPr>
        <xdr:cNvSpPr/>
      </xdr:nvSpPr>
      <xdr:spPr>
        <a:xfrm>
          <a:off x="4036060" y="13629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143511</xdr:rowOff>
    </xdr:from>
    <xdr:to>
      <xdr:col>20</xdr:col>
      <xdr:colOff>38100</xdr:colOff>
      <xdr:row>81</xdr:row>
      <xdr:rowOff>73661</xdr:rowOff>
    </xdr:to>
    <xdr:sp macro="" textlink="">
      <xdr:nvSpPr>
        <xdr:cNvPr id="176" name="フローチャート: 判断 175">
          <a:extLst>
            <a:ext uri="{FF2B5EF4-FFF2-40B4-BE49-F238E27FC236}">
              <a16:creationId xmlns:a16="http://schemas.microsoft.com/office/drawing/2014/main" id="{3A7EFDBE-CC5F-48E7-9C86-E5B145FAE732}"/>
            </a:ext>
          </a:extLst>
        </xdr:cNvPr>
        <xdr:cNvSpPr/>
      </xdr:nvSpPr>
      <xdr:spPr>
        <a:xfrm>
          <a:off x="3312160" y="1355471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124461</xdr:rowOff>
    </xdr:from>
    <xdr:to>
      <xdr:col>15</xdr:col>
      <xdr:colOff>101600</xdr:colOff>
      <xdr:row>81</xdr:row>
      <xdr:rowOff>54611</xdr:rowOff>
    </xdr:to>
    <xdr:sp macro="" textlink="">
      <xdr:nvSpPr>
        <xdr:cNvPr id="177" name="フローチャート: 判断 176">
          <a:extLst>
            <a:ext uri="{FF2B5EF4-FFF2-40B4-BE49-F238E27FC236}">
              <a16:creationId xmlns:a16="http://schemas.microsoft.com/office/drawing/2014/main" id="{1ADFEE8B-EC20-42A4-BD4D-22F494142D18}"/>
            </a:ext>
          </a:extLst>
        </xdr:cNvPr>
        <xdr:cNvSpPr/>
      </xdr:nvSpPr>
      <xdr:spPr>
        <a:xfrm>
          <a:off x="2514600" y="1353566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130811</xdr:rowOff>
    </xdr:from>
    <xdr:to>
      <xdr:col>10</xdr:col>
      <xdr:colOff>165100</xdr:colOff>
      <xdr:row>81</xdr:row>
      <xdr:rowOff>60961</xdr:rowOff>
    </xdr:to>
    <xdr:sp macro="" textlink="">
      <xdr:nvSpPr>
        <xdr:cNvPr id="178" name="フローチャート: 判断 177">
          <a:extLst>
            <a:ext uri="{FF2B5EF4-FFF2-40B4-BE49-F238E27FC236}">
              <a16:creationId xmlns:a16="http://schemas.microsoft.com/office/drawing/2014/main" id="{7D422DBE-82FC-495F-BE38-FA3975EF0303}"/>
            </a:ext>
          </a:extLst>
        </xdr:cNvPr>
        <xdr:cNvSpPr/>
      </xdr:nvSpPr>
      <xdr:spPr>
        <a:xfrm>
          <a:off x="1739900" y="1354201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120650</xdr:rowOff>
    </xdr:from>
    <xdr:to>
      <xdr:col>6</xdr:col>
      <xdr:colOff>38100</xdr:colOff>
      <xdr:row>81</xdr:row>
      <xdr:rowOff>50800</xdr:rowOff>
    </xdr:to>
    <xdr:sp macro="" textlink="">
      <xdr:nvSpPr>
        <xdr:cNvPr id="179" name="フローチャート: 判断 178">
          <a:extLst>
            <a:ext uri="{FF2B5EF4-FFF2-40B4-BE49-F238E27FC236}">
              <a16:creationId xmlns:a16="http://schemas.microsoft.com/office/drawing/2014/main" id="{E836DDD8-D3A1-40CA-83F8-F2FAAE6F89CF}"/>
            </a:ext>
          </a:extLst>
        </xdr:cNvPr>
        <xdr:cNvSpPr/>
      </xdr:nvSpPr>
      <xdr:spPr>
        <a:xfrm>
          <a:off x="965200" y="1353185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180" name="テキスト ボックス 179">
          <a:extLst>
            <a:ext uri="{FF2B5EF4-FFF2-40B4-BE49-F238E27FC236}">
              <a16:creationId xmlns:a16="http://schemas.microsoft.com/office/drawing/2014/main" id="{FE49042D-143E-4C2A-B8A1-8180579AC038}"/>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181" name="テキスト ボックス 180">
          <a:extLst>
            <a:ext uri="{FF2B5EF4-FFF2-40B4-BE49-F238E27FC236}">
              <a16:creationId xmlns:a16="http://schemas.microsoft.com/office/drawing/2014/main" id="{9B7890C7-D7BE-48F0-B122-EA848CC41C2A}"/>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182" name="テキスト ボックス 181">
          <a:extLst>
            <a:ext uri="{FF2B5EF4-FFF2-40B4-BE49-F238E27FC236}">
              <a16:creationId xmlns:a16="http://schemas.microsoft.com/office/drawing/2014/main" id="{9172225D-7F27-4BC7-8233-BD11ED08A473}"/>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183" name="テキスト ボックス 182">
          <a:extLst>
            <a:ext uri="{FF2B5EF4-FFF2-40B4-BE49-F238E27FC236}">
              <a16:creationId xmlns:a16="http://schemas.microsoft.com/office/drawing/2014/main" id="{830DC21F-A708-42D3-96E0-92D7C4928C00}"/>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184" name="テキスト ボックス 183">
          <a:extLst>
            <a:ext uri="{FF2B5EF4-FFF2-40B4-BE49-F238E27FC236}">
              <a16:creationId xmlns:a16="http://schemas.microsoft.com/office/drawing/2014/main" id="{34138BE0-8107-44DA-B367-AE01BD5FCA20}"/>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78739</xdr:rowOff>
    </xdr:from>
    <xdr:to>
      <xdr:col>24</xdr:col>
      <xdr:colOff>114300</xdr:colOff>
      <xdr:row>84</xdr:row>
      <xdr:rowOff>8889</xdr:rowOff>
    </xdr:to>
    <xdr:sp macro="" textlink="">
      <xdr:nvSpPr>
        <xdr:cNvPr id="185" name="楕円 184">
          <a:extLst>
            <a:ext uri="{FF2B5EF4-FFF2-40B4-BE49-F238E27FC236}">
              <a16:creationId xmlns:a16="http://schemas.microsoft.com/office/drawing/2014/main" id="{B533DB89-C001-4CDE-BCFA-9188C580BA7C}"/>
            </a:ext>
          </a:extLst>
        </xdr:cNvPr>
        <xdr:cNvSpPr/>
      </xdr:nvSpPr>
      <xdr:spPr>
        <a:xfrm>
          <a:off x="4036060" y="1399285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57166</xdr:rowOff>
    </xdr:from>
    <xdr:ext cx="405111" cy="259045"/>
    <xdr:sp macro="" textlink="">
      <xdr:nvSpPr>
        <xdr:cNvPr id="186" name="【福祉施設】&#10;有形固定資産減価償却率該当値テキスト">
          <a:extLst>
            <a:ext uri="{FF2B5EF4-FFF2-40B4-BE49-F238E27FC236}">
              <a16:creationId xmlns:a16="http://schemas.microsoft.com/office/drawing/2014/main" id="{602AF30B-A5C8-49B6-BBC4-1B3835606019}"/>
            </a:ext>
          </a:extLst>
        </xdr:cNvPr>
        <xdr:cNvSpPr txBox="1"/>
      </xdr:nvSpPr>
      <xdr:spPr>
        <a:xfrm>
          <a:off x="4124960" y="139712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24130</xdr:rowOff>
    </xdr:from>
    <xdr:to>
      <xdr:col>20</xdr:col>
      <xdr:colOff>38100</xdr:colOff>
      <xdr:row>83</xdr:row>
      <xdr:rowOff>125730</xdr:rowOff>
    </xdr:to>
    <xdr:sp macro="" textlink="">
      <xdr:nvSpPr>
        <xdr:cNvPr id="187" name="楕円 186">
          <a:extLst>
            <a:ext uri="{FF2B5EF4-FFF2-40B4-BE49-F238E27FC236}">
              <a16:creationId xmlns:a16="http://schemas.microsoft.com/office/drawing/2014/main" id="{2CC28F91-30B6-4AF0-BF6A-C49D2B23A3FA}"/>
            </a:ext>
          </a:extLst>
        </xdr:cNvPr>
        <xdr:cNvSpPr/>
      </xdr:nvSpPr>
      <xdr:spPr>
        <a:xfrm>
          <a:off x="3312160" y="1393825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74930</xdr:rowOff>
    </xdr:from>
    <xdr:to>
      <xdr:col>24</xdr:col>
      <xdr:colOff>63500</xdr:colOff>
      <xdr:row>83</xdr:row>
      <xdr:rowOff>129539</xdr:rowOff>
    </xdr:to>
    <xdr:cxnSp macro="">
      <xdr:nvCxnSpPr>
        <xdr:cNvPr id="188" name="直線コネクタ 187">
          <a:extLst>
            <a:ext uri="{FF2B5EF4-FFF2-40B4-BE49-F238E27FC236}">
              <a16:creationId xmlns:a16="http://schemas.microsoft.com/office/drawing/2014/main" id="{6500F49C-6EFE-4479-9023-C61E34A195C7}"/>
            </a:ext>
          </a:extLst>
        </xdr:cNvPr>
        <xdr:cNvCxnSpPr/>
      </xdr:nvCxnSpPr>
      <xdr:spPr>
        <a:xfrm>
          <a:off x="3355340" y="13989050"/>
          <a:ext cx="731520" cy="54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46989</xdr:rowOff>
    </xdr:from>
    <xdr:to>
      <xdr:col>15</xdr:col>
      <xdr:colOff>101600</xdr:colOff>
      <xdr:row>83</xdr:row>
      <xdr:rowOff>148589</xdr:rowOff>
    </xdr:to>
    <xdr:sp macro="" textlink="">
      <xdr:nvSpPr>
        <xdr:cNvPr id="189" name="楕円 188">
          <a:extLst>
            <a:ext uri="{FF2B5EF4-FFF2-40B4-BE49-F238E27FC236}">
              <a16:creationId xmlns:a16="http://schemas.microsoft.com/office/drawing/2014/main" id="{ADD94A58-3649-4204-B139-A42C2F111E7B}"/>
            </a:ext>
          </a:extLst>
        </xdr:cNvPr>
        <xdr:cNvSpPr/>
      </xdr:nvSpPr>
      <xdr:spPr>
        <a:xfrm>
          <a:off x="2514600" y="13961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74930</xdr:rowOff>
    </xdr:from>
    <xdr:to>
      <xdr:col>19</xdr:col>
      <xdr:colOff>177800</xdr:colOff>
      <xdr:row>83</xdr:row>
      <xdr:rowOff>97789</xdr:rowOff>
    </xdr:to>
    <xdr:cxnSp macro="">
      <xdr:nvCxnSpPr>
        <xdr:cNvPr id="190" name="直線コネクタ 189">
          <a:extLst>
            <a:ext uri="{FF2B5EF4-FFF2-40B4-BE49-F238E27FC236}">
              <a16:creationId xmlns:a16="http://schemas.microsoft.com/office/drawing/2014/main" id="{209A2D93-9C0A-4AC4-B7BF-6ABDBFADC776}"/>
            </a:ext>
          </a:extLst>
        </xdr:cNvPr>
        <xdr:cNvCxnSpPr/>
      </xdr:nvCxnSpPr>
      <xdr:spPr>
        <a:xfrm flipV="1">
          <a:off x="2565400" y="13989050"/>
          <a:ext cx="78994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3811</xdr:rowOff>
    </xdr:from>
    <xdr:to>
      <xdr:col>10</xdr:col>
      <xdr:colOff>165100</xdr:colOff>
      <xdr:row>83</xdr:row>
      <xdr:rowOff>105411</xdr:rowOff>
    </xdr:to>
    <xdr:sp macro="" textlink="">
      <xdr:nvSpPr>
        <xdr:cNvPr id="191" name="楕円 190">
          <a:extLst>
            <a:ext uri="{FF2B5EF4-FFF2-40B4-BE49-F238E27FC236}">
              <a16:creationId xmlns:a16="http://schemas.microsoft.com/office/drawing/2014/main" id="{06F7CCA1-D7E7-456A-B20B-AABB9783229C}"/>
            </a:ext>
          </a:extLst>
        </xdr:cNvPr>
        <xdr:cNvSpPr/>
      </xdr:nvSpPr>
      <xdr:spPr>
        <a:xfrm>
          <a:off x="1739900" y="13917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54611</xdr:rowOff>
    </xdr:from>
    <xdr:to>
      <xdr:col>15</xdr:col>
      <xdr:colOff>50800</xdr:colOff>
      <xdr:row>83</xdr:row>
      <xdr:rowOff>97789</xdr:rowOff>
    </xdr:to>
    <xdr:cxnSp macro="">
      <xdr:nvCxnSpPr>
        <xdr:cNvPr id="192" name="直線コネクタ 191">
          <a:extLst>
            <a:ext uri="{FF2B5EF4-FFF2-40B4-BE49-F238E27FC236}">
              <a16:creationId xmlns:a16="http://schemas.microsoft.com/office/drawing/2014/main" id="{D7B6D399-E7D1-4109-B152-9CE642D9B298}"/>
            </a:ext>
          </a:extLst>
        </xdr:cNvPr>
        <xdr:cNvCxnSpPr/>
      </xdr:nvCxnSpPr>
      <xdr:spPr>
        <a:xfrm>
          <a:off x="1790700" y="13968731"/>
          <a:ext cx="774700" cy="43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132080</xdr:rowOff>
    </xdr:from>
    <xdr:to>
      <xdr:col>6</xdr:col>
      <xdr:colOff>38100</xdr:colOff>
      <xdr:row>83</xdr:row>
      <xdr:rowOff>62230</xdr:rowOff>
    </xdr:to>
    <xdr:sp macro="" textlink="">
      <xdr:nvSpPr>
        <xdr:cNvPr id="193" name="楕円 192">
          <a:extLst>
            <a:ext uri="{FF2B5EF4-FFF2-40B4-BE49-F238E27FC236}">
              <a16:creationId xmlns:a16="http://schemas.microsoft.com/office/drawing/2014/main" id="{09BEE073-D7F6-4B4D-BE5C-26A096297AF1}"/>
            </a:ext>
          </a:extLst>
        </xdr:cNvPr>
        <xdr:cNvSpPr/>
      </xdr:nvSpPr>
      <xdr:spPr>
        <a:xfrm>
          <a:off x="965200" y="1387856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83</xdr:row>
      <xdr:rowOff>11430</xdr:rowOff>
    </xdr:from>
    <xdr:to>
      <xdr:col>10</xdr:col>
      <xdr:colOff>114300</xdr:colOff>
      <xdr:row>83</xdr:row>
      <xdr:rowOff>54611</xdr:rowOff>
    </xdr:to>
    <xdr:cxnSp macro="">
      <xdr:nvCxnSpPr>
        <xdr:cNvPr id="194" name="直線コネクタ 193">
          <a:extLst>
            <a:ext uri="{FF2B5EF4-FFF2-40B4-BE49-F238E27FC236}">
              <a16:creationId xmlns:a16="http://schemas.microsoft.com/office/drawing/2014/main" id="{0B8026E6-3E10-4594-BF05-731D032F7494}"/>
            </a:ext>
          </a:extLst>
        </xdr:cNvPr>
        <xdr:cNvCxnSpPr/>
      </xdr:nvCxnSpPr>
      <xdr:spPr>
        <a:xfrm>
          <a:off x="1008380" y="13925550"/>
          <a:ext cx="782320" cy="43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79</xdr:row>
      <xdr:rowOff>90188</xdr:rowOff>
    </xdr:from>
    <xdr:ext cx="405111" cy="259045"/>
    <xdr:sp macro="" textlink="">
      <xdr:nvSpPr>
        <xdr:cNvPr id="195" name="n_1aveValue【福祉施設】&#10;有形固定資産減価償却率">
          <a:extLst>
            <a:ext uri="{FF2B5EF4-FFF2-40B4-BE49-F238E27FC236}">
              <a16:creationId xmlns:a16="http://schemas.microsoft.com/office/drawing/2014/main" id="{6FC1E1B4-F3BB-44DE-8AFF-F797830F694D}"/>
            </a:ext>
          </a:extLst>
        </xdr:cNvPr>
        <xdr:cNvSpPr txBox="1"/>
      </xdr:nvSpPr>
      <xdr:spPr>
        <a:xfrm>
          <a:off x="3170564" y="133337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71138</xdr:rowOff>
    </xdr:from>
    <xdr:ext cx="405111" cy="259045"/>
    <xdr:sp macro="" textlink="">
      <xdr:nvSpPr>
        <xdr:cNvPr id="196" name="n_2aveValue【福祉施設】&#10;有形固定資産減価償却率">
          <a:extLst>
            <a:ext uri="{FF2B5EF4-FFF2-40B4-BE49-F238E27FC236}">
              <a16:creationId xmlns:a16="http://schemas.microsoft.com/office/drawing/2014/main" id="{2859640A-77E1-4F70-8082-BF349DB2C0B6}"/>
            </a:ext>
          </a:extLst>
        </xdr:cNvPr>
        <xdr:cNvSpPr txBox="1"/>
      </xdr:nvSpPr>
      <xdr:spPr>
        <a:xfrm>
          <a:off x="2385704" y="133146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77488</xdr:rowOff>
    </xdr:from>
    <xdr:ext cx="405111" cy="259045"/>
    <xdr:sp macro="" textlink="">
      <xdr:nvSpPr>
        <xdr:cNvPr id="197" name="n_3aveValue【福祉施設】&#10;有形固定資産減価償却率">
          <a:extLst>
            <a:ext uri="{FF2B5EF4-FFF2-40B4-BE49-F238E27FC236}">
              <a16:creationId xmlns:a16="http://schemas.microsoft.com/office/drawing/2014/main" id="{6A0D3AC7-F033-4851-8E77-C9565A2EF97D}"/>
            </a:ext>
          </a:extLst>
        </xdr:cNvPr>
        <xdr:cNvSpPr txBox="1"/>
      </xdr:nvSpPr>
      <xdr:spPr>
        <a:xfrm>
          <a:off x="1611004" y="133210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67327</xdr:rowOff>
    </xdr:from>
    <xdr:ext cx="405111" cy="259045"/>
    <xdr:sp macro="" textlink="">
      <xdr:nvSpPr>
        <xdr:cNvPr id="198" name="n_4aveValue【福祉施設】&#10;有形固定資産減価償却率">
          <a:extLst>
            <a:ext uri="{FF2B5EF4-FFF2-40B4-BE49-F238E27FC236}">
              <a16:creationId xmlns:a16="http://schemas.microsoft.com/office/drawing/2014/main" id="{618474FF-E8C1-428A-A4D4-CDA59FE0C835}"/>
            </a:ext>
          </a:extLst>
        </xdr:cNvPr>
        <xdr:cNvSpPr txBox="1"/>
      </xdr:nvSpPr>
      <xdr:spPr>
        <a:xfrm>
          <a:off x="836304" y="13310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116857</xdr:rowOff>
    </xdr:from>
    <xdr:ext cx="405111" cy="259045"/>
    <xdr:sp macro="" textlink="">
      <xdr:nvSpPr>
        <xdr:cNvPr id="199" name="n_1mainValue【福祉施設】&#10;有形固定資産減価償却率">
          <a:extLst>
            <a:ext uri="{FF2B5EF4-FFF2-40B4-BE49-F238E27FC236}">
              <a16:creationId xmlns:a16="http://schemas.microsoft.com/office/drawing/2014/main" id="{7991AD71-1DB2-4631-9CA2-CB78BBD489A2}"/>
            </a:ext>
          </a:extLst>
        </xdr:cNvPr>
        <xdr:cNvSpPr txBox="1"/>
      </xdr:nvSpPr>
      <xdr:spPr>
        <a:xfrm>
          <a:off x="3170564" y="14030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139716</xdr:rowOff>
    </xdr:from>
    <xdr:ext cx="405111" cy="259045"/>
    <xdr:sp macro="" textlink="">
      <xdr:nvSpPr>
        <xdr:cNvPr id="200" name="n_2mainValue【福祉施設】&#10;有形固定資産減価償却率">
          <a:extLst>
            <a:ext uri="{FF2B5EF4-FFF2-40B4-BE49-F238E27FC236}">
              <a16:creationId xmlns:a16="http://schemas.microsoft.com/office/drawing/2014/main" id="{7F02E4CE-BAF0-4F4F-BBA5-9F56508BA5B6}"/>
            </a:ext>
          </a:extLst>
        </xdr:cNvPr>
        <xdr:cNvSpPr txBox="1"/>
      </xdr:nvSpPr>
      <xdr:spPr>
        <a:xfrm>
          <a:off x="2385704" y="140538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96538</xdr:rowOff>
    </xdr:from>
    <xdr:ext cx="405111" cy="259045"/>
    <xdr:sp macro="" textlink="">
      <xdr:nvSpPr>
        <xdr:cNvPr id="201" name="n_3mainValue【福祉施設】&#10;有形固定資産減価償却率">
          <a:extLst>
            <a:ext uri="{FF2B5EF4-FFF2-40B4-BE49-F238E27FC236}">
              <a16:creationId xmlns:a16="http://schemas.microsoft.com/office/drawing/2014/main" id="{9B91078F-F1FD-42A0-9530-3FB0B46DB353}"/>
            </a:ext>
          </a:extLst>
        </xdr:cNvPr>
        <xdr:cNvSpPr txBox="1"/>
      </xdr:nvSpPr>
      <xdr:spPr>
        <a:xfrm>
          <a:off x="1611004" y="140106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53357</xdr:rowOff>
    </xdr:from>
    <xdr:ext cx="405111" cy="259045"/>
    <xdr:sp macro="" textlink="">
      <xdr:nvSpPr>
        <xdr:cNvPr id="202" name="n_4mainValue【福祉施設】&#10;有形固定資産減価償却率">
          <a:extLst>
            <a:ext uri="{FF2B5EF4-FFF2-40B4-BE49-F238E27FC236}">
              <a16:creationId xmlns:a16="http://schemas.microsoft.com/office/drawing/2014/main" id="{0DA943E3-C3B2-4C70-BF4B-05D1002CFFC8}"/>
            </a:ext>
          </a:extLst>
        </xdr:cNvPr>
        <xdr:cNvSpPr txBox="1"/>
      </xdr:nvSpPr>
      <xdr:spPr>
        <a:xfrm>
          <a:off x="836304" y="13967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03" name="正方形/長方形 202">
          <a:extLst>
            <a:ext uri="{FF2B5EF4-FFF2-40B4-BE49-F238E27FC236}">
              <a16:creationId xmlns:a16="http://schemas.microsoft.com/office/drawing/2014/main" id="{B2773D84-E079-4F85-8929-BDE98456448A}"/>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04" name="正方形/長方形 203">
          <a:extLst>
            <a:ext uri="{FF2B5EF4-FFF2-40B4-BE49-F238E27FC236}">
              <a16:creationId xmlns:a16="http://schemas.microsoft.com/office/drawing/2014/main" id="{C9AB0B5C-93E9-4EB5-9843-504BE9051817}"/>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05" name="正方形/長方形 204">
          <a:extLst>
            <a:ext uri="{FF2B5EF4-FFF2-40B4-BE49-F238E27FC236}">
              <a16:creationId xmlns:a16="http://schemas.microsoft.com/office/drawing/2014/main" id="{304837AD-7CC7-4051-8887-F94CE8A7A2C8}"/>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06" name="正方形/長方形 205">
          <a:extLst>
            <a:ext uri="{FF2B5EF4-FFF2-40B4-BE49-F238E27FC236}">
              <a16:creationId xmlns:a16="http://schemas.microsoft.com/office/drawing/2014/main" id="{E7DD3EE1-1EBD-4C7E-8CC1-EA769666345A}"/>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07" name="正方形/長方形 206">
          <a:extLst>
            <a:ext uri="{FF2B5EF4-FFF2-40B4-BE49-F238E27FC236}">
              <a16:creationId xmlns:a16="http://schemas.microsoft.com/office/drawing/2014/main" id="{1AA045AB-CB59-4BD8-ADD8-FF185ECF0C8D}"/>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08" name="正方形/長方形 207">
          <a:extLst>
            <a:ext uri="{FF2B5EF4-FFF2-40B4-BE49-F238E27FC236}">
              <a16:creationId xmlns:a16="http://schemas.microsoft.com/office/drawing/2014/main" id="{BE9E969D-E1F6-4C40-91C8-A71DF516FED0}"/>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09" name="正方形/長方形 208">
          <a:extLst>
            <a:ext uri="{FF2B5EF4-FFF2-40B4-BE49-F238E27FC236}">
              <a16:creationId xmlns:a16="http://schemas.microsoft.com/office/drawing/2014/main" id="{F8C80CFA-CC55-4251-A176-B31015BA022E}"/>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10" name="正方形/長方形 209">
          <a:extLst>
            <a:ext uri="{FF2B5EF4-FFF2-40B4-BE49-F238E27FC236}">
              <a16:creationId xmlns:a16="http://schemas.microsoft.com/office/drawing/2014/main" id="{2EB0ADDB-5EB7-4C48-8538-319504691C81}"/>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11" name="テキスト ボックス 210">
          <a:extLst>
            <a:ext uri="{FF2B5EF4-FFF2-40B4-BE49-F238E27FC236}">
              <a16:creationId xmlns:a16="http://schemas.microsoft.com/office/drawing/2014/main" id="{7BE221DD-D77F-4B5C-8FE3-FF302BF63032}"/>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12" name="直線コネクタ 211">
          <a:extLst>
            <a:ext uri="{FF2B5EF4-FFF2-40B4-BE49-F238E27FC236}">
              <a16:creationId xmlns:a16="http://schemas.microsoft.com/office/drawing/2014/main" id="{7F37F785-E2A8-46AD-B278-55D0D75736CB}"/>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213" name="直線コネクタ 212">
          <a:extLst>
            <a:ext uri="{FF2B5EF4-FFF2-40B4-BE49-F238E27FC236}">
              <a16:creationId xmlns:a16="http://schemas.microsoft.com/office/drawing/2014/main" id="{8C9F0B9A-469C-4D52-A407-05FCE4DF3B12}"/>
            </a:ext>
          </a:extLst>
        </xdr:cNvPr>
        <xdr:cNvCxnSpPr/>
      </xdr:nvCxnSpPr>
      <xdr:spPr>
        <a:xfrm>
          <a:off x="5826760" y="144551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214" name="テキスト ボックス 213">
          <a:extLst>
            <a:ext uri="{FF2B5EF4-FFF2-40B4-BE49-F238E27FC236}">
              <a16:creationId xmlns:a16="http://schemas.microsoft.com/office/drawing/2014/main" id="{83B99F29-2DA7-4F8B-B01B-C11713461B4D}"/>
            </a:ext>
          </a:extLst>
        </xdr:cNvPr>
        <xdr:cNvSpPr txBox="1"/>
      </xdr:nvSpPr>
      <xdr:spPr>
        <a:xfrm>
          <a:off x="5405301" y="1431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215" name="直線コネクタ 214">
          <a:extLst>
            <a:ext uri="{FF2B5EF4-FFF2-40B4-BE49-F238E27FC236}">
              <a16:creationId xmlns:a16="http://schemas.microsoft.com/office/drawing/2014/main" id="{5E4309CC-8013-43C9-9302-CA48434F27B4}"/>
            </a:ext>
          </a:extLst>
        </xdr:cNvPr>
        <xdr:cNvCxnSpPr/>
      </xdr:nvCxnSpPr>
      <xdr:spPr>
        <a:xfrm>
          <a:off x="5826760" y="140093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216" name="テキスト ボックス 215">
          <a:extLst>
            <a:ext uri="{FF2B5EF4-FFF2-40B4-BE49-F238E27FC236}">
              <a16:creationId xmlns:a16="http://schemas.microsoft.com/office/drawing/2014/main" id="{C31C78F7-2F71-4395-AA4F-F5CBD0F28C1C}"/>
            </a:ext>
          </a:extLst>
        </xdr:cNvPr>
        <xdr:cNvSpPr txBox="1"/>
      </xdr:nvSpPr>
      <xdr:spPr>
        <a:xfrm>
          <a:off x="5405301" y="138709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217" name="直線コネクタ 216">
          <a:extLst>
            <a:ext uri="{FF2B5EF4-FFF2-40B4-BE49-F238E27FC236}">
              <a16:creationId xmlns:a16="http://schemas.microsoft.com/office/drawing/2014/main" id="{63DDF132-4F39-4504-8F28-1A5A833DB4AB}"/>
            </a:ext>
          </a:extLst>
        </xdr:cNvPr>
        <xdr:cNvCxnSpPr/>
      </xdr:nvCxnSpPr>
      <xdr:spPr>
        <a:xfrm>
          <a:off x="5826760" y="13563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218" name="テキスト ボックス 217">
          <a:extLst>
            <a:ext uri="{FF2B5EF4-FFF2-40B4-BE49-F238E27FC236}">
              <a16:creationId xmlns:a16="http://schemas.microsoft.com/office/drawing/2014/main" id="{46E5221B-0193-4A83-BB3B-E76D79A8E5C4}"/>
            </a:ext>
          </a:extLst>
        </xdr:cNvPr>
        <xdr:cNvSpPr txBox="1"/>
      </xdr:nvSpPr>
      <xdr:spPr>
        <a:xfrm>
          <a:off x="5405301" y="1342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219" name="直線コネクタ 218">
          <a:extLst>
            <a:ext uri="{FF2B5EF4-FFF2-40B4-BE49-F238E27FC236}">
              <a16:creationId xmlns:a16="http://schemas.microsoft.com/office/drawing/2014/main" id="{7C7EB23B-8A80-40C8-9E8C-1E1F2181F688}"/>
            </a:ext>
          </a:extLst>
        </xdr:cNvPr>
        <xdr:cNvCxnSpPr/>
      </xdr:nvCxnSpPr>
      <xdr:spPr>
        <a:xfrm>
          <a:off x="5826760" y="131140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220" name="テキスト ボックス 219">
          <a:extLst>
            <a:ext uri="{FF2B5EF4-FFF2-40B4-BE49-F238E27FC236}">
              <a16:creationId xmlns:a16="http://schemas.microsoft.com/office/drawing/2014/main" id="{856C44AF-CF2C-425D-9388-9BC1154C3585}"/>
            </a:ext>
          </a:extLst>
        </xdr:cNvPr>
        <xdr:cNvSpPr txBox="1"/>
      </xdr:nvSpPr>
      <xdr:spPr>
        <a:xfrm>
          <a:off x="5405301" y="129756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21" name="直線コネクタ 220">
          <a:extLst>
            <a:ext uri="{FF2B5EF4-FFF2-40B4-BE49-F238E27FC236}">
              <a16:creationId xmlns:a16="http://schemas.microsoft.com/office/drawing/2014/main" id="{CD2406AE-1869-4F5A-9330-EC78B8B7B45B}"/>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22" name="テキスト ボックス 221">
          <a:extLst>
            <a:ext uri="{FF2B5EF4-FFF2-40B4-BE49-F238E27FC236}">
              <a16:creationId xmlns:a16="http://schemas.microsoft.com/office/drawing/2014/main" id="{91B2AD21-E990-4C72-91D5-43DA3D7BEDD8}"/>
            </a:ext>
          </a:extLst>
        </xdr:cNvPr>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23" name="【福祉施設】&#10;一人当たり面積グラフ枠">
          <a:extLst>
            <a:ext uri="{FF2B5EF4-FFF2-40B4-BE49-F238E27FC236}">
              <a16:creationId xmlns:a16="http://schemas.microsoft.com/office/drawing/2014/main" id="{11AB0AB7-7762-449B-9E06-13C63E6473B1}"/>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44729</xdr:rowOff>
    </xdr:from>
    <xdr:to>
      <xdr:col>54</xdr:col>
      <xdr:colOff>189865</xdr:colOff>
      <xdr:row>86</xdr:row>
      <xdr:rowOff>33071</xdr:rowOff>
    </xdr:to>
    <xdr:cxnSp macro="">
      <xdr:nvCxnSpPr>
        <xdr:cNvPr id="224" name="直線コネクタ 223">
          <a:extLst>
            <a:ext uri="{FF2B5EF4-FFF2-40B4-BE49-F238E27FC236}">
              <a16:creationId xmlns:a16="http://schemas.microsoft.com/office/drawing/2014/main" id="{76AF3D7C-22BB-45F8-B12F-8FFB84ED82F9}"/>
            </a:ext>
          </a:extLst>
        </xdr:cNvPr>
        <xdr:cNvCxnSpPr/>
      </xdr:nvCxnSpPr>
      <xdr:spPr>
        <a:xfrm flipV="1">
          <a:off x="9219565" y="13288289"/>
          <a:ext cx="0" cy="11618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36898</xdr:rowOff>
    </xdr:from>
    <xdr:ext cx="469744" cy="259045"/>
    <xdr:sp macro="" textlink="">
      <xdr:nvSpPr>
        <xdr:cNvPr id="225" name="【福祉施設】&#10;一人当たり面積最小値テキスト">
          <a:extLst>
            <a:ext uri="{FF2B5EF4-FFF2-40B4-BE49-F238E27FC236}">
              <a16:creationId xmlns:a16="http://schemas.microsoft.com/office/drawing/2014/main" id="{A4E7F33D-8EA2-49CB-800D-08C148879A24}"/>
            </a:ext>
          </a:extLst>
        </xdr:cNvPr>
        <xdr:cNvSpPr txBox="1"/>
      </xdr:nvSpPr>
      <xdr:spPr>
        <a:xfrm>
          <a:off x="9258300" y="14453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33071</xdr:rowOff>
    </xdr:from>
    <xdr:to>
      <xdr:col>55</xdr:col>
      <xdr:colOff>88900</xdr:colOff>
      <xdr:row>86</xdr:row>
      <xdr:rowOff>33071</xdr:rowOff>
    </xdr:to>
    <xdr:cxnSp macro="">
      <xdr:nvCxnSpPr>
        <xdr:cNvPr id="226" name="直線コネクタ 225">
          <a:extLst>
            <a:ext uri="{FF2B5EF4-FFF2-40B4-BE49-F238E27FC236}">
              <a16:creationId xmlns:a16="http://schemas.microsoft.com/office/drawing/2014/main" id="{15FDCA27-DAB4-4EA6-AE77-8F686326EEE9}"/>
            </a:ext>
          </a:extLst>
        </xdr:cNvPr>
        <xdr:cNvCxnSpPr/>
      </xdr:nvCxnSpPr>
      <xdr:spPr>
        <a:xfrm>
          <a:off x="9154160" y="1445011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162856</xdr:rowOff>
    </xdr:from>
    <xdr:ext cx="469744" cy="259045"/>
    <xdr:sp macro="" textlink="">
      <xdr:nvSpPr>
        <xdr:cNvPr id="227" name="【福祉施設】&#10;一人当たり面積最大値テキスト">
          <a:extLst>
            <a:ext uri="{FF2B5EF4-FFF2-40B4-BE49-F238E27FC236}">
              <a16:creationId xmlns:a16="http://schemas.microsoft.com/office/drawing/2014/main" id="{4CA1EDEB-57A8-4811-8B71-10F53365A04F}"/>
            </a:ext>
          </a:extLst>
        </xdr:cNvPr>
        <xdr:cNvSpPr txBox="1"/>
      </xdr:nvSpPr>
      <xdr:spPr>
        <a:xfrm>
          <a:off x="9258300" y="130711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44729</xdr:rowOff>
    </xdr:from>
    <xdr:to>
      <xdr:col>55</xdr:col>
      <xdr:colOff>88900</xdr:colOff>
      <xdr:row>79</xdr:row>
      <xdr:rowOff>44729</xdr:rowOff>
    </xdr:to>
    <xdr:cxnSp macro="">
      <xdr:nvCxnSpPr>
        <xdr:cNvPr id="228" name="直線コネクタ 227">
          <a:extLst>
            <a:ext uri="{FF2B5EF4-FFF2-40B4-BE49-F238E27FC236}">
              <a16:creationId xmlns:a16="http://schemas.microsoft.com/office/drawing/2014/main" id="{22B1DCBF-F886-4CEA-941F-93BD06DB70B0}"/>
            </a:ext>
          </a:extLst>
        </xdr:cNvPr>
        <xdr:cNvCxnSpPr/>
      </xdr:nvCxnSpPr>
      <xdr:spPr>
        <a:xfrm>
          <a:off x="9154160" y="1328828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133748</xdr:rowOff>
    </xdr:from>
    <xdr:ext cx="469744" cy="259045"/>
    <xdr:sp macro="" textlink="">
      <xdr:nvSpPr>
        <xdr:cNvPr id="229" name="【福祉施設】&#10;一人当たり面積平均値テキスト">
          <a:extLst>
            <a:ext uri="{FF2B5EF4-FFF2-40B4-BE49-F238E27FC236}">
              <a16:creationId xmlns:a16="http://schemas.microsoft.com/office/drawing/2014/main" id="{1E88FF97-F27F-46ED-BEBD-19F023FFF109}"/>
            </a:ext>
          </a:extLst>
        </xdr:cNvPr>
        <xdr:cNvSpPr txBox="1"/>
      </xdr:nvSpPr>
      <xdr:spPr>
        <a:xfrm>
          <a:off x="9258300" y="142155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155321</xdr:rowOff>
    </xdr:from>
    <xdr:to>
      <xdr:col>55</xdr:col>
      <xdr:colOff>50800</xdr:colOff>
      <xdr:row>85</xdr:row>
      <xdr:rowOff>85471</xdr:rowOff>
    </xdr:to>
    <xdr:sp macro="" textlink="">
      <xdr:nvSpPr>
        <xdr:cNvPr id="230" name="フローチャート: 判断 229">
          <a:extLst>
            <a:ext uri="{FF2B5EF4-FFF2-40B4-BE49-F238E27FC236}">
              <a16:creationId xmlns:a16="http://schemas.microsoft.com/office/drawing/2014/main" id="{B1C046D2-D9FC-456A-895A-224D655B5E3B}"/>
            </a:ext>
          </a:extLst>
        </xdr:cNvPr>
        <xdr:cNvSpPr/>
      </xdr:nvSpPr>
      <xdr:spPr>
        <a:xfrm>
          <a:off x="9192260" y="1423708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169266</xdr:rowOff>
    </xdr:from>
    <xdr:to>
      <xdr:col>50</xdr:col>
      <xdr:colOff>165100</xdr:colOff>
      <xdr:row>85</xdr:row>
      <xdr:rowOff>99416</xdr:rowOff>
    </xdr:to>
    <xdr:sp macro="" textlink="">
      <xdr:nvSpPr>
        <xdr:cNvPr id="231" name="フローチャート: 判断 230">
          <a:extLst>
            <a:ext uri="{FF2B5EF4-FFF2-40B4-BE49-F238E27FC236}">
              <a16:creationId xmlns:a16="http://schemas.microsoft.com/office/drawing/2014/main" id="{D4354134-9A5F-4CBA-89A9-E1B88E2FDED5}"/>
            </a:ext>
          </a:extLst>
        </xdr:cNvPr>
        <xdr:cNvSpPr/>
      </xdr:nvSpPr>
      <xdr:spPr>
        <a:xfrm>
          <a:off x="8445500" y="1425102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6502</xdr:rowOff>
    </xdr:from>
    <xdr:to>
      <xdr:col>46</xdr:col>
      <xdr:colOff>38100</xdr:colOff>
      <xdr:row>85</xdr:row>
      <xdr:rowOff>108102</xdr:rowOff>
    </xdr:to>
    <xdr:sp macro="" textlink="">
      <xdr:nvSpPr>
        <xdr:cNvPr id="232" name="フローチャート: 判断 231">
          <a:extLst>
            <a:ext uri="{FF2B5EF4-FFF2-40B4-BE49-F238E27FC236}">
              <a16:creationId xmlns:a16="http://schemas.microsoft.com/office/drawing/2014/main" id="{6E92DB18-59BF-4EF1-9674-AEBCCC83500B}"/>
            </a:ext>
          </a:extLst>
        </xdr:cNvPr>
        <xdr:cNvSpPr/>
      </xdr:nvSpPr>
      <xdr:spPr>
        <a:xfrm>
          <a:off x="7670800" y="1425590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23648</xdr:rowOff>
    </xdr:from>
    <xdr:to>
      <xdr:col>41</xdr:col>
      <xdr:colOff>101600</xdr:colOff>
      <xdr:row>85</xdr:row>
      <xdr:rowOff>125248</xdr:rowOff>
    </xdr:to>
    <xdr:sp macro="" textlink="">
      <xdr:nvSpPr>
        <xdr:cNvPr id="233" name="フローチャート: 判断 232">
          <a:extLst>
            <a:ext uri="{FF2B5EF4-FFF2-40B4-BE49-F238E27FC236}">
              <a16:creationId xmlns:a16="http://schemas.microsoft.com/office/drawing/2014/main" id="{2291A087-4853-414F-AD8C-417AA9D82C86}"/>
            </a:ext>
          </a:extLst>
        </xdr:cNvPr>
        <xdr:cNvSpPr/>
      </xdr:nvSpPr>
      <xdr:spPr>
        <a:xfrm>
          <a:off x="6873240" y="14273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20676</xdr:rowOff>
    </xdr:from>
    <xdr:to>
      <xdr:col>36</xdr:col>
      <xdr:colOff>165100</xdr:colOff>
      <xdr:row>85</xdr:row>
      <xdr:rowOff>122276</xdr:rowOff>
    </xdr:to>
    <xdr:sp macro="" textlink="">
      <xdr:nvSpPr>
        <xdr:cNvPr id="234" name="フローチャート: 判断 233">
          <a:extLst>
            <a:ext uri="{FF2B5EF4-FFF2-40B4-BE49-F238E27FC236}">
              <a16:creationId xmlns:a16="http://schemas.microsoft.com/office/drawing/2014/main" id="{BD0421B7-1A31-4908-A15A-43C0CBE70569}"/>
            </a:ext>
          </a:extLst>
        </xdr:cNvPr>
        <xdr:cNvSpPr/>
      </xdr:nvSpPr>
      <xdr:spPr>
        <a:xfrm>
          <a:off x="6098540" y="14270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35" name="テキスト ボックス 234">
          <a:extLst>
            <a:ext uri="{FF2B5EF4-FFF2-40B4-BE49-F238E27FC236}">
              <a16:creationId xmlns:a16="http://schemas.microsoft.com/office/drawing/2014/main" id="{653B4304-175D-4B8D-ACB8-F06B83EC3C7D}"/>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36" name="テキスト ボックス 235">
          <a:extLst>
            <a:ext uri="{FF2B5EF4-FFF2-40B4-BE49-F238E27FC236}">
              <a16:creationId xmlns:a16="http://schemas.microsoft.com/office/drawing/2014/main" id="{76D2E424-EE9E-40AD-BB9B-C145DB194936}"/>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37" name="テキスト ボックス 236">
          <a:extLst>
            <a:ext uri="{FF2B5EF4-FFF2-40B4-BE49-F238E27FC236}">
              <a16:creationId xmlns:a16="http://schemas.microsoft.com/office/drawing/2014/main" id="{4A5552AB-3C13-47FC-9DC1-C6A0C21E5D61}"/>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38" name="テキスト ボックス 237">
          <a:extLst>
            <a:ext uri="{FF2B5EF4-FFF2-40B4-BE49-F238E27FC236}">
              <a16:creationId xmlns:a16="http://schemas.microsoft.com/office/drawing/2014/main" id="{12B8C2EC-E5BC-4FC2-958E-02994646EE80}"/>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39" name="テキスト ボックス 238">
          <a:extLst>
            <a:ext uri="{FF2B5EF4-FFF2-40B4-BE49-F238E27FC236}">
              <a16:creationId xmlns:a16="http://schemas.microsoft.com/office/drawing/2014/main" id="{476C7591-5848-42F6-B61D-7C45A17A806E}"/>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161037</xdr:rowOff>
    </xdr:from>
    <xdr:to>
      <xdr:col>55</xdr:col>
      <xdr:colOff>50800</xdr:colOff>
      <xdr:row>84</xdr:row>
      <xdr:rowOff>91187</xdr:rowOff>
    </xdr:to>
    <xdr:sp macro="" textlink="">
      <xdr:nvSpPr>
        <xdr:cNvPr id="240" name="楕円 239">
          <a:extLst>
            <a:ext uri="{FF2B5EF4-FFF2-40B4-BE49-F238E27FC236}">
              <a16:creationId xmlns:a16="http://schemas.microsoft.com/office/drawing/2014/main" id="{62E8A838-9164-4EEC-AE7C-EA724E52E7F9}"/>
            </a:ext>
          </a:extLst>
        </xdr:cNvPr>
        <xdr:cNvSpPr/>
      </xdr:nvSpPr>
      <xdr:spPr>
        <a:xfrm>
          <a:off x="9192260" y="1407515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12464</xdr:rowOff>
    </xdr:from>
    <xdr:ext cx="469744" cy="259045"/>
    <xdr:sp macro="" textlink="">
      <xdr:nvSpPr>
        <xdr:cNvPr id="241" name="【福祉施設】&#10;一人当たり面積該当値テキスト">
          <a:extLst>
            <a:ext uri="{FF2B5EF4-FFF2-40B4-BE49-F238E27FC236}">
              <a16:creationId xmlns:a16="http://schemas.microsoft.com/office/drawing/2014/main" id="{58D91585-DE76-4201-85C3-992107C8892B}"/>
            </a:ext>
          </a:extLst>
        </xdr:cNvPr>
        <xdr:cNvSpPr txBox="1"/>
      </xdr:nvSpPr>
      <xdr:spPr>
        <a:xfrm>
          <a:off x="9258300" y="13926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2160</xdr:rowOff>
    </xdr:from>
    <xdr:to>
      <xdr:col>50</xdr:col>
      <xdr:colOff>165100</xdr:colOff>
      <xdr:row>84</xdr:row>
      <xdr:rowOff>103760</xdr:rowOff>
    </xdr:to>
    <xdr:sp macro="" textlink="">
      <xdr:nvSpPr>
        <xdr:cNvPr id="242" name="楕円 241">
          <a:extLst>
            <a:ext uri="{FF2B5EF4-FFF2-40B4-BE49-F238E27FC236}">
              <a16:creationId xmlns:a16="http://schemas.microsoft.com/office/drawing/2014/main" id="{0FB7FC61-404F-46B2-A7B0-B832D3EAC8C7}"/>
            </a:ext>
          </a:extLst>
        </xdr:cNvPr>
        <xdr:cNvSpPr/>
      </xdr:nvSpPr>
      <xdr:spPr>
        <a:xfrm>
          <a:off x="8445500" y="14083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40387</xdr:rowOff>
    </xdr:from>
    <xdr:to>
      <xdr:col>55</xdr:col>
      <xdr:colOff>0</xdr:colOff>
      <xdr:row>84</xdr:row>
      <xdr:rowOff>52960</xdr:rowOff>
    </xdr:to>
    <xdr:cxnSp macro="">
      <xdr:nvCxnSpPr>
        <xdr:cNvPr id="243" name="直線コネクタ 242">
          <a:extLst>
            <a:ext uri="{FF2B5EF4-FFF2-40B4-BE49-F238E27FC236}">
              <a16:creationId xmlns:a16="http://schemas.microsoft.com/office/drawing/2014/main" id="{198BA58A-62AC-4423-8AE1-3ADA18F64A76}"/>
            </a:ext>
          </a:extLst>
        </xdr:cNvPr>
        <xdr:cNvCxnSpPr/>
      </xdr:nvCxnSpPr>
      <xdr:spPr>
        <a:xfrm flipV="1">
          <a:off x="8496300" y="14122147"/>
          <a:ext cx="723900" cy="12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3302</xdr:rowOff>
    </xdr:from>
    <xdr:to>
      <xdr:col>46</xdr:col>
      <xdr:colOff>38100</xdr:colOff>
      <xdr:row>84</xdr:row>
      <xdr:rowOff>104902</xdr:rowOff>
    </xdr:to>
    <xdr:sp macro="" textlink="">
      <xdr:nvSpPr>
        <xdr:cNvPr id="244" name="楕円 243">
          <a:extLst>
            <a:ext uri="{FF2B5EF4-FFF2-40B4-BE49-F238E27FC236}">
              <a16:creationId xmlns:a16="http://schemas.microsoft.com/office/drawing/2014/main" id="{970C54F1-A846-44FF-8702-5A7E1A73CFF0}"/>
            </a:ext>
          </a:extLst>
        </xdr:cNvPr>
        <xdr:cNvSpPr/>
      </xdr:nvSpPr>
      <xdr:spPr>
        <a:xfrm>
          <a:off x="7670800" y="1408506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52960</xdr:rowOff>
    </xdr:from>
    <xdr:to>
      <xdr:col>50</xdr:col>
      <xdr:colOff>114300</xdr:colOff>
      <xdr:row>84</xdr:row>
      <xdr:rowOff>54102</xdr:rowOff>
    </xdr:to>
    <xdr:cxnSp macro="">
      <xdr:nvCxnSpPr>
        <xdr:cNvPr id="245" name="直線コネクタ 244">
          <a:extLst>
            <a:ext uri="{FF2B5EF4-FFF2-40B4-BE49-F238E27FC236}">
              <a16:creationId xmlns:a16="http://schemas.microsoft.com/office/drawing/2014/main" id="{EE151D44-1C54-4D7A-997E-98CFD026DCD1}"/>
            </a:ext>
          </a:extLst>
        </xdr:cNvPr>
        <xdr:cNvCxnSpPr/>
      </xdr:nvCxnSpPr>
      <xdr:spPr>
        <a:xfrm flipV="1">
          <a:off x="7713980" y="14134720"/>
          <a:ext cx="782320" cy="1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1245</xdr:rowOff>
    </xdr:from>
    <xdr:to>
      <xdr:col>41</xdr:col>
      <xdr:colOff>101600</xdr:colOff>
      <xdr:row>84</xdr:row>
      <xdr:rowOff>102845</xdr:rowOff>
    </xdr:to>
    <xdr:sp macro="" textlink="">
      <xdr:nvSpPr>
        <xdr:cNvPr id="246" name="楕円 245">
          <a:extLst>
            <a:ext uri="{FF2B5EF4-FFF2-40B4-BE49-F238E27FC236}">
              <a16:creationId xmlns:a16="http://schemas.microsoft.com/office/drawing/2014/main" id="{66D52CEF-650E-4042-8319-09CBA5670FF3}"/>
            </a:ext>
          </a:extLst>
        </xdr:cNvPr>
        <xdr:cNvSpPr/>
      </xdr:nvSpPr>
      <xdr:spPr>
        <a:xfrm>
          <a:off x="6873240" y="14083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52045</xdr:rowOff>
    </xdr:from>
    <xdr:to>
      <xdr:col>45</xdr:col>
      <xdr:colOff>177800</xdr:colOff>
      <xdr:row>84</xdr:row>
      <xdr:rowOff>54102</xdr:rowOff>
    </xdr:to>
    <xdr:cxnSp macro="">
      <xdr:nvCxnSpPr>
        <xdr:cNvPr id="247" name="直線コネクタ 246">
          <a:extLst>
            <a:ext uri="{FF2B5EF4-FFF2-40B4-BE49-F238E27FC236}">
              <a16:creationId xmlns:a16="http://schemas.microsoft.com/office/drawing/2014/main" id="{D9C5B413-D537-4BCD-ACA5-16980DE2BABF}"/>
            </a:ext>
          </a:extLst>
        </xdr:cNvPr>
        <xdr:cNvCxnSpPr/>
      </xdr:nvCxnSpPr>
      <xdr:spPr>
        <a:xfrm>
          <a:off x="6924040" y="14133805"/>
          <a:ext cx="789940" cy="2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83</xdr:row>
      <xdr:rowOff>166294</xdr:rowOff>
    </xdr:from>
    <xdr:to>
      <xdr:col>36</xdr:col>
      <xdr:colOff>165100</xdr:colOff>
      <xdr:row>84</xdr:row>
      <xdr:rowOff>96444</xdr:rowOff>
    </xdr:to>
    <xdr:sp macro="" textlink="">
      <xdr:nvSpPr>
        <xdr:cNvPr id="248" name="楕円 247">
          <a:extLst>
            <a:ext uri="{FF2B5EF4-FFF2-40B4-BE49-F238E27FC236}">
              <a16:creationId xmlns:a16="http://schemas.microsoft.com/office/drawing/2014/main" id="{4D3E683D-0229-485B-8AAD-36403D51E09B}"/>
            </a:ext>
          </a:extLst>
        </xdr:cNvPr>
        <xdr:cNvSpPr/>
      </xdr:nvSpPr>
      <xdr:spPr>
        <a:xfrm>
          <a:off x="6098540" y="1408041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45644</xdr:rowOff>
    </xdr:from>
    <xdr:to>
      <xdr:col>41</xdr:col>
      <xdr:colOff>50800</xdr:colOff>
      <xdr:row>84</xdr:row>
      <xdr:rowOff>52045</xdr:rowOff>
    </xdr:to>
    <xdr:cxnSp macro="">
      <xdr:nvCxnSpPr>
        <xdr:cNvPr id="249" name="直線コネクタ 248">
          <a:extLst>
            <a:ext uri="{FF2B5EF4-FFF2-40B4-BE49-F238E27FC236}">
              <a16:creationId xmlns:a16="http://schemas.microsoft.com/office/drawing/2014/main" id="{71F3B798-20C5-4864-8F6A-B6A0A7265309}"/>
            </a:ext>
          </a:extLst>
        </xdr:cNvPr>
        <xdr:cNvCxnSpPr/>
      </xdr:nvCxnSpPr>
      <xdr:spPr>
        <a:xfrm>
          <a:off x="6149340" y="14127404"/>
          <a:ext cx="774700" cy="6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90543</xdr:rowOff>
    </xdr:from>
    <xdr:ext cx="469744" cy="259045"/>
    <xdr:sp macro="" textlink="">
      <xdr:nvSpPr>
        <xdr:cNvPr id="250" name="n_1aveValue【福祉施設】&#10;一人当たり面積">
          <a:extLst>
            <a:ext uri="{FF2B5EF4-FFF2-40B4-BE49-F238E27FC236}">
              <a16:creationId xmlns:a16="http://schemas.microsoft.com/office/drawing/2014/main" id="{47202CD9-815F-4A3A-BF8A-B590143E5A60}"/>
            </a:ext>
          </a:extLst>
        </xdr:cNvPr>
        <xdr:cNvSpPr txBox="1"/>
      </xdr:nvSpPr>
      <xdr:spPr>
        <a:xfrm>
          <a:off x="8271587" y="143399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99229</xdr:rowOff>
    </xdr:from>
    <xdr:ext cx="469744" cy="259045"/>
    <xdr:sp macro="" textlink="">
      <xdr:nvSpPr>
        <xdr:cNvPr id="251" name="n_2aveValue【福祉施設】&#10;一人当たり面積">
          <a:extLst>
            <a:ext uri="{FF2B5EF4-FFF2-40B4-BE49-F238E27FC236}">
              <a16:creationId xmlns:a16="http://schemas.microsoft.com/office/drawing/2014/main" id="{1993262C-C175-48EA-B9F0-A5CEB1C0BAFA}"/>
            </a:ext>
          </a:extLst>
        </xdr:cNvPr>
        <xdr:cNvSpPr txBox="1"/>
      </xdr:nvSpPr>
      <xdr:spPr>
        <a:xfrm>
          <a:off x="7509587" y="14348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116375</xdr:rowOff>
    </xdr:from>
    <xdr:ext cx="469744" cy="259045"/>
    <xdr:sp macro="" textlink="">
      <xdr:nvSpPr>
        <xdr:cNvPr id="252" name="n_3aveValue【福祉施設】&#10;一人当たり面積">
          <a:extLst>
            <a:ext uri="{FF2B5EF4-FFF2-40B4-BE49-F238E27FC236}">
              <a16:creationId xmlns:a16="http://schemas.microsoft.com/office/drawing/2014/main" id="{E0FDFFCD-082C-4454-993C-AD917BCFB263}"/>
            </a:ext>
          </a:extLst>
        </xdr:cNvPr>
        <xdr:cNvSpPr txBox="1"/>
      </xdr:nvSpPr>
      <xdr:spPr>
        <a:xfrm>
          <a:off x="6712027" y="14365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113403</xdr:rowOff>
    </xdr:from>
    <xdr:ext cx="469744" cy="259045"/>
    <xdr:sp macro="" textlink="">
      <xdr:nvSpPr>
        <xdr:cNvPr id="253" name="n_4aveValue【福祉施設】&#10;一人当たり面積">
          <a:extLst>
            <a:ext uri="{FF2B5EF4-FFF2-40B4-BE49-F238E27FC236}">
              <a16:creationId xmlns:a16="http://schemas.microsoft.com/office/drawing/2014/main" id="{7F9B4BD2-C746-4553-8DCB-0961C400590A}"/>
            </a:ext>
          </a:extLst>
        </xdr:cNvPr>
        <xdr:cNvSpPr txBox="1"/>
      </xdr:nvSpPr>
      <xdr:spPr>
        <a:xfrm>
          <a:off x="5937327" y="143628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82</xdr:row>
      <xdr:rowOff>120287</xdr:rowOff>
    </xdr:from>
    <xdr:ext cx="469744" cy="259045"/>
    <xdr:sp macro="" textlink="">
      <xdr:nvSpPr>
        <xdr:cNvPr id="254" name="n_1mainValue【福祉施設】&#10;一人当たり面積">
          <a:extLst>
            <a:ext uri="{FF2B5EF4-FFF2-40B4-BE49-F238E27FC236}">
              <a16:creationId xmlns:a16="http://schemas.microsoft.com/office/drawing/2014/main" id="{677415EE-3EB4-4603-9F4E-4769C8068CF1}"/>
            </a:ext>
          </a:extLst>
        </xdr:cNvPr>
        <xdr:cNvSpPr txBox="1"/>
      </xdr:nvSpPr>
      <xdr:spPr>
        <a:xfrm>
          <a:off x="8271587" y="13866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121429</xdr:rowOff>
    </xdr:from>
    <xdr:ext cx="469744" cy="259045"/>
    <xdr:sp macro="" textlink="">
      <xdr:nvSpPr>
        <xdr:cNvPr id="255" name="n_2mainValue【福祉施設】&#10;一人当たり面積">
          <a:extLst>
            <a:ext uri="{FF2B5EF4-FFF2-40B4-BE49-F238E27FC236}">
              <a16:creationId xmlns:a16="http://schemas.microsoft.com/office/drawing/2014/main" id="{C5A8220F-A693-4EAD-8D0E-82A3FF1B335C}"/>
            </a:ext>
          </a:extLst>
        </xdr:cNvPr>
        <xdr:cNvSpPr txBox="1"/>
      </xdr:nvSpPr>
      <xdr:spPr>
        <a:xfrm>
          <a:off x="7509587" y="13867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119372</xdr:rowOff>
    </xdr:from>
    <xdr:ext cx="469744" cy="259045"/>
    <xdr:sp macro="" textlink="">
      <xdr:nvSpPr>
        <xdr:cNvPr id="256" name="n_3mainValue【福祉施設】&#10;一人当たり面積">
          <a:extLst>
            <a:ext uri="{FF2B5EF4-FFF2-40B4-BE49-F238E27FC236}">
              <a16:creationId xmlns:a16="http://schemas.microsoft.com/office/drawing/2014/main" id="{41BDDFF5-4FD9-4BBE-9D40-96DE788D391E}"/>
            </a:ext>
          </a:extLst>
        </xdr:cNvPr>
        <xdr:cNvSpPr txBox="1"/>
      </xdr:nvSpPr>
      <xdr:spPr>
        <a:xfrm>
          <a:off x="6712027" y="13865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112971</xdr:rowOff>
    </xdr:from>
    <xdr:ext cx="469744" cy="259045"/>
    <xdr:sp macro="" textlink="">
      <xdr:nvSpPr>
        <xdr:cNvPr id="257" name="n_4mainValue【福祉施設】&#10;一人当たり面積">
          <a:extLst>
            <a:ext uri="{FF2B5EF4-FFF2-40B4-BE49-F238E27FC236}">
              <a16:creationId xmlns:a16="http://schemas.microsoft.com/office/drawing/2014/main" id="{AAA72475-C657-452F-B643-03887E9498C1}"/>
            </a:ext>
          </a:extLst>
        </xdr:cNvPr>
        <xdr:cNvSpPr txBox="1"/>
      </xdr:nvSpPr>
      <xdr:spPr>
        <a:xfrm>
          <a:off x="5937327" y="13859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58" name="正方形/長方形 257">
          <a:extLst>
            <a:ext uri="{FF2B5EF4-FFF2-40B4-BE49-F238E27FC236}">
              <a16:creationId xmlns:a16="http://schemas.microsoft.com/office/drawing/2014/main" id="{C88A230B-8DE3-4BEA-ACAC-6E2CE05D615E}"/>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59" name="正方形/長方形 258">
          <a:extLst>
            <a:ext uri="{FF2B5EF4-FFF2-40B4-BE49-F238E27FC236}">
              <a16:creationId xmlns:a16="http://schemas.microsoft.com/office/drawing/2014/main" id="{40D5DC8C-94C2-4219-9441-737FB0C7C99E}"/>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60" name="正方形/長方形 259">
          <a:extLst>
            <a:ext uri="{FF2B5EF4-FFF2-40B4-BE49-F238E27FC236}">
              <a16:creationId xmlns:a16="http://schemas.microsoft.com/office/drawing/2014/main" id="{19392D3F-6B6E-49D1-8D49-E040509C755E}"/>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61" name="正方形/長方形 260">
          <a:extLst>
            <a:ext uri="{FF2B5EF4-FFF2-40B4-BE49-F238E27FC236}">
              <a16:creationId xmlns:a16="http://schemas.microsoft.com/office/drawing/2014/main" id="{049DDEC6-74F3-4D38-A2C1-D2CFFCE351FA}"/>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62" name="正方形/長方形 261">
          <a:extLst>
            <a:ext uri="{FF2B5EF4-FFF2-40B4-BE49-F238E27FC236}">
              <a16:creationId xmlns:a16="http://schemas.microsoft.com/office/drawing/2014/main" id="{98FAFD7F-CE68-4957-A07F-E88BEC10D119}"/>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63" name="正方形/長方形 262">
          <a:extLst>
            <a:ext uri="{FF2B5EF4-FFF2-40B4-BE49-F238E27FC236}">
              <a16:creationId xmlns:a16="http://schemas.microsoft.com/office/drawing/2014/main" id="{CC470718-0682-462A-A61E-1958474D9811}"/>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64" name="正方形/長方形 263">
          <a:extLst>
            <a:ext uri="{FF2B5EF4-FFF2-40B4-BE49-F238E27FC236}">
              <a16:creationId xmlns:a16="http://schemas.microsoft.com/office/drawing/2014/main" id="{8BB0A6DC-F17C-49C6-9B84-784E165F15CE}"/>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65" name="正方形/長方形 264">
          <a:extLst>
            <a:ext uri="{FF2B5EF4-FFF2-40B4-BE49-F238E27FC236}">
              <a16:creationId xmlns:a16="http://schemas.microsoft.com/office/drawing/2014/main" id="{32A1D3DA-F7A5-40E7-A506-E77910E7BE11}"/>
            </a:ext>
          </a:extLst>
        </xdr:cNvPr>
        <xdr:cNvSpPr/>
      </xdr:nvSpPr>
      <xdr:spPr>
        <a:xfrm>
          <a:off x="67056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66" name="正方形/長方形 265">
          <a:extLst>
            <a:ext uri="{FF2B5EF4-FFF2-40B4-BE49-F238E27FC236}">
              <a16:creationId xmlns:a16="http://schemas.microsoft.com/office/drawing/2014/main" id="{FE90658A-BAF9-473B-B0FD-0129085FD232}"/>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67" name="正方形/長方形 266">
          <a:extLst>
            <a:ext uri="{FF2B5EF4-FFF2-40B4-BE49-F238E27FC236}">
              <a16:creationId xmlns:a16="http://schemas.microsoft.com/office/drawing/2014/main" id="{C73C3863-494E-4155-9B32-C6BB188AD544}"/>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68" name="正方形/長方形 267">
          <a:extLst>
            <a:ext uri="{FF2B5EF4-FFF2-40B4-BE49-F238E27FC236}">
              <a16:creationId xmlns:a16="http://schemas.microsoft.com/office/drawing/2014/main" id="{047E10B4-AF28-44B0-B94D-CFEF687D2013}"/>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69" name="正方形/長方形 268">
          <a:extLst>
            <a:ext uri="{FF2B5EF4-FFF2-40B4-BE49-F238E27FC236}">
              <a16:creationId xmlns:a16="http://schemas.microsoft.com/office/drawing/2014/main" id="{AB70FCB1-AC10-416C-8262-2B101E87B496}"/>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70" name="正方形/長方形 269">
          <a:extLst>
            <a:ext uri="{FF2B5EF4-FFF2-40B4-BE49-F238E27FC236}">
              <a16:creationId xmlns:a16="http://schemas.microsoft.com/office/drawing/2014/main" id="{25E2D099-9501-4246-B74F-A155F856B914}"/>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71" name="正方形/長方形 270">
          <a:extLst>
            <a:ext uri="{FF2B5EF4-FFF2-40B4-BE49-F238E27FC236}">
              <a16:creationId xmlns:a16="http://schemas.microsoft.com/office/drawing/2014/main" id="{386CDDC1-8744-4E32-8979-209A8ECACAD3}"/>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72" name="正方形/長方形 271">
          <a:extLst>
            <a:ext uri="{FF2B5EF4-FFF2-40B4-BE49-F238E27FC236}">
              <a16:creationId xmlns:a16="http://schemas.microsoft.com/office/drawing/2014/main" id="{859CC14E-1742-43F3-A464-E459813958EE}"/>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73" name="正方形/長方形 272">
          <a:extLst>
            <a:ext uri="{FF2B5EF4-FFF2-40B4-BE49-F238E27FC236}">
              <a16:creationId xmlns:a16="http://schemas.microsoft.com/office/drawing/2014/main" id="{8718D82A-FDDD-42EC-8668-A2F8A9F52F1D}"/>
            </a:ext>
          </a:extLst>
        </xdr:cNvPr>
        <xdr:cNvSpPr/>
      </xdr:nvSpPr>
      <xdr:spPr>
        <a:xfrm>
          <a:off x="582676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74" name="正方形/長方形 273">
          <a:extLst>
            <a:ext uri="{FF2B5EF4-FFF2-40B4-BE49-F238E27FC236}">
              <a16:creationId xmlns:a16="http://schemas.microsoft.com/office/drawing/2014/main" id="{9577CC8D-DEBC-4DF7-B94E-4CF0051A910C}"/>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75" name="正方形/長方形 274">
          <a:extLst>
            <a:ext uri="{FF2B5EF4-FFF2-40B4-BE49-F238E27FC236}">
              <a16:creationId xmlns:a16="http://schemas.microsoft.com/office/drawing/2014/main" id="{CF7EDAB2-0980-4CEB-8A30-21F42023E681}"/>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76" name="正方形/長方形 275">
          <a:extLst>
            <a:ext uri="{FF2B5EF4-FFF2-40B4-BE49-F238E27FC236}">
              <a16:creationId xmlns:a16="http://schemas.microsoft.com/office/drawing/2014/main" id="{7BAAD9D0-38C8-4C25-9183-31ADFDBD8AF4}"/>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77" name="正方形/長方形 276">
          <a:extLst>
            <a:ext uri="{FF2B5EF4-FFF2-40B4-BE49-F238E27FC236}">
              <a16:creationId xmlns:a16="http://schemas.microsoft.com/office/drawing/2014/main" id="{C9BFCD97-4CA4-497C-A119-E30ED80E0DF9}"/>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278" name="正方形/長方形 277">
          <a:extLst>
            <a:ext uri="{FF2B5EF4-FFF2-40B4-BE49-F238E27FC236}">
              <a16:creationId xmlns:a16="http://schemas.microsoft.com/office/drawing/2014/main" id="{F5890F8F-528F-47ED-B6BE-5469B41C8EB2}"/>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279" name="正方形/長方形 278">
          <a:extLst>
            <a:ext uri="{FF2B5EF4-FFF2-40B4-BE49-F238E27FC236}">
              <a16:creationId xmlns:a16="http://schemas.microsoft.com/office/drawing/2014/main" id="{B54C7F7C-9849-4021-9365-79298838F3A1}"/>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280" name="正方形/長方形 279">
          <a:extLst>
            <a:ext uri="{FF2B5EF4-FFF2-40B4-BE49-F238E27FC236}">
              <a16:creationId xmlns:a16="http://schemas.microsoft.com/office/drawing/2014/main" id="{EE8DFED3-BC38-4146-9DC9-6992C7D77892}"/>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281" name="正方形/長方形 280">
          <a:extLst>
            <a:ext uri="{FF2B5EF4-FFF2-40B4-BE49-F238E27FC236}">
              <a16:creationId xmlns:a16="http://schemas.microsoft.com/office/drawing/2014/main" id="{CB0C35A8-2C2D-4274-B043-44BD0F3CD0C6}"/>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282" name="テキスト ボックス 281">
          <a:extLst>
            <a:ext uri="{FF2B5EF4-FFF2-40B4-BE49-F238E27FC236}">
              <a16:creationId xmlns:a16="http://schemas.microsoft.com/office/drawing/2014/main" id="{5C792B38-E47B-4466-B12C-A2BC9DFDC71A}"/>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283" name="直線コネクタ 282">
          <a:extLst>
            <a:ext uri="{FF2B5EF4-FFF2-40B4-BE49-F238E27FC236}">
              <a16:creationId xmlns:a16="http://schemas.microsoft.com/office/drawing/2014/main" id="{ECB6389E-110E-4A19-AC87-D36BAF273D06}"/>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284" name="テキスト ボックス 283">
          <a:extLst>
            <a:ext uri="{FF2B5EF4-FFF2-40B4-BE49-F238E27FC236}">
              <a16:creationId xmlns:a16="http://schemas.microsoft.com/office/drawing/2014/main" id="{27CDB8A2-4F37-4DA5-B18E-9ABDDE8739E9}"/>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285" name="直線コネクタ 284">
          <a:extLst>
            <a:ext uri="{FF2B5EF4-FFF2-40B4-BE49-F238E27FC236}">
              <a16:creationId xmlns:a16="http://schemas.microsoft.com/office/drawing/2014/main" id="{1D6CB267-1E05-4DE4-A386-1B8F288B9A91}"/>
            </a:ext>
          </a:extLst>
        </xdr:cNvPr>
        <xdr:cNvCxnSpPr/>
      </xdr:nvCxnSpPr>
      <xdr:spPr>
        <a:xfrm>
          <a:off x="10960100" y="713340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286" name="テキスト ボックス 285">
          <a:extLst>
            <a:ext uri="{FF2B5EF4-FFF2-40B4-BE49-F238E27FC236}">
              <a16:creationId xmlns:a16="http://schemas.microsoft.com/office/drawing/2014/main" id="{4C251377-71AA-4F29-8590-3936666CEFF7}"/>
            </a:ext>
          </a:extLst>
        </xdr:cNvPr>
        <xdr:cNvSpPr txBox="1"/>
      </xdr:nvSpPr>
      <xdr:spPr>
        <a:xfrm>
          <a:off x="1056150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287" name="直線コネクタ 286">
          <a:extLst>
            <a:ext uri="{FF2B5EF4-FFF2-40B4-BE49-F238E27FC236}">
              <a16:creationId xmlns:a16="http://schemas.microsoft.com/office/drawing/2014/main" id="{6C8678F6-AD40-49D1-971A-9E0521414FB8}"/>
            </a:ext>
          </a:extLst>
        </xdr:cNvPr>
        <xdr:cNvCxnSpPr/>
      </xdr:nvCxnSpPr>
      <xdr:spPr>
        <a:xfrm>
          <a:off x="10960100" y="681445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288" name="テキスト ボックス 287">
          <a:extLst>
            <a:ext uri="{FF2B5EF4-FFF2-40B4-BE49-F238E27FC236}">
              <a16:creationId xmlns:a16="http://schemas.microsoft.com/office/drawing/2014/main" id="{D756B1C6-22D4-4253-9727-C9E3F626FC0A}"/>
            </a:ext>
          </a:extLst>
        </xdr:cNvPr>
        <xdr:cNvSpPr txBox="1"/>
      </xdr:nvSpPr>
      <xdr:spPr>
        <a:xfrm>
          <a:off x="1060276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289" name="直線コネクタ 288">
          <a:extLst>
            <a:ext uri="{FF2B5EF4-FFF2-40B4-BE49-F238E27FC236}">
              <a16:creationId xmlns:a16="http://schemas.microsoft.com/office/drawing/2014/main" id="{8D320675-5A20-4E01-9BE6-63105D2FCFE7}"/>
            </a:ext>
          </a:extLst>
        </xdr:cNvPr>
        <xdr:cNvCxnSpPr/>
      </xdr:nvCxnSpPr>
      <xdr:spPr>
        <a:xfrm>
          <a:off x="10960100" y="649550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290" name="テキスト ボックス 289">
          <a:extLst>
            <a:ext uri="{FF2B5EF4-FFF2-40B4-BE49-F238E27FC236}">
              <a16:creationId xmlns:a16="http://schemas.microsoft.com/office/drawing/2014/main" id="{F15D30D4-931E-41DB-9A57-086365F7B055}"/>
            </a:ext>
          </a:extLst>
        </xdr:cNvPr>
        <xdr:cNvSpPr txBox="1"/>
      </xdr:nvSpPr>
      <xdr:spPr>
        <a:xfrm>
          <a:off x="1060276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291" name="直線コネクタ 290">
          <a:extLst>
            <a:ext uri="{FF2B5EF4-FFF2-40B4-BE49-F238E27FC236}">
              <a16:creationId xmlns:a16="http://schemas.microsoft.com/office/drawing/2014/main" id="{197902C1-D9BC-4335-A2E6-48A7675FE411}"/>
            </a:ext>
          </a:extLst>
        </xdr:cNvPr>
        <xdr:cNvCxnSpPr/>
      </xdr:nvCxnSpPr>
      <xdr:spPr>
        <a:xfrm>
          <a:off x="10960100" y="617655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292" name="テキスト ボックス 291">
          <a:extLst>
            <a:ext uri="{FF2B5EF4-FFF2-40B4-BE49-F238E27FC236}">
              <a16:creationId xmlns:a16="http://schemas.microsoft.com/office/drawing/2014/main" id="{C21D1A03-C530-4F9A-81B6-14F6DDE1B718}"/>
            </a:ext>
          </a:extLst>
        </xdr:cNvPr>
        <xdr:cNvSpPr txBox="1"/>
      </xdr:nvSpPr>
      <xdr:spPr>
        <a:xfrm>
          <a:off x="1060276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293" name="直線コネクタ 292">
          <a:extLst>
            <a:ext uri="{FF2B5EF4-FFF2-40B4-BE49-F238E27FC236}">
              <a16:creationId xmlns:a16="http://schemas.microsoft.com/office/drawing/2014/main" id="{774A26B4-B461-4B24-80F7-4F80CEE9A9E4}"/>
            </a:ext>
          </a:extLst>
        </xdr:cNvPr>
        <xdr:cNvCxnSpPr/>
      </xdr:nvCxnSpPr>
      <xdr:spPr>
        <a:xfrm>
          <a:off x="10960100" y="585760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294" name="テキスト ボックス 293">
          <a:extLst>
            <a:ext uri="{FF2B5EF4-FFF2-40B4-BE49-F238E27FC236}">
              <a16:creationId xmlns:a16="http://schemas.microsoft.com/office/drawing/2014/main" id="{22A2DA28-91FC-41A0-B0F9-B36F3CDDE48E}"/>
            </a:ext>
          </a:extLst>
        </xdr:cNvPr>
        <xdr:cNvSpPr txBox="1"/>
      </xdr:nvSpPr>
      <xdr:spPr>
        <a:xfrm>
          <a:off x="1060276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295" name="直線コネクタ 294">
          <a:extLst>
            <a:ext uri="{FF2B5EF4-FFF2-40B4-BE49-F238E27FC236}">
              <a16:creationId xmlns:a16="http://schemas.microsoft.com/office/drawing/2014/main" id="{3AD92ED9-EB22-4724-89FF-6F3075FCCCE4}"/>
            </a:ext>
          </a:extLst>
        </xdr:cNvPr>
        <xdr:cNvCxnSpPr/>
      </xdr:nvCxnSpPr>
      <xdr:spPr>
        <a:xfrm>
          <a:off x="10960100" y="553484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296" name="テキスト ボックス 295">
          <a:extLst>
            <a:ext uri="{FF2B5EF4-FFF2-40B4-BE49-F238E27FC236}">
              <a16:creationId xmlns:a16="http://schemas.microsoft.com/office/drawing/2014/main" id="{ADB136A1-6474-49D8-8EFD-62C87418B474}"/>
            </a:ext>
          </a:extLst>
        </xdr:cNvPr>
        <xdr:cNvSpPr txBox="1"/>
      </xdr:nvSpPr>
      <xdr:spPr>
        <a:xfrm>
          <a:off x="10666881" y="539642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297" name="直線コネクタ 296">
          <a:extLst>
            <a:ext uri="{FF2B5EF4-FFF2-40B4-BE49-F238E27FC236}">
              <a16:creationId xmlns:a16="http://schemas.microsoft.com/office/drawing/2014/main" id="{A0B259C4-442A-44B5-AC51-92C57ED21ADF}"/>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298" name="【一般廃棄物処理施設】&#10;有形固定資産減価償却率グラフ枠">
          <a:extLst>
            <a:ext uri="{FF2B5EF4-FFF2-40B4-BE49-F238E27FC236}">
              <a16:creationId xmlns:a16="http://schemas.microsoft.com/office/drawing/2014/main" id="{56953138-F88F-4EC0-9DB2-FE62F5019D89}"/>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166007</xdr:rowOff>
    </xdr:from>
    <xdr:to>
      <xdr:col>85</xdr:col>
      <xdr:colOff>126364</xdr:colOff>
      <xdr:row>41</xdr:row>
      <xdr:rowOff>157843</xdr:rowOff>
    </xdr:to>
    <xdr:cxnSp macro="">
      <xdr:nvCxnSpPr>
        <xdr:cNvPr id="299" name="直線コネクタ 298">
          <a:extLst>
            <a:ext uri="{FF2B5EF4-FFF2-40B4-BE49-F238E27FC236}">
              <a16:creationId xmlns:a16="http://schemas.microsoft.com/office/drawing/2014/main" id="{F1611581-87D3-4D58-929C-5C495FE1A075}"/>
            </a:ext>
          </a:extLst>
        </xdr:cNvPr>
        <xdr:cNvCxnSpPr/>
      </xdr:nvCxnSpPr>
      <xdr:spPr>
        <a:xfrm flipV="1">
          <a:off x="14375764" y="5698127"/>
          <a:ext cx="0" cy="13329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161670</xdr:rowOff>
    </xdr:from>
    <xdr:ext cx="405111" cy="259045"/>
    <xdr:sp macro="" textlink="">
      <xdr:nvSpPr>
        <xdr:cNvPr id="300" name="【一般廃棄物処理施設】&#10;有形固定資産減価償却率最小値テキスト">
          <a:extLst>
            <a:ext uri="{FF2B5EF4-FFF2-40B4-BE49-F238E27FC236}">
              <a16:creationId xmlns:a16="http://schemas.microsoft.com/office/drawing/2014/main" id="{A0562C86-7998-4F82-B99C-DA8CA6FBAF5B}"/>
            </a:ext>
          </a:extLst>
        </xdr:cNvPr>
        <xdr:cNvSpPr txBox="1"/>
      </xdr:nvSpPr>
      <xdr:spPr>
        <a:xfrm>
          <a:off x="14414500" y="70349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157843</xdr:rowOff>
    </xdr:from>
    <xdr:to>
      <xdr:col>86</xdr:col>
      <xdr:colOff>25400</xdr:colOff>
      <xdr:row>41</xdr:row>
      <xdr:rowOff>157843</xdr:rowOff>
    </xdr:to>
    <xdr:cxnSp macro="">
      <xdr:nvCxnSpPr>
        <xdr:cNvPr id="301" name="直線コネクタ 300">
          <a:extLst>
            <a:ext uri="{FF2B5EF4-FFF2-40B4-BE49-F238E27FC236}">
              <a16:creationId xmlns:a16="http://schemas.microsoft.com/office/drawing/2014/main" id="{8D12C0A1-2E17-4AC0-A6DC-DB2E556D981C}"/>
            </a:ext>
          </a:extLst>
        </xdr:cNvPr>
        <xdr:cNvCxnSpPr/>
      </xdr:nvCxnSpPr>
      <xdr:spPr>
        <a:xfrm>
          <a:off x="14287500" y="703108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112684</xdr:rowOff>
    </xdr:from>
    <xdr:ext cx="405111" cy="259045"/>
    <xdr:sp macro="" textlink="">
      <xdr:nvSpPr>
        <xdr:cNvPr id="302" name="【一般廃棄物処理施設】&#10;有形固定資産減価償却率最大値テキスト">
          <a:extLst>
            <a:ext uri="{FF2B5EF4-FFF2-40B4-BE49-F238E27FC236}">
              <a16:creationId xmlns:a16="http://schemas.microsoft.com/office/drawing/2014/main" id="{17391560-BD0F-490D-9227-5C9B51B5E608}"/>
            </a:ext>
          </a:extLst>
        </xdr:cNvPr>
        <xdr:cNvSpPr txBox="1"/>
      </xdr:nvSpPr>
      <xdr:spPr>
        <a:xfrm>
          <a:off x="14414500" y="54771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166007</xdr:rowOff>
    </xdr:from>
    <xdr:to>
      <xdr:col>86</xdr:col>
      <xdr:colOff>25400</xdr:colOff>
      <xdr:row>33</xdr:row>
      <xdr:rowOff>166007</xdr:rowOff>
    </xdr:to>
    <xdr:cxnSp macro="">
      <xdr:nvCxnSpPr>
        <xdr:cNvPr id="303" name="直線コネクタ 302">
          <a:extLst>
            <a:ext uri="{FF2B5EF4-FFF2-40B4-BE49-F238E27FC236}">
              <a16:creationId xmlns:a16="http://schemas.microsoft.com/office/drawing/2014/main" id="{207CEB2F-FE9D-4EBF-9ABD-86EF14C56FA4}"/>
            </a:ext>
          </a:extLst>
        </xdr:cNvPr>
        <xdr:cNvCxnSpPr/>
      </xdr:nvCxnSpPr>
      <xdr:spPr>
        <a:xfrm>
          <a:off x="14287500" y="569812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167476</xdr:rowOff>
    </xdr:from>
    <xdr:ext cx="405111" cy="259045"/>
    <xdr:sp macro="" textlink="">
      <xdr:nvSpPr>
        <xdr:cNvPr id="304" name="【一般廃棄物処理施設】&#10;有形固定資産減価償却率平均値テキスト">
          <a:extLst>
            <a:ext uri="{FF2B5EF4-FFF2-40B4-BE49-F238E27FC236}">
              <a16:creationId xmlns:a16="http://schemas.microsoft.com/office/drawing/2014/main" id="{3FFEF385-FB07-4DE9-97C3-6CF345E9464A}"/>
            </a:ext>
          </a:extLst>
        </xdr:cNvPr>
        <xdr:cNvSpPr txBox="1"/>
      </xdr:nvSpPr>
      <xdr:spPr>
        <a:xfrm>
          <a:off x="14414500" y="62025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144599</xdr:rowOff>
    </xdr:from>
    <xdr:to>
      <xdr:col>85</xdr:col>
      <xdr:colOff>177800</xdr:colOff>
      <xdr:row>38</xdr:row>
      <xdr:rowOff>74749</xdr:rowOff>
    </xdr:to>
    <xdr:sp macro="" textlink="">
      <xdr:nvSpPr>
        <xdr:cNvPr id="305" name="フローチャート: 判断 304">
          <a:extLst>
            <a:ext uri="{FF2B5EF4-FFF2-40B4-BE49-F238E27FC236}">
              <a16:creationId xmlns:a16="http://schemas.microsoft.com/office/drawing/2014/main" id="{D317D5C1-7A80-4175-BAC6-FE683C5DADAF}"/>
            </a:ext>
          </a:extLst>
        </xdr:cNvPr>
        <xdr:cNvSpPr/>
      </xdr:nvSpPr>
      <xdr:spPr>
        <a:xfrm>
          <a:off x="14325600" y="6347279"/>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151130</xdr:rowOff>
    </xdr:from>
    <xdr:to>
      <xdr:col>81</xdr:col>
      <xdr:colOff>101600</xdr:colOff>
      <xdr:row>38</xdr:row>
      <xdr:rowOff>81280</xdr:rowOff>
    </xdr:to>
    <xdr:sp macro="" textlink="">
      <xdr:nvSpPr>
        <xdr:cNvPr id="306" name="フローチャート: 判断 305">
          <a:extLst>
            <a:ext uri="{FF2B5EF4-FFF2-40B4-BE49-F238E27FC236}">
              <a16:creationId xmlns:a16="http://schemas.microsoft.com/office/drawing/2014/main" id="{4C99C6C2-1E94-4D89-AE79-C1CC87C40149}"/>
            </a:ext>
          </a:extLst>
        </xdr:cNvPr>
        <xdr:cNvSpPr/>
      </xdr:nvSpPr>
      <xdr:spPr>
        <a:xfrm>
          <a:off x="13578840" y="63538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128270</xdr:rowOff>
    </xdr:from>
    <xdr:to>
      <xdr:col>76</xdr:col>
      <xdr:colOff>165100</xdr:colOff>
      <xdr:row>38</xdr:row>
      <xdr:rowOff>58420</xdr:rowOff>
    </xdr:to>
    <xdr:sp macro="" textlink="">
      <xdr:nvSpPr>
        <xdr:cNvPr id="307" name="フローチャート: 判断 306">
          <a:extLst>
            <a:ext uri="{FF2B5EF4-FFF2-40B4-BE49-F238E27FC236}">
              <a16:creationId xmlns:a16="http://schemas.microsoft.com/office/drawing/2014/main" id="{57805DED-2B52-4254-8313-951281BFEC5C}"/>
            </a:ext>
          </a:extLst>
        </xdr:cNvPr>
        <xdr:cNvSpPr/>
      </xdr:nvSpPr>
      <xdr:spPr>
        <a:xfrm>
          <a:off x="12804140" y="63309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39</xdr:row>
      <xdr:rowOff>12337</xdr:rowOff>
    </xdr:from>
    <xdr:to>
      <xdr:col>72</xdr:col>
      <xdr:colOff>38100</xdr:colOff>
      <xdr:row>39</xdr:row>
      <xdr:rowOff>113937</xdr:rowOff>
    </xdr:to>
    <xdr:sp macro="" textlink="">
      <xdr:nvSpPr>
        <xdr:cNvPr id="308" name="フローチャート: 判断 307">
          <a:extLst>
            <a:ext uri="{FF2B5EF4-FFF2-40B4-BE49-F238E27FC236}">
              <a16:creationId xmlns:a16="http://schemas.microsoft.com/office/drawing/2014/main" id="{D3945F98-2778-4C4E-849D-2AE2B2C5C07B}"/>
            </a:ext>
          </a:extLst>
        </xdr:cNvPr>
        <xdr:cNvSpPr/>
      </xdr:nvSpPr>
      <xdr:spPr>
        <a:xfrm>
          <a:off x="12029440" y="655029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39</xdr:row>
      <xdr:rowOff>92347</xdr:rowOff>
    </xdr:from>
    <xdr:to>
      <xdr:col>67</xdr:col>
      <xdr:colOff>101600</xdr:colOff>
      <xdr:row>40</xdr:row>
      <xdr:rowOff>22497</xdr:rowOff>
    </xdr:to>
    <xdr:sp macro="" textlink="">
      <xdr:nvSpPr>
        <xdr:cNvPr id="309" name="フローチャート: 判断 308">
          <a:extLst>
            <a:ext uri="{FF2B5EF4-FFF2-40B4-BE49-F238E27FC236}">
              <a16:creationId xmlns:a16="http://schemas.microsoft.com/office/drawing/2014/main" id="{E4CD1D59-8C0F-438D-ADA8-98B742781554}"/>
            </a:ext>
          </a:extLst>
        </xdr:cNvPr>
        <xdr:cNvSpPr/>
      </xdr:nvSpPr>
      <xdr:spPr>
        <a:xfrm>
          <a:off x="11231880" y="663030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10" name="テキスト ボックス 309">
          <a:extLst>
            <a:ext uri="{FF2B5EF4-FFF2-40B4-BE49-F238E27FC236}">
              <a16:creationId xmlns:a16="http://schemas.microsoft.com/office/drawing/2014/main" id="{6FE7FEDA-D161-42C9-8E82-56DA52A5C8BB}"/>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11" name="テキスト ボックス 310">
          <a:extLst>
            <a:ext uri="{FF2B5EF4-FFF2-40B4-BE49-F238E27FC236}">
              <a16:creationId xmlns:a16="http://schemas.microsoft.com/office/drawing/2014/main" id="{4EEA218B-BFA7-459B-B21E-D56711CA5554}"/>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12" name="テキスト ボックス 311">
          <a:extLst>
            <a:ext uri="{FF2B5EF4-FFF2-40B4-BE49-F238E27FC236}">
              <a16:creationId xmlns:a16="http://schemas.microsoft.com/office/drawing/2014/main" id="{239023BC-F50A-4B32-A169-FE65F19C995D}"/>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13" name="テキスト ボックス 312">
          <a:extLst>
            <a:ext uri="{FF2B5EF4-FFF2-40B4-BE49-F238E27FC236}">
              <a16:creationId xmlns:a16="http://schemas.microsoft.com/office/drawing/2014/main" id="{6DC0C7B3-D185-4603-B1F1-27ACB6679CB3}"/>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14" name="テキスト ボックス 313">
          <a:extLst>
            <a:ext uri="{FF2B5EF4-FFF2-40B4-BE49-F238E27FC236}">
              <a16:creationId xmlns:a16="http://schemas.microsoft.com/office/drawing/2014/main" id="{7B6A4DBF-BFEA-4B6A-9BC6-460F015DB1A6}"/>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61323</xdr:rowOff>
    </xdr:from>
    <xdr:to>
      <xdr:col>85</xdr:col>
      <xdr:colOff>177800</xdr:colOff>
      <xdr:row>38</xdr:row>
      <xdr:rowOff>162923</xdr:rowOff>
    </xdr:to>
    <xdr:sp macro="" textlink="">
      <xdr:nvSpPr>
        <xdr:cNvPr id="315" name="楕円 314">
          <a:extLst>
            <a:ext uri="{FF2B5EF4-FFF2-40B4-BE49-F238E27FC236}">
              <a16:creationId xmlns:a16="http://schemas.microsoft.com/office/drawing/2014/main" id="{A1C779DC-839B-42D1-9DCB-DBA111899369}"/>
            </a:ext>
          </a:extLst>
        </xdr:cNvPr>
        <xdr:cNvSpPr/>
      </xdr:nvSpPr>
      <xdr:spPr>
        <a:xfrm>
          <a:off x="14325600" y="6431643"/>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39750</xdr:rowOff>
    </xdr:from>
    <xdr:ext cx="405111" cy="259045"/>
    <xdr:sp macro="" textlink="">
      <xdr:nvSpPr>
        <xdr:cNvPr id="316" name="【一般廃棄物処理施設】&#10;有形固定資産減価償却率該当値テキスト">
          <a:extLst>
            <a:ext uri="{FF2B5EF4-FFF2-40B4-BE49-F238E27FC236}">
              <a16:creationId xmlns:a16="http://schemas.microsoft.com/office/drawing/2014/main" id="{0D1DCB58-AD14-4564-81A4-F2BE1C244C6B}"/>
            </a:ext>
          </a:extLst>
        </xdr:cNvPr>
        <xdr:cNvSpPr txBox="1"/>
      </xdr:nvSpPr>
      <xdr:spPr>
        <a:xfrm>
          <a:off x="14414500" y="64100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44994</xdr:rowOff>
    </xdr:from>
    <xdr:to>
      <xdr:col>81</xdr:col>
      <xdr:colOff>101600</xdr:colOff>
      <xdr:row>38</xdr:row>
      <xdr:rowOff>146594</xdr:rowOff>
    </xdr:to>
    <xdr:sp macro="" textlink="">
      <xdr:nvSpPr>
        <xdr:cNvPr id="317" name="楕円 316">
          <a:extLst>
            <a:ext uri="{FF2B5EF4-FFF2-40B4-BE49-F238E27FC236}">
              <a16:creationId xmlns:a16="http://schemas.microsoft.com/office/drawing/2014/main" id="{05C58FB7-9155-4487-9707-9B0BABCBB0B1}"/>
            </a:ext>
          </a:extLst>
        </xdr:cNvPr>
        <xdr:cNvSpPr/>
      </xdr:nvSpPr>
      <xdr:spPr>
        <a:xfrm>
          <a:off x="13578840" y="6415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95794</xdr:rowOff>
    </xdr:from>
    <xdr:to>
      <xdr:col>85</xdr:col>
      <xdr:colOff>127000</xdr:colOff>
      <xdr:row>38</xdr:row>
      <xdr:rowOff>112123</xdr:rowOff>
    </xdr:to>
    <xdr:cxnSp macro="">
      <xdr:nvCxnSpPr>
        <xdr:cNvPr id="318" name="直線コネクタ 317">
          <a:extLst>
            <a:ext uri="{FF2B5EF4-FFF2-40B4-BE49-F238E27FC236}">
              <a16:creationId xmlns:a16="http://schemas.microsoft.com/office/drawing/2014/main" id="{2E0206AC-78D9-46E6-AD0F-670465936D1A}"/>
            </a:ext>
          </a:extLst>
        </xdr:cNvPr>
        <xdr:cNvCxnSpPr/>
      </xdr:nvCxnSpPr>
      <xdr:spPr>
        <a:xfrm>
          <a:off x="13629640" y="6466114"/>
          <a:ext cx="74676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907</xdr:rowOff>
    </xdr:from>
    <xdr:to>
      <xdr:col>76</xdr:col>
      <xdr:colOff>165100</xdr:colOff>
      <xdr:row>38</xdr:row>
      <xdr:rowOff>102507</xdr:rowOff>
    </xdr:to>
    <xdr:sp macro="" textlink="">
      <xdr:nvSpPr>
        <xdr:cNvPr id="319" name="楕円 318">
          <a:extLst>
            <a:ext uri="{FF2B5EF4-FFF2-40B4-BE49-F238E27FC236}">
              <a16:creationId xmlns:a16="http://schemas.microsoft.com/office/drawing/2014/main" id="{E33CE18E-29F0-40FE-802C-F4753A769F92}"/>
            </a:ext>
          </a:extLst>
        </xdr:cNvPr>
        <xdr:cNvSpPr/>
      </xdr:nvSpPr>
      <xdr:spPr>
        <a:xfrm>
          <a:off x="12804140" y="6371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51707</xdr:rowOff>
    </xdr:from>
    <xdr:to>
      <xdr:col>81</xdr:col>
      <xdr:colOff>50800</xdr:colOff>
      <xdr:row>38</xdr:row>
      <xdr:rowOff>95794</xdr:rowOff>
    </xdr:to>
    <xdr:cxnSp macro="">
      <xdr:nvCxnSpPr>
        <xdr:cNvPr id="320" name="直線コネクタ 319">
          <a:extLst>
            <a:ext uri="{FF2B5EF4-FFF2-40B4-BE49-F238E27FC236}">
              <a16:creationId xmlns:a16="http://schemas.microsoft.com/office/drawing/2014/main" id="{2A8EDC5A-BC63-4A0B-883D-1B0E1EC83C6D}"/>
            </a:ext>
          </a:extLst>
        </xdr:cNvPr>
        <xdr:cNvCxnSpPr/>
      </xdr:nvCxnSpPr>
      <xdr:spPr>
        <a:xfrm>
          <a:off x="12854940" y="6422027"/>
          <a:ext cx="7747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41</xdr:row>
      <xdr:rowOff>33565</xdr:rowOff>
    </xdr:from>
    <xdr:to>
      <xdr:col>72</xdr:col>
      <xdr:colOff>38100</xdr:colOff>
      <xdr:row>41</xdr:row>
      <xdr:rowOff>135165</xdr:rowOff>
    </xdr:to>
    <xdr:sp macro="" textlink="">
      <xdr:nvSpPr>
        <xdr:cNvPr id="321" name="楕円 320">
          <a:extLst>
            <a:ext uri="{FF2B5EF4-FFF2-40B4-BE49-F238E27FC236}">
              <a16:creationId xmlns:a16="http://schemas.microsoft.com/office/drawing/2014/main" id="{B4B2523F-1721-4571-A44C-55628B0F0786}"/>
            </a:ext>
          </a:extLst>
        </xdr:cNvPr>
        <xdr:cNvSpPr/>
      </xdr:nvSpPr>
      <xdr:spPr>
        <a:xfrm>
          <a:off x="12029440" y="690680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51707</xdr:rowOff>
    </xdr:from>
    <xdr:to>
      <xdr:col>76</xdr:col>
      <xdr:colOff>114300</xdr:colOff>
      <xdr:row>41</xdr:row>
      <xdr:rowOff>84365</xdr:rowOff>
    </xdr:to>
    <xdr:cxnSp macro="">
      <xdr:nvCxnSpPr>
        <xdr:cNvPr id="322" name="直線コネクタ 321">
          <a:extLst>
            <a:ext uri="{FF2B5EF4-FFF2-40B4-BE49-F238E27FC236}">
              <a16:creationId xmlns:a16="http://schemas.microsoft.com/office/drawing/2014/main" id="{5F90CA32-65F1-40BB-B14B-145822445906}"/>
            </a:ext>
          </a:extLst>
        </xdr:cNvPr>
        <xdr:cNvCxnSpPr/>
      </xdr:nvCxnSpPr>
      <xdr:spPr>
        <a:xfrm flipV="1">
          <a:off x="12072620" y="6422027"/>
          <a:ext cx="782320" cy="535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41</xdr:row>
      <xdr:rowOff>7438</xdr:rowOff>
    </xdr:from>
    <xdr:to>
      <xdr:col>67</xdr:col>
      <xdr:colOff>101600</xdr:colOff>
      <xdr:row>41</xdr:row>
      <xdr:rowOff>109038</xdr:rowOff>
    </xdr:to>
    <xdr:sp macro="" textlink="">
      <xdr:nvSpPr>
        <xdr:cNvPr id="323" name="楕円 322">
          <a:extLst>
            <a:ext uri="{FF2B5EF4-FFF2-40B4-BE49-F238E27FC236}">
              <a16:creationId xmlns:a16="http://schemas.microsoft.com/office/drawing/2014/main" id="{ECBC7F19-B735-4BB3-823B-55D76E33B9E5}"/>
            </a:ext>
          </a:extLst>
        </xdr:cNvPr>
        <xdr:cNvSpPr/>
      </xdr:nvSpPr>
      <xdr:spPr>
        <a:xfrm>
          <a:off x="11231880" y="6880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41</xdr:row>
      <xdr:rowOff>58238</xdr:rowOff>
    </xdr:from>
    <xdr:to>
      <xdr:col>71</xdr:col>
      <xdr:colOff>177800</xdr:colOff>
      <xdr:row>41</xdr:row>
      <xdr:rowOff>84365</xdr:rowOff>
    </xdr:to>
    <xdr:cxnSp macro="">
      <xdr:nvCxnSpPr>
        <xdr:cNvPr id="324" name="直線コネクタ 323">
          <a:extLst>
            <a:ext uri="{FF2B5EF4-FFF2-40B4-BE49-F238E27FC236}">
              <a16:creationId xmlns:a16="http://schemas.microsoft.com/office/drawing/2014/main" id="{0B8186B2-7AA1-4206-87FD-A608C418762D}"/>
            </a:ext>
          </a:extLst>
        </xdr:cNvPr>
        <xdr:cNvCxnSpPr/>
      </xdr:nvCxnSpPr>
      <xdr:spPr>
        <a:xfrm>
          <a:off x="11282680" y="6931478"/>
          <a:ext cx="789940" cy="26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97807</xdr:rowOff>
    </xdr:from>
    <xdr:ext cx="405111" cy="259045"/>
    <xdr:sp macro="" textlink="">
      <xdr:nvSpPr>
        <xdr:cNvPr id="325" name="n_1aveValue【一般廃棄物処理施設】&#10;有形固定資産減価償却率">
          <a:extLst>
            <a:ext uri="{FF2B5EF4-FFF2-40B4-BE49-F238E27FC236}">
              <a16:creationId xmlns:a16="http://schemas.microsoft.com/office/drawing/2014/main" id="{9F8C8CB0-4D8F-4A49-AD8C-4F5DC2322D42}"/>
            </a:ext>
          </a:extLst>
        </xdr:cNvPr>
        <xdr:cNvSpPr txBox="1"/>
      </xdr:nvSpPr>
      <xdr:spPr>
        <a:xfrm>
          <a:off x="13437244" y="613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74947</xdr:rowOff>
    </xdr:from>
    <xdr:ext cx="405111" cy="259045"/>
    <xdr:sp macro="" textlink="">
      <xdr:nvSpPr>
        <xdr:cNvPr id="326" name="n_2aveValue【一般廃棄物処理施設】&#10;有形固定資産減価償却率">
          <a:extLst>
            <a:ext uri="{FF2B5EF4-FFF2-40B4-BE49-F238E27FC236}">
              <a16:creationId xmlns:a16="http://schemas.microsoft.com/office/drawing/2014/main" id="{3D708290-7A3D-4BFA-B4EC-32E834617710}"/>
            </a:ext>
          </a:extLst>
        </xdr:cNvPr>
        <xdr:cNvSpPr txBox="1"/>
      </xdr:nvSpPr>
      <xdr:spPr>
        <a:xfrm>
          <a:off x="12675244" y="6109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130464</xdr:rowOff>
    </xdr:from>
    <xdr:ext cx="405111" cy="259045"/>
    <xdr:sp macro="" textlink="">
      <xdr:nvSpPr>
        <xdr:cNvPr id="327" name="n_3aveValue【一般廃棄物処理施設】&#10;有形固定資産減価償却率">
          <a:extLst>
            <a:ext uri="{FF2B5EF4-FFF2-40B4-BE49-F238E27FC236}">
              <a16:creationId xmlns:a16="http://schemas.microsoft.com/office/drawing/2014/main" id="{08474F46-1CC7-4961-981B-D933F549709E}"/>
            </a:ext>
          </a:extLst>
        </xdr:cNvPr>
        <xdr:cNvSpPr txBox="1"/>
      </xdr:nvSpPr>
      <xdr:spPr>
        <a:xfrm>
          <a:off x="11900544" y="63331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39024</xdr:rowOff>
    </xdr:from>
    <xdr:ext cx="405111" cy="259045"/>
    <xdr:sp macro="" textlink="">
      <xdr:nvSpPr>
        <xdr:cNvPr id="328" name="n_4aveValue【一般廃棄物処理施設】&#10;有形固定資産減価償却率">
          <a:extLst>
            <a:ext uri="{FF2B5EF4-FFF2-40B4-BE49-F238E27FC236}">
              <a16:creationId xmlns:a16="http://schemas.microsoft.com/office/drawing/2014/main" id="{3A0D21C6-9BED-427D-8D4F-3001E18BB7AF}"/>
            </a:ext>
          </a:extLst>
        </xdr:cNvPr>
        <xdr:cNvSpPr txBox="1"/>
      </xdr:nvSpPr>
      <xdr:spPr>
        <a:xfrm>
          <a:off x="11102984" y="64093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137721</xdr:rowOff>
    </xdr:from>
    <xdr:ext cx="405111" cy="259045"/>
    <xdr:sp macro="" textlink="">
      <xdr:nvSpPr>
        <xdr:cNvPr id="329" name="n_1mainValue【一般廃棄物処理施設】&#10;有形固定資産減価償却率">
          <a:extLst>
            <a:ext uri="{FF2B5EF4-FFF2-40B4-BE49-F238E27FC236}">
              <a16:creationId xmlns:a16="http://schemas.microsoft.com/office/drawing/2014/main" id="{DC599FF5-115F-4BAB-B8B8-994AB9E6106B}"/>
            </a:ext>
          </a:extLst>
        </xdr:cNvPr>
        <xdr:cNvSpPr txBox="1"/>
      </xdr:nvSpPr>
      <xdr:spPr>
        <a:xfrm>
          <a:off x="13437244" y="6508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93634</xdr:rowOff>
    </xdr:from>
    <xdr:ext cx="405111" cy="259045"/>
    <xdr:sp macro="" textlink="">
      <xdr:nvSpPr>
        <xdr:cNvPr id="330" name="n_2mainValue【一般廃棄物処理施設】&#10;有形固定資産減価償却率">
          <a:extLst>
            <a:ext uri="{FF2B5EF4-FFF2-40B4-BE49-F238E27FC236}">
              <a16:creationId xmlns:a16="http://schemas.microsoft.com/office/drawing/2014/main" id="{AE654C27-0EF6-4172-8D6F-5DAA87CA0B3A}"/>
            </a:ext>
          </a:extLst>
        </xdr:cNvPr>
        <xdr:cNvSpPr txBox="1"/>
      </xdr:nvSpPr>
      <xdr:spPr>
        <a:xfrm>
          <a:off x="12675244" y="64639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41</xdr:row>
      <xdr:rowOff>126292</xdr:rowOff>
    </xdr:from>
    <xdr:ext cx="405111" cy="259045"/>
    <xdr:sp macro="" textlink="">
      <xdr:nvSpPr>
        <xdr:cNvPr id="331" name="n_3mainValue【一般廃棄物処理施設】&#10;有形固定資産減価償却率">
          <a:extLst>
            <a:ext uri="{FF2B5EF4-FFF2-40B4-BE49-F238E27FC236}">
              <a16:creationId xmlns:a16="http://schemas.microsoft.com/office/drawing/2014/main" id="{BDCF7801-9BAC-4A06-A70A-A7C89B05D322}"/>
            </a:ext>
          </a:extLst>
        </xdr:cNvPr>
        <xdr:cNvSpPr txBox="1"/>
      </xdr:nvSpPr>
      <xdr:spPr>
        <a:xfrm>
          <a:off x="11900544" y="6999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41</xdr:row>
      <xdr:rowOff>100165</xdr:rowOff>
    </xdr:from>
    <xdr:ext cx="405111" cy="259045"/>
    <xdr:sp macro="" textlink="">
      <xdr:nvSpPr>
        <xdr:cNvPr id="332" name="n_4mainValue【一般廃棄物処理施設】&#10;有形固定資産減価償却率">
          <a:extLst>
            <a:ext uri="{FF2B5EF4-FFF2-40B4-BE49-F238E27FC236}">
              <a16:creationId xmlns:a16="http://schemas.microsoft.com/office/drawing/2014/main" id="{4659752E-5C97-4805-89ED-C3125BB3DB15}"/>
            </a:ext>
          </a:extLst>
        </xdr:cNvPr>
        <xdr:cNvSpPr txBox="1"/>
      </xdr:nvSpPr>
      <xdr:spPr>
        <a:xfrm>
          <a:off x="11102984" y="69734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33" name="正方形/長方形 332">
          <a:extLst>
            <a:ext uri="{FF2B5EF4-FFF2-40B4-BE49-F238E27FC236}">
              <a16:creationId xmlns:a16="http://schemas.microsoft.com/office/drawing/2014/main" id="{A2C7574F-3CD8-4C9D-A4DE-A64AEA236BF2}"/>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34" name="正方形/長方形 333">
          <a:extLst>
            <a:ext uri="{FF2B5EF4-FFF2-40B4-BE49-F238E27FC236}">
              <a16:creationId xmlns:a16="http://schemas.microsoft.com/office/drawing/2014/main" id="{66719937-9718-451C-B986-1F4CE38864B2}"/>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35" name="正方形/長方形 334">
          <a:extLst>
            <a:ext uri="{FF2B5EF4-FFF2-40B4-BE49-F238E27FC236}">
              <a16:creationId xmlns:a16="http://schemas.microsoft.com/office/drawing/2014/main" id="{33971AB7-BCBF-41E4-846E-4CA605E651A1}"/>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36" name="正方形/長方形 335">
          <a:extLst>
            <a:ext uri="{FF2B5EF4-FFF2-40B4-BE49-F238E27FC236}">
              <a16:creationId xmlns:a16="http://schemas.microsoft.com/office/drawing/2014/main" id="{6DC6B85F-753D-42A5-9955-0480C095EB28}"/>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37" name="正方形/長方形 336">
          <a:extLst>
            <a:ext uri="{FF2B5EF4-FFF2-40B4-BE49-F238E27FC236}">
              <a16:creationId xmlns:a16="http://schemas.microsoft.com/office/drawing/2014/main" id="{9F6D942D-4316-4F37-ABB7-F92195ED0CF6}"/>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38" name="正方形/長方形 337">
          <a:extLst>
            <a:ext uri="{FF2B5EF4-FFF2-40B4-BE49-F238E27FC236}">
              <a16:creationId xmlns:a16="http://schemas.microsoft.com/office/drawing/2014/main" id="{02CF5B00-A9D0-4E45-80AE-4E7F6FAE6F06}"/>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39" name="正方形/長方形 338">
          <a:extLst>
            <a:ext uri="{FF2B5EF4-FFF2-40B4-BE49-F238E27FC236}">
              <a16:creationId xmlns:a16="http://schemas.microsoft.com/office/drawing/2014/main" id="{A0A91F1E-1D4F-4055-AF33-4A93F1DB08BC}"/>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40" name="正方形/長方形 339">
          <a:extLst>
            <a:ext uri="{FF2B5EF4-FFF2-40B4-BE49-F238E27FC236}">
              <a16:creationId xmlns:a16="http://schemas.microsoft.com/office/drawing/2014/main" id="{25BD626A-5DDA-4EA7-9F19-E40A80526047}"/>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41" name="テキスト ボックス 340">
          <a:extLst>
            <a:ext uri="{FF2B5EF4-FFF2-40B4-BE49-F238E27FC236}">
              <a16:creationId xmlns:a16="http://schemas.microsoft.com/office/drawing/2014/main" id="{C451E6CB-5D52-4FF9-8461-EC86C3449462}"/>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42" name="直線コネクタ 341">
          <a:extLst>
            <a:ext uri="{FF2B5EF4-FFF2-40B4-BE49-F238E27FC236}">
              <a16:creationId xmlns:a16="http://schemas.microsoft.com/office/drawing/2014/main" id="{E26C5FF9-3F39-4103-A023-3C0298CC5EF1}"/>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343" name="直線コネクタ 342">
          <a:extLst>
            <a:ext uri="{FF2B5EF4-FFF2-40B4-BE49-F238E27FC236}">
              <a16:creationId xmlns:a16="http://schemas.microsoft.com/office/drawing/2014/main" id="{6AD3D59E-6E2C-4E2E-8319-0C60817F2BD0}"/>
            </a:ext>
          </a:extLst>
        </xdr:cNvPr>
        <xdr:cNvCxnSpPr/>
      </xdr:nvCxnSpPr>
      <xdr:spPr>
        <a:xfrm>
          <a:off x="16093440" y="7006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344" name="テキスト ボックス 343">
          <a:extLst>
            <a:ext uri="{FF2B5EF4-FFF2-40B4-BE49-F238E27FC236}">
              <a16:creationId xmlns:a16="http://schemas.microsoft.com/office/drawing/2014/main" id="{55F809F7-2D3A-49E7-AF12-CCC45F8A4DEA}"/>
            </a:ext>
          </a:extLst>
        </xdr:cNvPr>
        <xdr:cNvSpPr txBox="1"/>
      </xdr:nvSpPr>
      <xdr:spPr>
        <a:xfrm>
          <a:off x="15890374" y="68681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345" name="直線コネクタ 344">
          <a:extLst>
            <a:ext uri="{FF2B5EF4-FFF2-40B4-BE49-F238E27FC236}">
              <a16:creationId xmlns:a16="http://schemas.microsoft.com/office/drawing/2014/main" id="{B19C71B4-3BBE-499C-915B-E7AA99688A8A}"/>
            </a:ext>
          </a:extLst>
        </xdr:cNvPr>
        <xdr:cNvCxnSpPr/>
      </xdr:nvCxnSpPr>
      <xdr:spPr>
        <a:xfrm>
          <a:off x="16093440" y="65570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38</xdr:row>
      <xdr:rowOff>48277</xdr:rowOff>
    </xdr:from>
    <xdr:ext cx="685572" cy="259045"/>
    <xdr:sp macro="" textlink="">
      <xdr:nvSpPr>
        <xdr:cNvPr id="346" name="テキスト ボックス 345">
          <a:extLst>
            <a:ext uri="{FF2B5EF4-FFF2-40B4-BE49-F238E27FC236}">
              <a16:creationId xmlns:a16="http://schemas.microsoft.com/office/drawing/2014/main" id="{C075D7A6-FE24-42C8-8E68-0937FD38E4F7}"/>
            </a:ext>
          </a:extLst>
        </xdr:cNvPr>
        <xdr:cNvSpPr txBox="1"/>
      </xdr:nvSpPr>
      <xdr:spPr>
        <a:xfrm>
          <a:off x="15499308" y="641859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347" name="直線コネクタ 346">
          <a:extLst>
            <a:ext uri="{FF2B5EF4-FFF2-40B4-BE49-F238E27FC236}">
              <a16:creationId xmlns:a16="http://schemas.microsoft.com/office/drawing/2014/main" id="{E3433DCC-D740-4161-87E5-5CF6892B9308}"/>
            </a:ext>
          </a:extLst>
        </xdr:cNvPr>
        <xdr:cNvCxnSpPr/>
      </xdr:nvCxnSpPr>
      <xdr:spPr>
        <a:xfrm>
          <a:off x="16093440" y="61112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35</xdr:row>
      <xdr:rowOff>105427</xdr:rowOff>
    </xdr:from>
    <xdr:ext cx="685572" cy="259045"/>
    <xdr:sp macro="" textlink="">
      <xdr:nvSpPr>
        <xdr:cNvPr id="348" name="テキスト ボックス 347">
          <a:extLst>
            <a:ext uri="{FF2B5EF4-FFF2-40B4-BE49-F238E27FC236}">
              <a16:creationId xmlns:a16="http://schemas.microsoft.com/office/drawing/2014/main" id="{3D046FBF-1CA4-44F9-B4CA-3036073FB328}"/>
            </a:ext>
          </a:extLst>
        </xdr:cNvPr>
        <xdr:cNvSpPr txBox="1"/>
      </xdr:nvSpPr>
      <xdr:spPr>
        <a:xfrm>
          <a:off x="15499308" y="597282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349" name="直線コネクタ 348">
          <a:extLst>
            <a:ext uri="{FF2B5EF4-FFF2-40B4-BE49-F238E27FC236}">
              <a16:creationId xmlns:a16="http://schemas.microsoft.com/office/drawing/2014/main" id="{FD41B6A5-6A50-4135-8679-5CC3B338B3EB}"/>
            </a:ext>
          </a:extLst>
        </xdr:cNvPr>
        <xdr:cNvCxnSpPr/>
      </xdr:nvCxnSpPr>
      <xdr:spPr>
        <a:xfrm>
          <a:off x="16093440" y="56654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32</xdr:row>
      <xdr:rowOff>162577</xdr:rowOff>
    </xdr:from>
    <xdr:ext cx="685572" cy="259045"/>
    <xdr:sp macro="" textlink="">
      <xdr:nvSpPr>
        <xdr:cNvPr id="350" name="テキスト ボックス 349">
          <a:extLst>
            <a:ext uri="{FF2B5EF4-FFF2-40B4-BE49-F238E27FC236}">
              <a16:creationId xmlns:a16="http://schemas.microsoft.com/office/drawing/2014/main" id="{38875C9A-ADC6-4BF4-885C-6A768ABAC6E4}"/>
            </a:ext>
          </a:extLst>
        </xdr:cNvPr>
        <xdr:cNvSpPr txBox="1"/>
      </xdr:nvSpPr>
      <xdr:spPr>
        <a:xfrm>
          <a:off x="15499308" y="552705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51" name="直線コネクタ 350">
          <a:extLst>
            <a:ext uri="{FF2B5EF4-FFF2-40B4-BE49-F238E27FC236}">
              <a16:creationId xmlns:a16="http://schemas.microsoft.com/office/drawing/2014/main" id="{C656B136-FB29-4C96-AC12-95331FDB306D}"/>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352" name="テキスト ボックス 351">
          <a:extLst>
            <a:ext uri="{FF2B5EF4-FFF2-40B4-BE49-F238E27FC236}">
              <a16:creationId xmlns:a16="http://schemas.microsoft.com/office/drawing/2014/main" id="{93D95000-0AF9-4A92-9CFE-5CC5B4BC67A5}"/>
            </a:ext>
          </a:extLst>
        </xdr:cNvPr>
        <xdr:cNvSpPr txBox="1"/>
      </xdr:nvSpPr>
      <xdr:spPr>
        <a:xfrm>
          <a:off x="15499308" y="50774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53" name="【一般廃棄物処理施設】&#10;一人当たり有形固定資産（償却資産）額グラフ枠">
          <a:extLst>
            <a:ext uri="{FF2B5EF4-FFF2-40B4-BE49-F238E27FC236}">
              <a16:creationId xmlns:a16="http://schemas.microsoft.com/office/drawing/2014/main" id="{AACE8BD9-CACF-4919-932F-BDCE38099261}"/>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44745</xdr:rowOff>
    </xdr:from>
    <xdr:to>
      <xdr:col>116</xdr:col>
      <xdr:colOff>62864</xdr:colOff>
      <xdr:row>41</xdr:row>
      <xdr:rowOff>130211</xdr:rowOff>
    </xdr:to>
    <xdr:cxnSp macro="">
      <xdr:nvCxnSpPr>
        <xdr:cNvPr id="354" name="直線コネクタ 353">
          <a:extLst>
            <a:ext uri="{FF2B5EF4-FFF2-40B4-BE49-F238E27FC236}">
              <a16:creationId xmlns:a16="http://schemas.microsoft.com/office/drawing/2014/main" id="{D1DD1F27-CABD-4899-B506-B3813818493A}"/>
            </a:ext>
          </a:extLst>
        </xdr:cNvPr>
        <xdr:cNvCxnSpPr/>
      </xdr:nvCxnSpPr>
      <xdr:spPr>
        <a:xfrm flipV="1">
          <a:off x="19509104" y="5576865"/>
          <a:ext cx="0" cy="14265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134038</xdr:rowOff>
    </xdr:from>
    <xdr:ext cx="469744" cy="259045"/>
    <xdr:sp macro="" textlink="">
      <xdr:nvSpPr>
        <xdr:cNvPr id="355" name="【一般廃棄物処理施設】&#10;一人当たり有形固定資産（償却資産）額最小値テキスト">
          <a:extLst>
            <a:ext uri="{FF2B5EF4-FFF2-40B4-BE49-F238E27FC236}">
              <a16:creationId xmlns:a16="http://schemas.microsoft.com/office/drawing/2014/main" id="{B497E0D7-6C73-4FB0-B6E0-5584DC8CB4C6}"/>
            </a:ext>
          </a:extLst>
        </xdr:cNvPr>
        <xdr:cNvSpPr txBox="1"/>
      </xdr:nvSpPr>
      <xdr:spPr>
        <a:xfrm>
          <a:off x="19547840" y="70072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130211</xdr:rowOff>
    </xdr:from>
    <xdr:to>
      <xdr:col>116</xdr:col>
      <xdr:colOff>152400</xdr:colOff>
      <xdr:row>41</xdr:row>
      <xdr:rowOff>130211</xdr:rowOff>
    </xdr:to>
    <xdr:cxnSp macro="">
      <xdr:nvCxnSpPr>
        <xdr:cNvPr id="356" name="直線コネクタ 355">
          <a:extLst>
            <a:ext uri="{FF2B5EF4-FFF2-40B4-BE49-F238E27FC236}">
              <a16:creationId xmlns:a16="http://schemas.microsoft.com/office/drawing/2014/main" id="{50D8F576-96A6-43AC-A0F3-0755D3F4313B}"/>
            </a:ext>
          </a:extLst>
        </xdr:cNvPr>
        <xdr:cNvCxnSpPr/>
      </xdr:nvCxnSpPr>
      <xdr:spPr>
        <a:xfrm>
          <a:off x="19443700" y="700345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162872</xdr:rowOff>
    </xdr:from>
    <xdr:ext cx="690189" cy="259045"/>
    <xdr:sp macro="" textlink="">
      <xdr:nvSpPr>
        <xdr:cNvPr id="357" name="【一般廃棄物処理施設】&#10;一人当たり有形固定資産（償却資産）額最大値テキスト">
          <a:extLst>
            <a:ext uri="{FF2B5EF4-FFF2-40B4-BE49-F238E27FC236}">
              <a16:creationId xmlns:a16="http://schemas.microsoft.com/office/drawing/2014/main" id="{F5E061A8-FB9F-490E-86BD-1B6DC7F8C9A4}"/>
            </a:ext>
          </a:extLst>
        </xdr:cNvPr>
        <xdr:cNvSpPr txBox="1"/>
      </xdr:nvSpPr>
      <xdr:spPr>
        <a:xfrm>
          <a:off x="19547840" y="535971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3,193,800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44745</xdr:rowOff>
    </xdr:from>
    <xdr:to>
      <xdr:col>116</xdr:col>
      <xdr:colOff>152400</xdr:colOff>
      <xdr:row>33</xdr:row>
      <xdr:rowOff>44745</xdr:rowOff>
    </xdr:to>
    <xdr:cxnSp macro="">
      <xdr:nvCxnSpPr>
        <xdr:cNvPr id="358" name="直線コネクタ 357">
          <a:extLst>
            <a:ext uri="{FF2B5EF4-FFF2-40B4-BE49-F238E27FC236}">
              <a16:creationId xmlns:a16="http://schemas.microsoft.com/office/drawing/2014/main" id="{9F51CA35-60F9-4196-A8B2-DEA66F0CAF05}"/>
            </a:ext>
          </a:extLst>
        </xdr:cNvPr>
        <xdr:cNvCxnSpPr/>
      </xdr:nvCxnSpPr>
      <xdr:spPr>
        <a:xfrm>
          <a:off x="19443700" y="557686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90874</xdr:rowOff>
    </xdr:from>
    <xdr:ext cx="599010" cy="259045"/>
    <xdr:sp macro="" textlink="">
      <xdr:nvSpPr>
        <xdr:cNvPr id="359" name="【一般廃棄物処理施設】&#10;一人当たり有形固定資産（償却資産）額平均値テキスト">
          <a:extLst>
            <a:ext uri="{FF2B5EF4-FFF2-40B4-BE49-F238E27FC236}">
              <a16:creationId xmlns:a16="http://schemas.microsoft.com/office/drawing/2014/main" id="{F181513A-5F51-4372-A048-A6C82675B1EB}"/>
            </a:ext>
          </a:extLst>
        </xdr:cNvPr>
        <xdr:cNvSpPr txBox="1"/>
      </xdr:nvSpPr>
      <xdr:spPr>
        <a:xfrm>
          <a:off x="19547840" y="679647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309,610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112447</xdr:rowOff>
    </xdr:from>
    <xdr:to>
      <xdr:col>116</xdr:col>
      <xdr:colOff>114300</xdr:colOff>
      <xdr:row>41</xdr:row>
      <xdr:rowOff>42597</xdr:rowOff>
    </xdr:to>
    <xdr:sp macro="" textlink="">
      <xdr:nvSpPr>
        <xdr:cNvPr id="360" name="フローチャート: 判断 359">
          <a:extLst>
            <a:ext uri="{FF2B5EF4-FFF2-40B4-BE49-F238E27FC236}">
              <a16:creationId xmlns:a16="http://schemas.microsoft.com/office/drawing/2014/main" id="{C4F2863E-02EC-4594-830B-B5F802D2FC79}"/>
            </a:ext>
          </a:extLst>
        </xdr:cNvPr>
        <xdr:cNvSpPr/>
      </xdr:nvSpPr>
      <xdr:spPr>
        <a:xfrm>
          <a:off x="19458940" y="681804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132146</xdr:rowOff>
    </xdr:from>
    <xdr:to>
      <xdr:col>112</xdr:col>
      <xdr:colOff>38100</xdr:colOff>
      <xdr:row>41</xdr:row>
      <xdr:rowOff>62296</xdr:rowOff>
    </xdr:to>
    <xdr:sp macro="" textlink="">
      <xdr:nvSpPr>
        <xdr:cNvPr id="361" name="フローチャート: 判断 360">
          <a:extLst>
            <a:ext uri="{FF2B5EF4-FFF2-40B4-BE49-F238E27FC236}">
              <a16:creationId xmlns:a16="http://schemas.microsoft.com/office/drawing/2014/main" id="{0A750FD6-8D2F-4591-85B1-7E33A49694B9}"/>
            </a:ext>
          </a:extLst>
        </xdr:cNvPr>
        <xdr:cNvSpPr/>
      </xdr:nvSpPr>
      <xdr:spPr>
        <a:xfrm>
          <a:off x="18735040" y="683774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138861</xdr:rowOff>
    </xdr:from>
    <xdr:to>
      <xdr:col>107</xdr:col>
      <xdr:colOff>101600</xdr:colOff>
      <xdr:row>41</xdr:row>
      <xdr:rowOff>69011</xdr:rowOff>
    </xdr:to>
    <xdr:sp macro="" textlink="">
      <xdr:nvSpPr>
        <xdr:cNvPr id="362" name="フローチャート: 判断 361">
          <a:extLst>
            <a:ext uri="{FF2B5EF4-FFF2-40B4-BE49-F238E27FC236}">
              <a16:creationId xmlns:a16="http://schemas.microsoft.com/office/drawing/2014/main" id="{6C88ACDC-61D1-433B-BA3B-98ECCDACD953}"/>
            </a:ext>
          </a:extLst>
        </xdr:cNvPr>
        <xdr:cNvSpPr/>
      </xdr:nvSpPr>
      <xdr:spPr>
        <a:xfrm>
          <a:off x="17937480" y="684446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160423</xdr:rowOff>
    </xdr:from>
    <xdr:to>
      <xdr:col>102</xdr:col>
      <xdr:colOff>165100</xdr:colOff>
      <xdr:row>41</xdr:row>
      <xdr:rowOff>90573</xdr:rowOff>
    </xdr:to>
    <xdr:sp macro="" textlink="">
      <xdr:nvSpPr>
        <xdr:cNvPr id="363" name="フローチャート: 判断 362">
          <a:extLst>
            <a:ext uri="{FF2B5EF4-FFF2-40B4-BE49-F238E27FC236}">
              <a16:creationId xmlns:a16="http://schemas.microsoft.com/office/drawing/2014/main" id="{CF95A4DA-49EA-448F-A2B3-D2007465DD36}"/>
            </a:ext>
          </a:extLst>
        </xdr:cNvPr>
        <xdr:cNvSpPr/>
      </xdr:nvSpPr>
      <xdr:spPr>
        <a:xfrm>
          <a:off x="17162780" y="686602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157993</xdr:rowOff>
    </xdr:from>
    <xdr:to>
      <xdr:col>98</xdr:col>
      <xdr:colOff>38100</xdr:colOff>
      <xdr:row>41</xdr:row>
      <xdr:rowOff>88143</xdr:rowOff>
    </xdr:to>
    <xdr:sp macro="" textlink="">
      <xdr:nvSpPr>
        <xdr:cNvPr id="364" name="フローチャート: 判断 363">
          <a:extLst>
            <a:ext uri="{FF2B5EF4-FFF2-40B4-BE49-F238E27FC236}">
              <a16:creationId xmlns:a16="http://schemas.microsoft.com/office/drawing/2014/main" id="{E9E50923-3EEB-4567-8918-522A475A586C}"/>
            </a:ext>
          </a:extLst>
        </xdr:cNvPr>
        <xdr:cNvSpPr/>
      </xdr:nvSpPr>
      <xdr:spPr>
        <a:xfrm>
          <a:off x="16388080" y="686359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65" name="テキスト ボックス 364">
          <a:extLst>
            <a:ext uri="{FF2B5EF4-FFF2-40B4-BE49-F238E27FC236}">
              <a16:creationId xmlns:a16="http://schemas.microsoft.com/office/drawing/2014/main" id="{ABC432DE-F766-4F57-B117-3A7B05E6D0BB}"/>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66" name="テキスト ボックス 365">
          <a:extLst>
            <a:ext uri="{FF2B5EF4-FFF2-40B4-BE49-F238E27FC236}">
              <a16:creationId xmlns:a16="http://schemas.microsoft.com/office/drawing/2014/main" id="{47830964-BF52-41B0-B377-ED3BCE942C2E}"/>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67" name="テキスト ボックス 366">
          <a:extLst>
            <a:ext uri="{FF2B5EF4-FFF2-40B4-BE49-F238E27FC236}">
              <a16:creationId xmlns:a16="http://schemas.microsoft.com/office/drawing/2014/main" id="{93C2F58A-2A93-4514-B44A-29CB15D46D6B}"/>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68" name="テキスト ボックス 367">
          <a:extLst>
            <a:ext uri="{FF2B5EF4-FFF2-40B4-BE49-F238E27FC236}">
              <a16:creationId xmlns:a16="http://schemas.microsoft.com/office/drawing/2014/main" id="{EA467B62-A368-42AB-95FA-C9EF450AAEE5}"/>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69" name="テキスト ボックス 368">
          <a:extLst>
            <a:ext uri="{FF2B5EF4-FFF2-40B4-BE49-F238E27FC236}">
              <a16:creationId xmlns:a16="http://schemas.microsoft.com/office/drawing/2014/main" id="{4E57D71F-BAB8-4B8D-BD54-45CF4041694C}"/>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32</xdr:row>
      <xdr:rowOff>165395</xdr:rowOff>
    </xdr:from>
    <xdr:to>
      <xdr:col>116</xdr:col>
      <xdr:colOff>114300</xdr:colOff>
      <xdr:row>33</xdr:row>
      <xdr:rowOff>95545</xdr:rowOff>
    </xdr:to>
    <xdr:sp macro="" textlink="">
      <xdr:nvSpPr>
        <xdr:cNvPr id="370" name="楕円 369">
          <a:extLst>
            <a:ext uri="{FF2B5EF4-FFF2-40B4-BE49-F238E27FC236}">
              <a16:creationId xmlns:a16="http://schemas.microsoft.com/office/drawing/2014/main" id="{BB2A4E3F-ACD2-4EDA-81E7-FA82CEAD433F}"/>
            </a:ext>
          </a:extLst>
        </xdr:cNvPr>
        <xdr:cNvSpPr/>
      </xdr:nvSpPr>
      <xdr:spPr>
        <a:xfrm>
          <a:off x="19458940" y="552987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32</xdr:row>
      <xdr:rowOff>118422</xdr:rowOff>
    </xdr:from>
    <xdr:ext cx="690189" cy="259045"/>
    <xdr:sp macro="" textlink="">
      <xdr:nvSpPr>
        <xdr:cNvPr id="371" name="【一般廃棄物処理施設】&#10;一人当たり有形固定資産（償却資産）額該当値テキスト">
          <a:extLst>
            <a:ext uri="{FF2B5EF4-FFF2-40B4-BE49-F238E27FC236}">
              <a16:creationId xmlns:a16="http://schemas.microsoft.com/office/drawing/2014/main" id="{0EDE9A72-8E3C-45CD-85CD-2F534D7F1FE4}"/>
            </a:ext>
          </a:extLst>
        </xdr:cNvPr>
        <xdr:cNvSpPr txBox="1"/>
      </xdr:nvSpPr>
      <xdr:spPr>
        <a:xfrm>
          <a:off x="19547840" y="548290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3,193,800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33</xdr:row>
      <xdr:rowOff>70719</xdr:rowOff>
    </xdr:from>
    <xdr:to>
      <xdr:col>112</xdr:col>
      <xdr:colOff>38100</xdr:colOff>
      <xdr:row>34</xdr:row>
      <xdr:rowOff>869</xdr:rowOff>
    </xdr:to>
    <xdr:sp macro="" textlink="">
      <xdr:nvSpPr>
        <xdr:cNvPr id="372" name="楕円 371">
          <a:extLst>
            <a:ext uri="{FF2B5EF4-FFF2-40B4-BE49-F238E27FC236}">
              <a16:creationId xmlns:a16="http://schemas.microsoft.com/office/drawing/2014/main" id="{A56420DE-D66E-42F4-AD3B-543A0A9A1353}"/>
            </a:ext>
          </a:extLst>
        </xdr:cNvPr>
        <xdr:cNvSpPr/>
      </xdr:nvSpPr>
      <xdr:spPr>
        <a:xfrm>
          <a:off x="18735040" y="560283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33</xdr:row>
      <xdr:rowOff>44745</xdr:rowOff>
    </xdr:from>
    <xdr:to>
      <xdr:col>116</xdr:col>
      <xdr:colOff>63500</xdr:colOff>
      <xdr:row>33</xdr:row>
      <xdr:rowOff>121519</xdr:rowOff>
    </xdr:to>
    <xdr:cxnSp macro="">
      <xdr:nvCxnSpPr>
        <xdr:cNvPr id="373" name="直線コネクタ 372">
          <a:extLst>
            <a:ext uri="{FF2B5EF4-FFF2-40B4-BE49-F238E27FC236}">
              <a16:creationId xmlns:a16="http://schemas.microsoft.com/office/drawing/2014/main" id="{A692AD5F-E135-4F9B-968B-A05DBE185D49}"/>
            </a:ext>
          </a:extLst>
        </xdr:cNvPr>
        <xdr:cNvCxnSpPr/>
      </xdr:nvCxnSpPr>
      <xdr:spPr>
        <a:xfrm flipV="1">
          <a:off x="18778220" y="5576865"/>
          <a:ext cx="731520" cy="76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33</xdr:row>
      <xdr:rowOff>90231</xdr:rowOff>
    </xdr:from>
    <xdr:to>
      <xdr:col>107</xdr:col>
      <xdr:colOff>101600</xdr:colOff>
      <xdr:row>34</xdr:row>
      <xdr:rowOff>20381</xdr:rowOff>
    </xdr:to>
    <xdr:sp macro="" textlink="">
      <xdr:nvSpPr>
        <xdr:cNvPr id="374" name="楕円 373">
          <a:extLst>
            <a:ext uri="{FF2B5EF4-FFF2-40B4-BE49-F238E27FC236}">
              <a16:creationId xmlns:a16="http://schemas.microsoft.com/office/drawing/2014/main" id="{73876364-5010-45CF-A239-56B82D196C34}"/>
            </a:ext>
          </a:extLst>
        </xdr:cNvPr>
        <xdr:cNvSpPr/>
      </xdr:nvSpPr>
      <xdr:spPr>
        <a:xfrm>
          <a:off x="17937480" y="562235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33</xdr:row>
      <xdr:rowOff>121519</xdr:rowOff>
    </xdr:from>
    <xdr:to>
      <xdr:col>111</xdr:col>
      <xdr:colOff>177800</xdr:colOff>
      <xdr:row>33</xdr:row>
      <xdr:rowOff>141031</xdr:rowOff>
    </xdr:to>
    <xdr:cxnSp macro="">
      <xdr:nvCxnSpPr>
        <xdr:cNvPr id="375" name="直線コネクタ 374">
          <a:extLst>
            <a:ext uri="{FF2B5EF4-FFF2-40B4-BE49-F238E27FC236}">
              <a16:creationId xmlns:a16="http://schemas.microsoft.com/office/drawing/2014/main" id="{53F982E1-AFD0-4341-B59A-0926A2A2EBF5}"/>
            </a:ext>
          </a:extLst>
        </xdr:cNvPr>
        <xdr:cNvCxnSpPr/>
      </xdr:nvCxnSpPr>
      <xdr:spPr>
        <a:xfrm flipV="1">
          <a:off x="17988280" y="5653639"/>
          <a:ext cx="789940" cy="19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123362</xdr:rowOff>
    </xdr:from>
    <xdr:to>
      <xdr:col>102</xdr:col>
      <xdr:colOff>165100</xdr:colOff>
      <xdr:row>37</xdr:row>
      <xdr:rowOff>53512</xdr:rowOff>
    </xdr:to>
    <xdr:sp macro="" textlink="">
      <xdr:nvSpPr>
        <xdr:cNvPr id="376" name="楕円 375">
          <a:extLst>
            <a:ext uri="{FF2B5EF4-FFF2-40B4-BE49-F238E27FC236}">
              <a16:creationId xmlns:a16="http://schemas.microsoft.com/office/drawing/2014/main" id="{88F110EB-FA99-48EE-98F6-88DA44B7AE3C}"/>
            </a:ext>
          </a:extLst>
        </xdr:cNvPr>
        <xdr:cNvSpPr/>
      </xdr:nvSpPr>
      <xdr:spPr>
        <a:xfrm>
          <a:off x="17162780" y="615840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33</xdr:row>
      <xdr:rowOff>141031</xdr:rowOff>
    </xdr:from>
    <xdr:to>
      <xdr:col>107</xdr:col>
      <xdr:colOff>50800</xdr:colOff>
      <xdr:row>37</xdr:row>
      <xdr:rowOff>2712</xdr:rowOff>
    </xdr:to>
    <xdr:cxnSp macro="">
      <xdr:nvCxnSpPr>
        <xdr:cNvPr id="377" name="直線コネクタ 376">
          <a:extLst>
            <a:ext uri="{FF2B5EF4-FFF2-40B4-BE49-F238E27FC236}">
              <a16:creationId xmlns:a16="http://schemas.microsoft.com/office/drawing/2014/main" id="{1649C983-98C8-40BB-879D-5ED4050E9FD6}"/>
            </a:ext>
          </a:extLst>
        </xdr:cNvPr>
        <xdr:cNvCxnSpPr/>
      </xdr:nvCxnSpPr>
      <xdr:spPr>
        <a:xfrm flipV="1">
          <a:off x="17213580" y="5673151"/>
          <a:ext cx="774700" cy="532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36</xdr:row>
      <xdr:rowOff>149690</xdr:rowOff>
    </xdr:from>
    <xdr:to>
      <xdr:col>98</xdr:col>
      <xdr:colOff>38100</xdr:colOff>
      <xdr:row>37</xdr:row>
      <xdr:rowOff>79840</xdr:rowOff>
    </xdr:to>
    <xdr:sp macro="" textlink="">
      <xdr:nvSpPr>
        <xdr:cNvPr id="378" name="楕円 377">
          <a:extLst>
            <a:ext uri="{FF2B5EF4-FFF2-40B4-BE49-F238E27FC236}">
              <a16:creationId xmlns:a16="http://schemas.microsoft.com/office/drawing/2014/main" id="{EE4AC12E-AC93-4049-BD0E-95F7555FCB86}"/>
            </a:ext>
          </a:extLst>
        </xdr:cNvPr>
        <xdr:cNvSpPr/>
      </xdr:nvSpPr>
      <xdr:spPr>
        <a:xfrm>
          <a:off x="16388080" y="618473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37</xdr:row>
      <xdr:rowOff>2712</xdr:rowOff>
    </xdr:from>
    <xdr:to>
      <xdr:col>102</xdr:col>
      <xdr:colOff>114300</xdr:colOff>
      <xdr:row>37</xdr:row>
      <xdr:rowOff>29040</xdr:rowOff>
    </xdr:to>
    <xdr:cxnSp macro="">
      <xdr:nvCxnSpPr>
        <xdr:cNvPr id="379" name="直線コネクタ 378">
          <a:extLst>
            <a:ext uri="{FF2B5EF4-FFF2-40B4-BE49-F238E27FC236}">
              <a16:creationId xmlns:a16="http://schemas.microsoft.com/office/drawing/2014/main" id="{C9BA94CA-F303-4AD4-BDF5-ED39833ADE42}"/>
            </a:ext>
          </a:extLst>
        </xdr:cNvPr>
        <xdr:cNvCxnSpPr/>
      </xdr:nvCxnSpPr>
      <xdr:spPr>
        <a:xfrm flipV="1">
          <a:off x="16431260" y="6205392"/>
          <a:ext cx="782320" cy="2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41</xdr:row>
      <xdr:rowOff>53423</xdr:rowOff>
    </xdr:from>
    <xdr:ext cx="599010" cy="259045"/>
    <xdr:sp macro="" textlink="">
      <xdr:nvSpPr>
        <xdr:cNvPr id="380" name="n_1aveValue【一般廃棄物処理施設】&#10;一人当たり有形固定資産（償却資産）額">
          <a:extLst>
            <a:ext uri="{FF2B5EF4-FFF2-40B4-BE49-F238E27FC236}">
              <a16:creationId xmlns:a16="http://schemas.microsoft.com/office/drawing/2014/main" id="{5F0B92F6-50D6-4603-AB8A-073595AD3CDA}"/>
            </a:ext>
          </a:extLst>
        </xdr:cNvPr>
        <xdr:cNvSpPr txBox="1"/>
      </xdr:nvSpPr>
      <xdr:spPr>
        <a:xfrm>
          <a:off x="18496495" y="69266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41</xdr:row>
      <xdr:rowOff>60138</xdr:rowOff>
    </xdr:from>
    <xdr:ext cx="599010" cy="259045"/>
    <xdr:sp macro="" textlink="">
      <xdr:nvSpPr>
        <xdr:cNvPr id="381" name="n_2aveValue【一般廃棄物処理施設】&#10;一人当たり有形固定資産（償却資産）額">
          <a:extLst>
            <a:ext uri="{FF2B5EF4-FFF2-40B4-BE49-F238E27FC236}">
              <a16:creationId xmlns:a16="http://schemas.microsoft.com/office/drawing/2014/main" id="{8CE6D8AF-1CE9-49E7-8BA2-52F2FF8F15CE}"/>
            </a:ext>
          </a:extLst>
        </xdr:cNvPr>
        <xdr:cNvSpPr txBox="1"/>
      </xdr:nvSpPr>
      <xdr:spPr>
        <a:xfrm>
          <a:off x="17734495" y="69333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251,834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41</xdr:row>
      <xdr:rowOff>81700</xdr:rowOff>
    </xdr:from>
    <xdr:ext cx="599010" cy="259045"/>
    <xdr:sp macro="" textlink="">
      <xdr:nvSpPr>
        <xdr:cNvPr id="382" name="n_3aveValue【一般廃棄物処理施設】&#10;一人当たり有形固定資産（償却資産）額">
          <a:extLst>
            <a:ext uri="{FF2B5EF4-FFF2-40B4-BE49-F238E27FC236}">
              <a16:creationId xmlns:a16="http://schemas.microsoft.com/office/drawing/2014/main" id="{8B439D1C-BF92-4454-8951-C6756DA4C3CD}"/>
            </a:ext>
          </a:extLst>
        </xdr:cNvPr>
        <xdr:cNvSpPr txBox="1"/>
      </xdr:nvSpPr>
      <xdr:spPr>
        <a:xfrm>
          <a:off x="16936935" y="69549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41</xdr:row>
      <xdr:rowOff>79270</xdr:rowOff>
    </xdr:from>
    <xdr:ext cx="599010" cy="259045"/>
    <xdr:sp macro="" textlink="">
      <xdr:nvSpPr>
        <xdr:cNvPr id="383" name="n_4aveValue【一般廃棄物処理施設】&#10;一人当たり有形固定資産（償却資産）額">
          <a:extLst>
            <a:ext uri="{FF2B5EF4-FFF2-40B4-BE49-F238E27FC236}">
              <a16:creationId xmlns:a16="http://schemas.microsoft.com/office/drawing/2014/main" id="{56C59F3E-CBA7-4EC1-B3CF-A1DA1A01B26F}"/>
            </a:ext>
          </a:extLst>
        </xdr:cNvPr>
        <xdr:cNvSpPr txBox="1"/>
      </xdr:nvSpPr>
      <xdr:spPr>
        <a:xfrm>
          <a:off x="16162235" y="69525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209,990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10505</xdr:colOff>
      <xdr:row>32</xdr:row>
      <xdr:rowOff>17396</xdr:rowOff>
    </xdr:from>
    <xdr:ext cx="690189" cy="259045"/>
    <xdr:sp macro="" textlink="">
      <xdr:nvSpPr>
        <xdr:cNvPr id="384" name="n_1mainValue【一般廃棄物処理施設】&#10;一人当たり有形固定資産（償却資産）額">
          <a:extLst>
            <a:ext uri="{FF2B5EF4-FFF2-40B4-BE49-F238E27FC236}">
              <a16:creationId xmlns:a16="http://schemas.microsoft.com/office/drawing/2014/main" id="{2C7A9387-1634-4F71-9F3F-F6CF7A47A59B}"/>
            </a:ext>
          </a:extLst>
        </xdr:cNvPr>
        <xdr:cNvSpPr txBox="1"/>
      </xdr:nvSpPr>
      <xdr:spPr>
        <a:xfrm>
          <a:off x="18450905" y="538187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3,025,876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86705</xdr:colOff>
      <xdr:row>32</xdr:row>
      <xdr:rowOff>36908</xdr:rowOff>
    </xdr:from>
    <xdr:ext cx="690189" cy="259045"/>
    <xdr:sp macro="" textlink="">
      <xdr:nvSpPr>
        <xdr:cNvPr id="385" name="n_2mainValue【一般廃棄物処理施設】&#10;一人当たり有形固定資産（償却資産）額">
          <a:extLst>
            <a:ext uri="{FF2B5EF4-FFF2-40B4-BE49-F238E27FC236}">
              <a16:creationId xmlns:a16="http://schemas.microsoft.com/office/drawing/2014/main" id="{29A1748A-0F7D-405D-B66E-9C14F214CA92}"/>
            </a:ext>
          </a:extLst>
        </xdr:cNvPr>
        <xdr:cNvSpPr txBox="1"/>
      </xdr:nvSpPr>
      <xdr:spPr>
        <a:xfrm>
          <a:off x="17688905" y="540138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2,983,201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100</xdr:col>
      <xdr:colOff>150205</xdr:colOff>
      <xdr:row>35</xdr:row>
      <xdr:rowOff>70039</xdr:rowOff>
    </xdr:from>
    <xdr:ext cx="690189" cy="259045"/>
    <xdr:sp macro="" textlink="">
      <xdr:nvSpPr>
        <xdr:cNvPr id="386" name="n_3mainValue【一般廃棄物処理施設】&#10;一人当たり有形固定資産（償却資産）額">
          <a:extLst>
            <a:ext uri="{FF2B5EF4-FFF2-40B4-BE49-F238E27FC236}">
              <a16:creationId xmlns:a16="http://schemas.microsoft.com/office/drawing/2014/main" id="{4E652941-398A-43BA-A197-0835DBE390B2}"/>
            </a:ext>
          </a:extLst>
        </xdr:cNvPr>
        <xdr:cNvSpPr txBox="1"/>
      </xdr:nvSpPr>
      <xdr:spPr>
        <a:xfrm>
          <a:off x="16914205" y="593743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1,785,735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23205</xdr:colOff>
      <xdr:row>35</xdr:row>
      <xdr:rowOff>96367</xdr:rowOff>
    </xdr:from>
    <xdr:ext cx="690189" cy="259045"/>
    <xdr:sp macro="" textlink="">
      <xdr:nvSpPr>
        <xdr:cNvPr id="387" name="n_4mainValue【一般廃棄物処理施設】&#10;一人当たり有形固定資産（償却資産）額">
          <a:extLst>
            <a:ext uri="{FF2B5EF4-FFF2-40B4-BE49-F238E27FC236}">
              <a16:creationId xmlns:a16="http://schemas.microsoft.com/office/drawing/2014/main" id="{3083BEE5-F6BE-4E15-9676-5D304E05A52C}"/>
            </a:ext>
          </a:extLst>
        </xdr:cNvPr>
        <xdr:cNvSpPr txBox="1"/>
      </xdr:nvSpPr>
      <xdr:spPr>
        <a:xfrm>
          <a:off x="16116645" y="596376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1,728,149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388" name="正方形/長方形 387">
          <a:extLst>
            <a:ext uri="{FF2B5EF4-FFF2-40B4-BE49-F238E27FC236}">
              <a16:creationId xmlns:a16="http://schemas.microsoft.com/office/drawing/2014/main" id="{A3D1D062-8115-4555-BA40-ADDA602D31E4}"/>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389" name="正方形/長方形 388">
          <a:extLst>
            <a:ext uri="{FF2B5EF4-FFF2-40B4-BE49-F238E27FC236}">
              <a16:creationId xmlns:a16="http://schemas.microsoft.com/office/drawing/2014/main" id="{6D94A0ED-8FB2-424C-BAFE-24E74F91E152}"/>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390" name="正方形/長方形 389">
          <a:extLst>
            <a:ext uri="{FF2B5EF4-FFF2-40B4-BE49-F238E27FC236}">
              <a16:creationId xmlns:a16="http://schemas.microsoft.com/office/drawing/2014/main" id="{6F561A2D-094A-43F8-BC3B-E3762AB8A5D4}"/>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391" name="正方形/長方形 390">
          <a:extLst>
            <a:ext uri="{FF2B5EF4-FFF2-40B4-BE49-F238E27FC236}">
              <a16:creationId xmlns:a16="http://schemas.microsoft.com/office/drawing/2014/main" id="{BFD1DA1A-32E7-4353-9631-1715E094748B}"/>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392" name="正方形/長方形 391">
          <a:extLst>
            <a:ext uri="{FF2B5EF4-FFF2-40B4-BE49-F238E27FC236}">
              <a16:creationId xmlns:a16="http://schemas.microsoft.com/office/drawing/2014/main" id="{64B8E1FD-F1EE-4B6C-BD7E-28043E13E700}"/>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393" name="正方形/長方形 392">
          <a:extLst>
            <a:ext uri="{FF2B5EF4-FFF2-40B4-BE49-F238E27FC236}">
              <a16:creationId xmlns:a16="http://schemas.microsoft.com/office/drawing/2014/main" id="{60B475ED-4FD9-46E4-95FE-F9C37F17FE93}"/>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394" name="正方形/長方形 393">
          <a:extLst>
            <a:ext uri="{FF2B5EF4-FFF2-40B4-BE49-F238E27FC236}">
              <a16:creationId xmlns:a16="http://schemas.microsoft.com/office/drawing/2014/main" id="{B44F3357-020A-4A71-8261-C944892787F8}"/>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395" name="正方形/長方形 394">
          <a:extLst>
            <a:ext uri="{FF2B5EF4-FFF2-40B4-BE49-F238E27FC236}">
              <a16:creationId xmlns:a16="http://schemas.microsoft.com/office/drawing/2014/main" id="{679EA2BF-B322-4FB9-93DB-E388A3EB35F5}"/>
            </a:ext>
          </a:extLst>
        </xdr:cNvPr>
        <xdr:cNvSpPr/>
      </xdr:nvSpPr>
      <xdr:spPr>
        <a:xfrm>
          <a:off x="10960100" y="894207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396" name="正方形/長方形 395">
          <a:extLst>
            <a:ext uri="{FF2B5EF4-FFF2-40B4-BE49-F238E27FC236}">
              <a16:creationId xmlns:a16="http://schemas.microsoft.com/office/drawing/2014/main" id="{F7DB25FA-7C24-458D-B93B-55B9708EA21F}"/>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397" name="正方形/長方形 396">
          <a:extLst>
            <a:ext uri="{FF2B5EF4-FFF2-40B4-BE49-F238E27FC236}">
              <a16:creationId xmlns:a16="http://schemas.microsoft.com/office/drawing/2014/main" id="{68C20E20-BAF4-40F9-8F24-E14B287B2792}"/>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398" name="正方形/長方形 397">
          <a:extLst>
            <a:ext uri="{FF2B5EF4-FFF2-40B4-BE49-F238E27FC236}">
              <a16:creationId xmlns:a16="http://schemas.microsoft.com/office/drawing/2014/main" id="{81D22A0F-A114-4969-A046-386F8684E6AA}"/>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399" name="正方形/長方形 398">
          <a:extLst>
            <a:ext uri="{FF2B5EF4-FFF2-40B4-BE49-F238E27FC236}">
              <a16:creationId xmlns:a16="http://schemas.microsoft.com/office/drawing/2014/main" id="{D6692014-BA8A-4264-95DB-31EEDBB7BA09}"/>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00" name="正方形/長方形 399">
          <a:extLst>
            <a:ext uri="{FF2B5EF4-FFF2-40B4-BE49-F238E27FC236}">
              <a16:creationId xmlns:a16="http://schemas.microsoft.com/office/drawing/2014/main" id="{B6D9578B-D6E6-43A0-B82E-AE7F67D15F00}"/>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01" name="正方形/長方形 400">
          <a:extLst>
            <a:ext uri="{FF2B5EF4-FFF2-40B4-BE49-F238E27FC236}">
              <a16:creationId xmlns:a16="http://schemas.microsoft.com/office/drawing/2014/main" id="{58D30583-CF43-4909-90B6-FA06B268E97A}"/>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02" name="正方形/長方形 401">
          <a:extLst>
            <a:ext uri="{FF2B5EF4-FFF2-40B4-BE49-F238E27FC236}">
              <a16:creationId xmlns:a16="http://schemas.microsoft.com/office/drawing/2014/main" id="{04E65FD3-D9B0-4BEA-9E22-691AE8B25DE5}"/>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03" name="正方形/長方形 402">
          <a:extLst>
            <a:ext uri="{FF2B5EF4-FFF2-40B4-BE49-F238E27FC236}">
              <a16:creationId xmlns:a16="http://schemas.microsoft.com/office/drawing/2014/main" id="{2C6CB3CE-4FFA-4493-906E-4186BC7740CD}"/>
            </a:ext>
          </a:extLst>
        </xdr:cNvPr>
        <xdr:cNvSpPr/>
      </xdr:nvSpPr>
      <xdr:spPr>
        <a:xfrm>
          <a:off x="16093440" y="894207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404" name="正方形/長方形 403">
          <a:extLst>
            <a:ext uri="{FF2B5EF4-FFF2-40B4-BE49-F238E27FC236}">
              <a16:creationId xmlns:a16="http://schemas.microsoft.com/office/drawing/2014/main" id="{B8570B83-5AF7-4981-A695-3F59ACA8FBD7}"/>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405" name="正方形/長方形 404">
          <a:extLst>
            <a:ext uri="{FF2B5EF4-FFF2-40B4-BE49-F238E27FC236}">
              <a16:creationId xmlns:a16="http://schemas.microsoft.com/office/drawing/2014/main" id="{8E11DF8E-59AE-40A0-8D3A-C6E0B5B61121}"/>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406" name="正方形/長方形 405">
          <a:extLst>
            <a:ext uri="{FF2B5EF4-FFF2-40B4-BE49-F238E27FC236}">
              <a16:creationId xmlns:a16="http://schemas.microsoft.com/office/drawing/2014/main" id="{6CDA8829-6CE1-4D4B-B36F-FF8CCCACA1E3}"/>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407" name="正方形/長方形 406">
          <a:extLst>
            <a:ext uri="{FF2B5EF4-FFF2-40B4-BE49-F238E27FC236}">
              <a16:creationId xmlns:a16="http://schemas.microsoft.com/office/drawing/2014/main" id="{F3A0D272-3942-43A0-8277-F148FC9AB5DA}"/>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408" name="正方形/長方形 407">
          <a:extLst>
            <a:ext uri="{FF2B5EF4-FFF2-40B4-BE49-F238E27FC236}">
              <a16:creationId xmlns:a16="http://schemas.microsoft.com/office/drawing/2014/main" id="{B7661E8F-41AC-41E1-A5AC-2E4396F1AB3D}"/>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409" name="正方形/長方形 408">
          <a:extLst>
            <a:ext uri="{FF2B5EF4-FFF2-40B4-BE49-F238E27FC236}">
              <a16:creationId xmlns:a16="http://schemas.microsoft.com/office/drawing/2014/main" id="{B69DB35E-362D-4D1A-B0E0-31601BEBB79B}"/>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410" name="正方形/長方形 409">
          <a:extLst>
            <a:ext uri="{FF2B5EF4-FFF2-40B4-BE49-F238E27FC236}">
              <a16:creationId xmlns:a16="http://schemas.microsoft.com/office/drawing/2014/main" id="{BD881041-B9C2-46CB-8F8F-986D5BFDF7F7}"/>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411" name="正方形/長方形 410">
          <a:extLst>
            <a:ext uri="{FF2B5EF4-FFF2-40B4-BE49-F238E27FC236}">
              <a16:creationId xmlns:a16="http://schemas.microsoft.com/office/drawing/2014/main" id="{FB8A4D55-7EEC-4F46-AFD8-B9B9A1F53A11}"/>
            </a:ext>
          </a:extLst>
        </xdr:cNvPr>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412" name="テキスト ボックス 411">
          <a:extLst>
            <a:ext uri="{FF2B5EF4-FFF2-40B4-BE49-F238E27FC236}">
              <a16:creationId xmlns:a16="http://schemas.microsoft.com/office/drawing/2014/main" id="{9A082232-3C68-4B26-9F93-A1DA05E10F0D}"/>
            </a:ext>
          </a:extLst>
        </xdr:cNvPr>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413" name="直線コネクタ 412">
          <a:extLst>
            <a:ext uri="{FF2B5EF4-FFF2-40B4-BE49-F238E27FC236}">
              <a16:creationId xmlns:a16="http://schemas.microsoft.com/office/drawing/2014/main" id="{0A89490F-2B6A-4325-A351-684FA6F27D8A}"/>
            </a:ext>
          </a:extLst>
        </xdr:cNvPr>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414" name="テキスト ボックス 413">
          <a:extLst>
            <a:ext uri="{FF2B5EF4-FFF2-40B4-BE49-F238E27FC236}">
              <a16:creationId xmlns:a16="http://schemas.microsoft.com/office/drawing/2014/main" id="{71B91BB3-74C2-40F1-85EE-B15980A78403}"/>
            </a:ext>
          </a:extLst>
        </xdr:cNvPr>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415" name="直線コネクタ 414">
          <a:extLst>
            <a:ext uri="{FF2B5EF4-FFF2-40B4-BE49-F238E27FC236}">
              <a16:creationId xmlns:a16="http://schemas.microsoft.com/office/drawing/2014/main" id="{31DD599B-F6E0-40BC-B210-BA20C54293FF}"/>
            </a:ext>
          </a:extLst>
        </xdr:cNvPr>
        <xdr:cNvCxnSpPr/>
      </xdr:nvCxnSpPr>
      <xdr:spPr>
        <a:xfrm>
          <a:off x="10960100" y="145313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416" name="テキスト ボックス 415">
          <a:extLst>
            <a:ext uri="{FF2B5EF4-FFF2-40B4-BE49-F238E27FC236}">
              <a16:creationId xmlns:a16="http://schemas.microsoft.com/office/drawing/2014/main" id="{E7E780A5-64C4-41EB-88AC-5D17535697C2}"/>
            </a:ext>
          </a:extLst>
        </xdr:cNvPr>
        <xdr:cNvSpPr txBox="1"/>
      </xdr:nvSpPr>
      <xdr:spPr>
        <a:xfrm>
          <a:off x="105615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417" name="直線コネクタ 416">
          <a:extLst>
            <a:ext uri="{FF2B5EF4-FFF2-40B4-BE49-F238E27FC236}">
              <a16:creationId xmlns:a16="http://schemas.microsoft.com/office/drawing/2014/main" id="{21DAC797-FB0D-44E9-BB5C-24100B2CD06F}"/>
            </a:ext>
          </a:extLst>
        </xdr:cNvPr>
        <xdr:cNvCxnSpPr/>
      </xdr:nvCxnSpPr>
      <xdr:spPr>
        <a:xfrm>
          <a:off x="10960100" y="141579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418" name="テキスト ボックス 417">
          <a:extLst>
            <a:ext uri="{FF2B5EF4-FFF2-40B4-BE49-F238E27FC236}">
              <a16:creationId xmlns:a16="http://schemas.microsoft.com/office/drawing/2014/main" id="{9E0977DE-4D6E-4C60-A5B6-B0CFC18D056F}"/>
            </a:ext>
          </a:extLst>
        </xdr:cNvPr>
        <xdr:cNvSpPr txBox="1"/>
      </xdr:nvSpPr>
      <xdr:spPr>
        <a:xfrm>
          <a:off x="1060276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419" name="直線コネクタ 418">
          <a:extLst>
            <a:ext uri="{FF2B5EF4-FFF2-40B4-BE49-F238E27FC236}">
              <a16:creationId xmlns:a16="http://schemas.microsoft.com/office/drawing/2014/main" id="{F56F6B64-E875-4EE6-A2A6-AC4BC27C1E0D}"/>
            </a:ext>
          </a:extLst>
        </xdr:cNvPr>
        <xdr:cNvCxnSpPr/>
      </xdr:nvCxnSpPr>
      <xdr:spPr>
        <a:xfrm>
          <a:off x="10960100" y="137845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420" name="テキスト ボックス 419">
          <a:extLst>
            <a:ext uri="{FF2B5EF4-FFF2-40B4-BE49-F238E27FC236}">
              <a16:creationId xmlns:a16="http://schemas.microsoft.com/office/drawing/2014/main" id="{F7ABB98B-446D-4B92-8A98-D3667BF374AC}"/>
            </a:ext>
          </a:extLst>
        </xdr:cNvPr>
        <xdr:cNvSpPr txBox="1"/>
      </xdr:nvSpPr>
      <xdr:spPr>
        <a:xfrm>
          <a:off x="1060276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421" name="直線コネクタ 420">
          <a:extLst>
            <a:ext uri="{FF2B5EF4-FFF2-40B4-BE49-F238E27FC236}">
              <a16:creationId xmlns:a16="http://schemas.microsoft.com/office/drawing/2014/main" id="{5BE2473B-78F7-44EB-B123-5F1404977314}"/>
            </a:ext>
          </a:extLst>
        </xdr:cNvPr>
        <xdr:cNvCxnSpPr/>
      </xdr:nvCxnSpPr>
      <xdr:spPr>
        <a:xfrm>
          <a:off x="10960100" y="13411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422" name="テキスト ボックス 421">
          <a:extLst>
            <a:ext uri="{FF2B5EF4-FFF2-40B4-BE49-F238E27FC236}">
              <a16:creationId xmlns:a16="http://schemas.microsoft.com/office/drawing/2014/main" id="{A601E214-B361-45C7-82F6-55A474DEBAEE}"/>
            </a:ext>
          </a:extLst>
        </xdr:cNvPr>
        <xdr:cNvSpPr txBox="1"/>
      </xdr:nvSpPr>
      <xdr:spPr>
        <a:xfrm>
          <a:off x="1060276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423" name="直線コネクタ 422">
          <a:extLst>
            <a:ext uri="{FF2B5EF4-FFF2-40B4-BE49-F238E27FC236}">
              <a16:creationId xmlns:a16="http://schemas.microsoft.com/office/drawing/2014/main" id="{456EF4C7-7B4F-465F-826B-29BFEAA697CC}"/>
            </a:ext>
          </a:extLst>
        </xdr:cNvPr>
        <xdr:cNvCxnSpPr/>
      </xdr:nvCxnSpPr>
      <xdr:spPr>
        <a:xfrm>
          <a:off x="10960100" y="130416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424" name="テキスト ボックス 423">
          <a:extLst>
            <a:ext uri="{FF2B5EF4-FFF2-40B4-BE49-F238E27FC236}">
              <a16:creationId xmlns:a16="http://schemas.microsoft.com/office/drawing/2014/main" id="{48FAFA15-B031-435B-A21B-7878EA997153}"/>
            </a:ext>
          </a:extLst>
        </xdr:cNvPr>
        <xdr:cNvSpPr txBox="1"/>
      </xdr:nvSpPr>
      <xdr:spPr>
        <a:xfrm>
          <a:off x="1060276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425" name="直線コネクタ 424">
          <a:extLst>
            <a:ext uri="{FF2B5EF4-FFF2-40B4-BE49-F238E27FC236}">
              <a16:creationId xmlns:a16="http://schemas.microsoft.com/office/drawing/2014/main" id="{9D777D7A-5C32-4767-A5FE-8F8A38CEFBD5}"/>
            </a:ext>
          </a:extLst>
        </xdr:cNvPr>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426" name="テキスト ボックス 425">
          <a:extLst>
            <a:ext uri="{FF2B5EF4-FFF2-40B4-BE49-F238E27FC236}">
              <a16:creationId xmlns:a16="http://schemas.microsoft.com/office/drawing/2014/main" id="{A6B7E89D-7509-47A8-BBA4-D6BB8DDE225E}"/>
            </a:ext>
          </a:extLst>
        </xdr:cNvPr>
        <xdr:cNvSpPr txBox="1"/>
      </xdr:nvSpPr>
      <xdr:spPr>
        <a:xfrm>
          <a:off x="10666881" y="125298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427" name="【消防施設】&#10;有形固定資産減価償却率グラフ枠">
          <a:extLst>
            <a:ext uri="{FF2B5EF4-FFF2-40B4-BE49-F238E27FC236}">
              <a16:creationId xmlns:a16="http://schemas.microsoft.com/office/drawing/2014/main" id="{1D21486B-E555-4DF4-ABB6-CD77A22D7268}"/>
            </a:ext>
          </a:extLst>
        </xdr:cNvPr>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60961</xdr:rowOff>
    </xdr:from>
    <xdr:to>
      <xdr:col>85</xdr:col>
      <xdr:colOff>126364</xdr:colOff>
      <xdr:row>86</xdr:row>
      <xdr:rowOff>60961</xdr:rowOff>
    </xdr:to>
    <xdr:cxnSp macro="">
      <xdr:nvCxnSpPr>
        <xdr:cNvPr id="428" name="直線コネクタ 427">
          <a:extLst>
            <a:ext uri="{FF2B5EF4-FFF2-40B4-BE49-F238E27FC236}">
              <a16:creationId xmlns:a16="http://schemas.microsoft.com/office/drawing/2014/main" id="{D4CDC597-5E18-4AAF-8301-131B86E2FA31}"/>
            </a:ext>
          </a:extLst>
        </xdr:cNvPr>
        <xdr:cNvCxnSpPr/>
      </xdr:nvCxnSpPr>
      <xdr:spPr>
        <a:xfrm flipV="1">
          <a:off x="14375764" y="12969241"/>
          <a:ext cx="0" cy="15087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64788</xdr:rowOff>
    </xdr:from>
    <xdr:ext cx="405111" cy="259045"/>
    <xdr:sp macro="" textlink="">
      <xdr:nvSpPr>
        <xdr:cNvPr id="429" name="【消防施設】&#10;有形固定資産減価償却率最小値テキスト">
          <a:extLst>
            <a:ext uri="{FF2B5EF4-FFF2-40B4-BE49-F238E27FC236}">
              <a16:creationId xmlns:a16="http://schemas.microsoft.com/office/drawing/2014/main" id="{A4C70336-E8F6-402F-9A33-983876099C5E}"/>
            </a:ext>
          </a:extLst>
        </xdr:cNvPr>
        <xdr:cNvSpPr txBox="1"/>
      </xdr:nvSpPr>
      <xdr:spPr>
        <a:xfrm>
          <a:off x="14414500" y="144818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60961</xdr:rowOff>
    </xdr:from>
    <xdr:to>
      <xdr:col>86</xdr:col>
      <xdr:colOff>25400</xdr:colOff>
      <xdr:row>86</xdr:row>
      <xdr:rowOff>60961</xdr:rowOff>
    </xdr:to>
    <xdr:cxnSp macro="">
      <xdr:nvCxnSpPr>
        <xdr:cNvPr id="430" name="直線コネクタ 429">
          <a:extLst>
            <a:ext uri="{FF2B5EF4-FFF2-40B4-BE49-F238E27FC236}">
              <a16:creationId xmlns:a16="http://schemas.microsoft.com/office/drawing/2014/main" id="{46E98DC4-63A2-45E7-A2F0-BC3EABE2B1F6}"/>
            </a:ext>
          </a:extLst>
        </xdr:cNvPr>
        <xdr:cNvCxnSpPr/>
      </xdr:nvCxnSpPr>
      <xdr:spPr>
        <a:xfrm>
          <a:off x="14287500" y="1447800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7638</xdr:rowOff>
    </xdr:from>
    <xdr:ext cx="405111" cy="259045"/>
    <xdr:sp macro="" textlink="">
      <xdr:nvSpPr>
        <xdr:cNvPr id="431" name="【消防施設】&#10;有形固定資産減価償却率最大値テキスト">
          <a:extLst>
            <a:ext uri="{FF2B5EF4-FFF2-40B4-BE49-F238E27FC236}">
              <a16:creationId xmlns:a16="http://schemas.microsoft.com/office/drawing/2014/main" id="{5D58A628-0AEF-4F93-A167-A70B8B024D52}"/>
            </a:ext>
          </a:extLst>
        </xdr:cNvPr>
        <xdr:cNvSpPr txBox="1"/>
      </xdr:nvSpPr>
      <xdr:spPr>
        <a:xfrm>
          <a:off x="14414500" y="127482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60961</xdr:rowOff>
    </xdr:from>
    <xdr:to>
      <xdr:col>86</xdr:col>
      <xdr:colOff>25400</xdr:colOff>
      <xdr:row>77</xdr:row>
      <xdr:rowOff>60961</xdr:rowOff>
    </xdr:to>
    <xdr:cxnSp macro="">
      <xdr:nvCxnSpPr>
        <xdr:cNvPr id="432" name="直線コネクタ 431">
          <a:extLst>
            <a:ext uri="{FF2B5EF4-FFF2-40B4-BE49-F238E27FC236}">
              <a16:creationId xmlns:a16="http://schemas.microsoft.com/office/drawing/2014/main" id="{2F33E0AD-A7F4-4947-AC41-3B0AE828F4BC}"/>
            </a:ext>
          </a:extLst>
        </xdr:cNvPr>
        <xdr:cNvCxnSpPr/>
      </xdr:nvCxnSpPr>
      <xdr:spPr>
        <a:xfrm>
          <a:off x="14287500" y="1296924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71138</xdr:rowOff>
    </xdr:from>
    <xdr:ext cx="405111" cy="259045"/>
    <xdr:sp macro="" textlink="">
      <xdr:nvSpPr>
        <xdr:cNvPr id="433" name="【消防施設】&#10;有形固定資産減価償却率平均値テキスト">
          <a:extLst>
            <a:ext uri="{FF2B5EF4-FFF2-40B4-BE49-F238E27FC236}">
              <a16:creationId xmlns:a16="http://schemas.microsoft.com/office/drawing/2014/main" id="{331481EE-E9EE-4D1B-AEC7-5E2C6BDB8E3E}"/>
            </a:ext>
          </a:extLst>
        </xdr:cNvPr>
        <xdr:cNvSpPr txBox="1"/>
      </xdr:nvSpPr>
      <xdr:spPr>
        <a:xfrm>
          <a:off x="14414500" y="134823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48261</xdr:rowOff>
    </xdr:from>
    <xdr:to>
      <xdr:col>85</xdr:col>
      <xdr:colOff>177800</xdr:colOff>
      <xdr:row>81</xdr:row>
      <xdr:rowOff>149861</xdr:rowOff>
    </xdr:to>
    <xdr:sp macro="" textlink="">
      <xdr:nvSpPr>
        <xdr:cNvPr id="434" name="フローチャート: 判断 433">
          <a:extLst>
            <a:ext uri="{FF2B5EF4-FFF2-40B4-BE49-F238E27FC236}">
              <a16:creationId xmlns:a16="http://schemas.microsoft.com/office/drawing/2014/main" id="{ADD071B4-A466-45A6-9B32-6FD43FCC141D}"/>
            </a:ext>
          </a:extLst>
        </xdr:cNvPr>
        <xdr:cNvSpPr/>
      </xdr:nvSpPr>
      <xdr:spPr>
        <a:xfrm>
          <a:off x="14325600" y="13627101"/>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162561</xdr:rowOff>
    </xdr:from>
    <xdr:to>
      <xdr:col>81</xdr:col>
      <xdr:colOff>101600</xdr:colOff>
      <xdr:row>82</xdr:row>
      <xdr:rowOff>92711</xdr:rowOff>
    </xdr:to>
    <xdr:sp macro="" textlink="">
      <xdr:nvSpPr>
        <xdr:cNvPr id="435" name="フローチャート: 判断 434">
          <a:extLst>
            <a:ext uri="{FF2B5EF4-FFF2-40B4-BE49-F238E27FC236}">
              <a16:creationId xmlns:a16="http://schemas.microsoft.com/office/drawing/2014/main" id="{F10D8CA4-AE91-4B15-A225-11914C3CE4E8}"/>
            </a:ext>
          </a:extLst>
        </xdr:cNvPr>
        <xdr:cNvSpPr/>
      </xdr:nvSpPr>
      <xdr:spPr>
        <a:xfrm>
          <a:off x="13578840" y="1374140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23495</xdr:rowOff>
    </xdr:from>
    <xdr:to>
      <xdr:col>76</xdr:col>
      <xdr:colOff>165100</xdr:colOff>
      <xdr:row>82</xdr:row>
      <xdr:rowOff>125095</xdr:rowOff>
    </xdr:to>
    <xdr:sp macro="" textlink="">
      <xdr:nvSpPr>
        <xdr:cNvPr id="436" name="フローチャート: 判断 435">
          <a:extLst>
            <a:ext uri="{FF2B5EF4-FFF2-40B4-BE49-F238E27FC236}">
              <a16:creationId xmlns:a16="http://schemas.microsoft.com/office/drawing/2014/main" id="{BF51CAE6-F99F-40F9-886A-53946AAFAFF1}"/>
            </a:ext>
          </a:extLst>
        </xdr:cNvPr>
        <xdr:cNvSpPr/>
      </xdr:nvSpPr>
      <xdr:spPr>
        <a:xfrm>
          <a:off x="12804140" y="13769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166370</xdr:rowOff>
    </xdr:from>
    <xdr:to>
      <xdr:col>72</xdr:col>
      <xdr:colOff>38100</xdr:colOff>
      <xdr:row>82</xdr:row>
      <xdr:rowOff>96520</xdr:rowOff>
    </xdr:to>
    <xdr:sp macro="" textlink="">
      <xdr:nvSpPr>
        <xdr:cNvPr id="437" name="フローチャート: 判断 436">
          <a:extLst>
            <a:ext uri="{FF2B5EF4-FFF2-40B4-BE49-F238E27FC236}">
              <a16:creationId xmlns:a16="http://schemas.microsoft.com/office/drawing/2014/main" id="{79EAE9F6-4D6B-4AB0-86B2-71EEE572E2D7}"/>
            </a:ext>
          </a:extLst>
        </xdr:cNvPr>
        <xdr:cNvSpPr/>
      </xdr:nvSpPr>
      <xdr:spPr>
        <a:xfrm>
          <a:off x="12029440" y="1374521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69214</xdr:rowOff>
    </xdr:from>
    <xdr:to>
      <xdr:col>67</xdr:col>
      <xdr:colOff>101600</xdr:colOff>
      <xdr:row>81</xdr:row>
      <xdr:rowOff>170814</xdr:rowOff>
    </xdr:to>
    <xdr:sp macro="" textlink="">
      <xdr:nvSpPr>
        <xdr:cNvPr id="438" name="フローチャート: 判断 437">
          <a:extLst>
            <a:ext uri="{FF2B5EF4-FFF2-40B4-BE49-F238E27FC236}">
              <a16:creationId xmlns:a16="http://schemas.microsoft.com/office/drawing/2014/main" id="{66FFDC45-D4F8-4371-A870-1BD2B1AB8154}"/>
            </a:ext>
          </a:extLst>
        </xdr:cNvPr>
        <xdr:cNvSpPr/>
      </xdr:nvSpPr>
      <xdr:spPr>
        <a:xfrm>
          <a:off x="11231880" y="13648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439" name="テキスト ボックス 438">
          <a:extLst>
            <a:ext uri="{FF2B5EF4-FFF2-40B4-BE49-F238E27FC236}">
              <a16:creationId xmlns:a16="http://schemas.microsoft.com/office/drawing/2014/main" id="{FA2882F1-923B-49E8-A943-DDE2B071E439}"/>
            </a:ext>
          </a:extLst>
        </xdr:cNvPr>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440" name="テキスト ボックス 439">
          <a:extLst>
            <a:ext uri="{FF2B5EF4-FFF2-40B4-BE49-F238E27FC236}">
              <a16:creationId xmlns:a16="http://schemas.microsoft.com/office/drawing/2014/main" id="{7F01B28C-E884-4499-B7C8-2A11AD3DC01B}"/>
            </a:ext>
          </a:extLst>
        </xdr:cNvPr>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441" name="テキスト ボックス 440">
          <a:extLst>
            <a:ext uri="{FF2B5EF4-FFF2-40B4-BE49-F238E27FC236}">
              <a16:creationId xmlns:a16="http://schemas.microsoft.com/office/drawing/2014/main" id="{E0A1AB09-6565-446C-9367-FAD2AE48428F}"/>
            </a:ext>
          </a:extLst>
        </xdr:cNvPr>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442" name="テキスト ボックス 441">
          <a:extLst>
            <a:ext uri="{FF2B5EF4-FFF2-40B4-BE49-F238E27FC236}">
              <a16:creationId xmlns:a16="http://schemas.microsoft.com/office/drawing/2014/main" id="{724F3FFE-05FC-4962-AFFB-47F9928E010A}"/>
            </a:ext>
          </a:extLst>
        </xdr:cNvPr>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443" name="テキスト ボックス 442">
          <a:extLst>
            <a:ext uri="{FF2B5EF4-FFF2-40B4-BE49-F238E27FC236}">
              <a16:creationId xmlns:a16="http://schemas.microsoft.com/office/drawing/2014/main" id="{1781E77F-DD62-417F-B61C-117C92F46224}"/>
            </a:ext>
          </a:extLst>
        </xdr:cNvPr>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50164</xdr:rowOff>
    </xdr:from>
    <xdr:to>
      <xdr:col>85</xdr:col>
      <xdr:colOff>177800</xdr:colOff>
      <xdr:row>82</xdr:row>
      <xdr:rowOff>151764</xdr:rowOff>
    </xdr:to>
    <xdr:sp macro="" textlink="">
      <xdr:nvSpPr>
        <xdr:cNvPr id="444" name="楕円 443">
          <a:extLst>
            <a:ext uri="{FF2B5EF4-FFF2-40B4-BE49-F238E27FC236}">
              <a16:creationId xmlns:a16="http://schemas.microsoft.com/office/drawing/2014/main" id="{7C42EE42-A6AC-4162-A9C5-9DB3A680E968}"/>
            </a:ext>
          </a:extLst>
        </xdr:cNvPr>
        <xdr:cNvSpPr/>
      </xdr:nvSpPr>
      <xdr:spPr>
        <a:xfrm>
          <a:off x="14325600" y="13796644"/>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28591</xdr:rowOff>
    </xdr:from>
    <xdr:ext cx="405111" cy="259045"/>
    <xdr:sp macro="" textlink="">
      <xdr:nvSpPr>
        <xdr:cNvPr id="445" name="【消防施設】&#10;有形固定資産減価償却率該当値テキスト">
          <a:extLst>
            <a:ext uri="{FF2B5EF4-FFF2-40B4-BE49-F238E27FC236}">
              <a16:creationId xmlns:a16="http://schemas.microsoft.com/office/drawing/2014/main" id="{59664DE1-11AC-44EE-A9F1-C548AC0B76FA}"/>
            </a:ext>
          </a:extLst>
        </xdr:cNvPr>
        <xdr:cNvSpPr txBox="1"/>
      </xdr:nvSpPr>
      <xdr:spPr>
        <a:xfrm>
          <a:off x="14414500" y="137750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118745</xdr:rowOff>
    </xdr:from>
    <xdr:to>
      <xdr:col>81</xdr:col>
      <xdr:colOff>101600</xdr:colOff>
      <xdr:row>84</xdr:row>
      <xdr:rowOff>48895</xdr:rowOff>
    </xdr:to>
    <xdr:sp macro="" textlink="">
      <xdr:nvSpPr>
        <xdr:cNvPr id="446" name="楕円 445">
          <a:extLst>
            <a:ext uri="{FF2B5EF4-FFF2-40B4-BE49-F238E27FC236}">
              <a16:creationId xmlns:a16="http://schemas.microsoft.com/office/drawing/2014/main" id="{187A8CA8-DA1C-4313-87CE-F243423327F7}"/>
            </a:ext>
          </a:extLst>
        </xdr:cNvPr>
        <xdr:cNvSpPr/>
      </xdr:nvSpPr>
      <xdr:spPr>
        <a:xfrm>
          <a:off x="13578840" y="1403286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100964</xdr:rowOff>
    </xdr:from>
    <xdr:to>
      <xdr:col>85</xdr:col>
      <xdr:colOff>127000</xdr:colOff>
      <xdr:row>83</xdr:row>
      <xdr:rowOff>169545</xdr:rowOff>
    </xdr:to>
    <xdr:cxnSp macro="">
      <xdr:nvCxnSpPr>
        <xdr:cNvPr id="447" name="直線コネクタ 446">
          <a:extLst>
            <a:ext uri="{FF2B5EF4-FFF2-40B4-BE49-F238E27FC236}">
              <a16:creationId xmlns:a16="http://schemas.microsoft.com/office/drawing/2014/main" id="{18490DAD-F814-4693-A389-C95EA7466135}"/>
            </a:ext>
          </a:extLst>
        </xdr:cNvPr>
        <xdr:cNvCxnSpPr/>
      </xdr:nvCxnSpPr>
      <xdr:spPr>
        <a:xfrm flipV="1">
          <a:off x="13629640" y="13847444"/>
          <a:ext cx="746760" cy="236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156845</xdr:rowOff>
    </xdr:from>
    <xdr:to>
      <xdr:col>76</xdr:col>
      <xdr:colOff>165100</xdr:colOff>
      <xdr:row>84</xdr:row>
      <xdr:rowOff>86995</xdr:rowOff>
    </xdr:to>
    <xdr:sp macro="" textlink="">
      <xdr:nvSpPr>
        <xdr:cNvPr id="448" name="楕円 447">
          <a:extLst>
            <a:ext uri="{FF2B5EF4-FFF2-40B4-BE49-F238E27FC236}">
              <a16:creationId xmlns:a16="http://schemas.microsoft.com/office/drawing/2014/main" id="{C6898A66-1ACB-43E7-8984-0B00678589D9}"/>
            </a:ext>
          </a:extLst>
        </xdr:cNvPr>
        <xdr:cNvSpPr/>
      </xdr:nvSpPr>
      <xdr:spPr>
        <a:xfrm>
          <a:off x="12804140" y="1407096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169545</xdr:rowOff>
    </xdr:from>
    <xdr:to>
      <xdr:col>81</xdr:col>
      <xdr:colOff>50800</xdr:colOff>
      <xdr:row>84</xdr:row>
      <xdr:rowOff>36195</xdr:rowOff>
    </xdr:to>
    <xdr:cxnSp macro="">
      <xdr:nvCxnSpPr>
        <xdr:cNvPr id="449" name="直線コネクタ 448">
          <a:extLst>
            <a:ext uri="{FF2B5EF4-FFF2-40B4-BE49-F238E27FC236}">
              <a16:creationId xmlns:a16="http://schemas.microsoft.com/office/drawing/2014/main" id="{F9138A78-5035-4D99-A164-E4197D995779}"/>
            </a:ext>
          </a:extLst>
        </xdr:cNvPr>
        <xdr:cNvCxnSpPr/>
      </xdr:nvCxnSpPr>
      <xdr:spPr>
        <a:xfrm flipV="1">
          <a:off x="12854940" y="14083665"/>
          <a:ext cx="7747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143511</xdr:rowOff>
    </xdr:from>
    <xdr:to>
      <xdr:col>72</xdr:col>
      <xdr:colOff>38100</xdr:colOff>
      <xdr:row>84</xdr:row>
      <xdr:rowOff>73661</xdr:rowOff>
    </xdr:to>
    <xdr:sp macro="" textlink="">
      <xdr:nvSpPr>
        <xdr:cNvPr id="450" name="楕円 449">
          <a:extLst>
            <a:ext uri="{FF2B5EF4-FFF2-40B4-BE49-F238E27FC236}">
              <a16:creationId xmlns:a16="http://schemas.microsoft.com/office/drawing/2014/main" id="{E51FE090-5C1C-4D13-A186-6C06FE905084}"/>
            </a:ext>
          </a:extLst>
        </xdr:cNvPr>
        <xdr:cNvSpPr/>
      </xdr:nvSpPr>
      <xdr:spPr>
        <a:xfrm>
          <a:off x="12029440" y="1405763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84</xdr:row>
      <xdr:rowOff>22861</xdr:rowOff>
    </xdr:from>
    <xdr:to>
      <xdr:col>76</xdr:col>
      <xdr:colOff>114300</xdr:colOff>
      <xdr:row>84</xdr:row>
      <xdr:rowOff>36195</xdr:rowOff>
    </xdr:to>
    <xdr:cxnSp macro="">
      <xdr:nvCxnSpPr>
        <xdr:cNvPr id="451" name="直線コネクタ 450">
          <a:extLst>
            <a:ext uri="{FF2B5EF4-FFF2-40B4-BE49-F238E27FC236}">
              <a16:creationId xmlns:a16="http://schemas.microsoft.com/office/drawing/2014/main" id="{807502C4-3B04-4419-9B04-08E4EB13144E}"/>
            </a:ext>
          </a:extLst>
        </xdr:cNvPr>
        <xdr:cNvCxnSpPr/>
      </xdr:nvCxnSpPr>
      <xdr:spPr>
        <a:xfrm>
          <a:off x="12072620" y="14104621"/>
          <a:ext cx="782320" cy="13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84</xdr:row>
      <xdr:rowOff>10161</xdr:rowOff>
    </xdr:from>
    <xdr:to>
      <xdr:col>67</xdr:col>
      <xdr:colOff>101600</xdr:colOff>
      <xdr:row>84</xdr:row>
      <xdr:rowOff>111761</xdr:rowOff>
    </xdr:to>
    <xdr:sp macro="" textlink="">
      <xdr:nvSpPr>
        <xdr:cNvPr id="452" name="楕円 451">
          <a:extLst>
            <a:ext uri="{FF2B5EF4-FFF2-40B4-BE49-F238E27FC236}">
              <a16:creationId xmlns:a16="http://schemas.microsoft.com/office/drawing/2014/main" id="{16F487DA-69C5-4C4F-82CD-2C1A527B51DD}"/>
            </a:ext>
          </a:extLst>
        </xdr:cNvPr>
        <xdr:cNvSpPr/>
      </xdr:nvSpPr>
      <xdr:spPr>
        <a:xfrm>
          <a:off x="11231880" y="14091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84</xdr:row>
      <xdr:rowOff>22861</xdr:rowOff>
    </xdr:from>
    <xdr:to>
      <xdr:col>71</xdr:col>
      <xdr:colOff>177800</xdr:colOff>
      <xdr:row>84</xdr:row>
      <xdr:rowOff>60961</xdr:rowOff>
    </xdr:to>
    <xdr:cxnSp macro="">
      <xdr:nvCxnSpPr>
        <xdr:cNvPr id="453" name="直線コネクタ 452">
          <a:extLst>
            <a:ext uri="{FF2B5EF4-FFF2-40B4-BE49-F238E27FC236}">
              <a16:creationId xmlns:a16="http://schemas.microsoft.com/office/drawing/2014/main" id="{34A45F10-7240-4BF7-A17E-0E2F4007DF98}"/>
            </a:ext>
          </a:extLst>
        </xdr:cNvPr>
        <xdr:cNvCxnSpPr/>
      </xdr:nvCxnSpPr>
      <xdr:spPr>
        <a:xfrm flipV="1">
          <a:off x="11282680" y="14104621"/>
          <a:ext cx="78994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109238</xdr:rowOff>
    </xdr:from>
    <xdr:ext cx="405111" cy="259045"/>
    <xdr:sp macro="" textlink="">
      <xdr:nvSpPr>
        <xdr:cNvPr id="454" name="n_1aveValue【消防施設】&#10;有形固定資産減価償却率">
          <a:extLst>
            <a:ext uri="{FF2B5EF4-FFF2-40B4-BE49-F238E27FC236}">
              <a16:creationId xmlns:a16="http://schemas.microsoft.com/office/drawing/2014/main" id="{61D03535-AF70-461F-A599-9B3E4C85D1D4}"/>
            </a:ext>
          </a:extLst>
        </xdr:cNvPr>
        <xdr:cNvSpPr txBox="1"/>
      </xdr:nvSpPr>
      <xdr:spPr>
        <a:xfrm>
          <a:off x="13437244" y="13520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141622</xdr:rowOff>
    </xdr:from>
    <xdr:ext cx="405111" cy="259045"/>
    <xdr:sp macro="" textlink="">
      <xdr:nvSpPr>
        <xdr:cNvPr id="455" name="n_2aveValue【消防施設】&#10;有形固定資産減価償却率">
          <a:extLst>
            <a:ext uri="{FF2B5EF4-FFF2-40B4-BE49-F238E27FC236}">
              <a16:creationId xmlns:a16="http://schemas.microsoft.com/office/drawing/2014/main" id="{E0B84C39-BA8D-4CB0-84C7-907515A80136}"/>
            </a:ext>
          </a:extLst>
        </xdr:cNvPr>
        <xdr:cNvSpPr txBox="1"/>
      </xdr:nvSpPr>
      <xdr:spPr>
        <a:xfrm>
          <a:off x="12675244" y="13552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113047</xdr:rowOff>
    </xdr:from>
    <xdr:ext cx="405111" cy="259045"/>
    <xdr:sp macro="" textlink="">
      <xdr:nvSpPr>
        <xdr:cNvPr id="456" name="n_3aveValue【消防施設】&#10;有形固定資産減価償却率">
          <a:extLst>
            <a:ext uri="{FF2B5EF4-FFF2-40B4-BE49-F238E27FC236}">
              <a16:creationId xmlns:a16="http://schemas.microsoft.com/office/drawing/2014/main" id="{52F02A8E-1498-4D35-B6F6-04ACE1FD4113}"/>
            </a:ext>
          </a:extLst>
        </xdr:cNvPr>
        <xdr:cNvSpPr txBox="1"/>
      </xdr:nvSpPr>
      <xdr:spPr>
        <a:xfrm>
          <a:off x="11900544" y="13524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15891</xdr:rowOff>
    </xdr:from>
    <xdr:ext cx="405111" cy="259045"/>
    <xdr:sp macro="" textlink="">
      <xdr:nvSpPr>
        <xdr:cNvPr id="457" name="n_4aveValue【消防施設】&#10;有形固定資産減価償却率">
          <a:extLst>
            <a:ext uri="{FF2B5EF4-FFF2-40B4-BE49-F238E27FC236}">
              <a16:creationId xmlns:a16="http://schemas.microsoft.com/office/drawing/2014/main" id="{14E4EDAC-0494-431A-A3C3-210EE3A6CB73}"/>
            </a:ext>
          </a:extLst>
        </xdr:cNvPr>
        <xdr:cNvSpPr txBox="1"/>
      </xdr:nvSpPr>
      <xdr:spPr>
        <a:xfrm>
          <a:off x="11102984" y="13427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40022</xdr:rowOff>
    </xdr:from>
    <xdr:ext cx="405111" cy="259045"/>
    <xdr:sp macro="" textlink="">
      <xdr:nvSpPr>
        <xdr:cNvPr id="458" name="n_1mainValue【消防施設】&#10;有形固定資産減価償却率">
          <a:extLst>
            <a:ext uri="{FF2B5EF4-FFF2-40B4-BE49-F238E27FC236}">
              <a16:creationId xmlns:a16="http://schemas.microsoft.com/office/drawing/2014/main" id="{F9092521-BCD5-44D1-AB4E-255F2752C29A}"/>
            </a:ext>
          </a:extLst>
        </xdr:cNvPr>
        <xdr:cNvSpPr txBox="1"/>
      </xdr:nvSpPr>
      <xdr:spPr>
        <a:xfrm>
          <a:off x="13437244" y="14121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78122</xdr:rowOff>
    </xdr:from>
    <xdr:ext cx="405111" cy="259045"/>
    <xdr:sp macro="" textlink="">
      <xdr:nvSpPr>
        <xdr:cNvPr id="459" name="n_2mainValue【消防施設】&#10;有形固定資産減価償却率">
          <a:extLst>
            <a:ext uri="{FF2B5EF4-FFF2-40B4-BE49-F238E27FC236}">
              <a16:creationId xmlns:a16="http://schemas.microsoft.com/office/drawing/2014/main" id="{C65C8D37-2FC1-407A-BC50-52A3003748CC}"/>
            </a:ext>
          </a:extLst>
        </xdr:cNvPr>
        <xdr:cNvSpPr txBox="1"/>
      </xdr:nvSpPr>
      <xdr:spPr>
        <a:xfrm>
          <a:off x="12675244" y="14159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64788</xdr:rowOff>
    </xdr:from>
    <xdr:ext cx="405111" cy="259045"/>
    <xdr:sp macro="" textlink="">
      <xdr:nvSpPr>
        <xdr:cNvPr id="460" name="n_3mainValue【消防施設】&#10;有形固定資産減価償却率">
          <a:extLst>
            <a:ext uri="{FF2B5EF4-FFF2-40B4-BE49-F238E27FC236}">
              <a16:creationId xmlns:a16="http://schemas.microsoft.com/office/drawing/2014/main" id="{B9A6F432-BF6B-45BF-AA57-445A96BF0700}"/>
            </a:ext>
          </a:extLst>
        </xdr:cNvPr>
        <xdr:cNvSpPr txBox="1"/>
      </xdr:nvSpPr>
      <xdr:spPr>
        <a:xfrm>
          <a:off x="11900544" y="141465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84</xdr:row>
      <xdr:rowOff>102888</xdr:rowOff>
    </xdr:from>
    <xdr:ext cx="405111" cy="259045"/>
    <xdr:sp macro="" textlink="">
      <xdr:nvSpPr>
        <xdr:cNvPr id="461" name="n_4mainValue【消防施設】&#10;有形固定資産減価償却率">
          <a:extLst>
            <a:ext uri="{FF2B5EF4-FFF2-40B4-BE49-F238E27FC236}">
              <a16:creationId xmlns:a16="http://schemas.microsoft.com/office/drawing/2014/main" id="{9CF508CA-9AFA-41BD-A726-C770A568F72D}"/>
            </a:ext>
          </a:extLst>
        </xdr:cNvPr>
        <xdr:cNvSpPr txBox="1"/>
      </xdr:nvSpPr>
      <xdr:spPr>
        <a:xfrm>
          <a:off x="11102984" y="141846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462" name="正方形/長方形 461">
          <a:extLst>
            <a:ext uri="{FF2B5EF4-FFF2-40B4-BE49-F238E27FC236}">
              <a16:creationId xmlns:a16="http://schemas.microsoft.com/office/drawing/2014/main" id="{60ECE551-1D92-4B47-8407-D7297B4CC75A}"/>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463" name="正方形/長方形 462">
          <a:extLst>
            <a:ext uri="{FF2B5EF4-FFF2-40B4-BE49-F238E27FC236}">
              <a16:creationId xmlns:a16="http://schemas.microsoft.com/office/drawing/2014/main" id="{D90F8AF6-8628-4F1E-8FC0-E6FBE9CB8CE4}"/>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464" name="正方形/長方形 463">
          <a:extLst>
            <a:ext uri="{FF2B5EF4-FFF2-40B4-BE49-F238E27FC236}">
              <a16:creationId xmlns:a16="http://schemas.microsoft.com/office/drawing/2014/main" id="{C26F64F0-3DCD-45E5-82A0-3331396F5422}"/>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465" name="正方形/長方形 464">
          <a:extLst>
            <a:ext uri="{FF2B5EF4-FFF2-40B4-BE49-F238E27FC236}">
              <a16:creationId xmlns:a16="http://schemas.microsoft.com/office/drawing/2014/main" id="{5A162A9D-3F69-41F8-B093-81EC5906CEDE}"/>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466" name="正方形/長方形 465">
          <a:extLst>
            <a:ext uri="{FF2B5EF4-FFF2-40B4-BE49-F238E27FC236}">
              <a16:creationId xmlns:a16="http://schemas.microsoft.com/office/drawing/2014/main" id="{64D76BD6-2EB9-4FEF-A587-E9A5044BBB42}"/>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467" name="正方形/長方形 466">
          <a:extLst>
            <a:ext uri="{FF2B5EF4-FFF2-40B4-BE49-F238E27FC236}">
              <a16:creationId xmlns:a16="http://schemas.microsoft.com/office/drawing/2014/main" id="{4C3C951F-D31C-4FE5-8C25-40E2D82A9839}"/>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468" name="正方形/長方形 467">
          <a:extLst>
            <a:ext uri="{FF2B5EF4-FFF2-40B4-BE49-F238E27FC236}">
              <a16:creationId xmlns:a16="http://schemas.microsoft.com/office/drawing/2014/main" id="{A5DC2AC2-1D35-4968-B910-77FD7AAFC687}"/>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469" name="正方形/長方形 468">
          <a:extLst>
            <a:ext uri="{FF2B5EF4-FFF2-40B4-BE49-F238E27FC236}">
              <a16:creationId xmlns:a16="http://schemas.microsoft.com/office/drawing/2014/main" id="{1ADEC336-C626-4CAD-AFBD-BDE1D072090C}"/>
            </a:ext>
          </a:extLst>
        </xdr:cNvPr>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470" name="テキスト ボックス 469">
          <a:extLst>
            <a:ext uri="{FF2B5EF4-FFF2-40B4-BE49-F238E27FC236}">
              <a16:creationId xmlns:a16="http://schemas.microsoft.com/office/drawing/2014/main" id="{CDD6FDC3-0618-406F-89B5-E4E5205F8B90}"/>
            </a:ext>
          </a:extLst>
        </xdr:cNvPr>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471" name="直線コネクタ 470">
          <a:extLst>
            <a:ext uri="{FF2B5EF4-FFF2-40B4-BE49-F238E27FC236}">
              <a16:creationId xmlns:a16="http://schemas.microsoft.com/office/drawing/2014/main" id="{FF565759-91B7-44B3-BE4E-5DA29AE4E4AF}"/>
            </a:ext>
          </a:extLst>
        </xdr:cNvPr>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472" name="直線コネクタ 471">
          <a:extLst>
            <a:ext uri="{FF2B5EF4-FFF2-40B4-BE49-F238E27FC236}">
              <a16:creationId xmlns:a16="http://schemas.microsoft.com/office/drawing/2014/main" id="{7FF14C1C-06F4-46D2-A288-A8EBFEB875A2}"/>
            </a:ext>
          </a:extLst>
        </xdr:cNvPr>
        <xdr:cNvCxnSpPr/>
      </xdr:nvCxnSpPr>
      <xdr:spPr>
        <a:xfrm>
          <a:off x="16093440" y="14455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473" name="テキスト ボックス 472">
          <a:extLst>
            <a:ext uri="{FF2B5EF4-FFF2-40B4-BE49-F238E27FC236}">
              <a16:creationId xmlns:a16="http://schemas.microsoft.com/office/drawing/2014/main" id="{0EBC373D-CE2F-4965-AF11-19339148DD58}"/>
            </a:ext>
          </a:extLst>
        </xdr:cNvPr>
        <xdr:cNvSpPr txBox="1"/>
      </xdr:nvSpPr>
      <xdr:spPr>
        <a:xfrm>
          <a:off x="15694841" y="1431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474" name="直線コネクタ 473">
          <a:extLst>
            <a:ext uri="{FF2B5EF4-FFF2-40B4-BE49-F238E27FC236}">
              <a16:creationId xmlns:a16="http://schemas.microsoft.com/office/drawing/2014/main" id="{ECFE50D6-3F8A-4EED-9BA8-8146EAB65220}"/>
            </a:ext>
          </a:extLst>
        </xdr:cNvPr>
        <xdr:cNvCxnSpPr/>
      </xdr:nvCxnSpPr>
      <xdr:spPr>
        <a:xfrm>
          <a:off x="16093440" y="140093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475" name="テキスト ボックス 474">
          <a:extLst>
            <a:ext uri="{FF2B5EF4-FFF2-40B4-BE49-F238E27FC236}">
              <a16:creationId xmlns:a16="http://schemas.microsoft.com/office/drawing/2014/main" id="{298E1F62-48E7-482E-949C-A18A7C473B40}"/>
            </a:ext>
          </a:extLst>
        </xdr:cNvPr>
        <xdr:cNvSpPr txBox="1"/>
      </xdr:nvSpPr>
      <xdr:spPr>
        <a:xfrm>
          <a:off x="15694841" y="138709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476" name="直線コネクタ 475">
          <a:extLst>
            <a:ext uri="{FF2B5EF4-FFF2-40B4-BE49-F238E27FC236}">
              <a16:creationId xmlns:a16="http://schemas.microsoft.com/office/drawing/2014/main" id="{9E45787E-8AE6-4467-B660-8AFF4F825E1B}"/>
            </a:ext>
          </a:extLst>
        </xdr:cNvPr>
        <xdr:cNvCxnSpPr/>
      </xdr:nvCxnSpPr>
      <xdr:spPr>
        <a:xfrm>
          <a:off x="16093440" y="13563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477" name="テキスト ボックス 476">
          <a:extLst>
            <a:ext uri="{FF2B5EF4-FFF2-40B4-BE49-F238E27FC236}">
              <a16:creationId xmlns:a16="http://schemas.microsoft.com/office/drawing/2014/main" id="{7A550041-9F14-41E9-83BD-7C1296261F7A}"/>
            </a:ext>
          </a:extLst>
        </xdr:cNvPr>
        <xdr:cNvSpPr txBox="1"/>
      </xdr:nvSpPr>
      <xdr:spPr>
        <a:xfrm>
          <a:off x="15694841" y="1342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478" name="直線コネクタ 477">
          <a:extLst>
            <a:ext uri="{FF2B5EF4-FFF2-40B4-BE49-F238E27FC236}">
              <a16:creationId xmlns:a16="http://schemas.microsoft.com/office/drawing/2014/main" id="{47817460-2135-42F1-91B5-B983C0BD3807}"/>
            </a:ext>
          </a:extLst>
        </xdr:cNvPr>
        <xdr:cNvCxnSpPr/>
      </xdr:nvCxnSpPr>
      <xdr:spPr>
        <a:xfrm>
          <a:off x="16093440" y="131140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479" name="テキスト ボックス 478">
          <a:extLst>
            <a:ext uri="{FF2B5EF4-FFF2-40B4-BE49-F238E27FC236}">
              <a16:creationId xmlns:a16="http://schemas.microsoft.com/office/drawing/2014/main" id="{724EBEB9-093B-44DB-A82A-6FAB80E7CCCB}"/>
            </a:ext>
          </a:extLst>
        </xdr:cNvPr>
        <xdr:cNvSpPr txBox="1"/>
      </xdr:nvSpPr>
      <xdr:spPr>
        <a:xfrm>
          <a:off x="15694841" y="129756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480" name="直線コネクタ 479">
          <a:extLst>
            <a:ext uri="{FF2B5EF4-FFF2-40B4-BE49-F238E27FC236}">
              <a16:creationId xmlns:a16="http://schemas.microsoft.com/office/drawing/2014/main" id="{0792BD8E-B50B-4A1F-9E2A-E06CA30BCFD5}"/>
            </a:ext>
          </a:extLst>
        </xdr:cNvPr>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481" name="テキスト ボックス 480">
          <a:extLst>
            <a:ext uri="{FF2B5EF4-FFF2-40B4-BE49-F238E27FC236}">
              <a16:creationId xmlns:a16="http://schemas.microsoft.com/office/drawing/2014/main" id="{36C39AA9-DA66-416C-94B1-052C9369EEF1}"/>
            </a:ext>
          </a:extLst>
        </xdr:cNvPr>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482" name="【消防施設】&#10;一人当たり面積グラフ枠">
          <a:extLst>
            <a:ext uri="{FF2B5EF4-FFF2-40B4-BE49-F238E27FC236}">
              <a16:creationId xmlns:a16="http://schemas.microsoft.com/office/drawing/2014/main" id="{D2E49175-45F5-4745-8123-69E77143E66D}"/>
            </a:ext>
          </a:extLst>
        </xdr:cNvPr>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117424</xdr:rowOff>
    </xdr:from>
    <xdr:to>
      <xdr:col>116</xdr:col>
      <xdr:colOff>62864</xdr:colOff>
      <xdr:row>86</xdr:row>
      <xdr:rowOff>25755</xdr:rowOff>
    </xdr:to>
    <xdr:cxnSp macro="">
      <xdr:nvCxnSpPr>
        <xdr:cNvPr id="483" name="直線コネクタ 482">
          <a:extLst>
            <a:ext uri="{FF2B5EF4-FFF2-40B4-BE49-F238E27FC236}">
              <a16:creationId xmlns:a16="http://schemas.microsoft.com/office/drawing/2014/main" id="{B3DF3C20-0F90-42C7-8771-5E9CF337A716}"/>
            </a:ext>
          </a:extLst>
        </xdr:cNvPr>
        <xdr:cNvCxnSpPr/>
      </xdr:nvCxnSpPr>
      <xdr:spPr>
        <a:xfrm flipV="1">
          <a:off x="19509104" y="13193344"/>
          <a:ext cx="0" cy="12494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29582</xdr:rowOff>
    </xdr:from>
    <xdr:ext cx="469744" cy="259045"/>
    <xdr:sp macro="" textlink="">
      <xdr:nvSpPr>
        <xdr:cNvPr id="484" name="【消防施設】&#10;一人当たり面積最小値テキスト">
          <a:extLst>
            <a:ext uri="{FF2B5EF4-FFF2-40B4-BE49-F238E27FC236}">
              <a16:creationId xmlns:a16="http://schemas.microsoft.com/office/drawing/2014/main" id="{D7A943AC-9648-4E94-9634-F8290454F82D}"/>
            </a:ext>
          </a:extLst>
        </xdr:cNvPr>
        <xdr:cNvSpPr txBox="1"/>
      </xdr:nvSpPr>
      <xdr:spPr>
        <a:xfrm>
          <a:off x="19547840" y="14446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25755</xdr:rowOff>
    </xdr:from>
    <xdr:to>
      <xdr:col>116</xdr:col>
      <xdr:colOff>152400</xdr:colOff>
      <xdr:row>86</xdr:row>
      <xdr:rowOff>25755</xdr:rowOff>
    </xdr:to>
    <xdr:cxnSp macro="">
      <xdr:nvCxnSpPr>
        <xdr:cNvPr id="485" name="直線コネクタ 484">
          <a:extLst>
            <a:ext uri="{FF2B5EF4-FFF2-40B4-BE49-F238E27FC236}">
              <a16:creationId xmlns:a16="http://schemas.microsoft.com/office/drawing/2014/main" id="{35FB6DD7-6B29-4955-97F8-AE1816C64FB7}"/>
            </a:ext>
          </a:extLst>
        </xdr:cNvPr>
        <xdr:cNvCxnSpPr/>
      </xdr:nvCxnSpPr>
      <xdr:spPr>
        <a:xfrm>
          <a:off x="19443700" y="1444279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64101</xdr:rowOff>
    </xdr:from>
    <xdr:ext cx="469744" cy="259045"/>
    <xdr:sp macro="" textlink="">
      <xdr:nvSpPr>
        <xdr:cNvPr id="486" name="【消防施設】&#10;一人当たり面積最大値テキスト">
          <a:extLst>
            <a:ext uri="{FF2B5EF4-FFF2-40B4-BE49-F238E27FC236}">
              <a16:creationId xmlns:a16="http://schemas.microsoft.com/office/drawing/2014/main" id="{83996E89-BAF8-47CE-95D4-CD3A890F518D}"/>
            </a:ext>
          </a:extLst>
        </xdr:cNvPr>
        <xdr:cNvSpPr txBox="1"/>
      </xdr:nvSpPr>
      <xdr:spPr>
        <a:xfrm>
          <a:off x="19547840" y="129723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117424</xdr:rowOff>
    </xdr:from>
    <xdr:to>
      <xdr:col>116</xdr:col>
      <xdr:colOff>152400</xdr:colOff>
      <xdr:row>78</xdr:row>
      <xdr:rowOff>117424</xdr:rowOff>
    </xdr:to>
    <xdr:cxnSp macro="">
      <xdr:nvCxnSpPr>
        <xdr:cNvPr id="487" name="直線コネクタ 486">
          <a:extLst>
            <a:ext uri="{FF2B5EF4-FFF2-40B4-BE49-F238E27FC236}">
              <a16:creationId xmlns:a16="http://schemas.microsoft.com/office/drawing/2014/main" id="{5F50768E-E772-4742-8322-2E321842E1E3}"/>
            </a:ext>
          </a:extLst>
        </xdr:cNvPr>
        <xdr:cNvCxnSpPr/>
      </xdr:nvCxnSpPr>
      <xdr:spPr>
        <a:xfrm>
          <a:off x="19443700" y="1319334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81042</xdr:rowOff>
    </xdr:from>
    <xdr:ext cx="469744" cy="259045"/>
    <xdr:sp macro="" textlink="">
      <xdr:nvSpPr>
        <xdr:cNvPr id="488" name="【消防施設】&#10;一人当たり面積平均値テキスト">
          <a:extLst>
            <a:ext uri="{FF2B5EF4-FFF2-40B4-BE49-F238E27FC236}">
              <a16:creationId xmlns:a16="http://schemas.microsoft.com/office/drawing/2014/main" id="{AA4AA81F-ACFA-4664-B858-F78F5D616108}"/>
            </a:ext>
          </a:extLst>
        </xdr:cNvPr>
        <xdr:cNvSpPr txBox="1"/>
      </xdr:nvSpPr>
      <xdr:spPr>
        <a:xfrm>
          <a:off x="19547840" y="1416280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58165</xdr:rowOff>
    </xdr:from>
    <xdr:to>
      <xdr:col>116</xdr:col>
      <xdr:colOff>114300</xdr:colOff>
      <xdr:row>85</xdr:row>
      <xdr:rowOff>159765</xdr:rowOff>
    </xdr:to>
    <xdr:sp macro="" textlink="">
      <xdr:nvSpPr>
        <xdr:cNvPr id="489" name="フローチャート: 判断 488">
          <a:extLst>
            <a:ext uri="{FF2B5EF4-FFF2-40B4-BE49-F238E27FC236}">
              <a16:creationId xmlns:a16="http://schemas.microsoft.com/office/drawing/2014/main" id="{A9476CD0-B6CE-49A4-82D7-7CBF7BE20E7F}"/>
            </a:ext>
          </a:extLst>
        </xdr:cNvPr>
        <xdr:cNvSpPr/>
      </xdr:nvSpPr>
      <xdr:spPr>
        <a:xfrm>
          <a:off x="19458940" y="14307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88342</xdr:rowOff>
    </xdr:from>
    <xdr:to>
      <xdr:col>112</xdr:col>
      <xdr:colOff>38100</xdr:colOff>
      <xdr:row>86</xdr:row>
      <xdr:rowOff>18492</xdr:rowOff>
    </xdr:to>
    <xdr:sp macro="" textlink="">
      <xdr:nvSpPr>
        <xdr:cNvPr id="490" name="フローチャート: 判断 489">
          <a:extLst>
            <a:ext uri="{FF2B5EF4-FFF2-40B4-BE49-F238E27FC236}">
              <a16:creationId xmlns:a16="http://schemas.microsoft.com/office/drawing/2014/main" id="{EB6DE33B-6BFB-47A9-915A-4B6BC4C34867}"/>
            </a:ext>
          </a:extLst>
        </xdr:cNvPr>
        <xdr:cNvSpPr/>
      </xdr:nvSpPr>
      <xdr:spPr>
        <a:xfrm>
          <a:off x="18735040" y="1433774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83769</xdr:rowOff>
    </xdr:from>
    <xdr:to>
      <xdr:col>107</xdr:col>
      <xdr:colOff>101600</xdr:colOff>
      <xdr:row>86</xdr:row>
      <xdr:rowOff>13919</xdr:rowOff>
    </xdr:to>
    <xdr:sp macro="" textlink="">
      <xdr:nvSpPr>
        <xdr:cNvPr id="491" name="フローチャート: 判断 490">
          <a:extLst>
            <a:ext uri="{FF2B5EF4-FFF2-40B4-BE49-F238E27FC236}">
              <a16:creationId xmlns:a16="http://schemas.microsoft.com/office/drawing/2014/main" id="{A0081457-6A12-452E-86EF-1E633FFECE72}"/>
            </a:ext>
          </a:extLst>
        </xdr:cNvPr>
        <xdr:cNvSpPr/>
      </xdr:nvSpPr>
      <xdr:spPr>
        <a:xfrm>
          <a:off x="17937480" y="1433316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79654</xdr:rowOff>
    </xdr:from>
    <xdr:to>
      <xdr:col>102</xdr:col>
      <xdr:colOff>165100</xdr:colOff>
      <xdr:row>86</xdr:row>
      <xdr:rowOff>9804</xdr:rowOff>
    </xdr:to>
    <xdr:sp macro="" textlink="">
      <xdr:nvSpPr>
        <xdr:cNvPr id="492" name="フローチャート: 判断 491">
          <a:extLst>
            <a:ext uri="{FF2B5EF4-FFF2-40B4-BE49-F238E27FC236}">
              <a16:creationId xmlns:a16="http://schemas.microsoft.com/office/drawing/2014/main" id="{FCAADB1E-59D3-44E1-8994-94D75283D03E}"/>
            </a:ext>
          </a:extLst>
        </xdr:cNvPr>
        <xdr:cNvSpPr/>
      </xdr:nvSpPr>
      <xdr:spPr>
        <a:xfrm>
          <a:off x="17162780" y="1432905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35306</xdr:rowOff>
    </xdr:from>
    <xdr:to>
      <xdr:col>98</xdr:col>
      <xdr:colOff>38100</xdr:colOff>
      <xdr:row>85</xdr:row>
      <xdr:rowOff>136906</xdr:rowOff>
    </xdr:to>
    <xdr:sp macro="" textlink="">
      <xdr:nvSpPr>
        <xdr:cNvPr id="493" name="フローチャート: 判断 492">
          <a:extLst>
            <a:ext uri="{FF2B5EF4-FFF2-40B4-BE49-F238E27FC236}">
              <a16:creationId xmlns:a16="http://schemas.microsoft.com/office/drawing/2014/main" id="{F66C2EB3-8237-48E7-A04D-9ACFF8E49374}"/>
            </a:ext>
          </a:extLst>
        </xdr:cNvPr>
        <xdr:cNvSpPr/>
      </xdr:nvSpPr>
      <xdr:spPr>
        <a:xfrm>
          <a:off x="16388080" y="1428470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494" name="テキスト ボックス 493">
          <a:extLst>
            <a:ext uri="{FF2B5EF4-FFF2-40B4-BE49-F238E27FC236}">
              <a16:creationId xmlns:a16="http://schemas.microsoft.com/office/drawing/2014/main" id="{458E8CFF-BE60-4C4B-B52A-5CEF1AE85873}"/>
            </a:ext>
          </a:extLst>
        </xdr:cNvPr>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495" name="テキスト ボックス 494">
          <a:extLst>
            <a:ext uri="{FF2B5EF4-FFF2-40B4-BE49-F238E27FC236}">
              <a16:creationId xmlns:a16="http://schemas.microsoft.com/office/drawing/2014/main" id="{AFCBEF89-AE94-472E-998F-CB7302975575}"/>
            </a:ext>
          </a:extLst>
        </xdr:cNvPr>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496" name="テキスト ボックス 495">
          <a:extLst>
            <a:ext uri="{FF2B5EF4-FFF2-40B4-BE49-F238E27FC236}">
              <a16:creationId xmlns:a16="http://schemas.microsoft.com/office/drawing/2014/main" id="{C52162B3-A178-424F-A0D0-FB7079944516}"/>
            </a:ext>
          </a:extLst>
        </xdr:cNvPr>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497" name="テキスト ボックス 496">
          <a:extLst>
            <a:ext uri="{FF2B5EF4-FFF2-40B4-BE49-F238E27FC236}">
              <a16:creationId xmlns:a16="http://schemas.microsoft.com/office/drawing/2014/main" id="{DCE446C2-390E-4D1A-8173-06A25DE937DC}"/>
            </a:ext>
          </a:extLst>
        </xdr:cNvPr>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498" name="テキスト ボックス 497">
          <a:extLst>
            <a:ext uri="{FF2B5EF4-FFF2-40B4-BE49-F238E27FC236}">
              <a16:creationId xmlns:a16="http://schemas.microsoft.com/office/drawing/2014/main" id="{760490CD-5541-42F8-AB63-1B2CA88BA2D9}"/>
            </a:ext>
          </a:extLst>
        </xdr:cNvPr>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70283</xdr:rowOff>
    </xdr:from>
    <xdr:to>
      <xdr:col>116</xdr:col>
      <xdr:colOff>114300</xdr:colOff>
      <xdr:row>86</xdr:row>
      <xdr:rowOff>433</xdr:rowOff>
    </xdr:to>
    <xdr:sp macro="" textlink="">
      <xdr:nvSpPr>
        <xdr:cNvPr id="499" name="楕円 498">
          <a:extLst>
            <a:ext uri="{FF2B5EF4-FFF2-40B4-BE49-F238E27FC236}">
              <a16:creationId xmlns:a16="http://schemas.microsoft.com/office/drawing/2014/main" id="{5C4009E5-E32B-4777-870B-4FA210A7ABC6}"/>
            </a:ext>
          </a:extLst>
        </xdr:cNvPr>
        <xdr:cNvSpPr/>
      </xdr:nvSpPr>
      <xdr:spPr>
        <a:xfrm>
          <a:off x="19458940" y="1431968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36594</xdr:rowOff>
    </xdr:from>
    <xdr:ext cx="469744" cy="259045"/>
    <xdr:sp macro="" textlink="">
      <xdr:nvSpPr>
        <xdr:cNvPr id="500" name="【消防施設】&#10;一人当たり面積該当値テキスト">
          <a:extLst>
            <a:ext uri="{FF2B5EF4-FFF2-40B4-BE49-F238E27FC236}">
              <a16:creationId xmlns:a16="http://schemas.microsoft.com/office/drawing/2014/main" id="{B22DF9C6-2677-47FB-9B08-728D5050A738}"/>
            </a:ext>
          </a:extLst>
        </xdr:cNvPr>
        <xdr:cNvSpPr txBox="1"/>
      </xdr:nvSpPr>
      <xdr:spPr>
        <a:xfrm>
          <a:off x="19547840" y="14285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73482</xdr:rowOff>
    </xdr:from>
    <xdr:to>
      <xdr:col>112</xdr:col>
      <xdr:colOff>38100</xdr:colOff>
      <xdr:row>86</xdr:row>
      <xdr:rowOff>3632</xdr:rowOff>
    </xdr:to>
    <xdr:sp macro="" textlink="">
      <xdr:nvSpPr>
        <xdr:cNvPr id="501" name="楕円 500">
          <a:extLst>
            <a:ext uri="{FF2B5EF4-FFF2-40B4-BE49-F238E27FC236}">
              <a16:creationId xmlns:a16="http://schemas.microsoft.com/office/drawing/2014/main" id="{E34C1FEF-B40B-413F-8095-C23EA8D4BF44}"/>
            </a:ext>
          </a:extLst>
        </xdr:cNvPr>
        <xdr:cNvSpPr/>
      </xdr:nvSpPr>
      <xdr:spPr>
        <a:xfrm>
          <a:off x="18735040" y="1432288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121083</xdr:rowOff>
    </xdr:from>
    <xdr:to>
      <xdr:col>116</xdr:col>
      <xdr:colOff>63500</xdr:colOff>
      <xdr:row>85</xdr:row>
      <xdr:rowOff>124282</xdr:rowOff>
    </xdr:to>
    <xdr:cxnSp macro="">
      <xdr:nvCxnSpPr>
        <xdr:cNvPr id="502" name="直線コネクタ 501">
          <a:extLst>
            <a:ext uri="{FF2B5EF4-FFF2-40B4-BE49-F238E27FC236}">
              <a16:creationId xmlns:a16="http://schemas.microsoft.com/office/drawing/2014/main" id="{25BAB33C-A28C-4BED-9386-0854D71A562C}"/>
            </a:ext>
          </a:extLst>
        </xdr:cNvPr>
        <xdr:cNvCxnSpPr/>
      </xdr:nvCxnSpPr>
      <xdr:spPr>
        <a:xfrm flipV="1">
          <a:off x="18778220" y="14370483"/>
          <a:ext cx="731520" cy="3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73710</xdr:rowOff>
    </xdr:from>
    <xdr:to>
      <xdr:col>107</xdr:col>
      <xdr:colOff>101600</xdr:colOff>
      <xdr:row>86</xdr:row>
      <xdr:rowOff>3860</xdr:rowOff>
    </xdr:to>
    <xdr:sp macro="" textlink="">
      <xdr:nvSpPr>
        <xdr:cNvPr id="503" name="楕円 502">
          <a:extLst>
            <a:ext uri="{FF2B5EF4-FFF2-40B4-BE49-F238E27FC236}">
              <a16:creationId xmlns:a16="http://schemas.microsoft.com/office/drawing/2014/main" id="{8D81376F-3474-4F8F-802E-84700C17D08A}"/>
            </a:ext>
          </a:extLst>
        </xdr:cNvPr>
        <xdr:cNvSpPr/>
      </xdr:nvSpPr>
      <xdr:spPr>
        <a:xfrm>
          <a:off x="17937480" y="143231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124282</xdr:rowOff>
    </xdr:from>
    <xdr:to>
      <xdr:col>111</xdr:col>
      <xdr:colOff>177800</xdr:colOff>
      <xdr:row>85</xdr:row>
      <xdr:rowOff>124510</xdr:rowOff>
    </xdr:to>
    <xdr:cxnSp macro="">
      <xdr:nvCxnSpPr>
        <xdr:cNvPr id="504" name="直線コネクタ 503">
          <a:extLst>
            <a:ext uri="{FF2B5EF4-FFF2-40B4-BE49-F238E27FC236}">
              <a16:creationId xmlns:a16="http://schemas.microsoft.com/office/drawing/2014/main" id="{28C7D814-550B-4967-ADC1-C122B7A99E3E}"/>
            </a:ext>
          </a:extLst>
        </xdr:cNvPr>
        <xdr:cNvCxnSpPr/>
      </xdr:nvCxnSpPr>
      <xdr:spPr>
        <a:xfrm flipV="1">
          <a:off x="17988280" y="14373682"/>
          <a:ext cx="789940" cy="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73253</xdr:rowOff>
    </xdr:from>
    <xdr:to>
      <xdr:col>102</xdr:col>
      <xdr:colOff>165100</xdr:colOff>
      <xdr:row>86</xdr:row>
      <xdr:rowOff>3403</xdr:rowOff>
    </xdr:to>
    <xdr:sp macro="" textlink="">
      <xdr:nvSpPr>
        <xdr:cNvPr id="505" name="楕円 504">
          <a:extLst>
            <a:ext uri="{FF2B5EF4-FFF2-40B4-BE49-F238E27FC236}">
              <a16:creationId xmlns:a16="http://schemas.microsoft.com/office/drawing/2014/main" id="{A29AB3A7-B45F-44FF-9FA3-E6F15A58CEB2}"/>
            </a:ext>
          </a:extLst>
        </xdr:cNvPr>
        <xdr:cNvSpPr/>
      </xdr:nvSpPr>
      <xdr:spPr>
        <a:xfrm>
          <a:off x="17162780" y="1432265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124053</xdr:rowOff>
    </xdr:from>
    <xdr:to>
      <xdr:col>107</xdr:col>
      <xdr:colOff>50800</xdr:colOff>
      <xdr:row>85</xdr:row>
      <xdr:rowOff>124510</xdr:rowOff>
    </xdr:to>
    <xdr:cxnSp macro="">
      <xdr:nvCxnSpPr>
        <xdr:cNvPr id="506" name="直線コネクタ 505">
          <a:extLst>
            <a:ext uri="{FF2B5EF4-FFF2-40B4-BE49-F238E27FC236}">
              <a16:creationId xmlns:a16="http://schemas.microsoft.com/office/drawing/2014/main" id="{B6477795-70D9-4C94-8C0D-A0CF1881B63C}"/>
            </a:ext>
          </a:extLst>
        </xdr:cNvPr>
        <xdr:cNvCxnSpPr/>
      </xdr:nvCxnSpPr>
      <xdr:spPr>
        <a:xfrm>
          <a:off x="17213580" y="14373453"/>
          <a:ext cx="7747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71653</xdr:rowOff>
    </xdr:from>
    <xdr:to>
      <xdr:col>98</xdr:col>
      <xdr:colOff>38100</xdr:colOff>
      <xdr:row>86</xdr:row>
      <xdr:rowOff>1803</xdr:rowOff>
    </xdr:to>
    <xdr:sp macro="" textlink="">
      <xdr:nvSpPr>
        <xdr:cNvPr id="507" name="楕円 506">
          <a:extLst>
            <a:ext uri="{FF2B5EF4-FFF2-40B4-BE49-F238E27FC236}">
              <a16:creationId xmlns:a16="http://schemas.microsoft.com/office/drawing/2014/main" id="{A8980599-2085-4DDC-8C56-8CC29743A6D0}"/>
            </a:ext>
          </a:extLst>
        </xdr:cNvPr>
        <xdr:cNvSpPr/>
      </xdr:nvSpPr>
      <xdr:spPr>
        <a:xfrm>
          <a:off x="16388080" y="1432105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122453</xdr:rowOff>
    </xdr:from>
    <xdr:to>
      <xdr:col>102</xdr:col>
      <xdr:colOff>114300</xdr:colOff>
      <xdr:row>85</xdr:row>
      <xdr:rowOff>124053</xdr:rowOff>
    </xdr:to>
    <xdr:cxnSp macro="">
      <xdr:nvCxnSpPr>
        <xdr:cNvPr id="508" name="直線コネクタ 507">
          <a:extLst>
            <a:ext uri="{FF2B5EF4-FFF2-40B4-BE49-F238E27FC236}">
              <a16:creationId xmlns:a16="http://schemas.microsoft.com/office/drawing/2014/main" id="{6ECF9AB0-FC55-476D-BFB8-7DDF0F0D8BA5}"/>
            </a:ext>
          </a:extLst>
        </xdr:cNvPr>
        <xdr:cNvCxnSpPr/>
      </xdr:nvCxnSpPr>
      <xdr:spPr>
        <a:xfrm>
          <a:off x="16431260" y="14371853"/>
          <a:ext cx="782320" cy="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86</xdr:row>
      <xdr:rowOff>9619</xdr:rowOff>
    </xdr:from>
    <xdr:ext cx="469744" cy="259045"/>
    <xdr:sp macro="" textlink="">
      <xdr:nvSpPr>
        <xdr:cNvPr id="509" name="n_1aveValue【消防施設】&#10;一人当たり面積">
          <a:extLst>
            <a:ext uri="{FF2B5EF4-FFF2-40B4-BE49-F238E27FC236}">
              <a16:creationId xmlns:a16="http://schemas.microsoft.com/office/drawing/2014/main" id="{BB35A748-716B-460B-A4F7-BBEC7AE10947}"/>
            </a:ext>
          </a:extLst>
        </xdr:cNvPr>
        <xdr:cNvSpPr txBox="1"/>
      </xdr:nvSpPr>
      <xdr:spPr>
        <a:xfrm>
          <a:off x="18561127" y="144266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5046</xdr:rowOff>
    </xdr:from>
    <xdr:ext cx="469744" cy="259045"/>
    <xdr:sp macro="" textlink="">
      <xdr:nvSpPr>
        <xdr:cNvPr id="510" name="n_2aveValue【消防施設】&#10;一人当たり面積">
          <a:extLst>
            <a:ext uri="{FF2B5EF4-FFF2-40B4-BE49-F238E27FC236}">
              <a16:creationId xmlns:a16="http://schemas.microsoft.com/office/drawing/2014/main" id="{A3E0CDD0-3973-464D-AD49-B36A57CB32F1}"/>
            </a:ext>
          </a:extLst>
        </xdr:cNvPr>
        <xdr:cNvSpPr txBox="1"/>
      </xdr:nvSpPr>
      <xdr:spPr>
        <a:xfrm>
          <a:off x="17776267" y="144220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931</xdr:rowOff>
    </xdr:from>
    <xdr:ext cx="469744" cy="259045"/>
    <xdr:sp macro="" textlink="">
      <xdr:nvSpPr>
        <xdr:cNvPr id="511" name="n_3aveValue【消防施設】&#10;一人当たり面積">
          <a:extLst>
            <a:ext uri="{FF2B5EF4-FFF2-40B4-BE49-F238E27FC236}">
              <a16:creationId xmlns:a16="http://schemas.microsoft.com/office/drawing/2014/main" id="{6566BD86-BD8C-4860-BF4C-74C6E813088F}"/>
            </a:ext>
          </a:extLst>
        </xdr:cNvPr>
        <xdr:cNvSpPr txBox="1"/>
      </xdr:nvSpPr>
      <xdr:spPr>
        <a:xfrm>
          <a:off x="17001567" y="144179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153433</xdr:rowOff>
    </xdr:from>
    <xdr:ext cx="469744" cy="259045"/>
    <xdr:sp macro="" textlink="">
      <xdr:nvSpPr>
        <xdr:cNvPr id="512" name="n_4aveValue【消防施設】&#10;一人当たり面積">
          <a:extLst>
            <a:ext uri="{FF2B5EF4-FFF2-40B4-BE49-F238E27FC236}">
              <a16:creationId xmlns:a16="http://schemas.microsoft.com/office/drawing/2014/main" id="{D0651B35-797D-4C7C-A497-AD24CC1EDE79}"/>
            </a:ext>
          </a:extLst>
        </xdr:cNvPr>
        <xdr:cNvSpPr txBox="1"/>
      </xdr:nvSpPr>
      <xdr:spPr>
        <a:xfrm>
          <a:off x="16226867" y="140675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84</xdr:row>
      <xdr:rowOff>20159</xdr:rowOff>
    </xdr:from>
    <xdr:ext cx="469744" cy="259045"/>
    <xdr:sp macro="" textlink="">
      <xdr:nvSpPr>
        <xdr:cNvPr id="513" name="n_1mainValue【消防施設】&#10;一人当たり面積">
          <a:extLst>
            <a:ext uri="{FF2B5EF4-FFF2-40B4-BE49-F238E27FC236}">
              <a16:creationId xmlns:a16="http://schemas.microsoft.com/office/drawing/2014/main" id="{A93A5311-8360-484C-A3F4-20E4A3E1AB25}"/>
            </a:ext>
          </a:extLst>
        </xdr:cNvPr>
        <xdr:cNvSpPr txBox="1"/>
      </xdr:nvSpPr>
      <xdr:spPr>
        <a:xfrm>
          <a:off x="18561127" y="14101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20387</xdr:rowOff>
    </xdr:from>
    <xdr:ext cx="469744" cy="259045"/>
    <xdr:sp macro="" textlink="">
      <xdr:nvSpPr>
        <xdr:cNvPr id="514" name="n_2mainValue【消防施設】&#10;一人当たり面積">
          <a:extLst>
            <a:ext uri="{FF2B5EF4-FFF2-40B4-BE49-F238E27FC236}">
              <a16:creationId xmlns:a16="http://schemas.microsoft.com/office/drawing/2014/main" id="{39CFB0FD-6988-4B71-8A89-A341577299B0}"/>
            </a:ext>
          </a:extLst>
        </xdr:cNvPr>
        <xdr:cNvSpPr txBox="1"/>
      </xdr:nvSpPr>
      <xdr:spPr>
        <a:xfrm>
          <a:off x="17776267" y="14102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19930</xdr:rowOff>
    </xdr:from>
    <xdr:ext cx="469744" cy="259045"/>
    <xdr:sp macro="" textlink="">
      <xdr:nvSpPr>
        <xdr:cNvPr id="515" name="n_3mainValue【消防施設】&#10;一人当たり面積">
          <a:extLst>
            <a:ext uri="{FF2B5EF4-FFF2-40B4-BE49-F238E27FC236}">
              <a16:creationId xmlns:a16="http://schemas.microsoft.com/office/drawing/2014/main" id="{455A7A07-50FA-43D6-9CD3-BD227A392F70}"/>
            </a:ext>
          </a:extLst>
        </xdr:cNvPr>
        <xdr:cNvSpPr txBox="1"/>
      </xdr:nvSpPr>
      <xdr:spPr>
        <a:xfrm>
          <a:off x="17001567" y="14101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164380</xdr:rowOff>
    </xdr:from>
    <xdr:ext cx="469744" cy="259045"/>
    <xdr:sp macro="" textlink="">
      <xdr:nvSpPr>
        <xdr:cNvPr id="516" name="n_4mainValue【消防施設】&#10;一人当たり面積">
          <a:extLst>
            <a:ext uri="{FF2B5EF4-FFF2-40B4-BE49-F238E27FC236}">
              <a16:creationId xmlns:a16="http://schemas.microsoft.com/office/drawing/2014/main" id="{BA04CB97-F937-4407-B4DF-EB03F51D787B}"/>
            </a:ext>
          </a:extLst>
        </xdr:cNvPr>
        <xdr:cNvSpPr txBox="1"/>
      </xdr:nvSpPr>
      <xdr:spPr>
        <a:xfrm>
          <a:off x="16226867" y="144137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517" name="正方形/長方形 516">
          <a:extLst>
            <a:ext uri="{FF2B5EF4-FFF2-40B4-BE49-F238E27FC236}">
              <a16:creationId xmlns:a16="http://schemas.microsoft.com/office/drawing/2014/main" id="{EF23A0FD-55DA-4941-8AAA-792C846F58CC}"/>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18" name="正方形/長方形 517">
          <a:extLst>
            <a:ext uri="{FF2B5EF4-FFF2-40B4-BE49-F238E27FC236}">
              <a16:creationId xmlns:a16="http://schemas.microsoft.com/office/drawing/2014/main" id="{96164223-E941-4D77-B8CE-A888B6A0A05C}"/>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19" name="正方形/長方形 518">
          <a:extLst>
            <a:ext uri="{FF2B5EF4-FFF2-40B4-BE49-F238E27FC236}">
              <a16:creationId xmlns:a16="http://schemas.microsoft.com/office/drawing/2014/main" id="{2207E86D-8447-4632-8707-08E58097704A}"/>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20" name="正方形/長方形 519">
          <a:extLst>
            <a:ext uri="{FF2B5EF4-FFF2-40B4-BE49-F238E27FC236}">
              <a16:creationId xmlns:a16="http://schemas.microsoft.com/office/drawing/2014/main" id="{40DB1F06-D91C-449C-B18C-A1254B49140C}"/>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21" name="正方形/長方形 520">
          <a:extLst>
            <a:ext uri="{FF2B5EF4-FFF2-40B4-BE49-F238E27FC236}">
              <a16:creationId xmlns:a16="http://schemas.microsoft.com/office/drawing/2014/main" id="{00BCA09A-EB46-4050-8C98-42AF7DF1CCE3}"/>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22" name="正方形/長方形 521">
          <a:extLst>
            <a:ext uri="{FF2B5EF4-FFF2-40B4-BE49-F238E27FC236}">
              <a16:creationId xmlns:a16="http://schemas.microsoft.com/office/drawing/2014/main" id="{F5C60676-766A-43A2-90F0-72F2B7F2B00D}"/>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23" name="正方形/長方形 522">
          <a:extLst>
            <a:ext uri="{FF2B5EF4-FFF2-40B4-BE49-F238E27FC236}">
              <a16:creationId xmlns:a16="http://schemas.microsoft.com/office/drawing/2014/main" id="{7A59A53D-8EBE-48A2-A091-7A07172E3933}"/>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24" name="正方形/長方形 523">
          <a:extLst>
            <a:ext uri="{FF2B5EF4-FFF2-40B4-BE49-F238E27FC236}">
              <a16:creationId xmlns:a16="http://schemas.microsoft.com/office/drawing/2014/main" id="{D3B86DEA-F6AA-4231-96A7-E4E12EE1E8F8}"/>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525" name="テキスト ボックス 524">
          <a:extLst>
            <a:ext uri="{FF2B5EF4-FFF2-40B4-BE49-F238E27FC236}">
              <a16:creationId xmlns:a16="http://schemas.microsoft.com/office/drawing/2014/main" id="{D50D23CE-4A04-4ACF-9DD3-A95959991425}"/>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526" name="直線コネクタ 525">
          <a:extLst>
            <a:ext uri="{FF2B5EF4-FFF2-40B4-BE49-F238E27FC236}">
              <a16:creationId xmlns:a16="http://schemas.microsoft.com/office/drawing/2014/main" id="{8989D396-87D8-4F7F-9174-1DDA94FDD44E}"/>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527" name="テキスト ボックス 526">
          <a:extLst>
            <a:ext uri="{FF2B5EF4-FFF2-40B4-BE49-F238E27FC236}">
              <a16:creationId xmlns:a16="http://schemas.microsoft.com/office/drawing/2014/main" id="{5DEC6001-57EC-4331-8429-38E39839D6C3}"/>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528" name="直線コネクタ 527">
          <a:extLst>
            <a:ext uri="{FF2B5EF4-FFF2-40B4-BE49-F238E27FC236}">
              <a16:creationId xmlns:a16="http://schemas.microsoft.com/office/drawing/2014/main" id="{3B43A9C3-8D26-409A-BFD9-4862891C9931}"/>
            </a:ext>
          </a:extLst>
        </xdr:cNvPr>
        <xdr:cNvCxnSpPr/>
      </xdr:nvCxnSpPr>
      <xdr:spPr>
        <a:xfrm>
          <a:off x="10960100" y="18308139"/>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529" name="テキスト ボックス 528">
          <a:extLst>
            <a:ext uri="{FF2B5EF4-FFF2-40B4-BE49-F238E27FC236}">
              <a16:creationId xmlns:a16="http://schemas.microsoft.com/office/drawing/2014/main" id="{DDA9F6DB-1D0D-40EA-9E37-8DD433B79E1D}"/>
            </a:ext>
          </a:extLst>
        </xdr:cNvPr>
        <xdr:cNvSpPr txBox="1"/>
      </xdr:nvSpPr>
      <xdr:spPr>
        <a:xfrm>
          <a:off x="10561501" y="181697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530" name="直線コネクタ 529">
          <a:extLst>
            <a:ext uri="{FF2B5EF4-FFF2-40B4-BE49-F238E27FC236}">
              <a16:creationId xmlns:a16="http://schemas.microsoft.com/office/drawing/2014/main" id="{D5BDEFD5-1583-46A1-8751-4D68BA6740BA}"/>
            </a:ext>
          </a:extLst>
        </xdr:cNvPr>
        <xdr:cNvCxnSpPr/>
      </xdr:nvCxnSpPr>
      <xdr:spPr>
        <a:xfrm>
          <a:off x="10960100" y="1798918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531" name="テキスト ボックス 530">
          <a:extLst>
            <a:ext uri="{FF2B5EF4-FFF2-40B4-BE49-F238E27FC236}">
              <a16:creationId xmlns:a16="http://schemas.microsoft.com/office/drawing/2014/main" id="{D4B4CC7A-8729-4611-B9BC-B9F6B4BD495A}"/>
            </a:ext>
          </a:extLst>
        </xdr:cNvPr>
        <xdr:cNvSpPr txBox="1"/>
      </xdr:nvSpPr>
      <xdr:spPr>
        <a:xfrm>
          <a:off x="10602761" y="1785077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532" name="直線コネクタ 531">
          <a:extLst>
            <a:ext uri="{FF2B5EF4-FFF2-40B4-BE49-F238E27FC236}">
              <a16:creationId xmlns:a16="http://schemas.microsoft.com/office/drawing/2014/main" id="{6CB507D0-9F9C-4989-8086-E7B9D48255B7}"/>
            </a:ext>
          </a:extLst>
        </xdr:cNvPr>
        <xdr:cNvCxnSpPr/>
      </xdr:nvCxnSpPr>
      <xdr:spPr>
        <a:xfrm>
          <a:off x="10960100" y="17670236"/>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533" name="テキスト ボックス 532">
          <a:extLst>
            <a:ext uri="{FF2B5EF4-FFF2-40B4-BE49-F238E27FC236}">
              <a16:creationId xmlns:a16="http://schemas.microsoft.com/office/drawing/2014/main" id="{7165CA88-4922-449D-A3D6-E80C3B53CFD9}"/>
            </a:ext>
          </a:extLst>
        </xdr:cNvPr>
        <xdr:cNvSpPr txBox="1"/>
      </xdr:nvSpPr>
      <xdr:spPr>
        <a:xfrm>
          <a:off x="10602761" y="1753182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534" name="直線コネクタ 533">
          <a:extLst>
            <a:ext uri="{FF2B5EF4-FFF2-40B4-BE49-F238E27FC236}">
              <a16:creationId xmlns:a16="http://schemas.microsoft.com/office/drawing/2014/main" id="{9898750E-622C-4653-9932-86B4486EA511}"/>
            </a:ext>
          </a:extLst>
        </xdr:cNvPr>
        <xdr:cNvCxnSpPr/>
      </xdr:nvCxnSpPr>
      <xdr:spPr>
        <a:xfrm>
          <a:off x="10960100" y="1735128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535" name="テキスト ボックス 534">
          <a:extLst>
            <a:ext uri="{FF2B5EF4-FFF2-40B4-BE49-F238E27FC236}">
              <a16:creationId xmlns:a16="http://schemas.microsoft.com/office/drawing/2014/main" id="{94C3B269-6474-4AFD-88AE-9074EE4D5AFD}"/>
            </a:ext>
          </a:extLst>
        </xdr:cNvPr>
        <xdr:cNvSpPr txBox="1"/>
      </xdr:nvSpPr>
      <xdr:spPr>
        <a:xfrm>
          <a:off x="10602761" y="1721287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536" name="直線コネクタ 535">
          <a:extLst>
            <a:ext uri="{FF2B5EF4-FFF2-40B4-BE49-F238E27FC236}">
              <a16:creationId xmlns:a16="http://schemas.microsoft.com/office/drawing/2014/main" id="{C44465E2-97BA-4B9F-B9C7-CB027EB1ABFA}"/>
            </a:ext>
          </a:extLst>
        </xdr:cNvPr>
        <xdr:cNvCxnSpPr/>
      </xdr:nvCxnSpPr>
      <xdr:spPr>
        <a:xfrm>
          <a:off x="10960100" y="1703233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537" name="テキスト ボックス 536">
          <a:extLst>
            <a:ext uri="{FF2B5EF4-FFF2-40B4-BE49-F238E27FC236}">
              <a16:creationId xmlns:a16="http://schemas.microsoft.com/office/drawing/2014/main" id="{C9A26C2E-33E1-46C9-9F5B-DA03C5A8F1DA}"/>
            </a:ext>
          </a:extLst>
        </xdr:cNvPr>
        <xdr:cNvSpPr txBox="1"/>
      </xdr:nvSpPr>
      <xdr:spPr>
        <a:xfrm>
          <a:off x="10602761" y="16893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538" name="直線コネクタ 537">
          <a:extLst>
            <a:ext uri="{FF2B5EF4-FFF2-40B4-BE49-F238E27FC236}">
              <a16:creationId xmlns:a16="http://schemas.microsoft.com/office/drawing/2014/main" id="{354FBB0E-0EBC-47D2-8AA5-0010220FBFEA}"/>
            </a:ext>
          </a:extLst>
        </xdr:cNvPr>
        <xdr:cNvCxnSpPr/>
      </xdr:nvCxnSpPr>
      <xdr:spPr>
        <a:xfrm>
          <a:off x="10960100" y="16713381"/>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539" name="テキスト ボックス 538">
          <a:extLst>
            <a:ext uri="{FF2B5EF4-FFF2-40B4-BE49-F238E27FC236}">
              <a16:creationId xmlns:a16="http://schemas.microsoft.com/office/drawing/2014/main" id="{C8EE4278-793B-42A0-ACB6-2D9E25ACBC8B}"/>
            </a:ext>
          </a:extLst>
        </xdr:cNvPr>
        <xdr:cNvSpPr txBox="1"/>
      </xdr:nvSpPr>
      <xdr:spPr>
        <a:xfrm>
          <a:off x="10666881" y="1657496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540" name="直線コネクタ 539">
          <a:extLst>
            <a:ext uri="{FF2B5EF4-FFF2-40B4-BE49-F238E27FC236}">
              <a16:creationId xmlns:a16="http://schemas.microsoft.com/office/drawing/2014/main" id="{4E1F5D82-ED93-4829-B8C1-D4DB3465E234}"/>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41" name="【庁舎】&#10;有形固定資産減価償却率グラフ枠">
          <a:extLst>
            <a:ext uri="{FF2B5EF4-FFF2-40B4-BE49-F238E27FC236}">
              <a16:creationId xmlns:a16="http://schemas.microsoft.com/office/drawing/2014/main" id="{EC6AD733-79F5-4F5E-8A5B-B34E9C4661C2}"/>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118655</xdr:rowOff>
    </xdr:from>
    <xdr:to>
      <xdr:col>85</xdr:col>
      <xdr:colOff>126364</xdr:colOff>
      <xdr:row>109</xdr:row>
      <xdr:rowOff>35379</xdr:rowOff>
    </xdr:to>
    <xdr:cxnSp macro="">
      <xdr:nvCxnSpPr>
        <xdr:cNvPr id="542" name="直線コネクタ 541">
          <a:extLst>
            <a:ext uri="{FF2B5EF4-FFF2-40B4-BE49-F238E27FC236}">
              <a16:creationId xmlns:a16="http://schemas.microsoft.com/office/drawing/2014/main" id="{0D5994F0-D39F-4229-8783-E89C0801577B}"/>
            </a:ext>
          </a:extLst>
        </xdr:cNvPr>
        <xdr:cNvCxnSpPr/>
      </xdr:nvCxnSpPr>
      <xdr:spPr>
        <a:xfrm flipV="1">
          <a:off x="14375764" y="16715015"/>
          <a:ext cx="0" cy="15931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543" name="【庁舎】&#10;有形固定資産減価償却率最小値テキスト">
          <a:extLst>
            <a:ext uri="{FF2B5EF4-FFF2-40B4-BE49-F238E27FC236}">
              <a16:creationId xmlns:a16="http://schemas.microsoft.com/office/drawing/2014/main" id="{E55C1FF7-2578-4EEC-BAAB-847336AD60A5}"/>
            </a:ext>
          </a:extLst>
        </xdr:cNvPr>
        <xdr:cNvSpPr txBox="1"/>
      </xdr:nvSpPr>
      <xdr:spPr>
        <a:xfrm>
          <a:off x="14414500" y="18311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544" name="直線コネクタ 543">
          <a:extLst>
            <a:ext uri="{FF2B5EF4-FFF2-40B4-BE49-F238E27FC236}">
              <a16:creationId xmlns:a16="http://schemas.microsoft.com/office/drawing/2014/main" id="{5D982656-F186-48A3-A130-81F3E5C66053}"/>
            </a:ext>
          </a:extLst>
        </xdr:cNvPr>
        <xdr:cNvCxnSpPr/>
      </xdr:nvCxnSpPr>
      <xdr:spPr>
        <a:xfrm>
          <a:off x="14287500" y="1830813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65332</xdr:rowOff>
    </xdr:from>
    <xdr:ext cx="340478" cy="259045"/>
    <xdr:sp macro="" textlink="">
      <xdr:nvSpPr>
        <xdr:cNvPr id="545" name="【庁舎】&#10;有形固定資産減価償却率最大値テキスト">
          <a:extLst>
            <a:ext uri="{FF2B5EF4-FFF2-40B4-BE49-F238E27FC236}">
              <a16:creationId xmlns:a16="http://schemas.microsoft.com/office/drawing/2014/main" id="{9BA0EBE4-A0FA-41D3-887E-E489F2A3D52A}"/>
            </a:ext>
          </a:extLst>
        </xdr:cNvPr>
        <xdr:cNvSpPr txBox="1"/>
      </xdr:nvSpPr>
      <xdr:spPr>
        <a:xfrm>
          <a:off x="14414500" y="1649405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118655</xdr:rowOff>
    </xdr:from>
    <xdr:to>
      <xdr:col>86</xdr:col>
      <xdr:colOff>25400</xdr:colOff>
      <xdr:row>99</xdr:row>
      <xdr:rowOff>118655</xdr:rowOff>
    </xdr:to>
    <xdr:cxnSp macro="">
      <xdr:nvCxnSpPr>
        <xdr:cNvPr id="546" name="直線コネクタ 545">
          <a:extLst>
            <a:ext uri="{FF2B5EF4-FFF2-40B4-BE49-F238E27FC236}">
              <a16:creationId xmlns:a16="http://schemas.microsoft.com/office/drawing/2014/main" id="{7641F604-1170-439D-AAA1-C004B9CAE6E7}"/>
            </a:ext>
          </a:extLst>
        </xdr:cNvPr>
        <xdr:cNvCxnSpPr/>
      </xdr:nvCxnSpPr>
      <xdr:spPr>
        <a:xfrm>
          <a:off x="14287500" y="1671501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106</xdr:row>
      <xdr:rowOff>33219</xdr:rowOff>
    </xdr:from>
    <xdr:ext cx="405111" cy="259045"/>
    <xdr:sp macro="" textlink="">
      <xdr:nvSpPr>
        <xdr:cNvPr id="547" name="【庁舎】&#10;有形固定資産減価償却率平均値テキスト">
          <a:extLst>
            <a:ext uri="{FF2B5EF4-FFF2-40B4-BE49-F238E27FC236}">
              <a16:creationId xmlns:a16="http://schemas.microsoft.com/office/drawing/2014/main" id="{FA08EA53-3871-40D7-A51A-0504666A4355}"/>
            </a:ext>
          </a:extLst>
        </xdr:cNvPr>
        <xdr:cNvSpPr txBox="1"/>
      </xdr:nvSpPr>
      <xdr:spPr>
        <a:xfrm>
          <a:off x="14414500" y="1780305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54792</xdr:rowOff>
    </xdr:from>
    <xdr:to>
      <xdr:col>85</xdr:col>
      <xdr:colOff>177800</xdr:colOff>
      <xdr:row>106</xdr:row>
      <xdr:rowOff>156392</xdr:rowOff>
    </xdr:to>
    <xdr:sp macro="" textlink="">
      <xdr:nvSpPr>
        <xdr:cNvPr id="548" name="フローチャート: 判断 547">
          <a:extLst>
            <a:ext uri="{FF2B5EF4-FFF2-40B4-BE49-F238E27FC236}">
              <a16:creationId xmlns:a16="http://schemas.microsoft.com/office/drawing/2014/main" id="{5B5B93F1-3D01-40F1-91BA-6418D47B75E2}"/>
            </a:ext>
          </a:extLst>
        </xdr:cNvPr>
        <xdr:cNvSpPr/>
      </xdr:nvSpPr>
      <xdr:spPr>
        <a:xfrm>
          <a:off x="14325600" y="17824632"/>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53158</xdr:rowOff>
    </xdr:from>
    <xdr:to>
      <xdr:col>81</xdr:col>
      <xdr:colOff>101600</xdr:colOff>
      <xdr:row>105</xdr:row>
      <xdr:rowOff>154758</xdr:rowOff>
    </xdr:to>
    <xdr:sp macro="" textlink="">
      <xdr:nvSpPr>
        <xdr:cNvPr id="549" name="フローチャート: 判断 548">
          <a:extLst>
            <a:ext uri="{FF2B5EF4-FFF2-40B4-BE49-F238E27FC236}">
              <a16:creationId xmlns:a16="http://schemas.microsoft.com/office/drawing/2014/main" id="{EEE695EB-5ECC-4F58-990C-7A3937710D93}"/>
            </a:ext>
          </a:extLst>
        </xdr:cNvPr>
        <xdr:cNvSpPr/>
      </xdr:nvSpPr>
      <xdr:spPr>
        <a:xfrm>
          <a:off x="13578840" y="17655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66221</xdr:rowOff>
    </xdr:from>
    <xdr:to>
      <xdr:col>76</xdr:col>
      <xdr:colOff>165100</xdr:colOff>
      <xdr:row>105</xdr:row>
      <xdr:rowOff>167821</xdr:rowOff>
    </xdr:to>
    <xdr:sp macro="" textlink="">
      <xdr:nvSpPr>
        <xdr:cNvPr id="550" name="フローチャート: 判断 549">
          <a:extLst>
            <a:ext uri="{FF2B5EF4-FFF2-40B4-BE49-F238E27FC236}">
              <a16:creationId xmlns:a16="http://schemas.microsoft.com/office/drawing/2014/main" id="{9A468BF9-A050-416C-B065-B278B2E4E071}"/>
            </a:ext>
          </a:extLst>
        </xdr:cNvPr>
        <xdr:cNvSpPr/>
      </xdr:nvSpPr>
      <xdr:spPr>
        <a:xfrm>
          <a:off x="12804140" y="176684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56424</xdr:rowOff>
    </xdr:from>
    <xdr:to>
      <xdr:col>72</xdr:col>
      <xdr:colOff>38100</xdr:colOff>
      <xdr:row>105</xdr:row>
      <xdr:rowOff>158024</xdr:rowOff>
    </xdr:to>
    <xdr:sp macro="" textlink="">
      <xdr:nvSpPr>
        <xdr:cNvPr id="551" name="フローチャート: 判断 550">
          <a:extLst>
            <a:ext uri="{FF2B5EF4-FFF2-40B4-BE49-F238E27FC236}">
              <a16:creationId xmlns:a16="http://schemas.microsoft.com/office/drawing/2014/main" id="{B4209EA4-22EA-43E3-9A4E-226D10FF14A9}"/>
            </a:ext>
          </a:extLst>
        </xdr:cNvPr>
        <xdr:cNvSpPr/>
      </xdr:nvSpPr>
      <xdr:spPr>
        <a:xfrm>
          <a:off x="12029440" y="1765862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151130</xdr:rowOff>
    </xdr:from>
    <xdr:to>
      <xdr:col>67</xdr:col>
      <xdr:colOff>101600</xdr:colOff>
      <xdr:row>105</xdr:row>
      <xdr:rowOff>81280</xdr:rowOff>
    </xdr:to>
    <xdr:sp macro="" textlink="">
      <xdr:nvSpPr>
        <xdr:cNvPr id="552" name="フローチャート: 判断 551">
          <a:extLst>
            <a:ext uri="{FF2B5EF4-FFF2-40B4-BE49-F238E27FC236}">
              <a16:creationId xmlns:a16="http://schemas.microsoft.com/office/drawing/2014/main" id="{8F8B0578-72A2-4B37-B892-5FF7A4EC15AC}"/>
            </a:ext>
          </a:extLst>
        </xdr:cNvPr>
        <xdr:cNvSpPr/>
      </xdr:nvSpPr>
      <xdr:spPr>
        <a:xfrm>
          <a:off x="11231880" y="175856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553" name="テキスト ボックス 552">
          <a:extLst>
            <a:ext uri="{FF2B5EF4-FFF2-40B4-BE49-F238E27FC236}">
              <a16:creationId xmlns:a16="http://schemas.microsoft.com/office/drawing/2014/main" id="{C813DE8D-A7EC-45DF-98F7-660C5D1C1CBE}"/>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554" name="テキスト ボックス 553">
          <a:extLst>
            <a:ext uri="{FF2B5EF4-FFF2-40B4-BE49-F238E27FC236}">
              <a16:creationId xmlns:a16="http://schemas.microsoft.com/office/drawing/2014/main" id="{8DE060E1-29A9-4D11-A601-4202EF70287B}"/>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555" name="テキスト ボックス 554">
          <a:extLst>
            <a:ext uri="{FF2B5EF4-FFF2-40B4-BE49-F238E27FC236}">
              <a16:creationId xmlns:a16="http://schemas.microsoft.com/office/drawing/2014/main" id="{9050AD20-5B1F-4A73-8B2C-F50E080850AE}"/>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556" name="テキスト ボックス 555">
          <a:extLst>
            <a:ext uri="{FF2B5EF4-FFF2-40B4-BE49-F238E27FC236}">
              <a16:creationId xmlns:a16="http://schemas.microsoft.com/office/drawing/2014/main" id="{19430B09-7196-4BDA-BB1C-BE1FE1B2EDEC}"/>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557" name="テキスト ボックス 556">
          <a:extLst>
            <a:ext uri="{FF2B5EF4-FFF2-40B4-BE49-F238E27FC236}">
              <a16:creationId xmlns:a16="http://schemas.microsoft.com/office/drawing/2014/main" id="{EECA36F5-5CD6-4585-8940-4DE7FE0A4B96}"/>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101</xdr:row>
      <xdr:rowOff>118473</xdr:rowOff>
    </xdr:from>
    <xdr:to>
      <xdr:col>85</xdr:col>
      <xdr:colOff>177800</xdr:colOff>
      <xdr:row>102</xdr:row>
      <xdr:rowOff>48623</xdr:rowOff>
    </xdr:to>
    <xdr:sp macro="" textlink="">
      <xdr:nvSpPr>
        <xdr:cNvPr id="558" name="楕円 557">
          <a:extLst>
            <a:ext uri="{FF2B5EF4-FFF2-40B4-BE49-F238E27FC236}">
              <a16:creationId xmlns:a16="http://schemas.microsoft.com/office/drawing/2014/main" id="{D989AFC7-DB22-4B9C-ADEE-CF1F3A021CDD}"/>
            </a:ext>
          </a:extLst>
        </xdr:cNvPr>
        <xdr:cNvSpPr/>
      </xdr:nvSpPr>
      <xdr:spPr>
        <a:xfrm>
          <a:off x="14325600" y="17050113"/>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100</xdr:row>
      <xdr:rowOff>141350</xdr:rowOff>
    </xdr:from>
    <xdr:ext cx="405111" cy="259045"/>
    <xdr:sp macro="" textlink="">
      <xdr:nvSpPr>
        <xdr:cNvPr id="559" name="【庁舎】&#10;有形固定資産減価償却率該当値テキスト">
          <a:extLst>
            <a:ext uri="{FF2B5EF4-FFF2-40B4-BE49-F238E27FC236}">
              <a16:creationId xmlns:a16="http://schemas.microsoft.com/office/drawing/2014/main" id="{B9D7CC4A-CC2A-48CF-B807-3357004D649E}"/>
            </a:ext>
          </a:extLst>
        </xdr:cNvPr>
        <xdr:cNvSpPr txBox="1"/>
      </xdr:nvSpPr>
      <xdr:spPr>
        <a:xfrm>
          <a:off x="14414500" y="169053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102</xdr:row>
      <xdr:rowOff>30299</xdr:rowOff>
    </xdr:from>
    <xdr:to>
      <xdr:col>81</xdr:col>
      <xdr:colOff>101600</xdr:colOff>
      <xdr:row>102</xdr:row>
      <xdr:rowOff>131899</xdr:rowOff>
    </xdr:to>
    <xdr:sp macro="" textlink="">
      <xdr:nvSpPr>
        <xdr:cNvPr id="560" name="楕円 559">
          <a:extLst>
            <a:ext uri="{FF2B5EF4-FFF2-40B4-BE49-F238E27FC236}">
              <a16:creationId xmlns:a16="http://schemas.microsoft.com/office/drawing/2014/main" id="{CE0C5D9D-E9DB-4B05-B63E-CD8F5DECA7C4}"/>
            </a:ext>
          </a:extLst>
        </xdr:cNvPr>
        <xdr:cNvSpPr/>
      </xdr:nvSpPr>
      <xdr:spPr>
        <a:xfrm>
          <a:off x="13578840" y="17129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101</xdr:row>
      <xdr:rowOff>169273</xdr:rowOff>
    </xdr:from>
    <xdr:to>
      <xdr:col>85</xdr:col>
      <xdr:colOff>127000</xdr:colOff>
      <xdr:row>102</xdr:row>
      <xdr:rowOff>81099</xdr:rowOff>
    </xdr:to>
    <xdr:cxnSp macro="">
      <xdr:nvCxnSpPr>
        <xdr:cNvPr id="561" name="直線コネクタ 560">
          <a:extLst>
            <a:ext uri="{FF2B5EF4-FFF2-40B4-BE49-F238E27FC236}">
              <a16:creationId xmlns:a16="http://schemas.microsoft.com/office/drawing/2014/main" id="{2F4742BE-850F-4871-9960-3EC24B46DDC7}"/>
            </a:ext>
          </a:extLst>
        </xdr:cNvPr>
        <xdr:cNvCxnSpPr/>
      </xdr:nvCxnSpPr>
      <xdr:spPr>
        <a:xfrm flipV="1">
          <a:off x="13629640" y="17100913"/>
          <a:ext cx="746760" cy="794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128270</xdr:rowOff>
    </xdr:from>
    <xdr:to>
      <xdr:col>76</xdr:col>
      <xdr:colOff>165100</xdr:colOff>
      <xdr:row>107</xdr:row>
      <xdr:rowOff>58420</xdr:rowOff>
    </xdr:to>
    <xdr:sp macro="" textlink="">
      <xdr:nvSpPr>
        <xdr:cNvPr id="562" name="楕円 561">
          <a:extLst>
            <a:ext uri="{FF2B5EF4-FFF2-40B4-BE49-F238E27FC236}">
              <a16:creationId xmlns:a16="http://schemas.microsoft.com/office/drawing/2014/main" id="{9C219871-E63C-4330-9FAA-781D1A4CFFE7}"/>
            </a:ext>
          </a:extLst>
        </xdr:cNvPr>
        <xdr:cNvSpPr/>
      </xdr:nvSpPr>
      <xdr:spPr>
        <a:xfrm>
          <a:off x="12804140" y="178981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102</xdr:row>
      <xdr:rowOff>81099</xdr:rowOff>
    </xdr:from>
    <xdr:to>
      <xdr:col>81</xdr:col>
      <xdr:colOff>50800</xdr:colOff>
      <xdr:row>107</xdr:row>
      <xdr:rowOff>7620</xdr:rowOff>
    </xdr:to>
    <xdr:cxnSp macro="">
      <xdr:nvCxnSpPr>
        <xdr:cNvPr id="563" name="直線コネクタ 562">
          <a:extLst>
            <a:ext uri="{FF2B5EF4-FFF2-40B4-BE49-F238E27FC236}">
              <a16:creationId xmlns:a16="http://schemas.microsoft.com/office/drawing/2014/main" id="{B6F0DB70-F18A-4115-A10A-1D2A402DDB82}"/>
            </a:ext>
          </a:extLst>
        </xdr:cNvPr>
        <xdr:cNvCxnSpPr/>
      </xdr:nvCxnSpPr>
      <xdr:spPr>
        <a:xfrm flipV="1">
          <a:off x="12854940" y="17180379"/>
          <a:ext cx="774700" cy="764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113574</xdr:rowOff>
    </xdr:from>
    <xdr:to>
      <xdr:col>72</xdr:col>
      <xdr:colOff>38100</xdr:colOff>
      <xdr:row>107</xdr:row>
      <xdr:rowOff>43724</xdr:rowOff>
    </xdr:to>
    <xdr:sp macro="" textlink="">
      <xdr:nvSpPr>
        <xdr:cNvPr id="564" name="楕円 563">
          <a:extLst>
            <a:ext uri="{FF2B5EF4-FFF2-40B4-BE49-F238E27FC236}">
              <a16:creationId xmlns:a16="http://schemas.microsoft.com/office/drawing/2014/main" id="{D693535E-FD1D-4BD9-B6B4-31300D1AD424}"/>
            </a:ext>
          </a:extLst>
        </xdr:cNvPr>
        <xdr:cNvSpPr/>
      </xdr:nvSpPr>
      <xdr:spPr>
        <a:xfrm>
          <a:off x="12029440" y="1788341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164374</xdr:rowOff>
    </xdr:from>
    <xdr:to>
      <xdr:col>76</xdr:col>
      <xdr:colOff>114300</xdr:colOff>
      <xdr:row>107</xdr:row>
      <xdr:rowOff>7620</xdr:rowOff>
    </xdr:to>
    <xdr:cxnSp macro="">
      <xdr:nvCxnSpPr>
        <xdr:cNvPr id="565" name="直線コネクタ 564">
          <a:extLst>
            <a:ext uri="{FF2B5EF4-FFF2-40B4-BE49-F238E27FC236}">
              <a16:creationId xmlns:a16="http://schemas.microsoft.com/office/drawing/2014/main" id="{AC5AA3B1-FA1E-47BD-8062-C79071F06D1B}"/>
            </a:ext>
          </a:extLst>
        </xdr:cNvPr>
        <xdr:cNvCxnSpPr/>
      </xdr:nvCxnSpPr>
      <xdr:spPr>
        <a:xfrm>
          <a:off x="12072620" y="17934214"/>
          <a:ext cx="78232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108</xdr:row>
      <xdr:rowOff>156029</xdr:rowOff>
    </xdr:from>
    <xdr:to>
      <xdr:col>67</xdr:col>
      <xdr:colOff>101600</xdr:colOff>
      <xdr:row>109</xdr:row>
      <xdr:rowOff>86179</xdr:rowOff>
    </xdr:to>
    <xdr:sp macro="" textlink="">
      <xdr:nvSpPr>
        <xdr:cNvPr id="566" name="楕円 565">
          <a:extLst>
            <a:ext uri="{FF2B5EF4-FFF2-40B4-BE49-F238E27FC236}">
              <a16:creationId xmlns:a16="http://schemas.microsoft.com/office/drawing/2014/main" id="{05DC8C92-B424-4CF4-B137-963C6EBB56F6}"/>
            </a:ext>
          </a:extLst>
        </xdr:cNvPr>
        <xdr:cNvSpPr/>
      </xdr:nvSpPr>
      <xdr:spPr>
        <a:xfrm>
          <a:off x="11231880" y="1826114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164374</xdr:rowOff>
    </xdr:from>
    <xdr:to>
      <xdr:col>71</xdr:col>
      <xdr:colOff>177800</xdr:colOff>
      <xdr:row>109</xdr:row>
      <xdr:rowOff>35379</xdr:rowOff>
    </xdr:to>
    <xdr:cxnSp macro="">
      <xdr:nvCxnSpPr>
        <xdr:cNvPr id="567" name="直線コネクタ 566">
          <a:extLst>
            <a:ext uri="{FF2B5EF4-FFF2-40B4-BE49-F238E27FC236}">
              <a16:creationId xmlns:a16="http://schemas.microsoft.com/office/drawing/2014/main" id="{4EBC5F5C-DC7F-4C54-ADC4-67B47A155899}"/>
            </a:ext>
          </a:extLst>
        </xdr:cNvPr>
        <xdr:cNvCxnSpPr/>
      </xdr:nvCxnSpPr>
      <xdr:spPr>
        <a:xfrm flipV="1">
          <a:off x="11282680" y="17934214"/>
          <a:ext cx="789940" cy="373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105</xdr:row>
      <xdr:rowOff>145885</xdr:rowOff>
    </xdr:from>
    <xdr:ext cx="405111" cy="259045"/>
    <xdr:sp macro="" textlink="">
      <xdr:nvSpPr>
        <xdr:cNvPr id="568" name="n_1aveValue【庁舎】&#10;有形固定資産減価償却率">
          <a:extLst>
            <a:ext uri="{FF2B5EF4-FFF2-40B4-BE49-F238E27FC236}">
              <a16:creationId xmlns:a16="http://schemas.microsoft.com/office/drawing/2014/main" id="{9F62705D-F4DF-4CFF-BE03-AD63541B6084}"/>
            </a:ext>
          </a:extLst>
        </xdr:cNvPr>
        <xdr:cNvSpPr txBox="1"/>
      </xdr:nvSpPr>
      <xdr:spPr>
        <a:xfrm>
          <a:off x="13437244" y="177480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12898</xdr:rowOff>
    </xdr:from>
    <xdr:ext cx="405111" cy="259045"/>
    <xdr:sp macro="" textlink="">
      <xdr:nvSpPr>
        <xdr:cNvPr id="569" name="n_2aveValue【庁舎】&#10;有形固定資産減価償却率">
          <a:extLst>
            <a:ext uri="{FF2B5EF4-FFF2-40B4-BE49-F238E27FC236}">
              <a16:creationId xmlns:a16="http://schemas.microsoft.com/office/drawing/2014/main" id="{F455D99C-CF42-4C32-81E7-9A68F2BC9A86}"/>
            </a:ext>
          </a:extLst>
        </xdr:cNvPr>
        <xdr:cNvSpPr txBox="1"/>
      </xdr:nvSpPr>
      <xdr:spPr>
        <a:xfrm>
          <a:off x="12675244" y="174474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3101</xdr:rowOff>
    </xdr:from>
    <xdr:ext cx="405111" cy="259045"/>
    <xdr:sp macro="" textlink="">
      <xdr:nvSpPr>
        <xdr:cNvPr id="570" name="n_3aveValue【庁舎】&#10;有形固定資産減価償却率">
          <a:extLst>
            <a:ext uri="{FF2B5EF4-FFF2-40B4-BE49-F238E27FC236}">
              <a16:creationId xmlns:a16="http://schemas.microsoft.com/office/drawing/2014/main" id="{B498A510-79D6-4917-A5DE-D0E620A52FE7}"/>
            </a:ext>
          </a:extLst>
        </xdr:cNvPr>
        <xdr:cNvSpPr txBox="1"/>
      </xdr:nvSpPr>
      <xdr:spPr>
        <a:xfrm>
          <a:off x="11900544" y="174376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97807</xdr:rowOff>
    </xdr:from>
    <xdr:ext cx="405111" cy="259045"/>
    <xdr:sp macro="" textlink="">
      <xdr:nvSpPr>
        <xdr:cNvPr id="571" name="n_4aveValue【庁舎】&#10;有形固定資産減価償却率">
          <a:extLst>
            <a:ext uri="{FF2B5EF4-FFF2-40B4-BE49-F238E27FC236}">
              <a16:creationId xmlns:a16="http://schemas.microsoft.com/office/drawing/2014/main" id="{971F03C9-1D94-4678-9F72-61E71D9357B5}"/>
            </a:ext>
          </a:extLst>
        </xdr:cNvPr>
        <xdr:cNvSpPr txBox="1"/>
      </xdr:nvSpPr>
      <xdr:spPr>
        <a:xfrm>
          <a:off x="11102984" y="17364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100</xdr:row>
      <xdr:rowOff>148426</xdr:rowOff>
    </xdr:from>
    <xdr:ext cx="405111" cy="259045"/>
    <xdr:sp macro="" textlink="">
      <xdr:nvSpPr>
        <xdr:cNvPr id="572" name="n_1mainValue【庁舎】&#10;有形固定資産減価償却率">
          <a:extLst>
            <a:ext uri="{FF2B5EF4-FFF2-40B4-BE49-F238E27FC236}">
              <a16:creationId xmlns:a16="http://schemas.microsoft.com/office/drawing/2014/main" id="{2173EA64-6668-4F8E-8840-288836762B4A}"/>
            </a:ext>
          </a:extLst>
        </xdr:cNvPr>
        <xdr:cNvSpPr txBox="1"/>
      </xdr:nvSpPr>
      <xdr:spPr>
        <a:xfrm>
          <a:off x="13437244" y="169124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49547</xdr:rowOff>
    </xdr:from>
    <xdr:ext cx="405111" cy="259045"/>
    <xdr:sp macro="" textlink="">
      <xdr:nvSpPr>
        <xdr:cNvPr id="573" name="n_2mainValue【庁舎】&#10;有形固定資産減価償却率">
          <a:extLst>
            <a:ext uri="{FF2B5EF4-FFF2-40B4-BE49-F238E27FC236}">
              <a16:creationId xmlns:a16="http://schemas.microsoft.com/office/drawing/2014/main" id="{0D4AA590-4E51-421D-9190-077CFB1588E4}"/>
            </a:ext>
          </a:extLst>
        </xdr:cNvPr>
        <xdr:cNvSpPr txBox="1"/>
      </xdr:nvSpPr>
      <xdr:spPr>
        <a:xfrm>
          <a:off x="12675244" y="17987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34851</xdr:rowOff>
    </xdr:from>
    <xdr:ext cx="405111" cy="259045"/>
    <xdr:sp macro="" textlink="">
      <xdr:nvSpPr>
        <xdr:cNvPr id="574" name="n_3mainValue【庁舎】&#10;有形固定資産減価償却率">
          <a:extLst>
            <a:ext uri="{FF2B5EF4-FFF2-40B4-BE49-F238E27FC236}">
              <a16:creationId xmlns:a16="http://schemas.microsoft.com/office/drawing/2014/main" id="{09CD8E39-0901-4FA2-9740-ED062E1EA28F}"/>
            </a:ext>
          </a:extLst>
        </xdr:cNvPr>
        <xdr:cNvSpPr txBox="1"/>
      </xdr:nvSpPr>
      <xdr:spPr>
        <a:xfrm>
          <a:off x="11900544" y="179723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6427</xdr:colOff>
      <xdr:row>109</xdr:row>
      <xdr:rowOff>77306</xdr:rowOff>
    </xdr:from>
    <xdr:ext cx="469744" cy="259045"/>
    <xdr:sp macro="" textlink="">
      <xdr:nvSpPr>
        <xdr:cNvPr id="575" name="n_4mainValue【庁舎】&#10;有形固定資産減価償却率">
          <a:extLst>
            <a:ext uri="{FF2B5EF4-FFF2-40B4-BE49-F238E27FC236}">
              <a16:creationId xmlns:a16="http://schemas.microsoft.com/office/drawing/2014/main" id="{50A563CF-15EB-4354-917C-53319C16FE39}"/>
            </a:ext>
          </a:extLst>
        </xdr:cNvPr>
        <xdr:cNvSpPr txBox="1"/>
      </xdr:nvSpPr>
      <xdr:spPr>
        <a:xfrm>
          <a:off x="11070667" y="18350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576" name="正方形/長方形 575">
          <a:extLst>
            <a:ext uri="{FF2B5EF4-FFF2-40B4-BE49-F238E27FC236}">
              <a16:creationId xmlns:a16="http://schemas.microsoft.com/office/drawing/2014/main" id="{E4AB29AC-81A1-4DF9-A5D7-529F19EF2BAD}"/>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577" name="正方形/長方形 576">
          <a:extLst>
            <a:ext uri="{FF2B5EF4-FFF2-40B4-BE49-F238E27FC236}">
              <a16:creationId xmlns:a16="http://schemas.microsoft.com/office/drawing/2014/main" id="{FD147C21-DCB6-49CD-B976-C5EEF29774E5}"/>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578" name="正方形/長方形 577">
          <a:extLst>
            <a:ext uri="{FF2B5EF4-FFF2-40B4-BE49-F238E27FC236}">
              <a16:creationId xmlns:a16="http://schemas.microsoft.com/office/drawing/2014/main" id="{7A4EC29F-7A98-4E47-971F-7773AEB3E663}"/>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579" name="正方形/長方形 578">
          <a:extLst>
            <a:ext uri="{FF2B5EF4-FFF2-40B4-BE49-F238E27FC236}">
              <a16:creationId xmlns:a16="http://schemas.microsoft.com/office/drawing/2014/main" id="{C85C88A5-F170-4B23-814F-D0C01FC8A1CD}"/>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580" name="正方形/長方形 579">
          <a:extLst>
            <a:ext uri="{FF2B5EF4-FFF2-40B4-BE49-F238E27FC236}">
              <a16:creationId xmlns:a16="http://schemas.microsoft.com/office/drawing/2014/main" id="{1B25D179-2444-48E9-B2EB-03A8EE7B8C6F}"/>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581" name="正方形/長方形 580">
          <a:extLst>
            <a:ext uri="{FF2B5EF4-FFF2-40B4-BE49-F238E27FC236}">
              <a16:creationId xmlns:a16="http://schemas.microsoft.com/office/drawing/2014/main" id="{9684BC0A-6EEB-44DC-B01D-94A3F26DEA88}"/>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582" name="正方形/長方形 581">
          <a:extLst>
            <a:ext uri="{FF2B5EF4-FFF2-40B4-BE49-F238E27FC236}">
              <a16:creationId xmlns:a16="http://schemas.microsoft.com/office/drawing/2014/main" id="{EEBA4827-66F3-43E6-BA2D-EFCFCC8B2522}"/>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583" name="正方形/長方形 582">
          <a:extLst>
            <a:ext uri="{FF2B5EF4-FFF2-40B4-BE49-F238E27FC236}">
              <a16:creationId xmlns:a16="http://schemas.microsoft.com/office/drawing/2014/main" id="{2FD8CAA7-8744-4554-9FE6-5BE00CDF062A}"/>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584" name="テキスト ボックス 583">
          <a:extLst>
            <a:ext uri="{FF2B5EF4-FFF2-40B4-BE49-F238E27FC236}">
              <a16:creationId xmlns:a16="http://schemas.microsoft.com/office/drawing/2014/main" id="{41AE769A-3735-4227-9395-D01AF197D2D0}"/>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585" name="直線コネクタ 584">
          <a:extLst>
            <a:ext uri="{FF2B5EF4-FFF2-40B4-BE49-F238E27FC236}">
              <a16:creationId xmlns:a16="http://schemas.microsoft.com/office/drawing/2014/main" id="{99A94AE5-1791-44F2-8E15-00F9333B1E92}"/>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586" name="直線コネクタ 585">
          <a:extLst>
            <a:ext uri="{FF2B5EF4-FFF2-40B4-BE49-F238E27FC236}">
              <a16:creationId xmlns:a16="http://schemas.microsoft.com/office/drawing/2014/main" id="{DC37BCEC-E665-4C3A-920B-B63396FD35A3}"/>
            </a:ext>
          </a:extLst>
        </xdr:cNvPr>
        <xdr:cNvCxnSpPr/>
      </xdr:nvCxnSpPr>
      <xdr:spPr>
        <a:xfrm>
          <a:off x="1609344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587" name="テキスト ボックス 586">
          <a:extLst>
            <a:ext uri="{FF2B5EF4-FFF2-40B4-BE49-F238E27FC236}">
              <a16:creationId xmlns:a16="http://schemas.microsoft.com/office/drawing/2014/main" id="{82C89C1B-82C6-4EED-9F80-8DD0B1D039FE}"/>
            </a:ext>
          </a:extLst>
        </xdr:cNvPr>
        <xdr:cNvSpPr txBox="1"/>
      </xdr:nvSpPr>
      <xdr:spPr>
        <a:xfrm>
          <a:off x="1569484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588" name="直線コネクタ 587">
          <a:extLst>
            <a:ext uri="{FF2B5EF4-FFF2-40B4-BE49-F238E27FC236}">
              <a16:creationId xmlns:a16="http://schemas.microsoft.com/office/drawing/2014/main" id="{544DD319-9AB7-4EE4-B42D-630C21F832AD}"/>
            </a:ext>
          </a:extLst>
        </xdr:cNvPr>
        <xdr:cNvCxnSpPr/>
      </xdr:nvCxnSpPr>
      <xdr:spPr>
        <a:xfrm>
          <a:off x="1609344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589" name="テキスト ボックス 588">
          <a:extLst>
            <a:ext uri="{FF2B5EF4-FFF2-40B4-BE49-F238E27FC236}">
              <a16:creationId xmlns:a16="http://schemas.microsoft.com/office/drawing/2014/main" id="{7D770228-6965-47DD-ABD5-C10C0D5376B0}"/>
            </a:ext>
          </a:extLst>
        </xdr:cNvPr>
        <xdr:cNvSpPr txBox="1"/>
      </xdr:nvSpPr>
      <xdr:spPr>
        <a:xfrm>
          <a:off x="1569484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590" name="直線コネクタ 589">
          <a:extLst>
            <a:ext uri="{FF2B5EF4-FFF2-40B4-BE49-F238E27FC236}">
              <a16:creationId xmlns:a16="http://schemas.microsoft.com/office/drawing/2014/main" id="{036EF25A-5F11-453E-9878-B9D7602294A8}"/>
            </a:ext>
          </a:extLst>
        </xdr:cNvPr>
        <xdr:cNvCxnSpPr/>
      </xdr:nvCxnSpPr>
      <xdr:spPr>
        <a:xfrm>
          <a:off x="1609344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591" name="テキスト ボックス 590">
          <a:extLst>
            <a:ext uri="{FF2B5EF4-FFF2-40B4-BE49-F238E27FC236}">
              <a16:creationId xmlns:a16="http://schemas.microsoft.com/office/drawing/2014/main" id="{F4A5F086-3EBD-4619-8644-17FB08998E9E}"/>
            </a:ext>
          </a:extLst>
        </xdr:cNvPr>
        <xdr:cNvSpPr txBox="1"/>
      </xdr:nvSpPr>
      <xdr:spPr>
        <a:xfrm>
          <a:off x="1569484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592" name="直線コネクタ 591">
          <a:extLst>
            <a:ext uri="{FF2B5EF4-FFF2-40B4-BE49-F238E27FC236}">
              <a16:creationId xmlns:a16="http://schemas.microsoft.com/office/drawing/2014/main" id="{3A665364-47DE-46B4-B992-82602ADABD37}"/>
            </a:ext>
          </a:extLst>
        </xdr:cNvPr>
        <xdr:cNvCxnSpPr/>
      </xdr:nvCxnSpPr>
      <xdr:spPr>
        <a:xfrm>
          <a:off x="1609344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593" name="テキスト ボックス 592">
          <a:extLst>
            <a:ext uri="{FF2B5EF4-FFF2-40B4-BE49-F238E27FC236}">
              <a16:creationId xmlns:a16="http://schemas.microsoft.com/office/drawing/2014/main" id="{828E11B0-F5A7-4F1D-934C-3AF5D4D3D4C5}"/>
            </a:ext>
          </a:extLst>
        </xdr:cNvPr>
        <xdr:cNvSpPr txBox="1"/>
      </xdr:nvSpPr>
      <xdr:spPr>
        <a:xfrm>
          <a:off x="1569484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594" name="直線コネクタ 593">
          <a:extLst>
            <a:ext uri="{FF2B5EF4-FFF2-40B4-BE49-F238E27FC236}">
              <a16:creationId xmlns:a16="http://schemas.microsoft.com/office/drawing/2014/main" id="{C2D82274-B400-46E9-84C9-5608663377A1}"/>
            </a:ext>
          </a:extLst>
        </xdr:cNvPr>
        <xdr:cNvCxnSpPr/>
      </xdr:nvCxnSpPr>
      <xdr:spPr>
        <a:xfrm>
          <a:off x="1609344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99</xdr:row>
      <xdr:rowOff>29227</xdr:rowOff>
    </xdr:from>
    <xdr:ext cx="531299" cy="259045"/>
    <xdr:sp macro="" textlink="">
      <xdr:nvSpPr>
        <xdr:cNvPr id="595" name="テキスト ボックス 594">
          <a:extLst>
            <a:ext uri="{FF2B5EF4-FFF2-40B4-BE49-F238E27FC236}">
              <a16:creationId xmlns:a16="http://schemas.microsoft.com/office/drawing/2014/main" id="{9B323683-29F3-4718-9C51-E1131E04C3BE}"/>
            </a:ext>
          </a:extLst>
        </xdr:cNvPr>
        <xdr:cNvSpPr txBox="1"/>
      </xdr:nvSpPr>
      <xdr:spPr>
        <a:xfrm>
          <a:off x="15630721" y="166255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596" name="直線コネクタ 595">
          <a:extLst>
            <a:ext uri="{FF2B5EF4-FFF2-40B4-BE49-F238E27FC236}">
              <a16:creationId xmlns:a16="http://schemas.microsoft.com/office/drawing/2014/main" id="{9981CC8B-81BA-4AE0-9B28-A5F0B51C2B67}"/>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96</xdr:row>
      <xdr:rowOff>162577</xdr:rowOff>
    </xdr:from>
    <xdr:ext cx="531299" cy="259045"/>
    <xdr:sp macro="" textlink="">
      <xdr:nvSpPr>
        <xdr:cNvPr id="597" name="テキスト ボックス 596">
          <a:extLst>
            <a:ext uri="{FF2B5EF4-FFF2-40B4-BE49-F238E27FC236}">
              <a16:creationId xmlns:a16="http://schemas.microsoft.com/office/drawing/2014/main" id="{035AF09D-4BE0-4545-BA23-9A5FC4479566}"/>
            </a:ext>
          </a:extLst>
        </xdr:cNvPr>
        <xdr:cNvSpPr txBox="1"/>
      </xdr:nvSpPr>
      <xdr:spPr>
        <a:xfrm>
          <a:off x="15630721" y="162560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598" name="【庁舎】&#10;一人当たり面積グラフ枠">
          <a:extLst>
            <a:ext uri="{FF2B5EF4-FFF2-40B4-BE49-F238E27FC236}">
              <a16:creationId xmlns:a16="http://schemas.microsoft.com/office/drawing/2014/main" id="{9145709A-3FE9-42DD-A59A-A8996B42F5C4}"/>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15875</xdr:rowOff>
    </xdr:from>
    <xdr:to>
      <xdr:col>116</xdr:col>
      <xdr:colOff>62864</xdr:colOff>
      <xdr:row>108</xdr:row>
      <xdr:rowOff>128524</xdr:rowOff>
    </xdr:to>
    <xdr:cxnSp macro="">
      <xdr:nvCxnSpPr>
        <xdr:cNvPr id="599" name="直線コネクタ 598">
          <a:extLst>
            <a:ext uri="{FF2B5EF4-FFF2-40B4-BE49-F238E27FC236}">
              <a16:creationId xmlns:a16="http://schemas.microsoft.com/office/drawing/2014/main" id="{5506BEF4-17FF-48BB-AD69-25DB0684E1D0}"/>
            </a:ext>
          </a:extLst>
        </xdr:cNvPr>
        <xdr:cNvCxnSpPr/>
      </xdr:nvCxnSpPr>
      <xdr:spPr>
        <a:xfrm flipV="1">
          <a:off x="19509104" y="16947515"/>
          <a:ext cx="0" cy="12861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132351</xdr:rowOff>
    </xdr:from>
    <xdr:ext cx="469744" cy="259045"/>
    <xdr:sp macro="" textlink="">
      <xdr:nvSpPr>
        <xdr:cNvPr id="600" name="【庁舎】&#10;一人当たり面積最小値テキスト">
          <a:extLst>
            <a:ext uri="{FF2B5EF4-FFF2-40B4-BE49-F238E27FC236}">
              <a16:creationId xmlns:a16="http://schemas.microsoft.com/office/drawing/2014/main" id="{199BADD4-FECD-4E26-AD85-BA139C4D92FD}"/>
            </a:ext>
          </a:extLst>
        </xdr:cNvPr>
        <xdr:cNvSpPr txBox="1"/>
      </xdr:nvSpPr>
      <xdr:spPr>
        <a:xfrm>
          <a:off x="19547840" y="18237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128524</xdr:rowOff>
    </xdr:from>
    <xdr:to>
      <xdr:col>116</xdr:col>
      <xdr:colOff>152400</xdr:colOff>
      <xdr:row>108</xdr:row>
      <xdr:rowOff>128524</xdr:rowOff>
    </xdr:to>
    <xdr:cxnSp macro="">
      <xdr:nvCxnSpPr>
        <xdr:cNvPr id="601" name="直線コネクタ 600">
          <a:extLst>
            <a:ext uri="{FF2B5EF4-FFF2-40B4-BE49-F238E27FC236}">
              <a16:creationId xmlns:a16="http://schemas.microsoft.com/office/drawing/2014/main" id="{B4946CC2-2AD6-44B9-83BE-1106CAA4E4BA}"/>
            </a:ext>
          </a:extLst>
        </xdr:cNvPr>
        <xdr:cNvCxnSpPr/>
      </xdr:nvCxnSpPr>
      <xdr:spPr>
        <a:xfrm>
          <a:off x="19443700" y="1823364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134002</xdr:rowOff>
    </xdr:from>
    <xdr:ext cx="534377" cy="259045"/>
    <xdr:sp macro="" textlink="">
      <xdr:nvSpPr>
        <xdr:cNvPr id="602" name="【庁舎】&#10;一人当たり面積最大値テキスト">
          <a:extLst>
            <a:ext uri="{FF2B5EF4-FFF2-40B4-BE49-F238E27FC236}">
              <a16:creationId xmlns:a16="http://schemas.microsoft.com/office/drawing/2014/main" id="{D0501B96-579B-4F99-86BF-2C8733C3B3F4}"/>
            </a:ext>
          </a:extLst>
        </xdr:cNvPr>
        <xdr:cNvSpPr txBox="1"/>
      </xdr:nvSpPr>
      <xdr:spPr>
        <a:xfrm>
          <a:off x="19547840" y="16730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15875</xdr:rowOff>
    </xdr:from>
    <xdr:to>
      <xdr:col>116</xdr:col>
      <xdr:colOff>152400</xdr:colOff>
      <xdr:row>101</xdr:row>
      <xdr:rowOff>15875</xdr:rowOff>
    </xdr:to>
    <xdr:cxnSp macro="">
      <xdr:nvCxnSpPr>
        <xdr:cNvPr id="603" name="直線コネクタ 602">
          <a:extLst>
            <a:ext uri="{FF2B5EF4-FFF2-40B4-BE49-F238E27FC236}">
              <a16:creationId xmlns:a16="http://schemas.microsoft.com/office/drawing/2014/main" id="{45E4311C-DBE7-499C-B503-979709B2652D}"/>
            </a:ext>
          </a:extLst>
        </xdr:cNvPr>
        <xdr:cNvCxnSpPr/>
      </xdr:nvCxnSpPr>
      <xdr:spPr>
        <a:xfrm>
          <a:off x="19443700" y="1694751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128033</xdr:rowOff>
    </xdr:from>
    <xdr:ext cx="469744" cy="259045"/>
    <xdr:sp macro="" textlink="">
      <xdr:nvSpPr>
        <xdr:cNvPr id="604" name="【庁舎】&#10;一人当たり面積平均値テキスト">
          <a:extLst>
            <a:ext uri="{FF2B5EF4-FFF2-40B4-BE49-F238E27FC236}">
              <a16:creationId xmlns:a16="http://schemas.microsoft.com/office/drawing/2014/main" id="{475D96ED-5205-437A-B087-A340604F97AF}"/>
            </a:ext>
          </a:extLst>
        </xdr:cNvPr>
        <xdr:cNvSpPr txBox="1"/>
      </xdr:nvSpPr>
      <xdr:spPr>
        <a:xfrm>
          <a:off x="19547840" y="180655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149606</xdr:rowOff>
    </xdr:from>
    <xdr:to>
      <xdr:col>116</xdr:col>
      <xdr:colOff>114300</xdr:colOff>
      <xdr:row>108</xdr:row>
      <xdr:rowOff>79756</xdr:rowOff>
    </xdr:to>
    <xdr:sp macro="" textlink="">
      <xdr:nvSpPr>
        <xdr:cNvPr id="605" name="フローチャート: 判断 604">
          <a:extLst>
            <a:ext uri="{FF2B5EF4-FFF2-40B4-BE49-F238E27FC236}">
              <a16:creationId xmlns:a16="http://schemas.microsoft.com/office/drawing/2014/main" id="{95287AB6-C9C1-484B-A74B-C39500B91AD2}"/>
            </a:ext>
          </a:extLst>
        </xdr:cNvPr>
        <xdr:cNvSpPr/>
      </xdr:nvSpPr>
      <xdr:spPr>
        <a:xfrm>
          <a:off x="19458940" y="1808708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155829</xdr:rowOff>
    </xdr:from>
    <xdr:to>
      <xdr:col>112</xdr:col>
      <xdr:colOff>38100</xdr:colOff>
      <xdr:row>108</xdr:row>
      <xdr:rowOff>85979</xdr:rowOff>
    </xdr:to>
    <xdr:sp macro="" textlink="">
      <xdr:nvSpPr>
        <xdr:cNvPr id="606" name="フローチャート: 判断 605">
          <a:extLst>
            <a:ext uri="{FF2B5EF4-FFF2-40B4-BE49-F238E27FC236}">
              <a16:creationId xmlns:a16="http://schemas.microsoft.com/office/drawing/2014/main" id="{2E2CFD95-3804-45B1-81E4-C00D2308ADEA}"/>
            </a:ext>
          </a:extLst>
        </xdr:cNvPr>
        <xdr:cNvSpPr/>
      </xdr:nvSpPr>
      <xdr:spPr>
        <a:xfrm>
          <a:off x="18735040" y="1809330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157862</xdr:rowOff>
    </xdr:from>
    <xdr:to>
      <xdr:col>107</xdr:col>
      <xdr:colOff>101600</xdr:colOff>
      <xdr:row>108</xdr:row>
      <xdr:rowOff>88012</xdr:rowOff>
    </xdr:to>
    <xdr:sp macro="" textlink="">
      <xdr:nvSpPr>
        <xdr:cNvPr id="607" name="フローチャート: 判断 606">
          <a:extLst>
            <a:ext uri="{FF2B5EF4-FFF2-40B4-BE49-F238E27FC236}">
              <a16:creationId xmlns:a16="http://schemas.microsoft.com/office/drawing/2014/main" id="{8378D8B7-4C79-4449-BC7B-D22D275F6B8C}"/>
            </a:ext>
          </a:extLst>
        </xdr:cNvPr>
        <xdr:cNvSpPr/>
      </xdr:nvSpPr>
      <xdr:spPr>
        <a:xfrm>
          <a:off x="17937480" y="1809534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154939</xdr:rowOff>
    </xdr:from>
    <xdr:to>
      <xdr:col>102</xdr:col>
      <xdr:colOff>165100</xdr:colOff>
      <xdr:row>108</xdr:row>
      <xdr:rowOff>85089</xdr:rowOff>
    </xdr:to>
    <xdr:sp macro="" textlink="">
      <xdr:nvSpPr>
        <xdr:cNvPr id="608" name="フローチャート: 判断 607">
          <a:extLst>
            <a:ext uri="{FF2B5EF4-FFF2-40B4-BE49-F238E27FC236}">
              <a16:creationId xmlns:a16="http://schemas.microsoft.com/office/drawing/2014/main" id="{B6F3FAD2-9A72-439A-A412-768882A85076}"/>
            </a:ext>
          </a:extLst>
        </xdr:cNvPr>
        <xdr:cNvSpPr/>
      </xdr:nvSpPr>
      <xdr:spPr>
        <a:xfrm>
          <a:off x="17162780" y="1809241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160782</xdr:rowOff>
    </xdr:from>
    <xdr:to>
      <xdr:col>98</xdr:col>
      <xdr:colOff>38100</xdr:colOff>
      <xdr:row>108</xdr:row>
      <xdr:rowOff>90932</xdr:rowOff>
    </xdr:to>
    <xdr:sp macro="" textlink="">
      <xdr:nvSpPr>
        <xdr:cNvPr id="609" name="フローチャート: 判断 608">
          <a:extLst>
            <a:ext uri="{FF2B5EF4-FFF2-40B4-BE49-F238E27FC236}">
              <a16:creationId xmlns:a16="http://schemas.microsoft.com/office/drawing/2014/main" id="{9D7076C8-12CF-457C-BFBE-DC9C7810679D}"/>
            </a:ext>
          </a:extLst>
        </xdr:cNvPr>
        <xdr:cNvSpPr/>
      </xdr:nvSpPr>
      <xdr:spPr>
        <a:xfrm>
          <a:off x="16388080" y="1809826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10" name="テキスト ボックス 609">
          <a:extLst>
            <a:ext uri="{FF2B5EF4-FFF2-40B4-BE49-F238E27FC236}">
              <a16:creationId xmlns:a16="http://schemas.microsoft.com/office/drawing/2014/main" id="{5C753C32-FA16-4E59-9636-E667876FBA44}"/>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11" name="テキスト ボックス 610">
          <a:extLst>
            <a:ext uri="{FF2B5EF4-FFF2-40B4-BE49-F238E27FC236}">
              <a16:creationId xmlns:a16="http://schemas.microsoft.com/office/drawing/2014/main" id="{8F4FC34D-34B1-4C87-B8E0-A1B7BE6B68AF}"/>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12" name="テキスト ボックス 611">
          <a:extLst>
            <a:ext uri="{FF2B5EF4-FFF2-40B4-BE49-F238E27FC236}">
              <a16:creationId xmlns:a16="http://schemas.microsoft.com/office/drawing/2014/main" id="{BD050B99-1D6E-4B4A-AEB8-F050C98287D7}"/>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13" name="テキスト ボックス 612">
          <a:extLst>
            <a:ext uri="{FF2B5EF4-FFF2-40B4-BE49-F238E27FC236}">
              <a16:creationId xmlns:a16="http://schemas.microsoft.com/office/drawing/2014/main" id="{B83F5D08-790E-4638-BF2D-A629531D4D5F}"/>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14" name="テキスト ボックス 613">
          <a:extLst>
            <a:ext uri="{FF2B5EF4-FFF2-40B4-BE49-F238E27FC236}">
              <a16:creationId xmlns:a16="http://schemas.microsoft.com/office/drawing/2014/main" id="{5C6915AF-3BB3-421B-97D5-8136B8820482}"/>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28448</xdr:rowOff>
    </xdr:from>
    <xdr:to>
      <xdr:col>116</xdr:col>
      <xdr:colOff>114300</xdr:colOff>
      <xdr:row>107</xdr:row>
      <xdr:rowOff>130048</xdr:rowOff>
    </xdr:to>
    <xdr:sp macro="" textlink="">
      <xdr:nvSpPr>
        <xdr:cNvPr id="615" name="楕円 614">
          <a:extLst>
            <a:ext uri="{FF2B5EF4-FFF2-40B4-BE49-F238E27FC236}">
              <a16:creationId xmlns:a16="http://schemas.microsoft.com/office/drawing/2014/main" id="{6FC00C33-BAE2-4691-9443-CAAE2EB5A523}"/>
            </a:ext>
          </a:extLst>
        </xdr:cNvPr>
        <xdr:cNvSpPr/>
      </xdr:nvSpPr>
      <xdr:spPr>
        <a:xfrm>
          <a:off x="19458940" y="17965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51325</xdr:rowOff>
    </xdr:from>
    <xdr:ext cx="469744" cy="259045"/>
    <xdr:sp macro="" textlink="">
      <xdr:nvSpPr>
        <xdr:cNvPr id="616" name="【庁舎】&#10;一人当たり面積該当値テキスト">
          <a:extLst>
            <a:ext uri="{FF2B5EF4-FFF2-40B4-BE49-F238E27FC236}">
              <a16:creationId xmlns:a16="http://schemas.microsoft.com/office/drawing/2014/main" id="{296FD3ED-0D99-48D7-8DFF-B4A27092BFB0}"/>
            </a:ext>
          </a:extLst>
        </xdr:cNvPr>
        <xdr:cNvSpPr txBox="1"/>
      </xdr:nvSpPr>
      <xdr:spPr>
        <a:xfrm>
          <a:off x="19547840" y="17821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37592</xdr:rowOff>
    </xdr:from>
    <xdr:to>
      <xdr:col>112</xdr:col>
      <xdr:colOff>38100</xdr:colOff>
      <xdr:row>107</xdr:row>
      <xdr:rowOff>139192</xdr:rowOff>
    </xdr:to>
    <xdr:sp macro="" textlink="">
      <xdr:nvSpPr>
        <xdr:cNvPr id="617" name="楕円 616">
          <a:extLst>
            <a:ext uri="{FF2B5EF4-FFF2-40B4-BE49-F238E27FC236}">
              <a16:creationId xmlns:a16="http://schemas.microsoft.com/office/drawing/2014/main" id="{C6865705-BCFF-459F-9139-96E1988FB816}"/>
            </a:ext>
          </a:extLst>
        </xdr:cNvPr>
        <xdr:cNvSpPr/>
      </xdr:nvSpPr>
      <xdr:spPr>
        <a:xfrm>
          <a:off x="18735040" y="1797507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79248</xdr:rowOff>
    </xdr:from>
    <xdr:to>
      <xdr:col>116</xdr:col>
      <xdr:colOff>63500</xdr:colOff>
      <xdr:row>107</xdr:row>
      <xdr:rowOff>88392</xdr:rowOff>
    </xdr:to>
    <xdr:cxnSp macro="">
      <xdr:nvCxnSpPr>
        <xdr:cNvPr id="618" name="直線コネクタ 617">
          <a:extLst>
            <a:ext uri="{FF2B5EF4-FFF2-40B4-BE49-F238E27FC236}">
              <a16:creationId xmlns:a16="http://schemas.microsoft.com/office/drawing/2014/main" id="{79AEE09D-7915-4B95-A91F-951383360239}"/>
            </a:ext>
          </a:extLst>
        </xdr:cNvPr>
        <xdr:cNvCxnSpPr/>
      </xdr:nvCxnSpPr>
      <xdr:spPr>
        <a:xfrm flipV="1">
          <a:off x="18778220" y="18016728"/>
          <a:ext cx="73152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38354</xdr:rowOff>
    </xdr:from>
    <xdr:to>
      <xdr:col>107</xdr:col>
      <xdr:colOff>101600</xdr:colOff>
      <xdr:row>107</xdr:row>
      <xdr:rowOff>139954</xdr:rowOff>
    </xdr:to>
    <xdr:sp macro="" textlink="">
      <xdr:nvSpPr>
        <xdr:cNvPr id="619" name="楕円 618">
          <a:extLst>
            <a:ext uri="{FF2B5EF4-FFF2-40B4-BE49-F238E27FC236}">
              <a16:creationId xmlns:a16="http://schemas.microsoft.com/office/drawing/2014/main" id="{DC7B8D69-2D82-4306-993C-2838AC64D12A}"/>
            </a:ext>
          </a:extLst>
        </xdr:cNvPr>
        <xdr:cNvSpPr/>
      </xdr:nvSpPr>
      <xdr:spPr>
        <a:xfrm>
          <a:off x="17937480" y="17975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88392</xdr:rowOff>
    </xdr:from>
    <xdr:to>
      <xdr:col>111</xdr:col>
      <xdr:colOff>177800</xdr:colOff>
      <xdr:row>107</xdr:row>
      <xdr:rowOff>89154</xdr:rowOff>
    </xdr:to>
    <xdr:cxnSp macro="">
      <xdr:nvCxnSpPr>
        <xdr:cNvPr id="620" name="直線コネクタ 619">
          <a:extLst>
            <a:ext uri="{FF2B5EF4-FFF2-40B4-BE49-F238E27FC236}">
              <a16:creationId xmlns:a16="http://schemas.microsoft.com/office/drawing/2014/main" id="{0BCEF445-9D4E-494E-9E62-3648ECEEFE94}"/>
            </a:ext>
          </a:extLst>
        </xdr:cNvPr>
        <xdr:cNvCxnSpPr/>
      </xdr:nvCxnSpPr>
      <xdr:spPr>
        <a:xfrm flipV="1">
          <a:off x="17988280" y="18025872"/>
          <a:ext cx="78994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36830</xdr:rowOff>
    </xdr:from>
    <xdr:to>
      <xdr:col>102</xdr:col>
      <xdr:colOff>165100</xdr:colOff>
      <xdr:row>107</xdr:row>
      <xdr:rowOff>138430</xdr:rowOff>
    </xdr:to>
    <xdr:sp macro="" textlink="">
      <xdr:nvSpPr>
        <xdr:cNvPr id="621" name="楕円 620">
          <a:extLst>
            <a:ext uri="{FF2B5EF4-FFF2-40B4-BE49-F238E27FC236}">
              <a16:creationId xmlns:a16="http://schemas.microsoft.com/office/drawing/2014/main" id="{7BD1E6A7-EE7D-4B9E-B943-95EFAAF7DFD6}"/>
            </a:ext>
          </a:extLst>
        </xdr:cNvPr>
        <xdr:cNvSpPr/>
      </xdr:nvSpPr>
      <xdr:spPr>
        <a:xfrm>
          <a:off x="17162780" y="17974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87630</xdr:rowOff>
    </xdr:from>
    <xdr:to>
      <xdr:col>107</xdr:col>
      <xdr:colOff>50800</xdr:colOff>
      <xdr:row>107</xdr:row>
      <xdr:rowOff>89154</xdr:rowOff>
    </xdr:to>
    <xdr:cxnSp macro="">
      <xdr:nvCxnSpPr>
        <xdr:cNvPr id="622" name="直線コネクタ 621">
          <a:extLst>
            <a:ext uri="{FF2B5EF4-FFF2-40B4-BE49-F238E27FC236}">
              <a16:creationId xmlns:a16="http://schemas.microsoft.com/office/drawing/2014/main" id="{BFF9F9F8-7F0A-4E6B-9DB2-096E87F94628}"/>
            </a:ext>
          </a:extLst>
        </xdr:cNvPr>
        <xdr:cNvCxnSpPr/>
      </xdr:nvCxnSpPr>
      <xdr:spPr>
        <a:xfrm>
          <a:off x="17213580" y="18025110"/>
          <a:ext cx="7747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32386</xdr:rowOff>
    </xdr:from>
    <xdr:to>
      <xdr:col>98</xdr:col>
      <xdr:colOff>38100</xdr:colOff>
      <xdr:row>107</xdr:row>
      <xdr:rowOff>133986</xdr:rowOff>
    </xdr:to>
    <xdr:sp macro="" textlink="">
      <xdr:nvSpPr>
        <xdr:cNvPr id="623" name="楕円 622">
          <a:extLst>
            <a:ext uri="{FF2B5EF4-FFF2-40B4-BE49-F238E27FC236}">
              <a16:creationId xmlns:a16="http://schemas.microsoft.com/office/drawing/2014/main" id="{98E5AED4-AEA9-4B32-B5DE-A1CA44C0C0FC}"/>
            </a:ext>
          </a:extLst>
        </xdr:cNvPr>
        <xdr:cNvSpPr/>
      </xdr:nvSpPr>
      <xdr:spPr>
        <a:xfrm>
          <a:off x="16388080" y="1796986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83186</xdr:rowOff>
    </xdr:from>
    <xdr:to>
      <xdr:col>102</xdr:col>
      <xdr:colOff>114300</xdr:colOff>
      <xdr:row>107</xdr:row>
      <xdr:rowOff>87630</xdr:rowOff>
    </xdr:to>
    <xdr:cxnSp macro="">
      <xdr:nvCxnSpPr>
        <xdr:cNvPr id="624" name="直線コネクタ 623">
          <a:extLst>
            <a:ext uri="{FF2B5EF4-FFF2-40B4-BE49-F238E27FC236}">
              <a16:creationId xmlns:a16="http://schemas.microsoft.com/office/drawing/2014/main" id="{289B2431-1ED7-47DB-85DD-21071531705D}"/>
            </a:ext>
          </a:extLst>
        </xdr:cNvPr>
        <xdr:cNvCxnSpPr/>
      </xdr:nvCxnSpPr>
      <xdr:spPr>
        <a:xfrm>
          <a:off x="16431260" y="18020666"/>
          <a:ext cx="782320" cy="4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108</xdr:row>
      <xdr:rowOff>77106</xdr:rowOff>
    </xdr:from>
    <xdr:ext cx="469744" cy="259045"/>
    <xdr:sp macro="" textlink="">
      <xdr:nvSpPr>
        <xdr:cNvPr id="625" name="n_1aveValue【庁舎】&#10;一人当たり面積">
          <a:extLst>
            <a:ext uri="{FF2B5EF4-FFF2-40B4-BE49-F238E27FC236}">
              <a16:creationId xmlns:a16="http://schemas.microsoft.com/office/drawing/2014/main" id="{AF621744-E2E8-44B9-8086-1CF56CE8C969}"/>
            </a:ext>
          </a:extLst>
        </xdr:cNvPr>
        <xdr:cNvSpPr txBox="1"/>
      </xdr:nvSpPr>
      <xdr:spPr>
        <a:xfrm>
          <a:off x="18561127" y="181822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79139</xdr:rowOff>
    </xdr:from>
    <xdr:ext cx="469744" cy="259045"/>
    <xdr:sp macro="" textlink="">
      <xdr:nvSpPr>
        <xdr:cNvPr id="626" name="n_2aveValue【庁舎】&#10;一人当たり面積">
          <a:extLst>
            <a:ext uri="{FF2B5EF4-FFF2-40B4-BE49-F238E27FC236}">
              <a16:creationId xmlns:a16="http://schemas.microsoft.com/office/drawing/2014/main" id="{9ED095A3-B04C-4559-9BC0-CC6C2C94C0AB}"/>
            </a:ext>
          </a:extLst>
        </xdr:cNvPr>
        <xdr:cNvSpPr txBox="1"/>
      </xdr:nvSpPr>
      <xdr:spPr>
        <a:xfrm>
          <a:off x="17776267" y="18184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76216</xdr:rowOff>
    </xdr:from>
    <xdr:ext cx="469744" cy="259045"/>
    <xdr:sp macro="" textlink="">
      <xdr:nvSpPr>
        <xdr:cNvPr id="627" name="n_3aveValue【庁舎】&#10;一人当たり面積">
          <a:extLst>
            <a:ext uri="{FF2B5EF4-FFF2-40B4-BE49-F238E27FC236}">
              <a16:creationId xmlns:a16="http://schemas.microsoft.com/office/drawing/2014/main" id="{E4CD9A1B-0287-43D9-A942-8B9123C8A19B}"/>
            </a:ext>
          </a:extLst>
        </xdr:cNvPr>
        <xdr:cNvSpPr txBox="1"/>
      </xdr:nvSpPr>
      <xdr:spPr>
        <a:xfrm>
          <a:off x="17001567" y="181813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82059</xdr:rowOff>
    </xdr:from>
    <xdr:ext cx="469744" cy="259045"/>
    <xdr:sp macro="" textlink="">
      <xdr:nvSpPr>
        <xdr:cNvPr id="628" name="n_4aveValue【庁舎】&#10;一人当たり面積">
          <a:extLst>
            <a:ext uri="{FF2B5EF4-FFF2-40B4-BE49-F238E27FC236}">
              <a16:creationId xmlns:a16="http://schemas.microsoft.com/office/drawing/2014/main" id="{57757E78-D9DF-4E7E-8DBD-F1AAAA35F5C7}"/>
            </a:ext>
          </a:extLst>
        </xdr:cNvPr>
        <xdr:cNvSpPr txBox="1"/>
      </xdr:nvSpPr>
      <xdr:spPr>
        <a:xfrm>
          <a:off x="16226867" y="18187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105</xdr:row>
      <xdr:rowOff>155719</xdr:rowOff>
    </xdr:from>
    <xdr:ext cx="469744" cy="259045"/>
    <xdr:sp macro="" textlink="">
      <xdr:nvSpPr>
        <xdr:cNvPr id="629" name="n_1mainValue【庁舎】&#10;一人当たり面積">
          <a:extLst>
            <a:ext uri="{FF2B5EF4-FFF2-40B4-BE49-F238E27FC236}">
              <a16:creationId xmlns:a16="http://schemas.microsoft.com/office/drawing/2014/main" id="{6035AC52-9A78-43C9-B96F-31F8A35757BF}"/>
            </a:ext>
          </a:extLst>
        </xdr:cNvPr>
        <xdr:cNvSpPr txBox="1"/>
      </xdr:nvSpPr>
      <xdr:spPr>
        <a:xfrm>
          <a:off x="18561127" y="17757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156481</xdr:rowOff>
    </xdr:from>
    <xdr:ext cx="469744" cy="259045"/>
    <xdr:sp macro="" textlink="">
      <xdr:nvSpPr>
        <xdr:cNvPr id="630" name="n_2mainValue【庁舎】&#10;一人当たり面積">
          <a:extLst>
            <a:ext uri="{FF2B5EF4-FFF2-40B4-BE49-F238E27FC236}">
              <a16:creationId xmlns:a16="http://schemas.microsoft.com/office/drawing/2014/main" id="{D3AC7B4D-1E3D-4D84-B8DD-F75ACD301271}"/>
            </a:ext>
          </a:extLst>
        </xdr:cNvPr>
        <xdr:cNvSpPr txBox="1"/>
      </xdr:nvSpPr>
      <xdr:spPr>
        <a:xfrm>
          <a:off x="17776267" y="17758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154957</xdr:rowOff>
    </xdr:from>
    <xdr:ext cx="469744" cy="259045"/>
    <xdr:sp macro="" textlink="">
      <xdr:nvSpPr>
        <xdr:cNvPr id="631" name="n_3mainValue【庁舎】&#10;一人当たり面積">
          <a:extLst>
            <a:ext uri="{FF2B5EF4-FFF2-40B4-BE49-F238E27FC236}">
              <a16:creationId xmlns:a16="http://schemas.microsoft.com/office/drawing/2014/main" id="{57F32BB7-2FDC-4B87-A2A6-AE3E2C6B8B7A}"/>
            </a:ext>
          </a:extLst>
        </xdr:cNvPr>
        <xdr:cNvSpPr txBox="1"/>
      </xdr:nvSpPr>
      <xdr:spPr>
        <a:xfrm>
          <a:off x="17001567" y="17757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150513</xdr:rowOff>
    </xdr:from>
    <xdr:ext cx="469744" cy="259045"/>
    <xdr:sp macro="" textlink="">
      <xdr:nvSpPr>
        <xdr:cNvPr id="632" name="n_4mainValue【庁舎】&#10;一人当たり面積">
          <a:extLst>
            <a:ext uri="{FF2B5EF4-FFF2-40B4-BE49-F238E27FC236}">
              <a16:creationId xmlns:a16="http://schemas.microsoft.com/office/drawing/2014/main" id="{65953DD6-5968-4392-9A4C-576BD8141982}"/>
            </a:ext>
          </a:extLst>
        </xdr:cNvPr>
        <xdr:cNvSpPr txBox="1"/>
      </xdr:nvSpPr>
      <xdr:spPr>
        <a:xfrm>
          <a:off x="16226867" y="17752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33" name="正方形/長方形 632">
          <a:extLst>
            <a:ext uri="{FF2B5EF4-FFF2-40B4-BE49-F238E27FC236}">
              <a16:creationId xmlns:a16="http://schemas.microsoft.com/office/drawing/2014/main" id="{6F2CB297-14BF-40A9-A05B-F9F8FEB5CF00}"/>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34" name="正方形/長方形 633">
          <a:extLst>
            <a:ext uri="{FF2B5EF4-FFF2-40B4-BE49-F238E27FC236}">
              <a16:creationId xmlns:a16="http://schemas.microsoft.com/office/drawing/2014/main" id="{9297E509-ED73-4B12-944A-3F22E0E1C05E}"/>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35" name="テキスト ボックス 634">
          <a:extLst>
            <a:ext uri="{FF2B5EF4-FFF2-40B4-BE49-F238E27FC236}">
              <a16:creationId xmlns:a16="http://schemas.microsoft.com/office/drawing/2014/main" id="{E96E73A4-53A5-4422-B514-7AA9553E4DCD}"/>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焼却施設、高齢者在宅サービスセンター、消防施設等、平成</a:t>
          </a:r>
          <a:r>
            <a:rPr kumimoji="1" lang="ja-JP" altLang="en-US" sz="1100">
              <a:solidFill>
                <a:schemeClr val="dk1"/>
              </a:solidFill>
              <a:effectLst/>
              <a:latin typeface="+mn-lt"/>
              <a:ea typeface="+mn-ea"/>
              <a:cs typeface="+mn-cs"/>
            </a:rPr>
            <a:t>初期</a:t>
          </a:r>
          <a:r>
            <a:rPr kumimoji="1" lang="ja-JP" altLang="ja-JP" sz="1100">
              <a:solidFill>
                <a:schemeClr val="dk1"/>
              </a:solidFill>
              <a:effectLst/>
              <a:latin typeface="+mn-lt"/>
              <a:ea typeface="+mn-ea"/>
              <a:cs typeface="+mn-cs"/>
            </a:rPr>
            <a:t>に整備された施設が老朽化してきている。</a:t>
          </a:r>
          <a:endParaRPr lang="ja-JP" altLang="ja-JP" sz="1400">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焼却場については令和６年度竣工を目指し現在事業を進めているところである。消防施設については令和２年度に防災無線デジタル化を実施した為、原価償却率が減少したと考える。</a:t>
          </a:r>
          <a:endParaRPr lang="ja-JP" altLang="ja-JP">
            <a:effectLst/>
          </a:endParaRPr>
        </a:p>
        <a:p>
          <a:r>
            <a:rPr kumimoji="1" lang="ja-JP" altLang="ja-JP" sz="1100">
              <a:solidFill>
                <a:schemeClr val="dk1"/>
              </a:solidFill>
              <a:effectLst/>
              <a:latin typeface="+mn-lt"/>
              <a:ea typeface="+mn-ea"/>
              <a:cs typeface="+mn-cs"/>
            </a:rPr>
            <a:t>庁舎は昭和</a:t>
          </a:r>
          <a:r>
            <a:rPr kumimoji="1" lang="en-US" altLang="ja-JP" sz="1100">
              <a:solidFill>
                <a:schemeClr val="dk1"/>
              </a:solidFill>
              <a:effectLst/>
              <a:latin typeface="+mn-lt"/>
              <a:ea typeface="+mn-ea"/>
              <a:cs typeface="+mn-cs"/>
            </a:rPr>
            <a:t>54</a:t>
          </a:r>
          <a:r>
            <a:rPr kumimoji="1" lang="ja-JP" altLang="ja-JP" sz="1100">
              <a:solidFill>
                <a:schemeClr val="dk1"/>
              </a:solidFill>
              <a:effectLst/>
              <a:latin typeface="+mn-lt"/>
              <a:ea typeface="+mn-ea"/>
              <a:cs typeface="+mn-cs"/>
            </a:rPr>
            <a:t>年度竣工で老朽化しているが、平成</a:t>
          </a:r>
          <a:r>
            <a:rPr kumimoji="1" lang="en-US" altLang="ja-JP" sz="1100">
              <a:solidFill>
                <a:schemeClr val="dk1"/>
              </a:solidFill>
              <a:effectLst/>
              <a:latin typeface="+mn-lt"/>
              <a:ea typeface="+mn-ea"/>
              <a:cs typeface="+mn-cs"/>
            </a:rPr>
            <a:t>29</a:t>
          </a:r>
          <a:r>
            <a:rPr kumimoji="1" lang="ja-JP" altLang="ja-JP" sz="1100">
              <a:solidFill>
                <a:schemeClr val="dk1"/>
              </a:solidFill>
              <a:effectLst/>
              <a:latin typeface="+mn-lt"/>
              <a:ea typeface="+mn-ea"/>
              <a:cs typeface="+mn-cs"/>
            </a:rPr>
            <a:t>年度に耐震改修を行ったため、減価償却率が下がった。</a:t>
          </a:r>
          <a:endParaRPr lang="ja-JP" altLang="ja-JP" sz="1400">
            <a:effectLst/>
          </a:endParaRPr>
        </a:p>
        <a:p>
          <a:r>
            <a:rPr kumimoji="1" lang="ja-JP" altLang="ja-JP" sz="1100">
              <a:solidFill>
                <a:schemeClr val="dk1"/>
              </a:solidFill>
              <a:effectLst/>
              <a:latin typeface="+mn-lt"/>
              <a:ea typeface="+mn-ea"/>
              <a:cs typeface="+mn-cs"/>
            </a:rPr>
            <a:t>施設の複合化を含めた更新計画を策定し、計画的に施設更新を行っていく必要がある。</a:t>
          </a:r>
          <a:endParaRPr lang="ja-JP" altLang="ja-JP" sz="14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東京都利島村</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310
305
4.12
1,592,692
1,487,539
105,153
365,935
531,711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[0.14]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類似団体平均と比較して低い水準となっている。</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基準財政需要額・基準財政収入額の影響により、単年度では平成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年度から</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0.126</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0.143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0.135</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0.137</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0.142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0.135</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0.138</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0.138</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0.144</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0.140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0.137</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と推移している。</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今後、基準財政収入額の大幅な増減は考えにくい。基準財政需要額の増減（高齢者・児童数の増に伴う増や、元利償還金の減に伴う減など）が要因となって指数が変動する可能性がある。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44</xdr:row>
      <xdr:rowOff>165100</xdr:rowOff>
    </xdr:from>
    <xdr:to>
      <xdr:col>27</xdr:col>
      <xdr:colOff>184150</xdr:colOff>
      <xdr:row>44</xdr:row>
      <xdr:rowOff>165100</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22877</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25400</xdr:rowOff>
    </xdr:from>
    <xdr:to>
      <xdr:col>27</xdr:col>
      <xdr:colOff>184150</xdr:colOff>
      <xdr:row>42</xdr:row>
      <xdr:rowOff>25400</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54627</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57150</xdr:rowOff>
    </xdr:from>
    <xdr:to>
      <xdr:col>27</xdr:col>
      <xdr:colOff>184150</xdr:colOff>
      <xdr:row>39</xdr:row>
      <xdr:rowOff>57150</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86377</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88900</xdr:rowOff>
    </xdr:from>
    <xdr:to>
      <xdr:col>27</xdr:col>
      <xdr:colOff>184150</xdr:colOff>
      <xdr:row>36</xdr:row>
      <xdr:rowOff>88900</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118127</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0" name="財政力グラフ枠">
          <a:extLst>
            <a:ext uri="{FF2B5EF4-FFF2-40B4-BE49-F238E27FC236}">
              <a16:creationId xmlns:a16="http://schemas.microsoft.com/office/drawing/2014/main" id="{00000000-0008-0000-0300-00003C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11684</xdr:rowOff>
    </xdr:from>
    <xdr:to>
      <xdr:col>23</xdr:col>
      <xdr:colOff>133350</xdr:colOff>
      <xdr:row>44</xdr:row>
      <xdr:rowOff>97536</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flipV="1">
          <a:off x="4953000" y="6183884"/>
          <a:ext cx="0" cy="145745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69613</xdr:rowOff>
    </xdr:from>
    <xdr:ext cx="762000" cy="259045"/>
    <xdr:sp macro="" textlink="">
      <xdr:nvSpPr>
        <xdr:cNvPr id="62" name="財政力最小値テキスト">
          <a:extLst>
            <a:ext uri="{FF2B5EF4-FFF2-40B4-BE49-F238E27FC236}">
              <a16:creationId xmlns:a16="http://schemas.microsoft.com/office/drawing/2014/main" id="{00000000-0008-0000-0300-00003E000000}"/>
            </a:ext>
          </a:extLst>
        </xdr:cNvPr>
        <xdr:cNvSpPr txBox="1"/>
      </xdr:nvSpPr>
      <xdr:spPr>
        <a:xfrm>
          <a:off x="5041900" y="7613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97536</xdr:rowOff>
    </xdr:from>
    <xdr:to>
      <xdr:col>24</xdr:col>
      <xdr:colOff>12700</xdr:colOff>
      <xdr:row>44</xdr:row>
      <xdr:rowOff>97536</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4864100" y="76413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98061</xdr:rowOff>
    </xdr:from>
    <xdr:ext cx="762000" cy="259045"/>
    <xdr:sp macro="" textlink="">
      <xdr:nvSpPr>
        <xdr:cNvPr id="64" name="財政力最大値テキスト">
          <a:extLst>
            <a:ext uri="{FF2B5EF4-FFF2-40B4-BE49-F238E27FC236}">
              <a16:creationId xmlns:a16="http://schemas.microsoft.com/office/drawing/2014/main" id="{00000000-0008-0000-0300-000040000000}"/>
            </a:ext>
          </a:extLst>
        </xdr:cNvPr>
        <xdr:cNvSpPr txBox="1"/>
      </xdr:nvSpPr>
      <xdr:spPr>
        <a:xfrm>
          <a:off x="5041900" y="5927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11684</xdr:rowOff>
    </xdr:from>
    <xdr:to>
      <xdr:col>24</xdr:col>
      <xdr:colOff>12700</xdr:colOff>
      <xdr:row>36</xdr:row>
      <xdr:rowOff>11684</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a:off x="4864100" y="6183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29972</xdr:rowOff>
    </xdr:from>
    <xdr:to>
      <xdr:col>23</xdr:col>
      <xdr:colOff>133350</xdr:colOff>
      <xdr:row>44</xdr:row>
      <xdr:rowOff>29972</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114800" y="757377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70629</xdr:rowOff>
    </xdr:from>
    <xdr:ext cx="762000" cy="259045"/>
    <xdr:sp macro="" textlink="">
      <xdr:nvSpPr>
        <xdr:cNvPr id="67" name="財政力平均値テキスト">
          <a:extLst>
            <a:ext uri="{FF2B5EF4-FFF2-40B4-BE49-F238E27FC236}">
              <a16:creationId xmlns:a16="http://schemas.microsoft.com/office/drawing/2014/main" id="{00000000-0008-0000-0300-000043000000}"/>
            </a:ext>
          </a:extLst>
        </xdr:cNvPr>
        <xdr:cNvSpPr txBox="1"/>
      </xdr:nvSpPr>
      <xdr:spPr>
        <a:xfrm>
          <a:off x="5041900" y="72715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54102</xdr:rowOff>
    </xdr:from>
    <xdr:to>
      <xdr:col>23</xdr:col>
      <xdr:colOff>184150</xdr:colOff>
      <xdr:row>43</xdr:row>
      <xdr:rowOff>155702</xdr:rowOff>
    </xdr:to>
    <xdr:sp macro="" textlink="">
      <xdr:nvSpPr>
        <xdr:cNvPr id="68" name="フローチャート: 判断 67">
          <a:extLst>
            <a:ext uri="{FF2B5EF4-FFF2-40B4-BE49-F238E27FC236}">
              <a16:creationId xmlns:a16="http://schemas.microsoft.com/office/drawing/2014/main" id="{00000000-0008-0000-0300-000044000000}"/>
            </a:ext>
          </a:extLst>
        </xdr:cNvPr>
        <xdr:cNvSpPr/>
      </xdr:nvSpPr>
      <xdr:spPr>
        <a:xfrm>
          <a:off x="4902200" y="7426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29972</xdr:rowOff>
    </xdr:from>
    <xdr:to>
      <xdr:col>19</xdr:col>
      <xdr:colOff>133350</xdr:colOff>
      <xdr:row>44</xdr:row>
      <xdr:rowOff>29972</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3225800" y="75737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54102</xdr:rowOff>
    </xdr:from>
    <xdr:to>
      <xdr:col>19</xdr:col>
      <xdr:colOff>184150</xdr:colOff>
      <xdr:row>43</xdr:row>
      <xdr:rowOff>155702</xdr:rowOff>
    </xdr:to>
    <xdr:sp macro="" textlink="">
      <xdr:nvSpPr>
        <xdr:cNvPr id="70" name="フローチャート: 判断 69">
          <a:extLst>
            <a:ext uri="{FF2B5EF4-FFF2-40B4-BE49-F238E27FC236}">
              <a16:creationId xmlns:a16="http://schemas.microsoft.com/office/drawing/2014/main" id="{00000000-0008-0000-0300-000046000000}"/>
            </a:ext>
          </a:extLst>
        </xdr:cNvPr>
        <xdr:cNvSpPr/>
      </xdr:nvSpPr>
      <xdr:spPr>
        <a:xfrm>
          <a:off x="4064000" y="7426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165879</xdr:rowOff>
    </xdr:from>
    <xdr:ext cx="736600" cy="259045"/>
    <xdr:sp macro="" textlink="">
      <xdr:nvSpPr>
        <xdr:cNvPr id="71" name="テキスト ボックス 70">
          <a:extLst>
            <a:ext uri="{FF2B5EF4-FFF2-40B4-BE49-F238E27FC236}">
              <a16:creationId xmlns:a16="http://schemas.microsoft.com/office/drawing/2014/main" id="{00000000-0008-0000-0300-000047000000}"/>
            </a:ext>
          </a:extLst>
        </xdr:cNvPr>
        <xdr:cNvSpPr txBox="1"/>
      </xdr:nvSpPr>
      <xdr:spPr>
        <a:xfrm>
          <a:off x="3733800" y="71953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29972</xdr:rowOff>
    </xdr:from>
    <xdr:to>
      <xdr:col>15</xdr:col>
      <xdr:colOff>82550</xdr:colOff>
      <xdr:row>44</xdr:row>
      <xdr:rowOff>29972</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2336800" y="75737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83058</xdr:rowOff>
    </xdr:from>
    <xdr:to>
      <xdr:col>15</xdr:col>
      <xdr:colOff>133350</xdr:colOff>
      <xdr:row>44</xdr:row>
      <xdr:rowOff>13208</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3175000" y="745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23385</xdr:rowOff>
    </xdr:from>
    <xdr:ext cx="7620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2844800" y="7224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29972</xdr:rowOff>
    </xdr:from>
    <xdr:to>
      <xdr:col>11</xdr:col>
      <xdr:colOff>31750</xdr:colOff>
      <xdr:row>44</xdr:row>
      <xdr:rowOff>29972</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1447800" y="75737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83058</xdr:rowOff>
    </xdr:from>
    <xdr:to>
      <xdr:col>11</xdr:col>
      <xdr:colOff>82550</xdr:colOff>
      <xdr:row>44</xdr:row>
      <xdr:rowOff>13208</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2286000" y="745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23385</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1955800" y="7224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73406</xdr:rowOff>
    </xdr:from>
    <xdr:to>
      <xdr:col>7</xdr:col>
      <xdr:colOff>31750</xdr:colOff>
      <xdr:row>44</xdr:row>
      <xdr:rowOff>3556</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1397000" y="7445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13733</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1066800" y="7214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150622</xdr:rowOff>
    </xdr:from>
    <xdr:to>
      <xdr:col>23</xdr:col>
      <xdr:colOff>184150</xdr:colOff>
      <xdr:row>44</xdr:row>
      <xdr:rowOff>80772</xdr:rowOff>
    </xdr:to>
    <xdr:sp macro="" textlink="">
      <xdr:nvSpPr>
        <xdr:cNvPr id="85" name="楕円 84">
          <a:extLst>
            <a:ext uri="{FF2B5EF4-FFF2-40B4-BE49-F238E27FC236}">
              <a16:creationId xmlns:a16="http://schemas.microsoft.com/office/drawing/2014/main" id="{00000000-0008-0000-0300-000055000000}"/>
            </a:ext>
          </a:extLst>
        </xdr:cNvPr>
        <xdr:cNvSpPr/>
      </xdr:nvSpPr>
      <xdr:spPr>
        <a:xfrm>
          <a:off x="4902200" y="7522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46499</xdr:rowOff>
    </xdr:from>
    <xdr:ext cx="762000" cy="259045"/>
    <xdr:sp macro="" textlink="">
      <xdr:nvSpPr>
        <xdr:cNvPr id="86" name="財政力該当値テキスト">
          <a:extLst>
            <a:ext uri="{FF2B5EF4-FFF2-40B4-BE49-F238E27FC236}">
              <a16:creationId xmlns:a16="http://schemas.microsoft.com/office/drawing/2014/main" id="{00000000-0008-0000-0300-000056000000}"/>
            </a:ext>
          </a:extLst>
        </xdr:cNvPr>
        <xdr:cNvSpPr txBox="1"/>
      </xdr:nvSpPr>
      <xdr:spPr>
        <a:xfrm>
          <a:off x="5041900" y="7418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150622</xdr:rowOff>
    </xdr:from>
    <xdr:to>
      <xdr:col>19</xdr:col>
      <xdr:colOff>184150</xdr:colOff>
      <xdr:row>44</xdr:row>
      <xdr:rowOff>80772</xdr:rowOff>
    </xdr:to>
    <xdr:sp macro="" textlink="">
      <xdr:nvSpPr>
        <xdr:cNvPr id="87" name="楕円 86">
          <a:extLst>
            <a:ext uri="{FF2B5EF4-FFF2-40B4-BE49-F238E27FC236}">
              <a16:creationId xmlns:a16="http://schemas.microsoft.com/office/drawing/2014/main" id="{00000000-0008-0000-0300-000057000000}"/>
            </a:ext>
          </a:extLst>
        </xdr:cNvPr>
        <xdr:cNvSpPr/>
      </xdr:nvSpPr>
      <xdr:spPr>
        <a:xfrm>
          <a:off x="4064000" y="7522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65549</xdr:rowOff>
    </xdr:from>
    <xdr:ext cx="7366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3733800" y="76093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150622</xdr:rowOff>
    </xdr:from>
    <xdr:to>
      <xdr:col>15</xdr:col>
      <xdr:colOff>133350</xdr:colOff>
      <xdr:row>44</xdr:row>
      <xdr:rowOff>80772</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3175000" y="7522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65549</xdr:rowOff>
    </xdr:from>
    <xdr:ext cx="762000" cy="259045"/>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2844800" y="7609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150622</xdr:rowOff>
    </xdr:from>
    <xdr:to>
      <xdr:col>11</xdr:col>
      <xdr:colOff>82550</xdr:colOff>
      <xdr:row>44</xdr:row>
      <xdr:rowOff>80772</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2286000" y="7522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65549</xdr:rowOff>
    </xdr:from>
    <xdr:ext cx="7620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1955800" y="7609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150622</xdr:rowOff>
    </xdr:from>
    <xdr:to>
      <xdr:col>7</xdr:col>
      <xdr:colOff>31750</xdr:colOff>
      <xdr:row>44</xdr:row>
      <xdr:rowOff>80772</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1397000" y="7522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65549</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1066800" y="7609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5" name="正方形/長方形 94">
          <a:extLst>
            <a:ext uri="{FF2B5EF4-FFF2-40B4-BE49-F238E27FC236}">
              <a16:creationId xmlns:a16="http://schemas.microsoft.com/office/drawing/2014/main" id="{00000000-0008-0000-0300-00005F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[62.5%]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7" name="テキスト ボックス 106">
          <a:extLst>
            <a:ext uri="{FF2B5EF4-FFF2-40B4-BE49-F238E27FC236}">
              <a16:creationId xmlns:a16="http://schemas.microsoft.com/office/drawing/2014/main" id="{00000000-0008-0000-0300-00006B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令和２年度は類似団体と比較し上位となっている。</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これは臨時の普通建設事業が多くこちらに一般財源を充て、経常経費についてはその他特定財源の充当を行った為と、少ない職員数で大規模事業および多数の事業を実施した事による。令和３年度に職員定数を６名増加しており今後、経常収支比率約</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％程悪化する見込みである。</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また、経常経費一般財源が約</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365,000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千円前後と財政規模が極小である為、歳出額が増加すると大きく悪化する傾向がある。よって一般財源の比率が大きい人件費・公債費・物件費の抑制については今後も実施していく。</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08" name="テキスト ボックス 107">
          <a:extLst>
            <a:ext uri="{FF2B5EF4-FFF2-40B4-BE49-F238E27FC236}">
              <a16:creationId xmlns:a16="http://schemas.microsoft.com/office/drawing/2014/main" id="{00000000-0008-0000-0300-00006C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09" name="直線コネクタ 108">
          <a:extLst>
            <a:ext uri="{FF2B5EF4-FFF2-40B4-BE49-F238E27FC236}">
              <a16:creationId xmlns:a16="http://schemas.microsoft.com/office/drawing/2014/main" id="{00000000-0008-0000-0300-00006D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1" name="直線コネクタ 110">
          <a:extLst>
            <a:ext uri="{FF2B5EF4-FFF2-40B4-BE49-F238E27FC236}">
              <a16:creationId xmlns:a16="http://schemas.microsoft.com/office/drawing/2014/main" id="{00000000-0008-0000-0300-00006F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1" name="財政構造の弾力性グラフ枠">
          <a:extLst>
            <a:ext uri="{FF2B5EF4-FFF2-40B4-BE49-F238E27FC236}">
              <a16:creationId xmlns:a16="http://schemas.microsoft.com/office/drawing/2014/main" id="{00000000-0008-0000-0300-000079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112522</xdr:rowOff>
    </xdr:from>
    <xdr:to>
      <xdr:col>23</xdr:col>
      <xdr:colOff>133350</xdr:colOff>
      <xdr:row>67</xdr:row>
      <xdr:rowOff>128270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flipV="1">
          <a:off x="4953000" y="10056622"/>
          <a:ext cx="0" cy="155879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100347</xdr:rowOff>
    </xdr:from>
    <xdr:ext cx="762000" cy="259045"/>
    <xdr:sp macro="" textlink="">
      <xdr:nvSpPr>
        <xdr:cNvPr id="123" name="財政構造の弾力性最小値テキスト">
          <a:extLst>
            <a:ext uri="{FF2B5EF4-FFF2-40B4-BE49-F238E27FC236}">
              <a16:creationId xmlns:a16="http://schemas.microsoft.com/office/drawing/2014/main" id="{00000000-0008-0000-0300-00007B000000}"/>
            </a:ext>
          </a:extLst>
        </xdr:cNvPr>
        <xdr:cNvSpPr txBox="1"/>
      </xdr:nvSpPr>
      <xdr:spPr>
        <a:xfrm>
          <a:off x="5041900" y="11587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128270</xdr:rowOff>
    </xdr:from>
    <xdr:to>
      <xdr:col>24</xdr:col>
      <xdr:colOff>12700</xdr:colOff>
      <xdr:row>67</xdr:row>
      <xdr:rowOff>128270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4864100" y="11615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27449</xdr:rowOff>
    </xdr:from>
    <xdr:ext cx="762000" cy="259045"/>
    <xdr:sp macro="" textlink="">
      <xdr:nvSpPr>
        <xdr:cNvPr id="125" name="財政構造の弾力性最大値テキスト">
          <a:extLst>
            <a:ext uri="{FF2B5EF4-FFF2-40B4-BE49-F238E27FC236}">
              <a16:creationId xmlns:a16="http://schemas.microsoft.com/office/drawing/2014/main" id="{00000000-0008-0000-0300-00007D000000}"/>
            </a:ext>
          </a:extLst>
        </xdr:cNvPr>
        <xdr:cNvSpPr txBox="1"/>
      </xdr:nvSpPr>
      <xdr:spPr>
        <a:xfrm>
          <a:off x="5041900" y="98000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112522</xdr:rowOff>
    </xdr:from>
    <xdr:to>
      <xdr:col>24</xdr:col>
      <xdr:colOff>12700</xdr:colOff>
      <xdr:row>58</xdr:row>
      <xdr:rowOff>112522</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4864100" y="100566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155575</xdr:rowOff>
    </xdr:from>
    <xdr:to>
      <xdr:col>23</xdr:col>
      <xdr:colOff>133350</xdr:colOff>
      <xdr:row>64</xdr:row>
      <xdr:rowOff>70739</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114800" y="10614025"/>
          <a:ext cx="838200" cy="429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110253</xdr:rowOff>
    </xdr:from>
    <xdr:ext cx="762000" cy="259045"/>
    <xdr:sp macro="" textlink="">
      <xdr:nvSpPr>
        <xdr:cNvPr id="128" name="財政構造の弾力性平均値テキスト">
          <a:extLst>
            <a:ext uri="{FF2B5EF4-FFF2-40B4-BE49-F238E27FC236}">
              <a16:creationId xmlns:a16="http://schemas.microsoft.com/office/drawing/2014/main" id="{00000000-0008-0000-0300-000080000000}"/>
            </a:ext>
          </a:extLst>
        </xdr:cNvPr>
        <xdr:cNvSpPr txBox="1"/>
      </xdr:nvSpPr>
      <xdr:spPr>
        <a:xfrm>
          <a:off x="5041900" y="110830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138176</xdr:rowOff>
    </xdr:from>
    <xdr:to>
      <xdr:col>23</xdr:col>
      <xdr:colOff>184150</xdr:colOff>
      <xdr:row>65</xdr:row>
      <xdr:rowOff>68326</xdr:rowOff>
    </xdr:to>
    <xdr:sp macro="" textlink="">
      <xdr:nvSpPr>
        <xdr:cNvPr id="129" name="フローチャート: 判断 128">
          <a:extLst>
            <a:ext uri="{FF2B5EF4-FFF2-40B4-BE49-F238E27FC236}">
              <a16:creationId xmlns:a16="http://schemas.microsoft.com/office/drawing/2014/main" id="{00000000-0008-0000-0300-000081000000}"/>
            </a:ext>
          </a:extLst>
        </xdr:cNvPr>
        <xdr:cNvSpPr/>
      </xdr:nvSpPr>
      <xdr:spPr>
        <a:xfrm>
          <a:off x="4902200" y="11110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160147</xdr:rowOff>
    </xdr:from>
    <xdr:to>
      <xdr:col>19</xdr:col>
      <xdr:colOff>133350</xdr:colOff>
      <xdr:row>64</xdr:row>
      <xdr:rowOff>70739</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3225800" y="10961497"/>
          <a:ext cx="889000" cy="82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65</xdr:row>
      <xdr:rowOff>5334</xdr:rowOff>
    </xdr:from>
    <xdr:to>
      <xdr:col>19</xdr:col>
      <xdr:colOff>184150</xdr:colOff>
      <xdr:row>65</xdr:row>
      <xdr:rowOff>106934</xdr:rowOff>
    </xdr:to>
    <xdr:sp macro="" textlink="">
      <xdr:nvSpPr>
        <xdr:cNvPr id="131" name="フローチャート: 判断 130">
          <a:extLst>
            <a:ext uri="{FF2B5EF4-FFF2-40B4-BE49-F238E27FC236}">
              <a16:creationId xmlns:a16="http://schemas.microsoft.com/office/drawing/2014/main" id="{00000000-0008-0000-0300-000083000000}"/>
            </a:ext>
          </a:extLst>
        </xdr:cNvPr>
        <xdr:cNvSpPr/>
      </xdr:nvSpPr>
      <xdr:spPr>
        <a:xfrm>
          <a:off x="4064000" y="11149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91711</xdr:rowOff>
    </xdr:from>
    <xdr:ext cx="736600" cy="259045"/>
    <xdr:sp macro="" textlink="">
      <xdr:nvSpPr>
        <xdr:cNvPr id="132" name="テキスト ボックス 131">
          <a:extLst>
            <a:ext uri="{FF2B5EF4-FFF2-40B4-BE49-F238E27FC236}">
              <a16:creationId xmlns:a16="http://schemas.microsoft.com/office/drawing/2014/main" id="{00000000-0008-0000-0300-000084000000}"/>
            </a:ext>
          </a:extLst>
        </xdr:cNvPr>
        <xdr:cNvSpPr txBox="1"/>
      </xdr:nvSpPr>
      <xdr:spPr>
        <a:xfrm>
          <a:off x="3733800" y="112359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160147</xdr:rowOff>
    </xdr:from>
    <xdr:to>
      <xdr:col>15</xdr:col>
      <xdr:colOff>82550</xdr:colOff>
      <xdr:row>64</xdr:row>
      <xdr:rowOff>32131</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flipV="1">
          <a:off x="2336800" y="10961497"/>
          <a:ext cx="8890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65</xdr:row>
      <xdr:rowOff>39116</xdr:rowOff>
    </xdr:from>
    <xdr:to>
      <xdr:col>15</xdr:col>
      <xdr:colOff>133350</xdr:colOff>
      <xdr:row>65</xdr:row>
      <xdr:rowOff>140716</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3175000" y="11183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125493</xdr:rowOff>
    </xdr:from>
    <xdr:ext cx="762000" cy="259045"/>
    <xdr:sp macro="" textlink="">
      <xdr:nvSpPr>
        <xdr:cNvPr id="135" name="テキスト ボックス 134">
          <a:extLst>
            <a:ext uri="{FF2B5EF4-FFF2-40B4-BE49-F238E27FC236}">
              <a16:creationId xmlns:a16="http://schemas.microsoft.com/office/drawing/2014/main" id="{00000000-0008-0000-0300-000087000000}"/>
            </a:ext>
          </a:extLst>
        </xdr:cNvPr>
        <xdr:cNvSpPr txBox="1"/>
      </xdr:nvSpPr>
      <xdr:spPr>
        <a:xfrm>
          <a:off x="2844800" y="112697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32131</xdr:rowOff>
    </xdr:from>
    <xdr:to>
      <xdr:col>11</xdr:col>
      <xdr:colOff>31750</xdr:colOff>
      <xdr:row>64</xdr:row>
      <xdr:rowOff>34544</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flipV="1">
          <a:off x="1447800" y="11004931"/>
          <a:ext cx="889000" cy="2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65</xdr:row>
      <xdr:rowOff>31877</xdr:rowOff>
    </xdr:from>
    <xdr:to>
      <xdr:col>11</xdr:col>
      <xdr:colOff>82550</xdr:colOff>
      <xdr:row>65</xdr:row>
      <xdr:rowOff>133477</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2286000" y="11176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118254</xdr:rowOff>
    </xdr:from>
    <xdr:ext cx="7620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1955800" y="112625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135763</xdr:rowOff>
    </xdr:from>
    <xdr:to>
      <xdr:col>7</xdr:col>
      <xdr:colOff>31750</xdr:colOff>
      <xdr:row>65</xdr:row>
      <xdr:rowOff>65913</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1397000" y="11108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50690</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1066800" y="11194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104775</xdr:rowOff>
    </xdr:from>
    <xdr:to>
      <xdr:col>23</xdr:col>
      <xdr:colOff>184150</xdr:colOff>
      <xdr:row>62</xdr:row>
      <xdr:rowOff>34925</xdr:rowOff>
    </xdr:to>
    <xdr:sp macro="" textlink="">
      <xdr:nvSpPr>
        <xdr:cNvPr id="146" name="楕円 145">
          <a:extLst>
            <a:ext uri="{FF2B5EF4-FFF2-40B4-BE49-F238E27FC236}">
              <a16:creationId xmlns:a16="http://schemas.microsoft.com/office/drawing/2014/main" id="{00000000-0008-0000-0300-000092000000}"/>
            </a:ext>
          </a:extLst>
        </xdr:cNvPr>
        <xdr:cNvSpPr/>
      </xdr:nvSpPr>
      <xdr:spPr>
        <a:xfrm>
          <a:off x="4902200" y="10563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121302</xdr:rowOff>
    </xdr:from>
    <xdr:ext cx="762000" cy="259045"/>
    <xdr:sp macro="" textlink="">
      <xdr:nvSpPr>
        <xdr:cNvPr id="147" name="財政構造の弾力性該当値テキスト">
          <a:extLst>
            <a:ext uri="{FF2B5EF4-FFF2-40B4-BE49-F238E27FC236}">
              <a16:creationId xmlns:a16="http://schemas.microsoft.com/office/drawing/2014/main" id="{00000000-0008-0000-0300-000093000000}"/>
            </a:ext>
          </a:extLst>
        </xdr:cNvPr>
        <xdr:cNvSpPr txBox="1"/>
      </xdr:nvSpPr>
      <xdr:spPr>
        <a:xfrm>
          <a:off x="5041900" y="10408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19939</xdr:rowOff>
    </xdr:from>
    <xdr:to>
      <xdr:col>19</xdr:col>
      <xdr:colOff>184150</xdr:colOff>
      <xdr:row>64</xdr:row>
      <xdr:rowOff>121539</xdr:rowOff>
    </xdr:to>
    <xdr:sp macro="" textlink="">
      <xdr:nvSpPr>
        <xdr:cNvPr id="148" name="楕円 147">
          <a:extLst>
            <a:ext uri="{FF2B5EF4-FFF2-40B4-BE49-F238E27FC236}">
              <a16:creationId xmlns:a16="http://schemas.microsoft.com/office/drawing/2014/main" id="{00000000-0008-0000-0300-000094000000}"/>
            </a:ext>
          </a:extLst>
        </xdr:cNvPr>
        <xdr:cNvSpPr/>
      </xdr:nvSpPr>
      <xdr:spPr>
        <a:xfrm>
          <a:off x="4064000" y="10992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131716</xdr:rowOff>
    </xdr:from>
    <xdr:ext cx="7366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733800" y="107616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109347</xdr:rowOff>
    </xdr:from>
    <xdr:to>
      <xdr:col>15</xdr:col>
      <xdr:colOff>133350</xdr:colOff>
      <xdr:row>64</xdr:row>
      <xdr:rowOff>39497</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3175000" y="10910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49674</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2844800" y="106795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152781</xdr:rowOff>
    </xdr:from>
    <xdr:to>
      <xdr:col>11</xdr:col>
      <xdr:colOff>82550</xdr:colOff>
      <xdr:row>64</xdr:row>
      <xdr:rowOff>82931</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2286000" y="10954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93108</xdr:rowOff>
    </xdr:from>
    <xdr:ext cx="7620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1955800" y="107230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155194</xdr:rowOff>
    </xdr:from>
    <xdr:to>
      <xdr:col>7</xdr:col>
      <xdr:colOff>31750</xdr:colOff>
      <xdr:row>64</xdr:row>
      <xdr:rowOff>85344</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1397000" y="10956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95521</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1066800" y="10725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6" name="正方形/長方形 155">
          <a:extLst>
            <a:ext uri="{FF2B5EF4-FFF2-40B4-BE49-F238E27FC236}">
              <a16:creationId xmlns:a16="http://schemas.microsoft.com/office/drawing/2014/main" id="{00000000-0008-0000-0300-00009C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[2,136,952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59" name="正方形/長方形 158">
          <a:extLst>
            <a:ext uri="{FF2B5EF4-FFF2-40B4-BE49-F238E27FC236}">
              <a16:creationId xmlns:a16="http://schemas.microsoft.com/office/drawing/2014/main" id="{00000000-0008-0000-0300-00009F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8" name="テキスト ボックス 167">
          <a:extLst>
            <a:ext uri="{FF2B5EF4-FFF2-40B4-BE49-F238E27FC236}">
              <a16:creationId xmlns:a16="http://schemas.microsoft.com/office/drawing/2014/main" id="{00000000-0008-0000-0300-0000A8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類似団体内で最下位水準である。</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人口が約</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300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人の孤立小離島であるため、人口一人当たりにすると高くなってしまう。新規事業が増加傾向である中、住民へのサービス提供の低下を防ぐためには職員数を増加する必要がある。</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物件費については、今後もシステム改修等委託費用が増加することが見込まれる。今後についても不必要な物品購入を削減することによる物件費の減、手当の支給率の見直しや職員の新陳代謝などにより抑制を図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69" name="テキスト ボックス 168">
          <a:extLst>
            <a:ext uri="{FF2B5EF4-FFF2-40B4-BE49-F238E27FC236}">
              <a16:creationId xmlns:a16="http://schemas.microsoft.com/office/drawing/2014/main" id="{00000000-0008-0000-0300-0000A9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0" name="直線コネクタ 169">
          <a:extLst>
            <a:ext uri="{FF2B5EF4-FFF2-40B4-BE49-F238E27FC236}">
              <a16:creationId xmlns:a16="http://schemas.microsoft.com/office/drawing/2014/main" id="{00000000-0008-0000-0300-0000AA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2" name="直線コネクタ 171">
          <a:extLst>
            <a:ext uri="{FF2B5EF4-FFF2-40B4-BE49-F238E27FC236}">
              <a16:creationId xmlns:a16="http://schemas.microsoft.com/office/drawing/2014/main" id="{00000000-0008-0000-0300-0000AC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1" name="人件費・物件費等の状況グラフ枠">
          <a:extLst>
            <a:ext uri="{FF2B5EF4-FFF2-40B4-BE49-F238E27FC236}">
              <a16:creationId xmlns:a16="http://schemas.microsoft.com/office/drawing/2014/main" id="{00000000-0008-0000-0300-0000B5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111077</xdr:rowOff>
    </xdr:from>
    <xdr:to>
      <xdr:col>23</xdr:col>
      <xdr:colOff>133350</xdr:colOff>
      <xdr:row>89</xdr:row>
      <xdr:rowOff>74044</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flipV="1">
          <a:off x="4953000" y="13998527"/>
          <a:ext cx="0" cy="133456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46121</xdr:rowOff>
    </xdr:from>
    <xdr:ext cx="762000" cy="259045"/>
    <xdr:sp macro="" textlink="">
      <xdr:nvSpPr>
        <xdr:cNvPr id="183" name="人件費・物件費等の状況最小値テキスト">
          <a:extLst>
            <a:ext uri="{FF2B5EF4-FFF2-40B4-BE49-F238E27FC236}">
              <a16:creationId xmlns:a16="http://schemas.microsoft.com/office/drawing/2014/main" id="{00000000-0008-0000-0300-0000B7000000}"/>
            </a:ext>
          </a:extLst>
        </xdr:cNvPr>
        <xdr:cNvSpPr txBox="1"/>
      </xdr:nvSpPr>
      <xdr:spPr>
        <a:xfrm>
          <a:off x="5041900" y="153051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3,008,691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74044</xdr:rowOff>
    </xdr:from>
    <xdr:to>
      <xdr:col>24</xdr:col>
      <xdr:colOff>12700</xdr:colOff>
      <xdr:row>89</xdr:row>
      <xdr:rowOff>74044</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4864100" y="153330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26004</xdr:rowOff>
    </xdr:from>
    <xdr:ext cx="762000" cy="259045"/>
    <xdr:sp macro="" textlink="">
      <xdr:nvSpPr>
        <xdr:cNvPr id="185" name="人件費・物件費等の状況最大値テキスト">
          <a:extLst>
            <a:ext uri="{FF2B5EF4-FFF2-40B4-BE49-F238E27FC236}">
              <a16:creationId xmlns:a16="http://schemas.microsoft.com/office/drawing/2014/main" id="{00000000-0008-0000-0300-0000B9000000}"/>
            </a:ext>
          </a:extLst>
        </xdr:cNvPr>
        <xdr:cNvSpPr txBox="1"/>
      </xdr:nvSpPr>
      <xdr:spPr>
        <a:xfrm>
          <a:off x="5041900" y="137420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243,322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111077</xdr:rowOff>
    </xdr:from>
    <xdr:to>
      <xdr:col>24</xdr:col>
      <xdr:colOff>12700</xdr:colOff>
      <xdr:row>81</xdr:row>
      <xdr:rowOff>111077</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4864100" y="139985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86</xdr:row>
      <xdr:rowOff>65429</xdr:rowOff>
    </xdr:from>
    <xdr:to>
      <xdr:col>23</xdr:col>
      <xdr:colOff>133350</xdr:colOff>
      <xdr:row>86</xdr:row>
      <xdr:rowOff>167694</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4114800" y="14810129"/>
          <a:ext cx="838200" cy="102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36658</xdr:rowOff>
    </xdr:from>
    <xdr:ext cx="762000" cy="259045"/>
    <xdr:sp macro="" textlink="">
      <xdr:nvSpPr>
        <xdr:cNvPr id="188" name="人件費・物件費等の状況平均値テキスト">
          <a:extLst>
            <a:ext uri="{FF2B5EF4-FFF2-40B4-BE49-F238E27FC236}">
              <a16:creationId xmlns:a16="http://schemas.microsoft.com/office/drawing/2014/main" id="{00000000-0008-0000-0300-0000BC000000}"/>
            </a:ext>
          </a:extLst>
        </xdr:cNvPr>
        <xdr:cNvSpPr txBox="1"/>
      </xdr:nvSpPr>
      <xdr:spPr>
        <a:xfrm>
          <a:off x="5041900" y="139241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515,397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20131</xdr:rowOff>
    </xdr:from>
    <xdr:to>
      <xdr:col>23</xdr:col>
      <xdr:colOff>184150</xdr:colOff>
      <xdr:row>82</xdr:row>
      <xdr:rowOff>121731</xdr:rowOff>
    </xdr:to>
    <xdr:sp macro="" textlink="">
      <xdr:nvSpPr>
        <xdr:cNvPr id="189" name="フローチャート: 判断 188">
          <a:extLst>
            <a:ext uri="{FF2B5EF4-FFF2-40B4-BE49-F238E27FC236}">
              <a16:creationId xmlns:a16="http://schemas.microsoft.com/office/drawing/2014/main" id="{00000000-0008-0000-0300-0000BD000000}"/>
            </a:ext>
          </a:extLst>
        </xdr:cNvPr>
        <xdr:cNvSpPr/>
      </xdr:nvSpPr>
      <xdr:spPr>
        <a:xfrm>
          <a:off x="4902200" y="14079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85</xdr:row>
      <xdr:rowOff>150363</xdr:rowOff>
    </xdr:from>
    <xdr:to>
      <xdr:col>19</xdr:col>
      <xdr:colOff>133350</xdr:colOff>
      <xdr:row>86</xdr:row>
      <xdr:rowOff>65429</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3225800" y="14723613"/>
          <a:ext cx="889000" cy="86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12669</xdr:rowOff>
    </xdr:from>
    <xdr:to>
      <xdr:col>19</xdr:col>
      <xdr:colOff>184150</xdr:colOff>
      <xdr:row>82</xdr:row>
      <xdr:rowOff>114269</xdr:rowOff>
    </xdr:to>
    <xdr:sp macro="" textlink="">
      <xdr:nvSpPr>
        <xdr:cNvPr id="191" name="フローチャート: 判断 190">
          <a:extLst>
            <a:ext uri="{FF2B5EF4-FFF2-40B4-BE49-F238E27FC236}">
              <a16:creationId xmlns:a16="http://schemas.microsoft.com/office/drawing/2014/main" id="{00000000-0008-0000-0300-0000BF000000}"/>
            </a:ext>
          </a:extLst>
        </xdr:cNvPr>
        <xdr:cNvSpPr/>
      </xdr:nvSpPr>
      <xdr:spPr>
        <a:xfrm>
          <a:off x="4064000" y="14071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124446</xdr:rowOff>
    </xdr:from>
    <xdr:ext cx="736600" cy="259045"/>
    <xdr:sp macro="" textlink="">
      <xdr:nvSpPr>
        <xdr:cNvPr id="192" name="テキスト ボックス 191">
          <a:extLst>
            <a:ext uri="{FF2B5EF4-FFF2-40B4-BE49-F238E27FC236}">
              <a16:creationId xmlns:a16="http://schemas.microsoft.com/office/drawing/2014/main" id="{00000000-0008-0000-0300-0000C0000000}"/>
            </a:ext>
          </a:extLst>
        </xdr:cNvPr>
        <xdr:cNvSpPr txBox="1"/>
      </xdr:nvSpPr>
      <xdr:spPr>
        <a:xfrm>
          <a:off x="3733800" y="138404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85</xdr:row>
      <xdr:rowOff>150363</xdr:rowOff>
    </xdr:from>
    <xdr:to>
      <xdr:col>15</xdr:col>
      <xdr:colOff>82550</xdr:colOff>
      <xdr:row>86</xdr:row>
      <xdr:rowOff>74662</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flipV="1">
          <a:off x="2336800" y="14723613"/>
          <a:ext cx="889000" cy="957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12274</xdr:rowOff>
    </xdr:from>
    <xdr:to>
      <xdr:col>15</xdr:col>
      <xdr:colOff>133350</xdr:colOff>
      <xdr:row>82</xdr:row>
      <xdr:rowOff>113874</xdr:rowOff>
    </xdr:to>
    <xdr:sp macro="" textlink="">
      <xdr:nvSpPr>
        <xdr:cNvPr id="194" name="フローチャート: 判断 193">
          <a:extLst>
            <a:ext uri="{FF2B5EF4-FFF2-40B4-BE49-F238E27FC236}">
              <a16:creationId xmlns:a16="http://schemas.microsoft.com/office/drawing/2014/main" id="{00000000-0008-0000-0300-0000C2000000}"/>
            </a:ext>
          </a:extLst>
        </xdr:cNvPr>
        <xdr:cNvSpPr/>
      </xdr:nvSpPr>
      <xdr:spPr>
        <a:xfrm>
          <a:off x="3175000" y="14071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124051</xdr:rowOff>
    </xdr:from>
    <xdr:ext cx="762000" cy="259045"/>
    <xdr:sp macro="" textlink="">
      <xdr:nvSpPr>
        <xdr:cNvPr id="195" name="テキスト ボックス 194">
          <a:extLst>
            <a:ext uri="{FF2B5EF4-FFF2-40B4-BE49-F238E27FC236}">
              <a16:creationId xmlns:a16="http://schemas.microsoft.com/office/drawing/2014/main" id="{00000000-0008-0000-0300-0000C3000000}"/>
            </a:ext>
          </a:extLst>
        </xdr:cNvPr>
        <xdr:cNvSpPr txBox="1"/>
      </xdr:nvSpPr>
      <xdr:spPr>
        <a:xfrm>
          <a:off x="2844800" y="138400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86</xdr:row>
      <xdr:rowOff>52871</xdr:rowOff>
    </xdr:from>
    <xdr:to>
      <xdr:col>11</xdr:col>
      <xdr:colOff>31750</xdr:colOff>
      <xdr:row>86</xdr:row>
      <xdr:rowOff>74662</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1447800" y="14797571"/>
          <a:ext cx="889000" cy="21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14717</xdr:rowOff>
    </xdr:from>
    <xdr:to>
      <xdr:col>11</xdr:col>
      <xdr:colOff>82550</xdr:colOff>
      <xdr:row>82</xdr:row>
      <xdr:rowOff>116317</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2286000" y="14073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126494</xdr:rowOff>
    </xdr:from>
    <xdr:ext cx="7620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1955800" y="13842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9320</xdr:rowOff>
    </xdr:from>
    <xdr:to>
      <xdr:col>7</xdr:col>
      <xdr:colOff>31750</xdr:colOff>
      <xdr:row>82</xdr:row>
      <xdr:rowOff>110920</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1397000" y="14068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121097</xdr:rowOff>
    </xdr:from>
    <xdr:ext cx="7620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1066800" y="1383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86</xdr:row>
      <xdr:rowOff>116894</xdr:rowOff>
    </xdr:from>
    <xdr:to>
      <xdr:col>23</xdr:col>
      <xdr:colOff>184150</xdr:colOff>
      <xdr:row>87</xdr:row>
      <xdr:rowOff>47044</xdr:rowOff>
    </xdr:to>
    <xdr:sp macro="" textlink="">
      <xdr:nvSpPr>
        <xdr:cNvPr id="206" name="楕円 205">
          <a:extLst>
            <a:ext uri="{FF2B5EF4-FFF2-40B4-BE49-F238E27FC236}">
              <a16:creationId xmlns:a16="http://schemas.microsoft.com/office/drawing/2014/main" id="{00000000-0008-0000-0300-0000CE000000}"/>
            </a:ext>
          </a:extLst>
        </xdr:cNvPr>
        <xdr:cNvSpPr/>
      </xdr:nvSpPr>
      <xdr:spPr>
        <a:xfrm>
          <a:off x="4902200" y="14861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86</xdr:row>
      <xdr:rowOff>88971</xdr:rowOff>
    </xdr:from>
    <xdr:ext cx="762000" cy="259045"/>
    <xdr:sp macro="" textlink="">
      <xdr:nvSpPr>
        <xdr:cNvPr id="207" name="人件費・物件費等の状況該当値テキスト">
          <a:extLst>
            <a:ext uri="{FF2B5EF4-FFF2-40B4-BE49-F238E27FC236}">
              <a16:creationId xmlns:a16="http://schemas.microsoft.com/office/drawing/2014/main" id="{00000000-0008-0000-0300-0000CF000000}"/>
            </a:ext>
          </a:extLst>
        </xdr:cNvPr>
        <xdr:cNvSpPr txBox="1"/>
      </xdr:nvSpPr>
      <xdr:spPr>
        <a:xfrm>
          <a:off x="5041900" y="14833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2,136,952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86</xdr:row>
      <xdr:rowOff>14629</xdr:rowOff>
    </xdr:from>
    <xdr:to>
      <xdr:col>19</xdr:col>
      <xdr:colOff>184150</xdr:colOff>
      <xdr:row>86</xdr:row>
      <xdr:rowOff>116229</xdr:rowOff>
    </xdr:to>
    <xdr:sp macro="" textlink="">
      <xdr:nvSpPr>
        <xdr:cNvPr id="208" name="楕円 207">
          <a:extLst>
            <a:ext uri="{FF2B5EF4-FFF2-40B4-BE49-F238E27FC236}">
              <a16:creationId xmlns:a16="http://schemas.microsoft.com/office/drawing/2014/main" id="{00000000-0008-0000-0300-0000D0000000}"/>
            </a:ext>
          </a:extLst>
        </xdr:cNvPr>
        <xdr:cNvSpPr/>
      </xdr:nvSpPr>
      <xdr:spPr>
        <a:xfrm>
          <a:off x="4064000" y="14759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86</xdr:row>
      <xdr:rowOff>101006</xdr:rowOff>
    </xdr:from>
    <xdr:ext cx="7366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733800" y="148457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1,925,050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85</xdr:row>
      <xdr:rowOff>99563</xdr:rowOff>
    </xdr:from>
    <xdr:to>
      <xdr:col>15</xdr:col>
      <xdr:colOff>133350</xdr:colOff>
      <xdr:row>86</xdr:row>
      <xdr:rowOff>29713</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3175000" y="14672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86</xdr:row>
      <xdr:rowOff>14490</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2844800" y="14759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1,745,780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86</xdr:row>
      <xdr:rowOff>23862</xdr:rowOff>
    </xdr:from>
    <xdr:to>
      <xdr:col>11</xdr:col>
      <xdr:colOff>82550</xdr:colOff>
      <xdr:row>86</xdr:row>
      <xdr:rowOff>125462</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2286000" y="14768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86</xdr:row>
      <xdr:rowOff>110239</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955800" y="14854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1,944,181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86</xdr:row>
      <xdr:rowOff>2071</xdr:rowOff>
    </xdr:from>
    <xdr:to>
      <xdr:col>7</xdr:col>
      <xdr:colOff>31750</xdr:colOff>
      <xdr:row>86</xdr:row>
      <xdr:rowOff>103671</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1397000" y="14746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86</xdr:row>
      <xdr:rowOff>88448</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066800" y="14833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1,899,029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16" name="正方形/長方形 215">
          <a:extLst>
            <a:ext uri="{FF2B5EF4-FFF2-40B4-BE49-F238E27FC236}">
              <a16:creationId xmlns:a16="http://schemas.microsoft.com/office/drawing/2014/main" id="{00000000-0008-0000-0300-0000D8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18" name="テキスト ボックス 217">
          <a:extLst>
            <a:ext uri="{FF2B5EF4-FFF2-40B4-BE49-F238E27FC236}">
              <a16:creationId xmlns:a16="http://schemas.microsoft.com/office/drawing/2014/main" id="{00000000-0008-0000-0300-0000DA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[92.5]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19" name="正方形/長方形 218">
          <a:extLst>
            <a:ext uri="{FF2B5EF4-FFF2-40B4-BE49-F238E27FC236}">
              <a16:creationId xmlns:a16="http://schemas.microsoft.com/office/drawing/2014/main" id="{00000000-0008-0000-0300-0000DB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1" name="正方形/長方形 220">
          <a:extLst>
            <a:ext uri="{FF2B5EF4-FFF2-40B4-BE49-F238E27FC236}">
              <a16:creationId xmlns:a16="http://schemas.microsoft.com/office/drawing/2014/main" id="{00000000-0008-0000-0300-0000DD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類似団体平均とほぼ同水準である。</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これは、国の給料表の下位の級を適用して給料表を作成していることや職員の退職・新規採用が頻繁であるので経験年数の少ない職員の割合が多いことによるものである。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今後においても人事院勧告などを基にして適正な給与水準を維持していく。</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29" name="直線コネクタ 228">
          <a:extLst>
            <a:ext uri="{FF2B5EF4-FFF2-40B4-BE49-F238E27FC236}">
              <a16:creationId xmlns:a16="http://schemas.microsoft.com/office/drawing/2014/main" id="{00000000-0008-0000-0300-0000E5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0" name="テキスト ボックス 229">
          <a:extLst>
            <a:ext uri="{FF2B5EF4-FFF2-40B4-BE49-F238E27FC236}">
              <a16:creationId xmlns:a16="http://schemas.microsoft.com/office/drawing/2014/main" id="{00000000-0008-0000-0300-0000E6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120650</xdr:rowOff>
    </xdr:from>
    <xdr:to>
      <xdr:col>85</xdr:col>
      <xdr:colOff>95250</xdr:colOff>
      <xdr:row>88</xdr:row>
      <xdr:rowOff>120650</xdr:rowOff>
    </xdr:to>
    <xdr:cxnSp macro="">
      <xdr:nvCxnSpPr>
        <xdr:cNvPr id="231" name="直線コネクタ 230">
          <a:extLst>
            <a:ext uri="{FF2B5EF4-FFF2-40B4-BE49-F238E27FC236}">
              <a16:creationId xmlns:a16="http://schemas.microsoft.com/office/drawing/2014/main" id="{00000000-0008-0000-0300-0000E7000000}"/>
            </a:ext>
          </a:extLst>
        </xdr:cNvPr>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149877</xdr:rowOff>
    </xdr:from>
    <xdr:ext cx="762000" cy="259045"/>
    <xdr:sp macro="" textlink="">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81</xdr:row>
      <xdr:rowOff>114300</xdr:rowOff>
    </xdr:from>
    <xdr:to>
      <xdr:col>85</xdr:col>
      <xdr:colOff>95250</xdr:colOff>
      <xdr:row>81</xdr:row>
      <xdr:rowOff>114300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143527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39" name="給与水準   （国との比較）グラフ枠">
          <a:extLst>
            <a:ext uri="{FF2B5EF4-FFF2-40B4-BE49-F238E27FC236}">
              <a16:creationId xmlns:a16="http://schemas.microsoft.com/office/drawing/2014/main" id="{00000000-0008-0000-0300-0000EF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90170</xdr:rowOff>
    </xdr:from>
    <xdr:to>
      <xdr:col>81</xdr:col>
      <xdr:colOff>44450</xdr:colOff>
      <xdr:row>88</xdr:row>
      <xdr:rowOff>168911</xdr:rowOff>
    </xdr:to>
    <xdr:cxnSp macro="">
      <xdr:nvCxnSpPr>
        <xdr:cNvPr id="240" name="直線コネクタ 239">
          <a:extLst>
            <a:ext uri="{FF2B5EF4-FFF2-40B4-BE49-F238E27FC236}">
              <a16:creationId xmlns:a16="http://schemas.microsoft.com/office/drawing/2014/main" id="{00000000-0008-0000-0300-0000F0000000}"/>
            </a:ext>
          </a:extLst>
        </xdr:cNvPr>
        <xdr:cNvCxnSpPr/>
      </xdr:nvCxnSpPr>
      <xdr:spPr>
        <a:xfrm flipV="1">
          <a:off x="17018000" y="13977620"/>
          <a:ext cx="0" cy="127889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140988</xdr:rowOff>
    </xdr:from>
    <xdr:ext cx="762000" cy="259045"/>
    <xdr:sp macro="" textlink="">
      <xdr:nvSpPr>
        <xdr:cNvPr id="241" name="給与水準   （国との比較）最小値テキスト">
          <a:extLst>
            <a:ext uri="{FF2B5EF4-FFF2-40B4-BE49-F238E27FC236}">
              <a16:creationId xmlns:a16="http://schemas.microsoft.com/office/drawing/2014/main" id="{00000000-0008-0000-0300-0000F1000000}"/>
            </a:ext>
          </a:extLst>
        </xdr:cNvPr>
        <xdr:cNvSpPr txBox="1"/>
      </xdr:nvSpPr>
      <xdr:spPr>
        <a:xfrm>
          <a:off x="17106900" y="152285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168911</xdr:rowOff>
    </xdr:from>
    <xdr:to>
      <xdr:col>81</xdr:col>
      <xdr:colOff>133350</xdr:colOff>
      <xdr:row>88</xdr:row>
      <xdr:rowOff>168911</xdr:rowOff>
    </xdr:to>
    <xdr:cxnSp macro="">
      <xdr:nvCxnSpPr>
        <xdr:cNvPr id="242" name="直線コネクタ 241">
          <a:extLst>
            <a:ext uri="{FF2B5EF4-FFF2-40B4-BE49-F238E27FC236}">
              <a16:creationId xmlns:a16="http://schemas.microsoft.com/office/drawing/2014/main" id="{00000000-0008-0000-0300-0000F2000000}"/>
            </a:ext>
          </a:extLst>
        </xdr:cNvPr>
        <xdr:cNvCxnSpPr/>
      </xdr:nvCxnSpPr>
      <xdr:spPr>
        <a:xfrm>
          <a:off x="16929100" y="15256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5097</xdr:rowOff>
    </xdr:from>
    <xdr:ext cx="762000" cy="259045"/>
    <xdr:sp macro="" textlink="">
      <xdr:nvSpPr>
        <xdr:cNvPr id="243" name="給与水準   （国との比較）最大値テキスト">
          <a:extLst>
            <a:ext uri="{FF2B5EF4-FFF2-40B4-BE49-F238E27FC236}">
              <a16:creationId xmlns:a16="http://schemas.microsoft.com/office/drawing/2014/main" id="{00000000-0008-0000-0300-0000F3000000}"/>
            </a:ext>
          </a:extLst>
        </xdr:cNvPr>
        <xdr:cNvSpPr txBox="1"/>
      </xdr:nvSpPr>
      <xdr:spPr>
        <a:xfrm>
          <a:off x="17106900" y="1372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90170</xdr:rowOff>
    </xdr:from>
    <xdr:to>
      <xdr:col>81</xdr:col>
      <xdr:colOff>133350</xdr:colOff>
      <xdr:row>81</xdr:row>
      <xdr:rowOff>90170</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a:off x="16929100" y="13977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11113</xdr:rowOff>
    </xdr:from>
    <xdr:to>
      <xdr:col>81</xdr:col>
      <xdr:colOff>44450</xdr:colOff>
      <xdr:row>86</xdr:row>
      <xdr:rowOff>17145</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flipV="1">
          <a:off x="16179800" y="14755813"/>
          <a:ext cx="838200" cy="6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86</xdr:row>
      <xdr:rowOff>40975</xdr:rowOff>
    </xdr:from>
    <xdr:ext cx="762000" cy="259045"/>
    <xdr:sp macro="" textlink="">
      <xdr:nvSpPr>
        <xdr:cNvPr id="246" name="給与水準   （国との比較）平均値テキスト">
          <a:extLst>
            <a:ext uri="{FF2B5EF4-FFF2-40B4-BE49-F238E27FC236}">
              <a16:creationId xmlns:a16="http://schemas.microsoft.com/office/drawing/2014/main" id="{00000000-0008-0000-0300-0000F6000000}"/>
            </a:ext>
          </a:extLst>
        </xdr:cNvPr>
        <xdr:cNvSpPr txBox="1"/>
      </xdr:nvSpPr>
      <xdr:spPr>
        <a:xfrm>
          <a:off x="17106900" y="1478567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68898</xdr:rowOff>
    </xdr:from>
    <xdr:to>
      <xdr:col>81</xdr:col>
      <xdr:colOff>95250</xdr:colOff>
      <xdr:row>86</xdr:row>
      <xdr:rowOff>170498</xdr:rowOff>
    </xdr:to>
    <xdr:sp macro="" textlink="">
      <xdr:nvSpPr>
        <xdr:cNvPr id="247" name="フローチャート: 判断 246">
          <a:extLst>
            <a:ext uri="{FF2B5EF4-FFF2-40B4-BE49-F238E27FC236}">
              <a16:creationId xmlns:a16="http://schemas.microsoft.com/office/drawing/2014/main" id="{00000000-0008-0000-0300-0000F7000000}"/>
            </a:ext>
          </a:extLst>
        </xdr:cNvPr>
        <xdr:cNvSpPr/>
      </xdr:nvSpPr>
      <xdr:spPr>
        <a:xfrm>
          <a:off x="16967200" y="14813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83</xdr:row>
      <xdr:rowOff>145414</xdr:rowOff>
    </xdr:from>
    <xdr:to>
      <xdr:col>77</xdr:col>
      <xdr:colOff>44450</xdr:colOff>
      <xdr:row>86</xdr:row>
      <xdr:rowOff>17145</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5290800" y="14375764"/>
          <a:ext cx="889000" cy="386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32702</xdr:rowOff>
    </xdr:from>
    <xdr:to>
      <xdr:col>77</xdr:col>
      <xdr:colOff>95250</xdr:colOff>
      <xdr:row>86</xdr:row>
      <xdr:rowOff>134302</xdr:rowOff>
    </xdr:to>
    <xdr:sp macro="" textlink="">
      <xdr:nvSpPr>
        <xdr:cNvPr id="249" name="フローチャート: 判断 248">
          <a:extLst>
            <a:ext uri="{FF2B5EF4-FFF2-40B4-BE49-F238E27FC236}">
              <a16:creationId xmlns:a16="http://schemas.microsoft.com/office/drawing/2014/main" id="{00000000-0008-0000-0300-0000F9000000}"/>
            </a:ext>
          </a:extLst>
        </xdr:cNvPr>
        <xdr:cNvSpPr/>
      </xdr:nvSpPr>
      <xdr:spPr>
        <a:xfrm>
          <a:off x="16129000" y="14777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119079</xdr:rowOff>
    </xdr:from>
    <xdr:ext cx="7366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5798800" y="148637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83</xdr:row>
      <xdr:rowOff>145414</xdr:rowOff>
    </xdr:from>
    <xdr:to>
      <xdr:col>72</xdr:col>
      <xdr:colOff>203200</xdr:colOff>
      <xdr:row>87</xdr:row>
      <xdr:rowOff>68898</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flipV="1">
          <a:off x="14401800" y="14375764"/>
          <a:ext cx="889000" cy="609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32702</xdr:rowOff>
    </xdr:from>
    <xdr:to>
      <xdr:col>73</xdr:col>
      <xdr:colOff>44450</xdr:colOff>
      <xdr:row>86</xdr:row>
      <xdr:rowOff>134302</xdr:rowOff>
    </xdr:to>
    <xdr:sp macro="" textlink="">
      <xdr:nvSpPr>
        <xdr:cNvPr id="252" name="フローチャート: 判断 251">
          <a:extLst>
            <a:ext uri="{FF2B5EF4-FFF2-40B4-BE49-F238E27FC236}">
              <a16:creationId xmlns:a16="http://schemas.microsoft.com/office/drawing/2014/main" id="{00000000-0008-0000-0300-0000FC000000}"/>
            </a:ext>
          </a:extLst>
        </xdr:cNvPr>
        <xdr:cNvSpPr/>
      </xdr:nvSpPr>
      <xdr:spPr>
        <a:xfrm>
          <a:off x="15240000" y="14777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119079</xdr:rowOff>
    </xdr:from>
    <xdr:ext cx="762000" cy="259045"/>
    <xdr:sp macro="" textlink="">
      <xdr:nvSpPr>
        <xdr:cNvPr id="253" name="テキスト ボックス 252">
          <a:extLst>
            <a:ext uri="{FF2B5EF4-FFF2-40B4-BE49-F238E27FC236}">
              <a16:creationId xmlns:a16="http://schemas.microsoft.com/office/drawing/2014/main" id="{00000000-0008-0000-0300-0000FD000000}"/>
            </a:ext>
          </a:extLst>
        </xdr:cNvPr>
        <xdr:cNvSpPr txBox="1"/>
      </xdr:nvSpPr>
      <xdr:spPr>
        <a:xfrm>
          <a:off x="14909800" y="148637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2539</xdr:rowOff>
    </xdr:from>
    <xdr:to>
      <xdr:col>68</xdr:col>
      <xdr:colOff>152400</xdr:colOff>
      <xdr:row>87</xdr:row>
      <xdr:rowOff>68898</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3512800" y="14918689"/>
          <a:ext cx="889000" cy="66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50800</xdr:rowOff>
    </xdr:from>
    <xdr:to>
      <xdr:col>68</xdr:col>
      <xdr:colOff>203200</xdr:colOff>
      <xdr:row>86</xdr:row>
      <xdr:rowOff>152400</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4351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162577</xdr:rowOff>
    </xdr:from>
    <xdr:ext cx="762000" cy="259045"/>
    <xdr:sp macro="" textlink="">
      <xdr:nvSpPr>
        <xdr:cNvPr id="256" name="テキスト ボックス 255">
          <a:extLst>
            <a:ext uri="{FF2B5EF4-FFF2-40B4-BE49-F238E27FC236}">
              <a16:creationId xmlns:a16="http://schemas.microsoft.com/office/drawing/2014/main" id="{00000000-0008-0000-0300-000000010000}"/>
            </a:ext>
          </a:extLst>
        </xdr:cNvPr>
        <xdr:cNvSpPr txBox="1"/>
      </xdr:nvSpPr>
      <xdr:spPr>
        <a:xfrm>
          <a:off x="14020800" y="1456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62864</xdr:rowOff>
    </xdr:from>
    <xdr:to>
      <xdr:col>64</xdr:col>
      <xdr:colOff>152400</xdr:colOff>
      <xdr:row>86</xdr:row>
      <xdr:rowOff>164464</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3462000" y="14807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3191</xdr:rowOff>
    </xdr:from>
    <xdr:ext cx="762000" cy="259045"/>
    <xdr:sp macro="" textlink="">
      <xdr:nvSpPr>
        <xdr:cNvPr id="258" name="テキスト ボックス 257">
          <a:extLst>
            <a:ext uri="{FF2B5EF4-FFF2-40B4-BE49-F238E27FC236}">
              <a16:creationId xmlns:a16="http://schemas.microsoft.com/office/drawing/2014/main" id="{00000000-0008-0000-0300-000002010000}"/>
            </a:ext>
          </a:extLst>
        </xdr:cNvPr>
        <xdr:cNvSpPr txBox="1"/>
      </xdr:nvSpPr>
      <xdr:spPr>
        <a:xfrm>
          <a:off x="13131800" y="145764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59" name="テキスト ボックス 258">
          <a:extLst>
            <a:ext uri="{FF2B5EF4-FFF2-40B4-BE49-F238E27FC236}">
              <a16:creationId xmlns:a16="http://schemas.microsoft.com/office/drawing/2014/main" id="{00000000-0008-0000-0300-000003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0" name="テキスト ボックス 259">
          <a:extLst>
            <a:ext uri="{FF2B5EF4-FFF2-40B4-BE49-F238E27FC236}">
              <a16:creationId xmlns:a16="http://schemas.microsoft.com/office/drawing/2014/main" id="{00000000-0008-0000-0300-000004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131763</xdr:rowOff>
    </xdr:from>
    <xdr:to>
      <xdr:col>81</xdr:col>
      <xdr:colOff>95250</xdr:colOff>
      <xdr:row>86</xdr:row>
      <xdr:rowOff>61913</xdr:rowOff>
    </xdr:to>
    <xdr:sp macro="" textlink="">
      <xdr:nvSpPr>
        <xdr:cNvPr id="264" name="楕円 263">
          <a:extLst>
            <a:ext uri="{FF2B5EF4-FFF2-40B4-BE49-F238E27FC236}">
              <a16:creationId xmlns:a16="http://schemas.microsoft.com/office/drawing/2014/main" id="{00000000-0008-0000-0300-000008010000}"/>
            </a:ext>
          </a:extLst>
        </xdr:cNvPr>
        <xdr:cNvSpPr/>
      </xdr:nvSpPr>
      <xdr:spPr>
        <a:xfrm>
          <a:off x="16967200" y="14705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148290</xdr:rowOff>
    </xdr:from>
    <xdr:ext cx="762000" cy="259045"/>
    <xdr:sp macro="" textlink="">
      <xdr:nvSpPr>
        <xdr:cNvPr id="265" name="給与水準   （国との比較）該当値テキスト">
          <a:extLst>
            <a:ext uri="{FF2B5EF4-FFF2-40B4-BE49-F238E27FC236}">
              <a16:creationId xmlns:a16="http://schemas.microsoft.com/office/drawing/2014/main" id="{00000000-0008-0000-0300-000009010000}"/>
            </a:ext>
          </a:extLst>
        </xdr:cNvPr>
        <xdr:cNvSpPr txBox="1"/>
      </xdr:nvSpPr>
      <xdr:spPr>
        <a:xfrm>
          <a:off x="17106900" y="145500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137795</xdr:rowOff>
    </xdr:from>
    <xdr:to>
      <xdr:col>77</xdr:col>
      <xdr:colOff>95250</xdr:colOff>
      <xdr:row>86</xdr:row>
      <xdr:rowOff>67945</xdr:rowOff>
    </xdr:to>
    <xdr:sp macro="" textlink="">
      <xdr:nvSpPr>
        <xdr:cNvPr id="266" name="楕円 265">
          <a:extLst>
            <a:ext uri="{FF2B5EF4-FFF2-40B4-BE49-F238E27FC236}">
              <a16:creationId xmlns:a16="http://schemas.microsoft.com/office/drawing/2014/main" id="{00000000-0008-0000-0300-00000A010000}"/>
            </a:ext>
          </a:extLst>
        </xdr:cNvPr>
        <xdr:cNvSpPr/>
      </xdr:nvSpPr>
      <xdr:spPr>
        <a:xfrm>
          <a:off x="16129000" y="14711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78122</xdr:rowOff>
    </xdr:from>
    <xdr:ext cx="7366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5798800" y="144799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83</xdr:row>
      <xdr:rowOff>94614</xdr:rowOff>
    </xdr:from>
    <xdr:to>
      <xdr:col>73</xdr:col>
      <xdr:colOff>44450</xdr:colOff>
      <xdr:row>84</xdr:row>
      <xdr:rowOff>24764</xdr:rowOff>
    </xdr:to>
    <xdr:sp macro="" textlink="">
      <xdr:nvSpPr>
        <xdr:cNvPr id="268" name="楕円 267">
          <a:extLst>
            <a:ext uri="{FF2B5EF4-FFF2-40B4-BE49-F238E27FC236}">
              <a16:creationId xmlns:a16="http://schemas.microsoft.com/office/drawing/2014/main" id="{00000000-0008-0000-0300-00000C010000}"/>
            </a:ext>
          </a:extLst>
        </xdr:cNvPr>
        <xdr:cNvSpPr/>
      </xdr:nvSpPr>
      <xdr:spPr>
        <a:xfrm>
          <a:off x="15240000" y="14324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34941</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4909800" y="14093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18098</xdr:rowOff>
    </xdr:from>
    <xdr:to>
      <xdr:col>68</xdr:col>
      <xdr:colOff>203200</xdr:colOff>
      <xdr:row>87</xdr:row>
      <xdr:rowOff>119698</xdr:rowOff>
    </xdr:to>
    <xdr:sp macro="" textlink="">
      <xdr:nvSpPr>
        <xdr:cNvPr id="270" name="楕円 269">
          <a:extLst>
            <a:ext uri="{FF2B5EF4-FFF2-40B4-BE49-F238E27FC236}">
              <a16:creationId xmlns:a16="http://schemas.microsoft.com/office/drawing/2014/main" id="{00000000-0008-0000-0300-00000E010000}"/>
            </a:ext>
          </a:extLst>
        </xdr:cNvPr>
        <xdr:cNvSpPr/>
      </xdr:nvSpPr>
      <xdr:spPr>
        <a:xfrm>
          <a:off x="14351000" y="14934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104475</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4020800" y="15020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123189</xdr:rowOff>
    </xdr:from>
    <xdr:to>
      <xdr:col>64</xdr:col>
      <xdr:colOff>152400</xdr:colOff>
      <xdr:row>87</xdr:row>
      <xdr:rowOff>53339</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3462000" y="14867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38116</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131800" y="149542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74" name="正方形/長方形 273">
          <a:extLst>
            <a:ext uri="{FF2B5EF4-FFF2-40B4-BE49-F238E27FC236}">
              <a16:creationId xmlns:a16="http://schemas.microsoft.com/office/drawing/2014/main" id="{00000000-0008-0000-0300-000012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[61.29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77" name="正方形/長方形 276">
          <a:extLst>
            <a:ext uri="{FF2B5EF4-FFF2-40B4-BE49-F238E27FC236}">
              <a16:creationId xmlns:a16="http://schemas.microsoft.com/office/drawing/2014/main" id="{00000000-0008-0000-0300-000015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78" name="正方形/長方形 277">
          <a:extLst>
            <a:ext uri="{FF2B5EF4-FFF2-40B4-BE49-F238E27FC236}">
              <a16:creationId xmlns:a16="http://schemas.microsoft.com/office/drawing/2014/main" id="{00000000-0008-0000-0300-000016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79" name="正方形/長方形 278">
          <a:extLst>
            <a:ext uri="{FF2B5EF4-FFF2-40B4-BE49-F238E27FC236}">
              <a16:creationId xmlns:a16="http://schemas.microsoft.com/office/drawing/2014/main" id="{00000000-0008-0000-0300-000017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0" name="正方形/長方形 279">
          <a:extLst>
            <a:ext uri="{FF2B5EF4-FFF2-40B4-BE49-F238E27FC236}">
              <a16:creationId xmlns:a16="http://schemas.microsoft.com/office/drawing/2014/main" id="{00000000-0008-0000-0300-000018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1" name="正方形/長方形 280">
          <a:extLst>
            <a:ext uri="{FF2B5EF4-FFF2-40B4-BE49-F238E27FC236}">
              <a16:creationId xmlns:a16="http://schemas.microsoft.com/office/drawing/2014/main" id="{00000000-0008-0000-0300-000019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83" name="正方形/長方形 282">
          <a:extLst>
            <a:ext uri="{FF2B5EF4-FFF2-40B4-BE49-F238E27FC236}">
              <a16:creationId xmlns:a16="http://schemas.microsoft.com/office/drawing/2014/main" id="{00000000-0008-0000-0300-00001B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類似団体内で最下位に近い水準である。</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人口が約</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300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人の孤立小離島であるが、住民への最低限のサービス提供を行うためには最低でも現状の職員数を維持せざるを得ない。業務の委託や常勤職員の必要のない会計年度任用職員化について実施しているが業務の多様化、住民高齢化により会計年度任用職員の採用が厳しい状況である。</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令和３年度に職員定数を６名増加しており今後も悪化する見込みである。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88" name="直線コネクタ 287">
          <a:extLst>
            <a:ext uri="{FF2B5EF4-FFF2-40B4-BE49-F238E27FC236}">
              <a16:creationId xmlns:a16="http://schemas.microsoft.com/office/drawing/2014/main" id="{00000000-0008-0000-0300-000020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290" name="直線コネクタ 289">
          <a:extLst>
            <a:ext uri="{FF2B5EF4-FFF2-40B4-BE49-F238E27FC236}">
              <a16:creationId xmlns:a16="http://schemas.microsoft.com/office/drawing/2014/main" id="{00000000-0008-0000-0300-000022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292" name="直線コネクタ 291">
          <a:extLst>
            <a:ext uri="{FF2B5EF4-FFF2-40B4-BE49-F238E27FC236}">
              <a16:creationId xmlns:a16="http://schemas.microsoft.com/office/drawing/2014/main" id="{00000000-0008-0000-0300-000024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293" name="テキスト ボックス 292">
          <a:extLst>
            <a:ext uri="{FF2B5EF4-FFF2-40B4-BE49-F238E27FC236}">
              <a16:creationId xmlns:a16="http://schemas.microsoft.com/office/drawing/2014/main" id="{00000000-0008-0000-0300-000025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294" name="直線コネクタ 293">
          <a:extLst>
            <a:ext uri="{FF2B5EF4-FFF2-40B4-BE49-F238E27FC236}">
              <a16:creationId xmlns:a16="http://schemas.microsoft.com/office/drawing/2014/main" id="{00000000-0008-0000-0300-000026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03" name="定員管理の状況グラフ枠">
          <a:extLst>
            <a:ext uri="{FF2B5EF4-FFF2-40B4-BE49-F238E27FC236}">
              <a16:creationId xmlns:a16="http://schemas.microsoft.com/office/drawing/2014/main" id="{00000000-0008-0000-0300-00002F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85749</xdr:rowOff>
    </xdr:from>
    <xdr:to>
      <xdr:col>81</xdr:col>
      <xdr:colOff>44450</xdr:colOff>
      <xdr:row>67</xdr:row>
      <xdr:rowOff>47722</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flipV="1">
          <a:off x="17018000" y="10029849"/>
          <a:ext cx="0" cy="150502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19799</xdr:rowOff>
    </xdr:from>
    <xdr:ext cx="762000" cy="259045"/>
    <xdr:sp macro="" textlink="">
      <xdr:nvSpPr>
        <xdr:cNvPr id="305" name="定員管理の状況最小値テキスト">
          <a:extLst>
            <a:ext uri="{FF2B5EF4-FFF2-40B4-BE49-F238E27FC236}">
              <a16:creationId xmlns:a16="http://schemas.microsoft.com/office/drawing/2014/main" id="{00000000-0008-0000-0300-000031010000}"/>
            </a:ext>
          </a:extLst>
        </xdr:cNvPr>
        <xdr:cNvSpPr txBox="1"/>
      </xdr:nvSpPr>
      <xdr:spPr>
        <a:xfrm>
          <a:off x="17106900" y="11506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47722</xdr:rowOff>
    </xdr:from>
    <xdr:to>
      <xdr:col>81</xdr:col>
      <xdr:colOff>133350</xdr:colOff>
      <xdr:row>67</xdr:row>
      <xdr:rowOff>47722</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6929100" y="11534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676</xdr:rowOff>
    </xdr:from>
    <xdr:ext cx="762000" cy="259045"/>
    <xdr:sp macro="" textlink="">
      <xdr:nvSpPr>
        <xdr:cNvPr id="307" name="定員管理の状況最大値テキスト">
          <a:extLst>
            <a:ext uri="{FF2B5EF4-FFF2-40B4-BE49-F238E27FC236}">
              <a16:creationId xmlns:a16="http://schemas.microsoft.com/office/drawing/2014/main" id="{00000000-0008-0000-0300-000033010000}"/>
            </a:ext>
          </a:extLst>
        </xdr:cNvPr>
        <xdr:cNvSpPr txBox="1"/>
      </xdr:nvSpPr>
      <xdr:spPr>
        <a:xfrm>
          <a:off x="17106900" y="97733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85749</xdr:rowOff>
    </xdr:from>
    <xdr:to>
      <xdr:col>81</xdr:col>
      <xdr:colOff>133350</xdr:colOff>
      <xdr:row>58</xdr:row>
      <xdr:rowOff>85749</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6929100" y="100298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7565</xdr:rowOff>
    </xdr:from>
    <xdr:to>
      <xdr:col>81</xdr:col>
      <xdr:colOff>44450</xdr:colOff>
      <xdr:row>62</xdr:row>
      <xdr:rowOff>52723</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flipV="1">
          <a:off x="16179800" y="10637465"/>
          <a:ext cx="838200" cy="451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65598</xdr:rowOff>
    </xdr:from>
    <xdr:ext cx="762000" cy="259045"/>
    <xdr:sp macro="" textlink="">
      <xdr:nvSpPr>
        <xdr:cNvPr id="310" name="定員管理の状況平均値テキスト">
          <a:extLst>
            <a:ext uri="{FF2B5EF4-FFF2-40B4-BE49-F238E27FC236}">
              <a16:creationId xmlns:a16="http://schemas.microsoft.com/office/drawing/2014/main" id="{00000000-0008-0000-0300-000036010000}"/>
            </a:ext>
          </a:extLst>
        </xdr:cNvPr>
        <xdr:cNvSpPr txBox="1"/>
      </xdr:nvSpPr>
      <xdr:spPr>
        <a:xfrm>
          <a:off x="17106900" y="1000969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49071</xdr:rowOff>
    </xdr:from>
    <xdr:to>
      <xdr:col>81</xdr:col>
      <xdr:colOff>95250</xdr:colOff>
      <xdr:row>59</xdr:row>
      <xdr:rowOff>150671</xdr:rowOff>
    </xdr:to>
    <xdr:sp macro="" textlink="">
      <xdr:nvSpPr>
        <xdr:cNvPr id="311" name="フローチャート: 判断 310">
          <a:extLst>
            <a:ext uri="{FF2B5EF4-FFF2-40B4-BE49-F238E27FC236}">
              <a16:creationId xmlns:a16="http://schemas.microsoft.com/office/drawing/2014/main" id="{00000000-0008-0000-0300-000037010000}"/>
            </a:ext>
          </a:extLst>
        </xdr:cNvPr>
        <xdr:cNvSpPr/>
      </xdr:nvSpPr>
      <xdr:spPr>
        <a:xfrm>
          <a:off x="16967200" y="10164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52723</xdr:rowOff>
    </xdr:from>
    <xdr:to>
      <xdr:col>77</xdr:col>
      <xdr:colOff>44450</xdr:colOff>
      <xdr:row>62</xdr:row>
      <xdr:rowOff>85930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flipV="1">
          <a:off x="15290800" y="10682623"/>
          <a:ext cx="889000" cy="33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59412</xdr:rowOff>
    </xdr:from>
    <xdr:to>
      <xdr:col>77</xdr:col>
      <xdr:colOff>95250</xdr:colOff>
      <xdr:row>59</xdr:row>
      <xdr:rowOff>161012</xdr:rowOff>
    </xdr:to>
    <xdr:sp macro="" textlink="">
      <xdr:nvSpPr>
        <xdr:cNvPr id="313" name="フローチャート: 判断 312">
          <a:extLst>
            <a:ext uri="{FF2B5EF4-FFF2-40B4-BE49-F238E27FC236}">
              <a16:creationId xmlns:a16="http://schemas.microsoft.com/office/drawing/2014/main" id="{00000000-0008-0000-0300-000039010000}"/>
            </a:ext>
          </a:extLst>
        </xdr:cNvPr>
        <xdr:cNvSpPr/>
      </xdr:nvSpPr>
      <xdr:spPr>
        <a:xfrm>
          <a:off x="16129000" y="10174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171189</xdr:rowOff>
    </xdr:from>
    <xdr:ext cx="736600" cy="259045"/>
    <xdr:sp macro="" textlink="">
      <xdr:nvSpPr>
        <xdr:cNvPr id="314" name="テキスト ボックス 313">
          <a:extLst>
            <a:ext uri="{FF2B5EF4-FFF2-40B4-BE49-F238E27FC236}">
              <a16:creationId xmlns:a16="http://schemas.microsoft.com/office/drawing/2014/main" id="{00000000-0008-0000-0300-00003A010000}"/>
            </a:ext>
          </a:extLst>
        </xdr:cNvPr>
        <xdr:cNvSpPr txBox="1"/>
      </xdr:nvSpPr>
      <xdr:spPr>
        <a:xfrm>
          <a:off x="15798800" y="99438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19286</xdr:rowOff>
    </xdr:from>
    <xdr:to>
      <xdr:col>72</xdr:col>
      <xdr:colOff>203200</xdr:colOff>
      <xdr:row>62</xdr:row>
      <xdr:rowOff>85930</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4401800" y="10649186"/>
          <a:ext cx="889000" cy="66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54815</xdr:rowOff>
    </xdr:from>
    <xdr:to>
      <xdr:col>73</xdr:col>
      <xdr:colOff>44450</xdr:colOff>
      <xdr:row>59</xdr:row>
      <xdr:rowOff>156415</xdr:rowOff>
    </xdr:to>
    <xdr:sp macro="" textlink="">
      <xdr:nvSpPr>
        <xdr:cNvPr id="316" name="フローチャート: 判断 315">
          <a:extLst>
            <a:ext uri="{FF2B5EF4-FFF2-40B4-BE49-F238E27FC236}">
              <a16:creationId xmlns:a16="http://schemas.microsoft.com/office/drawing/2014/main" id="{00000000-0008-0000-0300-00003C010000}"/>
            </a:ext>
          </a:extLst>
        </xdr:cNvPr>
        <xdr:cNvSpPr/>
      </xdr:nvSpPr>
      <xdr:spPr>
        <a:xfrm>
          <a:off x="15240000" y="10170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166592</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4909800" y="99392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19286</xdr:rowOff>
    </xdr:from>
    <xdr:to>
      <xdr:col>68</xdr:col>
      <xdr:colOff>152400</xdr:colOff>
      <xdr:row>62</xdr:row>
      <xdr:rowOff>69384</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flipV="1">
          <a:off x="13512800" y="10649186"/>
          <a:ext cx="889000" cy="50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59872</xdr:rowOff>
    </xdr:from>
    <xdr:to>
      <xdr:col>68</xdr:col>
      <xdr:colOff>203200</xdr:colOff>
      <xdr:row>59</xdr:row>
      <xdr:rowOff>161472</xdr:rowOff>
    </xdr:to>
    <xdr:sp macro="" textlink="">
      <xdr:nvSpPr>
        <xdr:cNvPr id="319" name="フローチャート: 判断 318">
          <a:extLst>
            <a:ext uri="{FF2B5EF4-FFF2-40B4-BE49-F238E27FC236}">
              <a16:creationId xmlns:a16="http://schemas.microsoft.com/office/drawing/2014/main" id="{00000000-0008-0000-0300-00003F010000}"/>
            </a:ext>
          </a:extLst>
        </xdr:cNvPr>
        <xdr:cNvSpPr/>
      </xdr:nvSpPr>
      <xdr:spPr>
        <a:xfrm>
          <a:off x="14351000" y="10175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199</xdr:rowOff>
    </xdr:from>
    <xdr:ext cx="762000" cy="259045"/>
    <xdr:sp macro="" textlink="">
      <xdr:nvSpPr>
        <xdr:cNvPr id="320" name="テキスト ボックス 319">
          <a:extLst>
            <a:ext uri="{FF2B5EF4-FFF2-40B4-BE49-F238E27FC236}">
              <a16:creationId xmlns:a16="http://schemas.microsoft.com/office/drawing/2014/main" id="{00000000-0008-0000-0300-000040010000}"/>
            </a:ext>
          </a:extLst>
        </xdr:cNvPr>
        <xdr:cNvSpPr txBox="1"/>
      </xdr:nvSpPr>
      <xdr:spPr>
        <a:xfrm>
          <a:off x="14020800" y="9944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50909</xdr:rowOff>
    </xdr:from>
    <xdr:to>
      <xdr:col>64</xdr:col>
      <xdr:colOff>152400</xdr:colOff>
      <xdr:row>59</xdr:row>
      <xdr:rowOff>152509</xdr:rowOff>
    </xdr:to>
    <xdr:sp macro="" textlink="">
      <xdr:nvSpPr>
        <xdr:cNvPr id="321" name="フローチャート: 判断 320">
          <a:extLst>
            <a:ext uri="{FF2B5EF4-FFF2-40B4-BE49-F238E27FC236}">
              <a16:creationId xmlns:a16="http://schemas.microsoft.com/office/drawing/2014/main" id="{00000000-0008-0000-0300-000041010000}"/>
            </a:ext>
          </a:extLst>
        </xdr:cNvPr>
        <xdr:cNvSpPr/>
      </xdr:nvSpPr>
      <xdr:spPr>
        <a:xfrm>
          <a:off x="13462000" y="10166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162686</xdr:rowOff>
    </xdr:from>
    <xdr:ext cx="762000" cy="259045"/>
    <xdr:sp macro="" textlink="">
      <xdr:nvSpPr>
        <xdr:cNvPr id="322" name="テキスト ボックス 321">
          <a:extLst>
            <a:ext uri="{FF2B5EF4-FFF2-40B4-BE49-F238E27FC236}">
              <a16:creationId xmlns:a16="http://schemas.microsoft.com/office/drawing/2014/main" id="{00000000-0008-0000-0300-000042010000}"/>
            </a:ext>
          </a:extLst>
        </xdr:cNvPr>
        <xdr:cNvSpPr txBox="1"/>
      </xdr:nvSpPr>
      <xdr:spPr>
        <a:xfrm>
          <a:off x="13131800" y="99353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23" name="テキスト ボックス 322">
          <a:extLst>
            <a:ext uri="{FF2B5EF4-FFF2-40B4-BE49-F238E27FC236}">
              <a16:creationId xmlns:a16="http://schemas.microsoft.com/office/drawing/2014/main" id="{00000000-0008-0000-0300-000043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128215</xdr:rowOff>
    </xdr:from>
    <xdr:to>
      <xdr:col>81</xdr:col>
      <xdr:colOff>95250</xdr:colOff>
      <xdr:row>62</xdr:row>
      <xdr:rowOff>58365</xdr:rowOff>
    </xdr:to>
    <xdr:sp macro="" textlink="">
      <xdr:nvSpPr>
        <xdr:cNvPr id="328" name="楕円 327">
          <a:extLst>
            <a:ext uri="{FF2B5EF4-FFF2-40B4-BE49-F238E27FC236}">
              <a16:creationId xmlns:a16="http://schemas.microsoft.com/office/drawing/2014/main" id="{00000000-0008-0000-0300-000048010000}"/>
            </a:ext>
          </a:extLst>
        </xdr:cNvPr>
        <xdr:cNvSpPr/>
      </xdr:nvSpPr>
      <xdr:spPr>
        <a:xfrm>
          <a:off x="16967200" y="10586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100292</xdr:rowOff>
    </xdr:from>
    <xdr:ext cx="762000" cy="259045"/>
    <xdr:sp macro="" textlink="">
      <xdr:nvSpPr>
        <xdr:cNvPr id="329" name="定員管理の状況該当値テキスト">
          <a:extLst>
            <a:ext uri="{FF2B5EF4-FFF2-40B4-BE49-F238E27FC236}">
              <a16:creationId xmlns:a16="http://schemas.microsoft.com/office/drawing/2014/main" id="{00000000-0008-0000-0300-000049010000}"/>
            </a:ext>
          </a:extLst>
        </xdr:cNvPr>
        <xdr:cNvSpPr txBox="1"/>
      </xdr:nvSpPr>
      <xdr:spPr>
        <a:xfrm>
          <a:off x="17106900" y="105587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62</xdr:row>
      <xdr:rowOff>1923</xdr:rowOff>
    </xdr:from>
    <xdr:to>
      <xdr:col>77</xdr:col>
      <xdr:colOff>95250</xdr:colOff>
      <xdr:row>62</xdr:row>
      <xdr:rowOff>103523</xdr:rowOff>
    </xdr:to>
    <xdr:sp macro="" textlink="">
      <xdr:nvSpPr>
        <xdr:cNvPr id="330" name="楕円 329">
          <a:extLst>
            <a:ext uri="{FF2B5EF4-FFF2-40B4-BE49-F238E27FC236}">
              <a16:creationId xmlns:a16="http://schemas.microsoft.com/office/drawing/2014/main" id="{00000000-0008-0000-0300-00004A010000}"/>
            </a:ext>
          </a:extLst>
        </xdr:cNvPr>
        <xdr:cNvSpPr/>
      </xdr:nvSpPr>
      <xdr:spPr>
        <a:xfrm>
          <a:off x="16129000" y="10631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88300</xdr:rowOff>
    </xdr:from>
    <xdr:ext cx="7366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798800" y="107182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62</xdr:row>
      <xdr:rowOff>35130</xdr:rowOff>
    </xdr:from>
    <xdr:to>
      <xdr:col>73</xdr:col>
      <xdr:colOff>44450</xdr:colOff>
      <xdr:row>62</xdr:row>
      <xdr:rowOff>136730</xdr:rowOff>
    </xdr:to>
    <xdr:sp macro="" textlink="">
      <xdr:nvSpPr>
        <xdr:cNvPr id="332" name="楕円 331">
          <a:extLst>
            <a:ext uri="{FF2B5EF4-FFF2-40B4-BE49-F238E27FC236}">
              <a16:creationId xmlns:a16="http://schemas.microsoft.com/office/drawing/2014/main" id="{00000000-0008-0000-0300-00004C010000}"/>
            </a:ext>
          </a:extLst>
        </xdr:cNvPr>
        <xdr:cNvSpPr/>
      </xdr:nvSpPr>
      <xdr:spPr>
        <a:xfrm>
          <a:off x="15240000" y="10665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121507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909800" y="10751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139936</xdr:rowOff>
    </xdr:from>
    <xdr:to>
      <xdr:col>68</xdr:col>
      <xdr:colOff>203200</xdr:colOff>
      <xdr:row>62</xdr:row>
      <xdr:rowOff>70086</xdr:rowOff>
    </xdr:to>
    <xdr:sp macro="" textlink="">
      <xdr:nvSpPr>
        <xdr:cNvPr id="334" name="楕円 333">
          <a:extLst>
            <a:ext uri="{FF2B5EF4-FFF2-40B4-BE49-F238E27FC236}">
              <a16:creationId xmlns:a16="http://schemas.microsoft.com/office/drawing/2014/main" id="{00000000-0008-0000-0300-00004E010000}"/>
            </a:ext>
          </a:extLst>
        </xdr:cNvPr>
        <xdr:cNvSpPr/>
      </xdr:nvSpPr>
      <xdr:spPr>
        <a:xfrm>
          <a:off x="14351000" y="10598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54863</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4020800" y="10684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18584</xdr:rowOff>
    </xdr:from>
    <xdr:to>
      <xdr:col>64</xdr:col>
      <xdr:colOff>152400</xdr:colOff>
      <xdr:row>62</xdr:row>
      <xdr:rowOff>120184</xdr:rowOff>
    </xdr:to>
    <xdr:sp macro="" textlink="">
      <xdr:nvSpPr>
        <xdr:cNvPr id="336" name="楕円 335">
          <a:extLst>
            <a:ext uri="{FF2B5EF4-FFF2-40B4-BE49-F238E27FC236}">
              <a16:creationId xmlns:a16="http://schemas.microsoft.com/office/drawing/2014/main" id="{00000000-0008-0000-0300-000050010000}"/>
            </a:ext>
          </a:extLst>
        </xdr:cNvPr>
        <xdr:cNvSpPr/>
      </xdr:nvSpPr>
      <xdr:spPr>
        <a:xfrm>
          <a:off x="13462000" y="10648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104961</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3131800" y="10734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38" name="正方形/長方形 337">
          <a:extLst>
            <a:ext uri="{FF2B5EF4-FFF2-40B4-BE49-F238E27FC236}">
              <a16:creationId xmlns:a16="http://schemas.microsoft.com/office/drawing/2014/main" id="{00000000-0008-0000-0300-000052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1" name="正方形/長方形 340">
          <a:extLst>
            <a:ext uri="{FF2B5EF4-FFF2-40B4-BE49-F238E27FC236}">
              <a16:creationId xmlns:a16="http://schemas.microsoft.com/office/drawing/2014/main" id="{00000000-0008-0000-0300-000055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2" name="正方形/長方形 341">
          <a:extLst>
            <a:ext uri="{FF2B5EF4-FFF2-40B4-BE49-F238E27FC236}">
              <a16:creationId xmlns:a16="http://schemas.microsoft.com/office/drawing/2014/main" id="{00000000-0008-0000-0300-000056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43" name="正方形/長方形 342">
          <a:extLst>
            <a:ext uri="{FF2B5EF4-FFF2-40B4-BE49-F238E27FC236}">
              <a16:creationId xmlns:a16="http://schemas.microsoft.com/office/drawing/2014/main" id="{00000000-0008-0000-0300-000057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44" name="正方形/長方形 343">
          <a:extLst>
            <a:ext uri="{FF2B5EF4-FFF2-40B4-BE49-F238E27FC236}">
              <a16:creationId xmlns:a16="http://schemas.microsoft.com/office/drawing/2014/main" id="{00000000-0008-0000-0300-000058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45" name="正方形/長方形 344">
          <a:extLst>
            <a:ext uri="{FF2B5EF4-FFF2-40B4-BE49-F238E27FC236}">
              <a16:creationId xmlns:a16="http://schemas.microsoft.com/office/drawing/2014/main" id="{00000000-0008-0000-0300-000059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46" name="正方形/長方形 345">
          <a:extLst>
            <a:ext uri="{FF2B5EF4-FFF2-40B4-BE49-F238E27FC236}">
              <a16:creationId xmlns:a16="http://schemas.microsoft.com/office/drawing/2014/main" id="{00000000-0008-0000-0300-00005A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47" name="正方形/長方形 346">
          <a:extLst>
            <a:ext uri="{FF2B5EF4-FFF2-40B4-BE49-F238E27FC236}">
              <a16:creationId xmlns:a16="http://schemas.microsoft.com/office/drawing/2014/main" id="{00000000-0008-0000-0300-00005B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実質公債費比率は、類似団体平均を上回る水準となっている。</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19</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年度では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20.4%</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となったが、一般会計・簡易水道事業特別会計で繰上償還を実施したことや、平成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年代中盤において起債を臨時財政対策債のみに制限していたことにより、平成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年度決算で</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2.7%</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と改善したが、平成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29,30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年度に辺地債・一廃債を、平成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年度に緊防債を起債したため</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となった</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。令和元年度は、</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29,30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年度の起債の元金償還が開始した為、</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％に悪化。令和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年度には簡水債、辺地債を起債しており、</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4.9</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％に悪化している。</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今後、辺地債、臨財債起債により比率の悪化が見込まれる。起債額を必要最小限にすることにより、公債費負担の軽減を図る。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2" name="直線コネクタ 351">
          <a:extLst>
            <a:ext uri="{FF2B5EF4-FFF2-40B4-BE49-F238E27FC236}">
              <a16:creationId xmlns:a16="http://schemas.microsoft.com/office/drawing/2014/main" id="{00000000-0008-0000-0300-000060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54" name="直線コネクタ 353">
          <a:extLst>
            <a:ext uri="{FF2B5EF4-FFF2-40B4-BE49-F238E27FC236}">
              <a16:creationId xmlns:a16="http://schemas.microsoft.com/office/drawing/2014/main" id="{00000000-0008-0000-0300-000062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55" name="テキスト ボックス 354">
          <a:extLst>
            <a:ext uri="{FF2B5EF4-FFF2-40B4-BE49-F238E27FC236}">
              <a16:creationId xmlns:a16="http://schemas.microsoft.com/office/drawing/2014/main" id="{00000000-0008-0000-0300-000063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56" name="直線コネクタ 355">
          <a:extLst>
            <a:ext uri="{FF2B5EF4-FFF2-40B4-BE49-F238E27FC236}">
              <a16:creationId xmlns:a16="http://schemas.microsoft.com/office/drawing/2014/main" id="{00000000-0008-0000-0300-000064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58" name="直線コネクタ 357">
          <a:extLst>
            <a:ext uri="{FF2B5EF4-FFF2-40B4-BE49-F238E27FC236}">
              <a16:creationId xmlns:a16="http://schemas.microsoft.com/office/drawing/2014/main" id="{00000000-0008-0000-0300-000066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60" name="直線コネクタ 359">
          <a:extLst>
            <a:ext uri="{FF2B5EF4-FFF2-40B4-BE49-F238E27FC236}">
              <a16:creationId xmlns:a16="http://schemas.microsoft.com/office/drawing/2014/main" id="{00000000-0008-0000-0300-000068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2" name="公債費負担の状況グラフ枠">
          <a:extLst>
            <a:ext uri="{FF2B5EF4-FFF2-40B4-BE49-F238E27FC236}">
              <a16:creationId xmlns:a16="http://schemas.microsoft.com/office/drawing/2014/main" id="{00000000-0008-0000-0300-00006A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38</xdr:row>
      <xdr:rowOff>25908</xdr:rowOff>
    </xdr:from>
    <xdr:to>
      <xdr:col>81</xdr:col>
      <xdr:colOff>44450</xdr:colOff>
      <xdr:row>43</xdr:row>
      <xdr:rowOff>143510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flipV="1">
          <a:off x="17018000" y="6541008"/>
          <a:ext cx="0" cy="97485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115587</xdr:rowOff>
    </xdr:from>
    <xdr:ext cx="762000" cy="259045"/>
    <xdr:sp macro="" textlink="">
      <xdr:nvSpPr>
        <xdr:cNvPr id="364" name="公債費負担の状況最小値テキスト">
          <a:extLst>
            <a:ext uri="{FF2B5EF4-FFF2-40B4-BE49-F238E27FC236}">
              <a16:creationId xmlns:a16="http://schemas.microsoft.com/office/drawing/2014/main" id="{00000000-0008-0000-0300-00006C010000}"/>
            </a:ext>
          </a:extLst>
        </xdr:cNvPr>
        <xdr:cNvSpPr txBox="1"/>
      </xdr:nvSpPr>
      <xdr:spPr>
        <a:xfrm>
          <a:off x="17106900" y="7487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143510</xdr:rowOff>
    </xdr:from>
    <xdr:to>
      <xdr:col>81</xdr:col>
      <xdr:colOff>133350</xdr:colOff>
      <xdr:row>43</xdr:row>
      <xdr:rowOff>143510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6929100" y="7515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36</xdr:row>
      <xdr:rowOff>112285</xdr:rowOff>
    </xdr:from>
    <xdr:ext cx="762000" cy="259045"/>
    <xdr:sp macro="" textlink="">
      <xdr:nvSpPr>
        <xdr:cNvPr id="366" name="公債費負担の状況最大値テキスト">
          <a:extLst>
            <a:ext uri="{FF2B5EF4-FFF2-40B4-BE49-F238E27FC236}">
              <a16:creationId xmlns:a16="http://schemas.microsoft.com/office/drawing/2014/main" id="{00000000-0008-0000-0300-00006E010000}"/>
            </a:ext>
          </a:extLst>
        </xdr:cNvPr>
        <xdr:cNvSpPr txBox="1"/>
      </xdr:nvSpPr>
      <xdr:spPr>
        <a:xfrm>
          <a:off x="17106900" y="6284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38</xdr:row>
      <xdr:rowOff>25908</xdr:rowOff>
    </xdr:from>
    <xdr:to>
      <xdr:col>81</xdr:col>
      <xdr:colOff>133350</xdr:colOff>
      <xdr:row>38</xdr:row>
      <xdr:rowOff>25908</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6929100" y="65410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78740</xdr:rowOff>
    </xdr:from>
    <xdr:to>
      <xdr:col>81</xdr:col>
      <xdr:colOff>44450</xdr:colOff>
      <xdr:row>40</xdr:row>
      <xdr:rowOff>122174</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6179800" y="6936740"/>
          <a:ext cx="8382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21607</xdr:rowOff>
    </xdr:from>
    <xdr:ext cx="762000" cy="259045"/>
    <xdr:sp macro="" textlink="">
      <xdr:nvSpPr>
        <xdr:cNvPr id="369" name="公債費負担の状況平均値テキスト">
          <a:extLst>
            <a:ext uri="{FF2B5EF4-FFF2-40B4-BE49-F238E27FC236}">
              <a16:creationId xmlns:a16="http://schemas.microsoft.com/office/drawing/2014/main" id="{00000000-0008-0000-0300-000071010000}"/>
            </a:ext>
          </a:extLst>
        </xdr:cNvPr>
        <xdr:cNvSpPr txBox="1"/>
      </xdr:nvSpPr>
      <xdr:spPr>
        <a:xfrm>
          <a:off x="17106900" y="7051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49530</xdr:rowOff>
    </xdr:from>
    <xdr:to>
      <xdr:col>81</xdr:col>
      <xdr:colOff>95250</xdr:colOff>
      <xdr:row>41</xdr:row>
      <xdr:rowOff>151130</xdr:rowOff>
    </xdr:to>
    <xdr:sp macro="" textlink="">
      <xdr:nvSpPr>
        <xdr:cNvPr id="370" name="フローチャート: 判断 369">
          <a:extLst>
            <a:ext uri="{FF2B5EF4-FFF2-40B4-BE49-F238E27FC236}">
              <a16:creationId xmlns:a16="http://schemas.microsoft.com/office/drawing/2014/main" id="{00000000-0008-0000-0300-000072010000}"/>
            </a:ext>
          </a:extLst>
        </xdr:cNvPr>
        <xdr:cNvSpPr/>
      </xdr:nvSpPr>
      <xdr:spPr>
        <a:xfrm>
          <a:off x="169672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20828</xdr:rowOff>
    </xdr:from>
    <xdr:to>
      <xdr:col>77</xdr:col>
      <xdr:colOff>44450</xdr:colOff>
      <xdr:row>40</xdr:row>
      <xdr:rowOff>78740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5290800" y="6878828"/>
          <a:ext cx="8890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20574</xdr:rowOff>
    </xdr:from>
    <xdr:to>
      <xdr:col>77</xdr:col>
      <xdr:colOff>95250</xdr:colOff>
      <xdr:row>41</xdr:row>
      <xdr:rowOff>122174</xdr:rowOff>
    </xdr:to>
    <xdr:sp macro="" textlink="">
      <xdr:nvSpPr>
        <xdr:cNvPr id="372" name="フローチャート: 判断 371">
          <a:extLst>
            <a:ext uri="{FF2B5EF4-FFF2-40B4-BE49-F238E27FC236}">
              <a16:creationId xmlns:a16="http://schemas.microsoft.com/office/drawing/2014/main" id="{00000000-0008-0000-0300-000074010000}"/>
            </a:ext>
          </a:extLst>
        </xdr:cNvPr>
        <xdr:cNvSpPr/>
      </xdr:nvSpPr>
      <xdr:spPr>
        <a:xfrm>
          <a:off x="16129000" y="705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106951</xdr:rowOff>
    </xdr:from>
    <xdr:ext cx="736600" cy="259045"/>
    <xdr:sp macro="" textlink="">
      <xdr:nvSpPr>
        <xdr:cNvPr id="373" name="テキスト ボックス 372">
          <a:extLst>
            <a:ext uri="{FF2B5EF4-FFF2-40B4-BE49-F238E27FC236}">
              <a16:creationId xmlns:a16="http://schemas.microsoft.com/office/drawing/2014/main" id="{00000000-0008-0000-0300-000075010000}"/>
            </a:ext>
          </a:extLst>
        </xdr:cNvPr>
        <xdr:cNvSpPr txBox="1"/>
      </xdr:nvSpPr>
      <xdr:spPr>
        <a:xfrm>
          <a:off x="15798800" y="71364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20828</xdr:rowOff>
    </xdr:from>
    <xdr:to>
      <xdr:col>72</xdr:col>
      <xdr:colOff>203200</xdr:colOff>
      <xdr:row>40</xdr:row>
      <xdr:rowOff>20828</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4401800" y="68788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20574</xdr:rowOff>
    </xdr:from>
    <xdr:to>
      <xdr:col>73</xdr:col>
      <xdr:colOff>44450</xdr:colOff>
      <xdr:row>41</xdr:row>
      <xdr:rowOff>122174</xdr:rowOff>
    </xdr:to>
    <xdr:sp macro="" textlink="">
      <xdr:nvSpPr>
        <xdr:cNvPr id="375" name="フローチャート: 判断 374">
          <a:extLst>
            <a:ext uri="{FF2B5EF4-FFF2-40B4-BE49-F238E27FC236}">
              <a16:creationId xmlns:a16="http://schemas.microsoft.com/office/drawing/2014/main" id="{00000000-0008-0000-0300-000077010000}"/>
            </a:ext>
          </a:extLst>
        </xdr:cNvPr>
        <xdr:cNvSpPr/>
      </xdr:nvSpPr>
      <xdr:spPr>
        <a:xfrm>
          <a:off x="15240000" y="705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106951</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4909800" y="7136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16002</xdr:rowOff>
    </xdr:from>
    <xdr:to>
      <xdr:col>68</xdr:col>
      <xdr:colOff>152400</xdr:colOff>
      <xdr:row>40</xdr:row>
      <xdr:rowOff>20828</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3512800" y="6874002"/>
          <a:ext cx="8890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6096</xdr:rowOff>
    </xdr:from>
    <xdr:to>
      <xdr:col>68</xdr:col>
      <xdr:colOff>203200</xdr:colOff>
      <xdr:row>41</xdr:row>
      <xdr:rowOff>107696</xdr:rowOff>
    </xdr:to>
    <xdr:sp macro="" textlink="">
      <xdr:nvSpPr>
        <xdr:cNvPr id="378" name="フローチャート: 判断 377">
          <a:extLst>
            <a:ext uri="{FF2B5EF4-FFF2-40B4-BE49-F238E27FC236}">
              <a16:creationId xmlns:a16="http://schemas.microsoft.com/office/drawing/2014/main" id="{00000000-0008-0000-0300-00007A010000}"/>
            </a:ext>
          </a:extLst>
        </xdr:cNvPr>
        <xdr:cNvSpPr/>
      </xdr:nvSpPr>
      <xdr:spPr>
        <a:xfrm>
          <a:off x="14351000" y="7035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92473</xdr:rowOff>
    </xdr:from>
    <xdr:ext cx="762000" cy="259045"/>
    <xdr:sp macro="" textlink="">
      <xdr:nvSpPr>
        <xdr:cNvPr id="379" name="テキスト ボックス 378">
          <a:extLst>
            <a:ext uri="{FF2B5EF4-FFF2-40B4-BE49-F238E27FC236}">
              <a16:creationId xmlns:a16="http://schemas.microsoft.com/office/drawing/2014/main" id="{00000000-0008-0000-0300-00007B010000}"/>
            </a:ext>
          </a:extLst>
        </xdr:cNvPr>
        <xdr:cNvSpPr txBox="1"/>
      </xdr:nvSpPr>
      <xdr:spPr>
        <a:xfrm>
          <a:off x="14020800" y="7121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167894</xdr:rowOff>
    </xdr:from>
    <xdr:to>
      <xdr:col>64</xdr:col>
      <xdr:colOff>152400</xdr:colOff>
      <xdr:row>41</xdr:row>
      <xdr:rowOff>98044</xdr:rowOff>
    </xdr:to>
    <xdr:sp macro="" textlink="">
      <xdr:nvSpPr>
        <xdr:cNvPr id="380" name="フローチャート: 判断 379">
          <a:extLst>
            <a:ext uri="{FF2B5EF4-FFF2-40B4-BE49-F238E27FC236}">
              <a16:creationId xmlns:a16="http://schemas.microsoft.com/office/drawing/2014/main" id="{00000000-0008-0000-0300-00007C010000}"/>
            </a:ext>
          </a:extLst>
        </xdr:cNvPr>
        <xdr:cNvSpPr/>
      </xdr:nvSpPr>
      <xdr:spPr>
        <a:xfrm>
          <a:off x="13462000" y="7025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82821</xdr:rowOff>
    </xdr:from>
    <xdr:ext cx="762000" cy="259045"/>
    <xdr:sp macro="" textlink="">
      <xdr:nvSpPr>
        <xdr:cNvPr id="381" name="テキスト ボックス 380">
          <a:extLst>
            <a:ext uri="{FF2B5EF4-FFF2-40B4-BE49-F238E27FC236}">
              <a16:creationId xmlns:a16="http://schemas.microsoft.com/office/drawing/2014/main" id="{00000000-0008-0000-0300-00007D010000}"/>
            </a:ext>
          </a:extLst>
        </xdr:cNvPr>
        <xdr:cNvSpPr txBox="1"/>
      </xdr:nvSpPr>
      <xdr:spPr>
        <a:xfrm>
          <a:off x="13131800" y="7112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82" name="テキスト ボックス 381">
          <a:extLst>
            <a:ext uri="{FF2B5EF4-FFF2-40B4-BE49-F238E27FC236}">
              <a16:creationId xmlns:a16="http://schemas.microsoft.com/office/drawing/2014/main" id="{00000000-0008-0000-0300-00007E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83" name="テキスト ボックス 382">
          <a:extLst>
            <a:ext uri="{FF2B5EF4-FFF2-40B4-BE49-F238E27FC236}">
              <a16:creationId xmlns:a16="http://schemas.microsoft.com/office/drawing/2014/main" id="{00000000-0008-0000-0300-00007F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84" name="テキスト ボックス 383">
          <a:extLst>
            <a:ext uri="{FF2B5EF4-FFF2-40B4-BE49-F238E27FC236}">
              <a16:creationId xmlns:a16="http://schemas.microsoft.com/office/drawing/2014/main" id="{00000000-0008-0000-0300-000080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85" name="テキスト ボックス 384">
          <a:extLst>
            <a:ext uri="{FF2B5EF4-FFF2-40B4-BE49-F238E27FC236}">
              <a16:creationId xmlns:a16="http://schemas.microsoft.com/office/drawing/2014/main" id="{00000000-0008-0000-0300-000081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71374</xdr:rowOff>
    </xdr:from>
    <xdr:to>
      <xdr:col>81</xdr:col>
      <xdr:colOff>95250</xdr:colOff>
      <xdr:row>41</xdr:row>
      <xdr:rowOff>1524</xdr:rowOff>
    </xdr:to>
    <xdr:sp macro="" textlink="">
      <xdr:nvSpPr>
        <xdr:cNvPr id="387" name="楕円 386">
          <a:extLst>
            <a:ext uri="{FF2B5EF4-FFF2-40B4-BE49-F238E27FC236}">
              <a16:creationId xmlns:a16="http://schemas.microsoft.com/office/drawing/2014/main" id="{00000000-0008-0000-0300-000083010000}"/>
            </a:ext>
          </a:extLst>
        </xdr:cNvPr>
        <xdr:cNvSpPr/>
      </xdr:nvSpPr>
      <xdr:spPr>
        <a:xfrm>
          <a:off x="16967200" y="6929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87901</xdr:rowOff>
    </xdr:from>
    <xdr:ext cx="762000" cy="259045"/>
    <xdr:sp macro="" textlink="">
      <xdr:nvSpPr>
        <xdr:cNvPr id="388" name="公債費負担の状況該当値テキスト">
          <a:extLst>
            <a:ext uri="{FF2B5EF4-FFF2-40B4-BE49-F238E27FC236}">
              <a16:creationId xmlns:a16="http://schemas.microsoft.com/office/drawing/2014/main" id="{00000000-0008-0000-0300-000084010000}"/>
            </a:ext>
          </a:extLst>
        </xdr:cNvPr>
        <xdr:cNvSpPr txBox="1"/>
      </xdr:nvSpPr>
      <xdr:spPr>
        <a:xfrm>
          <a:off x="17106900" y="6774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27940</xdr:rowOff>
    </xdr:from>
    <xdr:to>
      <xdr:col>77</xdr:col>
      <xdr:colOff>95250</xdr:colOff>
      <xdr:row>40</xdr:row>
      <xdr:rowOff>129540</xdr:rowOff>
    </xdr:to>
    <xdr:sp macro="" textlink="">
      <xdr:nvSpPr>
        <xdr:cNvPr id="389" name="楕円 388">
          <a:extLst>
            <a:ext uri="{FF2B5EF4-FFF2-40B4-BE49-F238E27FC236}">
              <a16:creationId xmlns:a16="http://schemas.microsoft.com/office/drawing/2014/main" id="{00000000-0008-0000-0300-000085010000}"/>
            </a:ext>
          </a:extLst>
        </xdr:cNvPr>
        <xdr:cNvSpPr/>
      </xdr:nvSpPr>
      <xdr:spPr>
        <a:xfrm>
          <a:off x="16129000" y="688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139717</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798800" y="66548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141478</xdr:rowOff>
    </xdr:from>
    <xdr:to>
      <xdr:col>73</xdr:col>
      <xdr:colOff>44450</xdr:colOff>
      <xdr:row>40</xdr:row>
      <xdr:rowOff>71628</xdr:rowOff>
    </xdr:to>
    <xdr:sp macro="" textlink="">
      <xdr:nvSpPr>
        <xdr:cNvPr id="391" name="楕円 390">
          <a:extLst>
            <a:ext uri="{FF2B5EF4-FFF2-40B4-BE49-F238E27FC236}">
              <a16:creationId xmlns:a16="http://schemas.microsoft.com/office/drawing/2014/main" id="{00000000-0008-0000-0300-000087010000}"/>
            </a:ext>
          </a:extLst>
        </xdr:cNvPr>
        <xdr:cNvSpPr/>
      </xdr:nvSpPr>
      <xdr:spPr>
        <a:xfrm>
          <a:off x="15240000" y="6828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81805</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909800" y="6596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141478</xdr:rowOff>
    </xdr:from>
    <xdr:to>
      <xdr:col>68</xdr:col>
      <xdr:colOff>203200</xdr:colOff>
      <xdr:row>40</xdr:row>
      <xdr:rowOff>71628</xdr:rowOff>
    </xdr:to>
    <xdr:sp macro="" textlink="">
      <xdr:nvSpPr>
        <xdr:cNvPr id="393" name="楕円 392">
          <a:extLst>
            <a:ext uri="{FF2B5EF4-FFF2-40B4-BE49-F238E27FC236}">
              <a16:creationId xmlns:a16="http://schemas.microsoft.com/office/drawing/2014/main" id="{00000000-0008-0000-0300-000089010000}"/>
            </a:ext>
          </a:extLst>
        </xdr:cNvPr>
        <xdr:cNvSpPr/>
      </xdr:nvSpPr>
      <xdr:spPr>
        <a:xfrm>
          <a:off x="14351000" y="6828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81805</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020800" y="6596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136652</xdr:rowOff>
    </xdr:from>
    <xdr:to>
      <xdr:col>64</xdr:col>
      <xdr:colOff>152400</xdr:colOff>
      <xdr:row>40</xdr:row>
      <xdr:rowOff>66802</xdr:rowOff>
    </xdr:to>
    <xdr:sp macro="" textlink="">
      <xdr:nvSpPr>
        <xdr:cNvPr id="395" name="楕円 394">
          <a:extLst>
            <a:ext uri="{FF2B5EF4-FFF2-40B4-BE49-F238E27FC236}">
              <a16:creationId xmlns:a16="http://schemas.microsoft.com/office/drawing/2014/main" id="{00000000-0008-0000-0300-00008B010000}"/>
            </a:ext>
          </a:extLst>
        </xdr:cNvPr>
        <xdr:cNvSpPr/>
      </xdr:nvSpPr>
      <xdr:spPr>
        <a:xfrm>
          <a:off x="13462000" y="6823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76979</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3131800" y="65920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397" name="正方形/長方形 396">
          <a:extLst>
            <a:ext uri="{FF2B5EF4-FFF2-40B4-BE49-F238E27FC236}">
              <a16:creationId xmlns:a16="http://schemas.microsoft.com/office/drawing/2014/main" id="{00000000-0008-0000-0300-00008D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0" name="正方形/長方形 399">
          <a:extLst>
            <a:ext uri="{FF2B5EF4-FFF2-40B4-BE49-F238E27FC236}">
              <a16:creationId xmlns:a16="http://schemas.microsoft.com/office/drawing/2014/main" id="{00000000-0008-0000-0300-000090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1" name="正方形/長方形 400">
          <a:extLst>
            <a:ext uri="{FF2B5EF4-FFF2-40B4-BE49-F238E27FC236}">
              <a16:creationId xmlns:a16="http://schemas.microsoft.com/office/drawing/2014/main" id="{00000000-0008-0000-0300-000091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02" name="正方形/長方形 401">
          <a:extLst>
            <a:ext uri="{FF2B5EF4-FFF2-40B4-BE49-F238E27FC236}">
              <a16:creationId xmlns:a16="http://schemas.microsoft.com/office/drawing/2014/main" id="{00000000-0008-0000-0300-000092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03" name="正方形/長方形 402">
          <a:extLst>
            <a:ext uri="{FF2B5EF4-FFF2-40B4-BE49-F238E27FC236}">
              <a16:creationId xmlns:a16="http://schemas.microsoft.com/office/drawing/2014/main" id="{00000000-0008-0000-0300-000093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04" name="正方形/長方形 403">
          <a:extLst>
            <a:ext uri="{FF2B5EF4-FFF2-40B4-BE49-F238E27FC236}">
              <a16:creationId xmlns:a16="http://schemas.microsoft.com/office/drawing/2014/main" id="{00000000-0008-0000-0300-000094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05" name="正方形/長方形 404">
          <a:extLst>
            <a:ext uri="{FF2B5EF4-FFF2-40B4-BE49-F238E27FC236}">
              <a16:creationId xmlns:a16="http://schemas.microsoft.com/office/drawing/2014/main" id="{00000000-0008-0000-0300-000095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06" name="正方形/長方形 405">
          <a:extLst>
            <a:ext uri="{FF2B5EF4-FFF2-40B4-BE49-F238E27FC236}">
              <a16:creationId xmlns:a16="http://schemas.microsoft.com/office/drawing/2014/main" id="{00000000-0008-0000-0300-000096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07" name="正方形/長方形 406">
          <a:extLst>
            <a:ext uri="{FF2B5EF4-FFF2-40B4-BE49-F238E27FC236}">
              <a16:creationId xmlns:a16="http://schemas.microsoft.com/office/drawing/2014/main" id="{00000000-0008-0000-0300-000097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将来負担比率はマイナス値となっている。これは、平成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年代当初に基金積み増しを行ったからである。今後大型の事業が予定されており、悪化が見込まれるが、なるべく基金の積み増しを実施するとともに基金の取り崩しを避け、将来負担の軽減を図る。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1" name="直線コネクタ 410">
          <a:extLst>
            <a:ext uri="{FF2B5EF4-FFF2-40B4-BE49-F238E27FC236}">
              <a16:creationId xmlns:a16="http://schemas.microsoft.com/office/drawing/2014/main" id="{00000000-0008-0000-0300-00009B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13" name="直線コネクタ 412">
          <a:extLst>
            <a:ext uri="{FF2B5EF4-FFF2-40B4-BE49-F238E27FC236}">
              <a16:creationId xmlns:a16="http://schemas.microsoft.com/office/drawing/2014/main" id="{00000000-0008-0000-0300-00009D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15" name="直線コネクタ 414">
          <a:extLst>
            <a:ext uri="{FF2B5EF4-FFF2-40B4-BE49-F238E27FC236}">
              <a16:creationId xmlns:a16="http://schemas.microsoft.com/office/drawing/2014/main" id="{00000000-0008-0000-0300-00009F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17" name="直線コネクタ 416">
          <a:extLst>
            <a:ext uri="{FF2B5EF4-FFF2-40B4-BE49-F238E27FC236}">
              <a16:creationId xmlns:a16="http://schemas.microsoft.com/office/drawing/2014/main" id="{00000000-0008-0000-0300-0000A1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19" name="直線コネクタ 418">
          <a:extLst>
            <a:ext uri="{FF2B5EF4-FFF2-40B4-BE49-F238E27FC236}">
              <a16:creationId xmlns:a16="http://schemas.microsoft.com/office/drawing/2014/main" id="{00000000-0008-0000-0300-0000A3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21" name="直線コネクタ 420">
          <a:extLst>
            <a:ext uri="{FF2B5EF4-FFF2-40B4-BE49-F238E27FC236}">
              <a16:creationId xmlns:a16="http://schemas.microsoft.com/office/drawing/2014/main" id="{00000000-0008-0000-0300-0000A5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26" name="将来負担の状況グラフ枠">
          <a:extLst>
            <a:ext uri="{FF2B5EF4-FFF2-40B4-BE49-F238E27FC236}">
              <a16:creationId xmlns:a16="http://schemas.microsoft.com/office/drawing/2014/main" id="{00000000-0008-0000-0300-0000AA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69306</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flipV="1">
          <a:off x="17018000" y="2313214"/>
          <a:ext cx="0" cy="169944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41383</xdr:rowOff>
    </xdr:from>
    <xdr:ext cx="762000" cy="259045"/>
    <xdr:sp macro="" textlink="">
      <xdr:nvSpPr>
        <xdr:cNvPr id="428" name="将来負担の状況最小値テキスト">
          <a:extLst>
            <a:ext uri="{FF2B5EF4-FFF2-40B4-BE49-F238E27FC236}">
              <a16:creationId xmlns:a16="http://schemas.microsoft.com/office/drawing/2014/main" id="{00000000-0008-0000-0300-0000AC010000}"/>
            </a:ext>
          </a:extLst>
        </xdr:cNvPr>
        <xdr:cNvSpPr txBox="1"/>
      </xdr:nvSpPr>
      <xdr:spPr>
        <a:xfrm>
          <a:off x="17106900" y="3984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69306</xdr:rowOff>
    </xdr:from>
    <xdr:to>
      <xdr:col>81</xdr:col>
      <xdr:colOff>133350</xdr:colOff>
      <xdr:row>23</xdr:row>
      <xdr:rowOff>69306</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6929100" y="4012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30" name="将来負担の状況最大値テキスト">
          <a:extLst>
            <a:ext uri="{FF2B5EF4-FFF2-40B4-BE49-F238E27FC236}">
              <a16:creationId xmlns:a16="http://schemas.microsoft.com/office/drawing/2014/main" id="{00000000-0008-0000-0300-0000AE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32" name="将来負担の状況平均値テキスト">
          <a:extLst>
            <a:ext uri="{FF2B5EF4-FFF2-40B4-BE49-F238E27FC236}">
              <a16:creationId xmlns:a16="http://schemas.microsoft.com/office/drawing/2014/main" id="{00000000-0008-0000-0300-0000B0010000}"/>
            </a:ext>
          </a:extLst>
        </xdr:cNvPr>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33" name="フローチャート: 判断 432">
          <a:extLst>
            <a:ext uri="{FF2B5EF4-FFF2-40B4-BE49-F238E27FC236}">
              <a16:creationId xmlns:a16="http://schemas.microsoft.com/office/drawing/2014/main" id="{00000000-0008-0000-0300-0000B1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34" name="フローチャート: 判断 433">
          <a:extLst>
            <a:ext uri="{FF2B5EF4-FFF2-40B4-BE49-F238E27FC236}">
              <a16:creationId xmlns:a16="http://schemas.microsoft.com/office/drawing/2014/main" id="{00000000-0008-0000-0300-0000B2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33564</xdr:rowOff>
    </xdr:from>
    <xdr:to>
      <xdr:col>73</xdr:col>
      <xdr:colOff>44450</xdr:colOff>
      <xdr:row>13</xdr:row>
      <xdr:rowOff>135164</xdr:rowOff>
    </xdr:to>
    <xdr:sp macro="" textlink="">
      <xdr:nvSpPr>
        <xdr:cNvPr id="436" name="フローチャート: 判断 435">
          <a:extLst>
            <a:ext uri="{FF2B5EF4-FFF2-40B4-BE49-F238E27FC236}">
              <a16:creationId xmlns:a16="http://schemas.microsoft.com/office/drawing/2014/main" id="{00000000-0008-0000-0300-0000B4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33564</xdr:rowOff>
    </xdr:from>
    <xdr:to>
      <xdr:col>68</xdr:col>
      <xdr:colOff>203200</xdr:colOff>
      <xdr:row>13</xdr:row>
      <xdr:rowOff>135164</xdr:rowOff>
    </xdr:to>
    <xdr:sp macro="" textlink="">
      <xdr:nvSpPr>
        <xdr:cNvPr id="438" name="フローチャート: 判断 437">
          <a:extLst>
            <a:ext uri="{FF2B5EF4-FFF2-40B4-BE49-F238E27FC236}">
              <a16:creationId xmlns:a16="http://schemas.microsoft.com/office/drawing/2014/main" id="{00000000-0008-0000-0300-0000B6010000}"/>
            </a:ext>
          </a:extLst>
        </xdr:cNvPr>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33564</xdr:rowOff>
    </xdr:from>
    <xdr:to>
      <xdr:col>64</xdr:col>
      <xdr:colOff>152400</xdr:colOff>
      <xdr:row>13</xdr:row>
      <xdr:rowOff>135164</xdr:rowOff>
    </xdr:to>
    <xdr:sp macro="" textlink="">
      <xdr:nvSpPr>
        <xdr:cNvPr id="440" name="フローチャート: 判断 439">
          <a:extLst>
            <a:ext uri="{FF2B5EF4-FFF2-40B4-BE49-F238E27FC236}">
              <a16:creationId xmlns:a16="http://schemas.microsoft.com/office/drawing/2014/main" id="{00000000-0008-0000-0300-0000B8010000}"/>
            </a:ext>
          </a:extLst>
        </xdr:cNvPr>
        <xdr:cNvSpPr/>
      </xdr:nvSpPr>
      <xdr:spPr>
        <a:xfrm>
          <a:off x="13462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11</xdr:row>
      <xdr:rowOff>145341</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3131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2" name="テキスト ボックス 441">
          <a:extLst>
            <a:ext uri="{FF2B5EF4-FFF2-40B4-BE49-F238E27FC236}">
              <a16:creationId xmlns:a16="http://schemas.microsoft.com/office/drawing/2014/main" id="{00000000-0008-0000-0300-0000BA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東京都利島村</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310
305
4.12
1,592,692
1,487,539
105,153
365,935
531,711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類似団体内中、最下位水準となっている。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支出額は、職員の超過勤務増等により前年度と比べ約</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7,000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千円増となった。増要因として、委託していたごみ回収事業者の撤退により職員が対応する事となった為。ヘリコミューター地上業務などと同様に外部委託を検討したが、島内に受託事業者がいないことで断念。職員数削減を進めることが難しい状況にあ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今後、職員の新陳代謝や手当の支給率の見直し、人事院勧告に沿った給与改定などにより人件費抑制を図る。</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a:extLst>
            <a:ext uri="{FF2B5EF4-FFF2-40B4-BE49-F238E27FC236}">
              <a16:creationId xmlns:a16="http://schemas.microsoft.com/office/drawing/2014/main" id="{00000000-0008-0000-0400-00003E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125367</xdr:rowOff>
    </xdr:from>
    <xdr:to>
      <xdr:col>24</xdr:col>
      <xdr:colOff>25400</xdr:colOff>
      <xdr:row>40</xdr:row>
      <xdr:rowOff>130266</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flipV="1">
          <a:off x="4826000" y="5783217"/>
          <a:ext cx="0" cy="12050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102343</xdr:rowOff>
    </xdr:from>
    <xdr:ext cx="762000" cy="259045"/>
    <xdr:sp macro="" textlink="">
      <xdr:nvSpPr>
        <xdr:cNvPr id="64" name="人件費最小値テキスト">
          <a:extLst>
            <a:ext uri="{FF2B5EF4-FFF2-40B4-BE49-F238E27FC236}">
              <a16:creationId xmlns:a16="http://schemas.microsoft.com/office/drawing/2014/main" id="{00000000-0008-0000-0400-000040000000}"/>
            </a:ext>
          </a:extLst>
        </xdr:cNvPr>
        <xdr:cNvSpPr txBox="1"/>
      </xdr:nvSpPr>
      <xdr:spPr>
        <a:xfrm>
          <a:off x="4914900" y="69603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130266</xdr:rowOff>
    </xdr:from>
    <xdr:to>
      <xdr:col>24</xdr:col>
      <xdr:colOff>114300</xdr:colOff>
      <xdr:row>40</xdr:row>
      <xdr:rowOff>130266</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69882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40294</xdr:rowOff>
    </xdr:from>
    <xdr:ext cx="762000" cy="259045"/>
    <xdr:sp macro="" textlink="">
      <xdr:nvSpPr>
        <xdr:cNvPr id="66" name="人件費最大値テキスト">
          <a:extLst>
            <a:ext uri="{FF2B5EF4-FFF2-40B4-BE49-F238E27FC236}">
              <a16:creationId xmlns:a16="http://schemas.microsoft.com/office/drawing/2014/main" id="{00000000-0008-0000-0400-000042000000}"/>
            </a:ext>
          </a:extLst>
        </xdr:cNvPr>
        <xdr:cNvSpPr txBox="1"/>
      </xdr:nvSpPr>
      <xdr:spPr>
        <a:xfrm>
          <a:off x="4914900" y="55266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125367</xdr:rowOff>
    </xdr:from>
    <xdr:to>
      <xdr:col>24</xdr:col>
      <xdr:colOff>114300</xdr:colOff>
      <xdr:row>33</xdr:row>
      <xdr:rowOff>125367</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57832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110672</xdr:rowOff>
    </xdr:from>
    <xdr:to>
      <xdr:col>24</xdr:col>
      <xdr:colOff>25400</xdr:colOff>
      <xdr:row>39</xdr:row>
      <xdr:rowOff>37193</xdr:rowOff>
    </xdr:to>
    <xdr:cxnSp macro="">
      <xdr:nvCxnSpPr>
        <xdr:cNvPr id="68" name="直線コネクタ 67">
          <a:extLst>
            <a:ext uri="{FF2B5EF4-FFF2-40B4-BE49-F238E27FC236}">
              <a16:creationId xmlns:a16="http://schemas.microsoft.com/office/drawing/2014/main" id="{00000000-0008-0000-0400-000044000000}"/>
            </a:ext>
          </a:extLst>
        </xdr:cNvPr>
        <xdr:cNvCxnSpPr/>
      </xdr:nvCxnSpPr>
      <xdr:spPr>
        <a:xfrm>
          <a:off x="3987800" y="6625772"/>
          <a:ext cx="8382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130283</xdr:rowOff>
    </xdr:from>
    <xdr:ext cx="762000" cy="259045"/>
    <xdr:sp macro="" textlink="">
      <xdr:nvSpPr>
        <xdr:cNvPr id="69" name="人件費平均値テキスト">
          <a:extLst>
            <a:ext uri="{FF2B5EF4-FFF2-40B4-BE49-F238E27FC236}">
              <a16:creationId xmlns:a16="http://schemas.microsoft.com/office/drawing/2014/main" id="{00000000-0008-0000-0400-000045000000}"/>
            </a:ext>
          </a:extLst>
        </xdr:cNvPr>
        <xdr:cNvSpPr txBox="1"/>
      </xdr:nvSpPr>
      <xdr:spPr>
        <a:xfrm>
          <a:off x="4914900" y="595958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113756</xdr:rowOff>
    </xdr:from>
    <xdr:to>
      <xdr:col>24</xdr:col>
      <xdr:colOff>76200</xdr:colOff>
      <xdr:row>36</xdr:row>
      <xdr:rowOff>43906</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4775200" y="6114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32294</xdr:rowOff>
    </xdr:from>
    <xdr:to>
      <xdr:col>19</xdr:col>
      <xdr:colOff>187325</xdr:colOff>
      <xdr:row>38</xdr:row>
      <xdr:rowOff>110672</xdr:rowOff>
    </xdr:to>
    <xdr:cxnSp macro="">
      <xdr:nvCxnSpPr>
        <xdr:cNvPr id="71" name="直線コネクタ 70">
          <a:extLst>
            <a:ext uri="{FF2B5EF4-FFF2-40B4-BE49-F238E27FC236}">
              <a16:creationId xmlns:a16="http://schemas.microsoft.com/office/drawing/2014/main" id="{00000000-0008-0000-0400-000047000000}"/>
            </a:ext>
          </a:extLst>
        </xdr:cNvPr>
        <xdr:cNvCxnSpPr/>
      </xdr:nvCxnSpPr>
      <xdr:spPr>
        <a:xfrm>
          <a:off x="3098800" y="6547394"/>
          <a:ext cx="889000" cy="78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61504</xdr:rowOff>
    </xdr:from>
    <xdr:to>
      <xdr:col>20</xdr:col>
      <xdr:colOff>38100</xdr:colOff>
      <xdr:row>35</xdr:row>
      <xdr:rowOff>163104</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3937000" y="6062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1831</xdr:rowOff>
    </xdr:from>
    <xdr:ext cx="736600" cy="259045"/>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3606800" y="58311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32294</xdr:rowOff>
    </xdr:from>
    <xdr:to>
      <xdr:col>15</xdr:col>
      <xdr:colOff>98425</xdr:colOff>
      <xdr:row>38</xdr:row>
      <xdr:rowOff>87812</xdr:rowOff>
    </xdr:to>
    <xdr:cxnSp macro="">
      <xdr:nvCxnSpPr>
        <xdr:cNvPr id="74" name="直線コネクタ 73">
          <a:extLst>
            <a:ext uri="{FF2B5EF4-FFF2-40B4-BE49-F238E27FC236}">
              <a16:creationId xmlns:a16="http://schemas.microsoft.com/office/drawing/2014/main" id="{00000000-0008-0000-0400-00004A000000}"/>
            </a:ext>
          </a:extLst>
        </xdr:cNvPr>
        <xdr:cNvCxnSpPr/>
      </xdr:nvCxnSpPr>
      <xdr:spPr>
        <a:xfrm flipV="1">
          <a:off x="2209800" y="6547394"/>
          <a:ext cx="889000" cy="55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68036</xdr:rowOff>
    </xdr:from>
    <xdr:to>
      <xdr:col>15</xdr:col>
      <xdr:colOff>149225</xdr:colOff>
      <xdr:row>35</xdr:row>
      <xdr:rowOff>169636</xdr:rowOff>
    </xdr:to>
    <xdr:sp macro="" textlink="">
      <xdr:nvSpPr>
        <xdr:cNvPr id="75" name="フローチャート: 判断 74">
          <a:extLst>
            <a:ext uri="{FF2B5EF4-FFF2-40B4-BE49-F238E27FC236}">
              <a16:creationId xmlns:a16="http://schemas.microsoft.com/office/drawing/2014/main" id="{00000000-0008-0000-0400-00004B000000}"/>
            </a:ext>
          </a:extLst>
        </xdr:cNvPr>
        <xdr:cNvSpPr/>
      </xdr:nvSpPr>
      <xdr:spPr>
        <a:xfrm>
          <a:off x="3048000" y="6068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8363</xdr:rowOff>
    </xdr:from>
    <xdr:ext cx="762000" cy="259045"/>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2717800" y="5837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38826</xdr:rowOff>
    </xdr:from>
    <xdr:to>
      <xdr:col>11</xdr:col>
      <xdr:colOff>9525</xdr:colOff>
      <xdr:row>38</xdr:row>
      <xdr:rowOff>87812</xdr:rowOff>
    </xdr:to>
    <xdr:cxnSp macro="">
      <xdr:nvCxnSpPr>
        <xdr:cNvPr id="77" name="直線コネクタ 76">
          <a:extLst>
            <a:ext uri="{FF2B5EF4-FFF2-40B4-BE49-F238E27FC236}">
              <a16:creationId xmlns:a16="http://schemas.microsoft.com/office/drawing/2014/main" id="{00000000-0008-0000-0400-00004D000000}"/>
            </a:ext>
          </a:extLst>
        </xdr:cNvPr>
        <xdr:cNvCxnSpPr/>
      </xdr:nvCxnSpPr>
      <xdr:spPr>
        <a:xfrm>
          <a:off x="1320800" y="6553926"/>
          <a:ext cx="8890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35</xdr:row>
      <xdr:rowOff>64770</xdr:rowOff>
    </xdr:from>
    <xdr:to>
      <xdr:col>11</xdr:col>
      <xdr:colOff>60325</xdr:colOff>
      <xdr:row>35</xdr:row>
      <xdr:rowOff>166370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2159000" y="6065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5097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1828800" y="5834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54973</xdr:rowOff>
    </xdr:from>
    <xdr:to>
      <xdr:col>6</xdr:col>
      <xdr:colOff>171450</xdr:colOff>
      <xdr:row>35</xdr:row>
      <xdr:rowOff>156573</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1270000" y="6055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166750</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939800" y="58246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157843</xdr:rowOff>
    </xdr:from>
    <xdr:to>
      <xdr:col>24</xdr:col>
      <xdr:colOff>76200</xdr:colOff>
      <xdr:row>39</xdr:row>
      <xdr:rowOff>87993</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4775200" y="6672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129920</xdr:rowOff>
    </xdr:from>
    <xdr:ext cx="762000" cy="259045"/>
    <xdr:sp macro="" textlink="">
      <xdr:nvSpPr>
        <xdr:cNvPr id="88" name="人件費該当値テキスト">
          <a:extLst>
            <a:ext uri="{FF2B5EF4-FFF2-40B4-BE49-F238E27FC236}">
              <a16:creationId xmlns:a16="http://schemas.microsoft.com/office/drawing/2014/main" id="{00000000-0008-0000-0400-000058000000}"/>
            </a:ext>
          </a:extLst>
        </xdr:cNvPr>
        <xdr:cNvSpPr txBox="1"/>
      </xdr:nvSpPr>
      <xdr:spPr>
        <a:xfrm>
          <a:off x="4914900" y="6645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59872</xdr:rowOff>
    </xdr:from>
    <xdr:to>
      <xdr:col>20</xdr:col>
      <xdr:colOff>38100</xdr:colOff>
      <xdr:row>38</xdr:row>
      <xdr:rowOff>161472</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937000" y="6574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146249</xdr:rowOff>
    </xdr:from>
    <xdr:ext cx="7366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3606800" y="66613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152944</xdr:rowOff>
    </xdr:from>
    <xdr:to>
      <xdr:col>15</xdr:col>
      <xdr:colOff>149225</xdr:colOff>
      <xdr:row>38</xdr:row>
      <xdr:rowOff>83094</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048000" y="6496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67871</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2717800" y="65829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37012</xdr:rowOff>
    </xdr:from>
    <xdr:to>
      <xdr:col>11</xdr:col>
      <xdr:colOff>60325</xdr:colOff>
      <xdr:row>38</xdr:row>
      <xdr:rowOff>138612</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2159000" y="6552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123389</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1828800" y="6638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159476</xdr:rowOff>
    </xdr:from>
    <xdr:to>
      <xdr:col>6</xdr:col>
      <xdr:colOff>171450</xdr:colOff>
      <xdr:row>38</xdr:row>
      <xdr:rowOff>89626</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1270000" y="6503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74403</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939800" y="65895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a:extLst>
            <a:ext uri="{FF2B5EF4-FFF2-40B4-BE49-F238E27FC236}">
              <a16:creationId xmlns:a16="http://schemas.microsoft.com/office/drawing/2014/main" id="{00000000-0008-0000-0400-00006B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物件費全体の支出は委託経費等の増大等により前年度と比べて約</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6,700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千円増額となった。今後もシステム改修費等が増加することが見込まれる。今後について、システム調達方法の見直しを検討し、引き続き不必要な物品購入を削減することによる物件費の抑制を図る。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20" name="物件費グラフ枠">
          <a:extLst>
            <a:ext uri="{FF2B5EF4-FFF2-40B4-BE49-F238E27FC236}">
              <a16:creationId xmlns:a16="http://schemas.microsoft.com/office/drawing/2014/main" id="{00000000-0008-0000-0400-000078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115570</xdr:rowOff>
    </xdr:from>
    <xdr:to>
      <xdr:col>82</xdr:col>
      <xdr:colOff>107950</xdr:colOff>
      <xdr:row>21</xdr:row>
      <xdr:rowOff>115570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flipV="1">
          <a:off x="16510000" y="234442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87647</xdr:rowOff>
    </xdr:from>
    <xdr:ext cx="762000" cy="259045"/>
    <xdr:sp macro="" textlink="">
      <xdr:nvSpPr>
        <xdr:cNvPr id="122" name="物件費最小値テキスト">
          <a:extLst>
            <a:ext uri="{FF2B5EF4-FFF2-40B4-BE49-F238E27FC236}">
              <a16:creationId xmlns:a16="http://schemas.microsoft.com/office/drawing/2014/main" id="{00000000-0008-0000-0400-00007A000000}"/>
            </a:ext>
          </a:extLst>
        </xdr:cNvPr>
        <xdr:cNvSpPr txBox="1"/>
      </xdr:nvSpPr>
      <xdr:spPr>
        <a:xfrm>
          <a:off x="16598900" y="3688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115570</xdr:rowOff>
    </xdr:from>
    <xdr:to>
      <xdr:col>82</xdr:col>
      <xdr:colOff>196850</xdr:colOff>
      <xdr:row>21</xdr:row>
      <xdr:rowOff>115570</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6421100" y="3716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30497</xdr:rowOff>
    </xdr:from>
    <xdr:ext cx="762000" cy="259045"/>
    <xdr:sp macro="" textlink="">
      <xdr:nvSpPr>
        <xdr:cNvPr id="124" name="物件費最大値テキスト">
          <a:extLst>
            <a:ext uri="{FF2B5EF4-FFF2-40B4-BE49-F238E27FC236}">
              <a16:creationId xmlns:a16="http://schemas.microsoft.com/office/drawing/2014/main" id="{00000000-0008-0000-0400-00007C000000}"/>
            </a:ext>
          </a:extLst>
        </xdr:cNvPr>
        <xdr:cNvSpPr txBox="1"/>
      </xdr:nvSpPr>
      <xdr:spPr>
        <a:xfrm>
          <a:off x="16598900" y="2087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115570</xdr:rowOff>
    </xdr:from>
    <xdr:to>
      <xdr:col>82</xdr:col>
      <xdr:colOff>196850</xdr:colOff>
      <xdr:row>13</xdr:row>
      <xdr:rowOff>115570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6421100" y="2344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26416</xdr:rowOff>
    </xdr:from>
    <xdr:to>
      <xdr:col>82</xdr:col>
      <xdr:colOff>107950</xdr:colOff>
      <xdr:row>16</xdr:row>
      <xdr:rowOff>154432</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flipV="1">
          <a:off x="15671800" y="2426716"/>
          <a:ext cx="838200" cy="470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103141</xdr:rowOff>
    </xdr:from>
    <xdr:ext cx="762000" cy="259045"/>
    <xdr:sp macro="" textlink="">
      <xdr:nvSpPr>
        <xdr:cNvPr id="127" name="物件費平均値テキスト">
          <a:extLst>
            <a:ext uri="{FF2B5EF4-FFF2-40B4-BE49-F238E27FC236}">
              <a16:creationId xmlns:a16="http://schemas.microsoft.com/office/drawing/2014/main" id="{00000000-0008-0000-0400-00007F000000}"/>
            </a:ext>
          </a:extLst>
        </xdr:cNvPr>
        <xdr:cNvSpPr txBox="1"/>
      </xdr:nvSpPr>
      <xdr:spPr>
        <a:xfrm>
          <a:off x="16598900" y="28463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131064</xdr:rowOff>
    </xdr:from>
    <xdr:to>
      <xdr:col>82</xdr:col>
      <xdr:colOff>158750</xdr:colOff>
      <xdr:row>17</xdr:row>
      <xdr:rowOff>61214</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6459200" y="2874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154432</xdr:rowOff>
    </xdr:from>
    <xdr:to>
      <xdr:col>78</xdr:col>
      <xdr:colOff>69850</xdr:colOff>
      <xdr:row>17</xdr:row>
      <xdr:rowOff>5842</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flipV="1">
          <a:off x="14782800" y="2897632"/>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32766</xdr:rowOff>
    </xdr:from>
    <xdr:to>
      <xdr:col>78</xdr:col>
      <xdr:colOff>120650</xdr:colOff>
      <xdr:row>17</xdr:row>
      <xdr:rowOff>134366</xdr:rowOff>
    </xdr:to>
    <xdr:sp macro="" textlink="">
      <xdr:nvSpPr>
        <xdr:cNvPr id="130" name="フローチャート: 判断 129">
          <a:extLst>
            <a:ext uri="{FF2B5EF4-FFF2-40B4-BE49-F238E27FC236}">
              <a16:creationId xmlns:a16="http://schemas.microsoft.com/office/drawing/2014/main" id="{00000000-0008-0000-0400-000082000000}"/>
            </a:ext>
          </a:extLst>
        </xdr:cNvPr>
        <xdr:cNvSpPr/>
      </xdr:nvSpPr>
      <xdr:spPr>
        <a:xfrm>
          <a:off x="15621000" y="2947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119143</xdr:rowOff>
    </xdr:from>
    <xdr:ext cx="736600" cy="259045"/>
    <xdr:sp macro="" textlink="">
      <xdr:nvSpPr>
        <xdr:cNvPr id="131" name="テキスト ボックス 130">
          <a:extLst>
            <a:ext uri="{FF2B5EF4-FFF2-40B4-BE49-F238E27FC236}">
              <a16:creationId xmlns:a16="http://schemas.microsoft.com/office/drawing/2014/main" id="{00000000-0008-0000-0400-000083000000}"/>
            </a:ext>
          </a:extLst>
        </xdr:cNvPr>
        <xdr:cNvSpPr txBox="1"/>
      </xdr:nvSpPr>
      <xdr:spPr>
        <a:xfrm>
          <a:off x="15290800" y="30337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5842</xdr:rowOff>
    </xdr:from>
    <xdr:to>
      <xdr:col>73</xdr:col>
      <xdr:colOff>180975</xdr:colOff>
      <xdr:row>17</xdr:row>
      <xdr:rowOff>33274</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flipV="1">
          <a:off x="13893800" y="2920492"/>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37338</xdr:rowOff>
    </xdr:from>
    <xdr:to>
      <xdr:col>74</xdr:col>
      <xdr:colOff>31750</xdr:colOff>
      <xdr:row>17</xdr:row>
      <xdr:rowOff>138938</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4732000" y="2951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123715</xdr:rowOff>
    </xdr:from>
    <xdr:ext cx="7620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4401800" y="3038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33274</xdr:rowOff>
    </xdr:from>
    <xdr:to>
      <xdr:col>69</xdr:col>
      <xdr:colOff>92075</xdr:colOff>
      <xdr:row>17</xdr:row>
      <xdr:rowOff>92710</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flipV="1">
          <a:off x="13004800" y="2947924"/>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23622</xdr:rowOff>
    </xdr:from>
    <xdr:to>
      <xdr:col>69</xdr:col>
      <xdr:colOff>142875</xdr:colOff>
      <xdr:row>17</xdr:row>
      <xdr:rowOff>125222</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3843000" y="293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109999</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3512800" y="3024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14478</xdr:rowOff>
    </xdr:from>
    <xdr:to>
      <xdr:col>65</xdr:col>
      <xdr:colOff>53975</xdr:colOff>
      <xdr:row>17</xdr:row>
      <xdr:rowOff>116078</xdr:rowOff>
    </xdr:to>
    <xdr:sp macro="" textlink="">
      <xdr:nvSpPr>
        <xdr:cNvPr id="138" name="フローチャート: 判断 137">
          <a:extLst>
            <a:ext uri="{FF2B5EF4-FFF2-40B4-BE49-F238E27FC236}">
              <a16:creationId xmlns:a16="http://schemas.microsoft.com/office/drawing/2014/main" id="{00000000-0008-0000-0400-00008A000000}"/>
            </a:ext>
          </a:extLst>
        </xdr:cNvPr>
        <xdr:cNvSpPr/>
      </xdr:nvSpPr>
      <xdr:spPr>
        <a:xfrm>
          <a:off x="12954000" y="2929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126255</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2623800" y="2698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13</xdr:row>
      <xdr:rowOff>147066</xdr:rowOff>
    </xdr:from>
    <xdr:to>
      <xdr:col>82</xdr:col>
      <xdr:colOff>158750</xdr:colOff>
      <xdr:row>14</xdr:row>
      <xdr:rowOff>77216</xdr:rowOff>
    </xdr:to>
    <xdr:sp macro="" textlink="">
      <xdr:nvSpPr>
        <xdr:cNvPr id="145" name="楕円 144">
          <a:extLst>
            <a:ext uri="{FF2B5EF4-FFF2-40B4-BE49-F238E27FC236}">
              <a16:creationId xmlns:a16="http://schemas.microsoft.com/office/drawing/2014/main" id="{00000000-0008-0000-0400-000091000000}"/>
            </a:ext>
          </a:extLst>
        </xdr:cNvPr>
        <xdr:cNvSpPr/>
      </xdr:nvSpPr>
      <xdr:spPr>
        <a:xfrm>
          <a:off x="16459200" y="2375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55643</xdr:rowOff>
    </xdr:from>
    <xdr:ext cx="762000" cy="259045"/>
    <xdr:sp macro="" textlink="">
      <xdr:nvSpPr>
        <xdr:cNvPr id="146" name="物件費該当値テキスト">
          <a:extLst>
            <a:ext uri="{FF2B5EF4-FFF2-40B4-BE49-F238E27FC236}">
              <a16:creationId xmlns:a16="http://schemas.microsoft.com/office/drawing/2014/main" id="{00000000-0008-0000-0400-000092000000}"/>
            </a:ext>
          </a:extLst>
        </xdr:cNvPr>
        <xdr:cNvSpPr txBox="1"/>
      </xdr:nvSpPr>
      <xdr:spPr>
        <a:xfrm>
          <a:off x="16598900" y="2284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103632</xdr:rowOff>
    </xdr:from>
    <xdr:to>
      <xdr:col>78</xdr:col>
      <xdr:colOff>120650</xdr:colOff>
      <xdr:row>17</xdr:row>
      <xdr:rowOff>33782</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15621000" y="2846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43959</xdr:rowOff>
    </xdr:from>
    <xdr:ext cx="7366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5290800" y="26157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126492</xdr:rowOff>
    </xdr:from>
    <xdr:to>
      <xdr:col>74</xdr:col>
      <xdr:colOff>31750</xdr:colOff>
      <xdr:row>17</xdr:row>
      <xdr:rowOff>56642</xdr:rowOff>
    </xdr:to>
    <xdr:sp macro="" textlink="">
      <xdr:nvSpPr>
        <xdr:cNvPr id="149" name="楕円 148">
          <a:extLst>
            <a:ext uri="{FF2B5EF4-FFF2-40B4-BE49-F238E27FC236}">
              <a16:creationId xmlns:a16="http://schemas.microsoft.com/office/drawing/2014/main" id="{00000000-0008-0000-0400-000095000000}"/>
            </a:ext>
          </a:extLst>
        </xdr:cNvPr>
        <xdr:cNvSpPr/>
      </xdr:nvSpPr>
      <xdr:spPr>
        <a:xfrm>
          <a:off x="14732000" y="2869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66819</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4401800" y="2638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153924</xdr:rowOff>
    </xdr:from>
    <xdr:to>
      <xdr:col>69</xdr:col>
      <xdr:colOff>142875</xdr:colOff>
      <xdr:row>17</xdr:row>
      <xdr:rowOff>84074</xdr:rowOff>
    </xdr:to>
    <xdr:sp macro="" textlink="">
      <xdr:nvSpPr>
        <xdr:cNvPr id="151" name="楕円 150">
          <a:extLst>
            <a:ext uri="{FF2B5EF4-FFF2-40B4-BE49-F238E27FC236}">
              <a16:creationId xmlns:a16="http://schemas.microsoft.com/office/drawing/2014/main" id="{00000000-0008-0000-0400-000097000000}"/>
            </a:ext>
          </a:extLst>
        </xdr:cNvPr>
        <xdr:cNvSpPr/>
      </xdr:nvSpPr>
      <xdr:spPr>
        <a:xfrm>
          <a:off x="13843000" y="2897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94251</xdr:rowOff>
    </xdr:from>
    <xdr:ext cx="762000" cy="259045"/>
    <xdr:sp macro="" textlink="">
      <xdr:nvSpPr>
        <xdr:cNvPr id="152" name="テキスト ボックス 151">
          <a:extLst>
            <a:ext uri="{FF2B5EF4-FFF2-40B4-BE49-F238E27FC236}">
              <a16:creationId xmlns:a16="http://schemas.microsoft.com/office/drawing/2014/main" id="{00000000-0008-0000-0400-000098000000}"/>
            </a:ext>
          </a:extLst>
        </xdr:cNvPr>
        <xdr:cNvSpPr txBox="1"/>
      </xdr:nvSpPr>
      <xdr:spPr>
        <a:xfrm>
          <a:off x="13512800" y="2666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41910</xdr:rowOff>
    </xdr:from>
    <xdr:to>
      <xdr:col>65</xdr:col>
      <xdr:colOff>53975</xdr:colOff>
      <xdr:row>17</xdr:row>
      <xdr:rowOff>143510</xdr:rowOff>
    </xdr:to>
    <xdr:sp macro="" textlink="">
      <xdr:nvSpPr>
        <xdr:cNvPr id="153" name="楕円 152">
          <a:extLst>
            <a:ext uri="{FF2B5EF4-FFF2-40B4-BE49-F238E27FC236}">
              <a16:creationId xmlns:a16="http://schemas.microsoft.com/office/drawing/2014/main" id="{00000000-0008-0000-0400-000099000000}"/>
            </a:ext>
          </a:extLst>
        </xdr:cNvPr>
        <xdr:cNvSpPr/>
      </xdr:nvSpPr>
      <xdr:spPr>
        <a:xfrm>
          <a:off x="12954000" y="2956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128287</xdr:rowOff>
    </xdr:from>
    <xdr:ext cx="762000" cy="259045"/>
    <xdr:sp macro="" textlink="">
      <xdr:nvSpPr>
        <xdr:cNvPr id="154" name="テキスト ボックス 153">
          <a:extLst>
            <a:ext uri="{FF2B5EF4-FFF2-40B4-BE49-F238E27FC236}">
              <a16:creationId xmlns:a16="http://schemas.microsoft.com/office/drawing/2014/main" id="{00000000-0008-0000-0400-00009A000000}"/>
            </a:ext>
          </a:extLst>
        </xdr:cNvPr>
        <xdr:cNvSpPr txBox="1"/>
      </xdr:nvSpPr>
      <xdr:spPr>
        <a:xfrm>
          <a:off x="12623800" y="3042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ほぼ毎年、支出額の増加がみられないために比率の増減はほとんどないが、今後老人福祉での増が見込まれる。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7" name="直線コネクタ 166">
          <a:extLst>
            <a:ext uri="{FF2B5EF4-FFF2-40B4-BE49-F238E27FC236}">
              <a16:creationId xmlns:a16="http://schemas.microsoft.com/office/drawing/2014/main" id="{00000000-0008-0000-0400-0000A7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9" name="直線コネクタ 168">
          <a:extLst>
            <a:ext uri="{FF2B5EF4-FFF2-40B4-BE49-F238E27FC236}">
              <a16:creationId xmlns:a16="http://schemas.microsoft.com/office/drawing/2014/main" id="{00000000-0008-0000-0400-0000A9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1" name="直線コネクタ 170">
          <a:extLst>
            <a:ext uri="{FF2B5EF4-FFF2-40B4-BE49-F238E27FC236}">
              <a16:creationId xmlns:a16="http://schemas.microsoft.com/office/drawing/2014/main" id="{00000000-0008-0000-0400-0000AB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3" name="直線コネクタ 172">
          <a:extLst>
            <a:ext uri="{FF2B5EF4-FFF2-40B4-BE49-F238E27FC236}">
              <a16:creationId xmlns:a16="http://schemas.microsoft.com/office/drawing/2014/main" id="{00000000-0008-0000-0400-0000AD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6" name="テキスト ボックス 175">
          <a:extLst>
            <a:ext uri="{FF2B5EF4-FFF2-40B4-BE49-F238E27FC236}">
              <a16:creationId xmlns:a16="http://schemas.microsoft.com/office/drawing/2014/main" id="{00000000-0008-0000-0400-0000B0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8" name="テキスト ボックス 177">
          <a:extLst>
            <a:ext uri="{FF2B5EF4-FFF2-40B4-BE49-F238E27FC236}">
              <a16:creationId xmlns:a16="http://schemas.microsoft.com/office/drawing/2014/main" id="{00000000-0008-0000-0400-0000B2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a:extLst>
            <a:ext uri="{FF2B5EF4-FFF2-40B4-BE49-F238E27FC236}">
              <a16:creationId xmlns:a16="http://schemas.microsoft.com/office/drawing/2014/main" id="{00000000-0008-0000-0400-0000B4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31750</xdr:rowOff>
    </xdr:from>
    <xdr:to>
      <xdr:col>24</xdr:col>
      <xdr:colOff>25400</xdr:colOff>
      <xdr:row>61</xdr:row>
      <xdr:rowOff>69850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flipV="1">
          <a:off x="4826000" y="911860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41927</xdr:rowOff>
    </xdr:from>
    <xdr:ext cx="762000" cy="259045"/>
    <xdr:sp macro="" textlink="">
      <xdr:nvSpPr>
        <xdr:cNvPr id="182" name="扶助費最小値テキスト">
          <a:extLst>
            <a:ext uri="{FF2B5EF4-FFF2-40B4-BE49-F238E27FC236}">
              <a16:creationId xmlns:a16="http://schemas.microsoft.com/office/drawing/2014/main" id="{00000000-0008-0000-0400-0000B6000000}"/>
            </a:ext>
          </a:extLst>
        </xdr:cNvPr>
        <xdr:cNvSpPr txBox="1"/>
      </xdr:nvSpPr>
      <xdr:spPr>
        <a:xfrm>
          <a:off x="4914900" y="1050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69850</xdr:rowOff>
    </xdr:from>
    <xdr:to>
      <xdr:col>24</xdr:col>
      <xdr:colOff>114300</xdr:colOff>
      <xdr:row>61</xdr:row>
      <xdr:rowOff>69850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10528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118127</xdr:rowOff>
    </xdr:from>
    <xdr:ext cx="762000" cy="259045"/>
    <xdr:sp macro="" textlink="">
      <xdr:nvSpPr>
        <xdr:cNvPr id="184" name="扶助費最大値テキスト">
          <a:extLst>
            <a:ext uri="{FF2B5EF4-FFF2-40B4-BE49-F238E27FC236}">
              <a16:creationId xmlns:a16="http://schemas.microsoft.com/office/drawing/2014/main" id="{00000000-0008-0000-0400-0000B8000000}"/>
            </a:ext>
          </a:extLst>
        </xdr:cNvPr>
        <xdr:cNvSpPr txBox="1"/>
      </xdr:nvSpPr>
      <xdr:spPr>
        <a:xfrm>
          <a:off x="4914900" y="886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31750</xdr:rowOff>
    </xdr:from>
    <xdr:to>
      <xdr:col>24</xdr:col>
      <xdr:colOff>114300</xdr:colOff>
      <xdr:row>53</xdr:row>
      <xdr:rowOff>31750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911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53</xdr:row>
      <xdr:rowOff>107950</xdr:rowOff>
    </xdr:from>
    <xdr:to>
      <xdr:col>24</xdr:col>
      <xdr:colOff>25400</xdr:colOff>
      <xdr:row>53</xdr:row>
      <xdr:rowOff>165100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flipV="1">
          <a:off x="3987800" y="9194800"/>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143527</xdr:rowOff>
    </xdr:from>
    <xdr:ext cx="762000" cy="259045"/>
    <xdr:sp macro="" textlink="">
      <xdr:nvSpPr>
        <xdr:cNvPr id="187" name="扶助費平均値テキスト">
          <a:extLst>
            <a:ext uri="{FF2B5EF4-FFF2-40B4-BE49-F238E27FC236}">
              <a16:creationId xmlns:a16="http://schemas.microsoft.com/office/drawing/2014/main" id="{00000000-0008-0000-0400-0000BB000000}"/>
            </a:ext>
          </a:extLst>
        </xdr:cNvPr>
        <xdr:cNvSpPr txBox="1"/>
      </xdr:nvSpPr>
      <xdr:spPr>
        <a:xfrm>
          <a:off x="4914900" y="9573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0</xdr:rowOff>
    </xdr:from>
    <xdr:to>
      <xdr:col>24</xdr:col>
      <xdr:colOff>76200</xdr:colOff>
      <xdr:row>56</xdr:row>
      <xdr:rowOff>101600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47752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53</xdr:row>
      <xdr:rowOff>165100</xdr:rowOff>
    </xdr:from>
    <xdr:to>
      <xdr:col>19</xdr:col>
      <xdr:colOff>187325</xdr:colOff>
      <xdr:row>54</xdr:row>
      <xdr:rowOff>31750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flipV="1">
          <a:off x="3098800" y="92519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0</xdr:rowOff>
    </xdr:from>
    <xdr:to>
      <xdr:col>20</xdr:col>
      <xdr:colOff>38100</xdr:colOff>
      <xdr:row>56</xdr:row>
      <xdr:rowOff>101600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3937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86377</xdr:rowOff>
    </xdr:from>
    <xdr:ext cx="7366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3606800" y="9687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31750</xdr:rowOff>
    </xdr:from>
    <xdr:to>
      <xdr:col>15</xdr:col>
      <xdr:colOff>98425</xdr:colOff>
      <xdr:row>54</xdr:row>
      <xdr:rowOff>31750</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2209800" y="92900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19050</xdr:rowOff>
    </xdr:from>
    <xdr:to>
      <xdr:col>15</xdr:col>
      <xdr:colOff>149225</xdr:colOff>
      <xdr:row>56</xdr:row>
      <xdr:rowOff>120650</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3048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105427</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2717800" y="9706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31750</xdr:rowOff>
    </xdr:from>
    <xdr:to>
      <xdr:col>11</xdr:col>
      <xdr:colOff>9525</xdr:colOff>
      <xdr:row>54</xdr:row>
      <xdr:rowOff>50800</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flipV="1">
          <a:off x="1320800" y="92900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0</xdr:rowOff>
    </xdr:from>
    <xdr:to>
      <xdr:col>11</xdr:col>
      <xdr:colOff>60325</xdr:colOff>
      <xdr:row>56</xdr:row>
      <xdr:rowOff>101600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2159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86377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828800" y="968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152400</xdr:rowOff>
    </xdr:from>
    <xdr:to>
      <xdr:col>6</xdr:col>
      <xdr:colOff>171450</xdr:colOff>
      <xdr:row>56</xdr:row>
      <xdr:rowOff>82550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1270000" y="9582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67327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939800" y="9668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53</xdr:row>
      <xdr:rowOff>57150</xdr:rowOff>
    </xdr:from>
    <xdr:to>
      <xdr:col>24</xdr:col>
      <xdr:colOff>76200</xdr:colOff>
      <xdr:row>53</xdr:row>
      <xdr:rowOff>158750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4775200" y="914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137177</xdr:rowOff>
    </xdr:from>
    <xdr:ext cx="762000" cy="259045"/>
    <xdr:sp macro="" textlink="">
      <xdr:nvSpPr>
        <xdr:cNvPr id="206" name="扶助費該当値テキスト">
          <a:extLst>
            <a:ext uri="{FF2B5EF4-FFF2-40B4-BE49-F238E27FC236}">
              <a16:creationId xmlns:a16="http://schemas.microsoft.com/office/drawing/2014/main" id="{00000000-0008-0000-0400-0000CE000000}"/>
            </a:ext>
          </a:extLst>
        </xdr:cNvPr>
        <xdr:cNvSpPr txBox="1"/>
      </xdr:nvSpPr>
      <xdr:spPr>
        <a:xfrm>
          <a:off x="4914900" y="905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53</xdr:row>
      <xdr:rowOff>114300</xdr:rowOff>
    </xdr:from>
    <xdr:to>
      <xdr:col>20</xdr:col>
      <xdr:colOff>38100</xdr:colOff>
      <xdr:row>54</xdr:row>
      <xdr:rowOff>44450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937000" y="9201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52</xdr:row>
      <xdr:rowOff>54627</xdr:rowOff>
    </xdr:from>
    <xdr:ext cx="7366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606800" y="89700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53</xdr:row>
      <xdr:rowOff>152400</xdr:rowOff>
    </xdr:from>
    <xdr:to>
      <xdr:col>15</xdr:col>
      <xdr:colOff>149225</xdr:colOff>
      <xdr:row>54</xdr:row>
      <xdr:rowOff>82550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048000" y="9239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52</xdr:row>
      <xdr:rowOff>92727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717800" y="9008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53</xdr:row>
      <xdr:rowOff>152400</xdr:rowOff>
    </xdr:from>
    <xdr:to>
      <xdr:col>11</xdr:col>
      <xdr:colOff>60325</xdr:colOff>
      <xdr:row>54</xdr:row>
      <xdr:rowOff>82550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2159000" y="9239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92727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828800" y="9008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0</xdr:rowOff>
    </xdr:from>
    <xdr:to>
      <xdr:col>6</xdr:col>
      <xdr:colOff>171450</xdr:colOff>
      <xdr:row>54</xdr:row>
      <xdr:rowOff>101600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1270000" y="925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52</xdr:row>
      <xdr:rowOff>111777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939800" y="902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類似団体で上位となっている。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特別会計繰出金の抑制が理由として挙げられる。令和２年度は簡水施設更新事業に一般財源を充当しており、経常経費にはその他特定財源を充当している為、改善しているように見えている。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今後、施設の老朽化による維持補修費の増、国民健康保険や介護保険の保険給付費の増が予想される。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公共施設等総合管理計画を元に大規模改修を計画的に実施し、基金の取崩し等を行い、一般会計から特別会計への繰出金の抑制を行っていく。</a:t>
          </a:r>
        </a:p>
      </xdr:txBody>
    </xdr:sp>
    <xdr:clientData/>
  </xdr:twoCellAnchor>
  <xdr:oneCellAnchor>
    <xdr:from>
      <xdr:col>62</xdr:col>
      <xdr:colOff>6350</xdr:colOff>
      <xdr:row>49</xdr:row>
      <xdr:rowOff>107950</xdr:rowOff>
    </xdr:from>
    <xdr:ext cx="298543" cy="225703"/>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40" name="その他グラフ枠">
          <a:extLst>
            <a:ext uri="{FF2B5EF4-FFF2-40B4-BE49-F238E27FC236}">
              <a16:creationId xmlns:a16="http://schemas.microsoft.com/office/drawing/2014/main" id="{00000000-0008-0000-0400-0000F0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1270</xdr:rowOff>
    </xdr:from>
    <xdr:to>
      <xdr:col>82</xdr:col>
      <xdr:colOff>107950</xdr:colOff>
      <xdr:row>61</xdr:row>
      <xdr:rowOff>85090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flipV="1">
          <a:off x="16510000" y="9088120"/>
          <a:ext cx="0" cy="1455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57167</xdr:rowOff>
    </xdr:from>
    <xdr:ext cx="762000" cy="259045"/>
    <xdr:sp macro="" textlink="">
      <xdr:nvSpPr>
        <xdr:cNvPr id="242" name="その他最小値テキスト">
          <a:extLst>
            <a:ext uri="{FF2B5EF4-FFF2-40B4-BE49-F238E27FC236}">
              <a16:creationId xmlns:a16="http://schemas.microsoft.com/office/drawing/2014/main" id="{00000000-0008-0000-0400-0000F2000000}"/>
            </a:ext>
          </a:extLst>
        </xdr:cNvPr>
        <xdr:cNvSpPr txBox="1"/>
      </xdr:nvSpPr>
      <xdr:spPr>
        <a:xfrm>
          <a:off x="16598900" y="10515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85090</xdr:rowOff>
    </xdr:from>
    <xdr:to>
      <xdr:col>82</xdr:col>
      <xdr:colOff>196850</xdr:colOff>
      <xdr:row>61</xdr:row>
      <xdr:rowOff>85090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6421100" y="10543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87647</xdr:rowOff>
    </xdr:from>
    <xdr:ext cx="762000" cy="259045"/>
    <xdr:sp macro="" textlink="">
      <xdr:nvSpPr>
        <xdr:cNvPr id="244" name="その他最大値テキスト">
          <a:extLst>
            <a:ext uri="{FF2B5EF4-FFF2-40B4-BE49-F238E27FC236}">
              <a16:creationId xmlns:a16="http://schemas.microsoft.com/office/drawing/2014/main" id="{00000000-0008-0000-0400-0000F4000000}"/>
            </a:ext>
          </a:extLst>
        </xdr:cNvPr>
        <xdr:cNvSpPr txBox="1"/>
      </xdr:nvSpPr>
      <xdr:spPr>
        <a:xfrm>
          <a:off x="16598900" y="8831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1270</xdr:rowOff>
    </xdr:from>
    <xdr:to>
      <xdr:col>82</xdr:col>
      <xdr:colOff>196850</xdr:colOff>
      <xdr:row>53</xdr:row>
      <xdr:rowOff>1270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6421100" y="9088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54</xdr:row>
      <xdr:rowOff>5080</xdr:rowOff>
    </xdr:from>
    <xdr:to>
      <xdr:col>82</xdr:col>
      <xdr:colOff>107950</xdr:colOff>
      <xdr:row>57</xdr:row>
      <xdr:rowOff>16510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5671800" y="9263380"/>
          <a:ext cx="838200" cy="525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170197</xdr:rowOff>
    </xdr:from>
    <xdr:ext cx="762000" cy="259045"/>
    <xdr:sp macro="" textlink="">
      <xdr:nvSpPr>
        <xdr:cNvPr id="247" name="その他平均値テキスト">
          <a:extLst>
            <a:ext uri="{FF2B5EF4-FFF2-40B4-BE49-F238E27FC236}">
              <a16:creationId xmlns:a16="http://schemas.microsoft.com/office/drawing/2014/main" id="{00000000-0008-0000-0400-0000F7000000}"/>
            </a:ext>
          </a:extLst>
        </xdr:cNvPr>
        <xdr:cNvSpPr txBox="1"/>
      </xdr:nvSpPr>
      <xdr:spPr>
        <a:xfrm>
          <a:off x="16598900" y="97713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26670</xdr:rowOff>
    </xdr:from>
    <xdr:to>
      <xdr:col>82</xdr:col>
      <xdr:colOff>158750</xdr:colOff>
      <xdr:row>57</xdr:row>
      <xdr:rowOff>128270</xdr:rowOff>
    </xdr:to>
    <xdr:sp macro="" textlink="">
      <xdr:nvSpPr>
        <xdr:cNvPr id="248" name="フローチャート: 判断 247">
          <a:extLst>
            <a:ext uri="{FF2B5EF4-FFF2-40B4-BE49-F238E27FC236}">
              <a16:creationId xmlns:a16="http://schemas.microsoft.com/office/drawing/2014/main" id="{00000000-0008-0000-0400-0000F8000000}"/>
            </a:ext>
          </a:extLst>
        </xdr:cNvPr>
        <xdr:cNvSpPr/>
      </xdr:nvSpPr>
      <xdr:spPr>
        <a:xfrm>
          <a:off x="16459200" y="9799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134620</xdr:rowOff>
    </xdr:from>
    <xdr:to>
      <xdr:col>78</xdr:col>
      <xdr:colOff>69850</xdr:colOff>
      <xdr:row>57</xdr:row>
      <xdr:rowOff>16510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4782800" y="973582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34290</xdr:rowOff>
    </xdr:from>
    <xdr:to>
      <xdr:col>78</xdr:col>
      <xdr:colOff>120650</xdr:colOff>
      <xdr:row>57</xdr:row>
      <xdr:rowOff>135890</xdr:rowOff>
    </xdr:to>
    <xdr:sp macro="" textlink="">
      <xdr:nvSpPr>
        <xdr:cNvPr id="250" name="フローチャート: 判断 249">
          <a:extLst>
            <a:ext uri="{FF2B5EF4-FFF2-40B4-BE49-F238E27FC236}">
              <a16:creationId xmlns:a16="http://schemas.microsoft.com/office/drawing/2014/main" id="{00000000-0008-0000-0400-0000FA000000}"/>
            </a:ext>
          </a:extLst>
        </xdr:cNvPr>
        <xdr:cNvSpPr/>
      </xdr:nvSpPr>
      <xdr:spPr>
        <a:xfrm>
          <a:off x="15621000" y="9806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120667</xdr:rowOff>
    </xdr:from>
    <xdr:ext cx="736600" cy="259045"/>
    <xdr:sp macro="" textlink="">
      <xdr:nvSpPr>
        <xdr:cNvPr id="251" name="テキスト ボックス 250">
          <a:extLst>
            <a:ext uri="{FF2B5EF4-FFF2-40B4-BE49-F238E27FC236}">
              <a16:creationId xmlns:a16="http://schemas.microsoft.com/office/drawing/2014/main" id="{00000000-0008-0000-0400-0000FB000000}"/>
            </a:ext>
          </a:extLst>
        </xdr:cNvPr>
        <xdr:cNvSpPr txBox="1"/>
      </xdr:nvSpPr>
      <xdr:spPr>
        <a:xfrm>
          <a:off x="15290800" y="98933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50800</xdr:rowOff>
    </xdr:from>
    <xdr:to>
      <xdr:col>73</xdr:col>
      <xdr:colOff>180975</xdr:colOff>
      <xdr:row>56</xdr:row>
      <xdr:rowOff>134620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3893800" y="965200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87630</xdr:rowOff>
    </xdr:from>
    <xdr:to>
      <xdr:col>74</xdr:col>
      <xdr:colOff>31750</xdr:colOff>
      <xdr:row>58</xdr:row>
      <xdr:rowOff>17780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4732000" y="9860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2557</xdr:rowOff>
    </xdr:from>
    <xdr:ext cx="7620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4401800" y="9946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43180</xdr:rowOff>
    </xdr:from>
    <xdr:to>
      <xdr:col>69</xdr:col>
      <xdr:colOff>92075</xdr:colOff>
      <xdr:row>56</xdr:row>
      <xdr:rowOff>50800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3004800" y="96443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95250</xdr:rowOff>
    </xdr:from>
    <xdr:to>
      <xdr:col>69</xdr:col>
      <xdr:colOff>142875</xdr:colOff>
      <xdr:row>58</xdr:row>
      <xdr:rowOff>25400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3843000" y="9867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10177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3512800" y="995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80010</xdr:rowOff>
    </xdr:from>
    <xdr:to>
      <xdr:col>65</xdr:col>
      <xdr:colOff>53975</xdr:colOff>
      <xdr:row>58</xdr:row>
      <xdr:rowOff>10160</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2954000" y="9852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166387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2623800" y="9939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53</xdr:row>
      <xdr:rowOff>125730</xdr:rowOff>
    </xdr:from>
    <xdr:to>
      <xdr:col>82</xdr:col>
      <xdr:colOff>158750</xdr:colOff>
      <xdr:row>54</xdr:row>
      <xdr:rowOff>55880</xdr:rowOff>
    </xdr:to>
    <xdr:sp macro="" textlink="">
      <xdr:nvSpPr>
        <xdr:cNvPr id="265" name="楕円 264">
          <a:extLst>
            <a:ext uri="{FF2B5EF4-FFF2-40B4-BE49-F238E27FC236}">
              <a16:creationId xmlns:a16="http://schemas.microsoft.com/office/drawing/2014/main" id="{00000000-0008-0000-0400-000009010000}"/>
            </a:ext>
          </a:extLst>
        </xdr:cNvPr>
        <xdr:cNvSpPr/>
      </xdr:nvSpPr>
      <xdr:spPr>
        <a:xfrm>
          <a:off x="16459200" y="9212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52</xdr:row>
      <xdr:rowOff>142257</xdr:rowOff>
    </xdr:from>
    <xdr:ext cx="762000" cy="259045"/>
    <xdr:sp macro="" textlink="">
      <xdr:nvSpPr>
        <xdr:cNvPr id="266" name="その他該当値テキスト">
          <a:extLst>
            <a:ext uri="{FF2B5EF4-FFF2-40B4-BE49-F238E27FC236}">
              <a16:creationId xmlns:a16="http://schemas.microsoft.com/office/drawing/2014/main" id="{00000000-0008-0000-0400-00000A010000}"/>
            </a:ext>
          </a:extLst>
        </xdr:cNvPr>
        <xdr:cNvSpPr txBox="1"/>
      </xdr:nvSpPr>
      <xdr:spPr>
        <a:xfrm>
          <a:off x="16598900" y="9057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137160</xdr:rowOff>
    </xdr:from>
    <xdr:to>
      <xdr:col>78</xdr:col>
      <xdr:colOff>120650</xdr:colOff>
      <xdr:row>57</xdr:row>
      <xdr:rowOff>67310</xdr:rowOff>
    </xdr:to>
    <xdr:sp macro="" textlink="">
      <xdr:nvSpPr>
        <xdr:cNvPr id="267" name="楕円 266">
          <a:extLst>
            <a:ext uri="{FF2B5EF4-FFF2-40B4-BE49-F238E27FC236}">
              <a16:creationId xmlns:a16="http://schemas.microsoft.com/office/drawing/2014/main" id="{00000000-0008-0000-0400-00000B010000}"/>
            </a:ext>
          </a:extLst>
        </xdr:cNvPr>
        <xdr:cNvSpPr/>
      </xdr:nvSpPr>
      <xdr:spPr>
        <a:xfrm>
          <a:off x="15621000" y="9738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77487</xdr:rowOff>
    </xdr:from>
    <xdr:ext cx="7366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290800" y="9507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83820</xdr:rowOff>
    </xdr:from>
    <xdr:to>
      <xdr:col>74</xdr:col>
      <xdr:colOff>31750</xdr:colOff>
      <xdr:row>57</xdr:row>
      <xdr:rowOff>13970</xdr:rowOff>
    </xdr:to>
    <xdr:sp macro="" textlink="">
      <xdr:nvSpPr>
        <xdr:cNvPr id="269" name="楕円 268">
          <a:extLst>
            <a:ext uri="{FF2B5EF4-FFF2-40B4-BE49-F238E27FC236}">
              <a16:creationId xmlns:a16="http://schemas.microsoft.com/office/drawing/2014/main" id="{00000000-0008-0000-0400-00000D010000}"/>
            </a:ext>
          </a:extLst>
        </xdr:cNvPr>
        <xdr:cNvSpPr/>
      </xdr:nvSpPr>
      <xdr:spPr>
        <a:xfrm>
          <a:off x="14732000" y="968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24147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4401800" y="9453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0</xdr:rowOff>
    </xdr:from>
    <xdr:to>
      <xdr:col>69</xdr:col>
      <xdr:colOff>142875</xdr:colOff>
      <xdr:row>56</xdr:row>
      <xdr:rowOff>101600</xdr:rowOff>
    </xdr:to>
    <xdr:sp macro="" textlink="">
      <xdr:nvSpPr>
        <xdr:cNvPr id="271" name="楕円 270">
          <a:extLst>
            <a:ext uri="{FF2B5EF4-FFF2-40B4-BE49-F238E27FC236}">
              <a16:creationId xmlns:a16="http://schemas.microsoft.com/office/drawing/2014/main" id="{00000000-0008-0000-0400-00000F010000}"/>
            </a:ext>
          </a:extLst>
        </xdr:cNvPr>
        <xdr:cNvSpPr/>
      </xdr:nvSpPr>
      <xdr:spPr>
        <a:xfrm>
          <a:off x="13843000" y="960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111777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3512800" y="937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163830</xdr:rowOff>
    </xdr:from>
    <xdr:to>
      <xdr:col>65</xdr:col>
      <xdr:colOff>53975</xdr:colOff>
      <xdr:row>56</xdr:row>
      <xdr:rowOff>93980</xdr:rowOff>
    </xdr:to>
    <xdr:sp macro="" textlink="">
      <xdr:nvSpPr>
        <xdr:cNvPr id="273" name="楕円 272">
          <a:extLst>
            <a:ext uri="{FF2B5EF4-FFF2-40B4-BE49-F238E27FC236}">
              <a16:creationId xmlns:a16="http://schemas.microsoft.com/office/drawing/2014/main" id="{00000000-0008-0000-0400-000011010000}"/>
            </a:ext>
          </a:extLst>
        </xdr:cNvPr>
        <xdr:cNvSpPr/>
      </xdr:nvSpPr>
      <xdr:spPr>
        <a:xfrm>
          <a:off x="12954000" y="9593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104157</xdr:rowOff>
    </xdr:from>
    <xdr:ext cx="762000" cy="259045"/>
    <xdr:sp macro="" textlink="">
      <xdr:nvSpPr>
        <xdr:cNvPr id="274" name="テキスト ボックス 273">
          <a:extLst>
            <a:ext uri="{FF2B5EF4-FFF2-40B4-BE49-F238E27FC236}">
              <a16:creationId xmlns:a16="http://schemas.microsoft.com/office/drawing/2014/main" id="{00000000-0008-0000-0400-000012010000}"/>
            </a:ext>
          </a:extLst>
        </xdr:cNvPr>
        <xdr:cNvSpPr txBox="1"/>
      </xdr:nvSpPr>
      <xdr:spPr>
        <a:xfrm>
          <a:off x="12623800" y="9362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近年はほぼ同程度の比率で推移している。公営企業が法非適のみで、繰出金となっていることも要因の一つと考えられる。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今後、補助項目・比率の見直しなどにより補助費等の歳出額の抑制を図る。</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7" name="直線コネクタ 286">
          <a:extLst>
            <a:ext uri="{FF2B5EF4-FFF2-40B4-BE49-F238E27FC236}">
              <a16:creationId xmlns:a16="http://schemas.microsoft.com/office/drawing/2014/main" id="{00000000-0008-0000-0400-00001F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6" name="テキスト ボックス 295">
          <a:extLst>
            <a:ext uri="{FF2B5EF4-FFF2-40B4-BE49-F238E27FC236}">
              <a16:creationId xmlns:a16="http://schemas.microsoft.com/office/drawing/2014/main" id="{00000000-0008-0000-0400-000028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8" name="補助費等グラフ枠">
          <a:extLst>
            <a:ext uri="{FF2B5EF4-FFF2-40B4-BE49-F238E27FC236}">
              <a16:creationId xmlns:a16="http://schemas.microsoft.com/office/drawing/2014/main" id="{00000000-0008-0000-0400-00002A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74422</xdr:rowOff>
    </xdr:from>
    <xdr:to>
      <xdr:col>82</xdr:col>
      <xdr:colOff>107950</xdr:colOff>
      <xdr:row>41</xdr:row>
      <xdr:rowOff>28702</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flipV="1">
          <a:off x="16510000" y="5732272"/>
          <a:ext cx="0" cy="1325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779</xdr:rowOff>
    </xdr:from>
    <xdr:ext cx="762000" cy="259045"/>
    <xdr:sp macro="" textlink="">
      <xdr:nvSpPr>
        <xdr:cNvPr id="300" name="補助費等最小値テキスト">
          <a:extLst>
            <a:ext uri="{FF2B5EF4-FFF2-40B4-BE49-F238E27FC236}">
              <a16:creationId xmlns:a16="http://schemas.microsoft.com/office/drawing/2014/main" id="{00000000-0008-0000-0400-00002C010000}"/>
            </a:ext>
          </a:extLst>
        </xdr:cNvPr>
        <xdr:cNvSpPr txBox="1"/>
      </xdr:nvSpPr>
      <xdr:spPr>
        <a:xfrm>
          <a:off x="16598900" y="7030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28702</xdr:rowOff>
    </xdr:from>
    <xdr:to>
      <xdr:col>82</xdr:col>
      <xdr:colOff>196850</xdr:colOff>
      <xdr:row>41</xdr:row>
      <xdr:rowOff>28702</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6421100" y="7058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160799</xdr:rowOff>
    </xdr:from>
    <xdr:ext cx="762000" cy="259045"/>
    <xdr:sp macro="" textlink="">
      <xdr:nvSpPr>
        <xdr:cNvPr id="302" name="補助費等最大値テキスト">
          <a:extLst>
            <a:ext uri="{FF2B5EF4-FFF2-40B4-BE49-F238E27FC236}">
              <a16:creationId xmlns:a16="http://schemas.microsoft.com/office/drawing/2014/main" id="{00000000-0008-0000-0400-00002E010000}"/>
            </a:ext>
          </a:extLst>
        </xdr:cNvPr>
        <xdr:cNvSpPr txBox="1"/>
      </xdr:nvSpPr>
      <xdr:spPr>
        <a:xfrm>
          <a:off x="16598900" y="5475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74422</xdr:rowOff>
    </xdr:from>
    <xdr:to>
      <xdr:col>82</xdr:col>
      <xdr:colOff>196850</xdr:colOff>
      <xdr:row>33</xdr:row>
      <xdr:rowOff>74422</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a:off x="16421100" y="5732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33</xdr:row>
      <xdr:rowOff>74422</xdr:rowOff>
    </xdr:from>
    <xdr:to>
      <xdr:col>82</xdr:col>
      <xdr:colOff>107950</xdr:colOff>
      <xdr:row>34</xdr:row>
      <xdr:rowOff>131572</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flipV="1">
          <a:off x="15671800" y="5732272"/>
          <a:ext cx="8382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39133</xdr:rowOff>
    </xdr:from>
    <xdr:ext cx="762000" cy="259045"/>
    <xdr:sp macro="" textlink="">
      <xdr:nvSpPr>
        <xdr:cNvPr id="305" name="補助費等平均値テキスト">
          <a:extLst>
            <a:ext uri="{FF2B5EF4-FFF2-40B4-BE49-F238E27FC236}">
              <a16:creationId xmlns:a16="http://schemas.microsoft.com/office/drawing/2014/main" id="{00000000-0008-0000-0400-000031010000}"/>
            </a:ext>
          </a:extLst>
        </xdr:cNvPr>
        <xdr:cNvSpPr txBox="1"/>
      </xdr:nvSpPr>
      <xdr:spPr>
        <a:xfrm>
          <a:off x="16598900" y="62113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67056</xdr:rowOff>
    </xdr:from>
    <xdr:to>
      <xdr:col>82</xdr:col>
      <xdr:colOff>158750</xdr:colOff>
      <xdr:row>36</xdr:row>
      <xdr:rowOff>168656</xdr:rowOff>
    </xdr:to>
    <xdr:sp macro="" textlink="">
      <xdr:nvSpPr>
        <xdr:cNvPr id="306" name="フローチャート: 判断 305">
          <a:extLst>
            <a:ext uri="{FF2B5EF4-FFF2-40B4-BE49-F238E27FC236}">
              <a16:creationId xmlns:a16="http://schemas.microsoft.com/office/drawing/2014/main" id="{00000000-0008-0000-0400-000032010000}"/>
            </a:ext>
          </a:extLst>
        </xdr:cNvPr>
        <xdr:cNvSpPr/>
      </xdr:nvSpPr>
      <xdr:spPr>
        <a:xfrm>
          <a:off x="164592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131572</xdr:rowOff>
    </xdr:from>
    <xdr:to>
      <xdr:col>78</xdr:col>
      <xdr:colOff>69850</xdr:colOff>
      <xdr:row>35</xdr:row>
      <xdr:rowOff>78994</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flipV="1">
          <a:off x="14782800" y="5960872"/>
          <a:ext cx="889000" cy="118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85344</xdr:rowOff>
    </xdr:from>
    <xdr:to>
      <xdr:col>78</xdr:col>
      <xdr:colOff>120650</xdr:colOff>
      <xdr:row>37</xdr:row>
      <xdr:rowOff>15494</xdr:rowOff>
    </xdr:to>
    <xdr:sp macro="" textlink="">
      <xdr:nvSpPr>
        <xdr:cNvPr id="308" name="フローチャート: 判断 307">
          <a:extLst>
            <a:ext uri="{FF2B5EF4-FFF2-40B4-BE49-F238E27FC236}">
              <a16:creationId xmlns:a16="http://schemas.microsoft.com/office/drawing/2014/main" id="{00000000-0008-0000-0400-000034010000}"/>
            </a:ext>
          </a:extLst>
        </xdr:cNvPr>
        <xdr:cNvSpPr/>
      </xdr:nvSpPr>
      <xdr:spPr>
        <a:xfrm>
          <a:off x="15621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271</xdr:rowOff>
    </xdr:from>
    <xdr:ext cx="7366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5290800" y="63439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51562</xdr:rowOff>
    </xdr:from>
    <xdr:to>
      <xdr:col>73</xdr:col>
      <xdr:colOff>180975</xdr:colOff>
      <xdr:row>35</xdr:row>
      <xdr:rowOff>78994</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3893800" y="6052312"/>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117348</xdr:rowOff>
    </xdr:from>
    <xdr:to>
      <xdr:col>74</xdr:col>
      <xdr:colOff>31750</xdr:colOff>
      <xdr:row>37</xdr:row>
      <xdr:rowOff>47498</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4732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32275</xdr:rowOff>
    </xdr:from>
    <xdr:ext cx="7620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4401800" y="6375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51562</xdr:rowOff>
    </xdr:from>
    <xdr:to>
      <xdr:col>69</xdr:col>
      <xdr:colOff>92075</xdr:colOff>
      <xdr:row>35</xdr:row>
      <xdr:rowOff>83566</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flipV="1">
          <a:off x="13004800" y="6052312"/>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117348</xdr:rowOff>
    </xdr:from>
    <xdr:to>
      <xdr:col>69</xdr:col>
      <xdr:colOff>142875</xdr:colOff>
      <xdr:row>37</xdr:row>
      <xdr:rowOff>47498</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3843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32275</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3512800" y="6375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80772</xdr:rowOff>
    </xdr:from>
    <xdr:to>
      <xdr:col>65</xdr:col>
      <xdr:colOff>53975</xdr:colOff>
      <xdr:row>37</xdr:row>
      <xdr:rowOff>10922</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29540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167149</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2623800" y="6339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33</xdr:row>
      <xdr:rowOff>23622</xdr:rowOff>
    </xdr:from>
    <xdr:to>
      <xdr:col>82</xdr:col>
      <xdr:colOff>158750</xdr:colOff>
      <xdr:row>33</xdr:row>
      <xdr:rowOff>125222</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6459200" y="5681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32</xdr:row>
      <xdr:rowOff>103649</xdr:rowOff>
    </xdr:from>
    <xdr:ext cx="762000" cy="259045"/>
    <xdr:sp macro="" textlink="">
      <xdr:nvSpPr>
        <xdr:cNvPr id="324" name="補助費等該当値テキスト">
          <a:extLst>
            <a:ext uri="{FF2B5EF4-FFF2-40B4-BE49-F238E27FC236}">
              <a16:creationId xmlns:a16="http://schemas.microsoft.com/office/drawing/2014/main" id="{00000000-0008-0000-0400-000044010000}"/>
            </a:ext>
          </a:extLst>
        </xdr:cNvPr>
        <xdr:cNvSpPr txBox="1"/>
      </xdr:nvSpPr>
      <xdr:spPr>
        <a:xfrm>
          <a:off x="16598900" y="5590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80772</xdr:rowOff>
    </xdr:from>
    <xdr:to>
      <xdr:col>78</xdr:col>
      <xdr:colOff>120650</xdr:colOff>
      <xdr:row>35</xdr:row>
      <xdr:rowOff>10922</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5621000" y="5910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21099</xdr:rowOff>
    </xdr:from>
    <xdr:ext cx="7366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290800" y="5678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28194</xdr:rowOff>
    </xdr:from>
    <xdr:to>
      <xdr:col>74</xdr:col>
      <xdr:colOff>31750</xdr:colOff>
      <xdr:row>35</xdr:row>
      <xdr:rowOff>129794</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4732000" y="6028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139971</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4401800" y="57978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762</xdr:rowOff>
    </xdr:from>
    <xdr:to>
      <xdr:col>69</xdr:col>
      <xdr:colOff>142875</xdr:colOff>
      <xdr:row>35</xdr:row>
      <xdr:rowOff>102362</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3843000" y="6001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112539</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3512800" y="57703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32766</xdr:rowOff>
    </xdr:from>
    <xdr:to>
      <xdr:col>65</xdr:col>
      <xdr:colOff>53975</xdr:colOff>
      <xdr:row>35</xdr:row>
      <xdr:rowOff>134366</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2954000" y="6033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144543</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2623800" y="5802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3" name="テキスト ボックス 342">
          <a:extLst>
            <a:ext uri="{FF2B5EF4-FFF2-40B4-BE49-F238E27FC236}">
              <a16:creationId xmlns:a16="http://schemas.microsoft.com/office/drawing/2014/main" id="{00000000-0008-0000-0400-000057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類似団体中上位水準となっている。これは平成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19</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年度に繰上償還を実施したことや起債を臨時財政対策債のみに制限したことにより地方債残高が減少していることによるものである。平成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29,30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年度の起債の元金償還が開始した為、悪化している。</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今後、令和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年度にかけて大型の事業が予定されており、悪化が見込まれるが起債を最小限度とすることにより公債費の増加を避ける。</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8" name="公債費グラフ枠">
          <a:extLst>
            <a:ext uri="{FF2B5EF4-FFF2-40B4-BE49-F238E27FC236}">
              <a16:creationId xmlns:a16="http://schemas.microsoft.com/office/drawing/2014/main" id="{00000000-0008-0000-0400-000066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168910</xdr:rowOff>
    </xdr:from>
    <xdr:to>
      <xdr:col>24</xdr:col>
      <xdr:colOff>25400</xdr:colOff>
      <xdr:row>81</xdr:row>
      <xdr:rowOff>142239</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flipV="1">
          <a:off x="4826000" y="12513310"/>
          <a:ext cx="0" cy="15163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114316</xdr:rowOff>
    </xdr:from>
    <xdr:ext cx="762000" cy="259045"/>
    <xdr:sp macro="" textlink="">
      <xdr:nvSpPr>
        <xdr:cNvPr id="360" name="公債費最小値テキスト">
          <a:extLst>
            <a:ext uri="{FF2B5EF4-FFF2-40B4-BE49-F238E27FC236}">
              <a16:creationId xmlns:a16="http://schemas.microsoft.com/office/drawing/2014/main" id="{00000000-0008-0000-0400-000068010000}"/>
            </a:ext>
          </a:extLst>
        </xdr:cNvPr>
        <xdr:cNvSpPr txBox="1"/>
      </xdr:nvSpPr>
      <xdr:spPr>
        <a:xfrm>
          <a:off x="4914900" y="14001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142239</xdr:rowOff>
    </xdr:from>
    <xdr:to>
      <xdr:col>24</xdr:col>
      <xdr:colOff>114300</xdr:colOff>
      <xdr:row>81</xdr:row>
      <xdr:rowOff>142239</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4737100" y="140296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83837</xdr:rowOff>
    </xdr:from>
    <xdr:ext cx="762000" cy="259045"/>
    <xdr:sp macro="" textlink="">
      <xdr:nvSpPr>
        <xdr:cNvPr id="362" name="公債費最大値テキスト">
          <a:extLst>
            <a:ext uri="{FF2B5EF4-FFF2-40B4-BE49-F238E27FC236}">
              <a16:creationId xmlns:a16="http://schemas.microsoft.com/office/drawing/2014/main" id="{00000000-0008-0000-0400-00006A010000}"/>
            </a:ext>
          </a:extLst>
        </xdr:cNvPr>
        <xdr:cNvSpPr txBox="1"/>
      </xdr:nvSpPr>
      <xdr:spPr>
        <a:xfrm>
          <a:off x="4914900" y="12256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168910</xdr:rowOff>
    </xdr:from>
    <xdr:to>
      <xdr:col>24</xdr:col>
      <xdr:colOff>114300</xdr:colOff>
      <xdr:row>72</xdr:row>
      <xdr:rowOff>168910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4737100" y="125133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46990</xdr:rowOff>
    </xdr:from>
    <xdr:to>
      <xdr:col>24</xdr:col>
      <xdr:colOff>25400</xdr:colOff>
      <xdr:row>75</xdr:row>
      <xdr:rowOff>111760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3987800" y="12905740"/>
          <a:ext cx="8382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113047</xdr:rowOff>
    </xdr:from>
    <xdr:ext cx="762000" cy="259045"/>
    <xdr:sp macro="" textlink="">
      <xdr:nvSpPr>
        <xdr:cNvPr id="365" name="公債費平均値テキスト">
          <a:extLst>
            <a:ext uri="{FF2B5EF4-FFF2-40B4-BE49-F238E27FC236}">
              <a16:creationId xmlns:a16="http://schemas.microsoft.com/office/drawing/2014/main" id="{00000000-0008-0000-0400-00006D010000}"/>
            </a:ext>
          </a:extLst>
        </xdr:cNvPr>
        <xdr:cNvSpPr txBox="1"/>
      </xdr:nvSpPr>
      <xdr:spPr>
        <a:xfrm>
          <a:off x="4914900" y="131432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140970</xdr:rowOff>
    </xdr:from>
    <xdr:to>
      <xdr:col>24</xdr:col>
      <xdr:colOff>76200</xdr:colOff>
      <xdr:row>77</xdr:row>
      <xdr:rowOff>71120</xdr:rowOff>
    </xdr:to>
    <xdr:sp macro="" textlink="">
      <xdr:nvSpPr>
        <xdr:cNvPr id="366" name="フローチャート: 判断 365">
          <a:extLst>
            <a:ext uri="{FF2B5EF4-FFF2-40B4-BE49-F238E27FC236}">
              <a16:creationId xmlns:a16="http://schemas.microsoft.com/office/drawing/2014/main" id="{00000000-0008-0000-0400-00006E010000}"/>
            </a:ext>
          </a:extLst>
        </xdr:cNvPr>
        <xdr:cNvSpPr/>
      </xdr:nvSpPr>
      <xdr:spPr>
        <a:xfrm>
          <a:off x="47752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81280</xdr:rowOff>
    </xdr:from>
    <xdr:to>
      <xdr:col>19</xdr:col>
      <xdr:colOff>187325</xdr:colOff>
      <xdr:row>75</xdr:row>
      <xdr:rowOff>46990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3098800" y="12768580"/>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11430</xdr:rowOff>
    </xdr:from>
    <xdr:to>
      <xdr:col>20</xdr:col>
      <xdr:colOff>38100</xdr:colOff>
      <xdr:row>77</xdr:row>
      <xdr:rowOff>113030</xdr:rowOff>
    </xdr:to>
    <xdr:sp macro="" textlink="">
      <xdr:nvSpPr>
        <xdr:cNvPr id="368" name="フローチャート: 判断 367">
          <a:extLst>
            <a:ext uri="{FF2B5EF4-FFF2-40B4-BE49-F238E27FC236}">
              <a16:creationId xmlns:a16="http://schemas.microsoft.com/office/drawing/2014/main" id="{00000000-0008-0000-0400-000070010000}"/>
            </a:ext>
          </a:extLst>
        </xdr:cNvPr>
        <xdr:cNvSpPr/>
      </xdr:nvSpPr>
      <xdr:spPr>
        <a:xfrm>
          <a:off x="3937000" y="13213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97807</xdr:rowOff>
    </xdr:from>
    <xdr:ext cx="736600" cy="259045"/>
    <xdr:sp macro="" textlink="">
      <xdr:nvSpPr>
        <xdr:cNvPr id="369" name="テキスト ボックス 368">
          <a:extLst>
            <a:ext uri="{FF2B5EF4-FFF2-40B4-BE49-F238E27FC236}">
              <a16:creationId xmlns:a16="http://schemas.microsoft.com/office/drawing/2014/main" id="{00000000-0008-0000-0400-000071010000}"/>
            </a:ext>
          </a:extLst>
        </xdr:cNvPr>
        <xdr:cNvSpPr txBox="1"/>
      </xdr:nvSpPr>
      <xdr:spPr>
        <a:xfrm>
          <a:off x="3606800" y="13299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74</xdr:row>
      <xdr:rowOff>81280</xdr:rowOff>
    </xdr:from>
    <xdr:to>
      <xdr:col>15</xdr:col>
      <xdr:colOff>98425</xdr:colOff>
      <xdr:row>74</xdr:row>
      <xdr:rowOff>127000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2209800" y="127685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167639</xdr:rowOff>
    </xdr:from>
    <xdr:to>
      <xdr:col>15</xdr:col>
      <xdr:colOff>149225</xdr:colOff>
      <xdr:row>77</xdr:row>
      <xdr:rowOff>97789</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048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82566</xdr:rowOff>
    </xdr:from>
    <xdr:ext cx="7620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2717800" y="13284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74</xdr:row>
      <xdr:rowOff>111760</xdr:rowOff>
    </xdr:from>
    <xdr:to>
      <xdr:col>11</xdr:col>
      <xdr:colOff>9525</xdr:colOff>
      <xdr:row>74</xdr:row>
      <xdr:rowOff>127000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1320800" y="1279906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0</xdr:rowOff>
    </xdr:from>
    <xdr:to>
      <xdr:col>11</xdr:col>
      <xdr:colOff>60325</xdr:colOff>
      <xdr:row>77</xdr:row>
      <xdr:rowOff>101600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2159000" y="13201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86377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1828800" y="13288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125730</xdr:rowOff>
    </xdr:from>
    <xdr:to>
      <xdr:col>6</xdr:col>
      <xdr:colOff>171450</xdr:colOff>
      <xdr:row>77</xdr:row>
      <xdr:rowOff>55880</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1270000" y="13155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40657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939800" y="13242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60960</xdr:rowOff>
    </xdr:from>
    <xdr:to>
      <xdr:col>24</xdr:col>
      <xdr:colOff>76200</xdr:colOff>
      <xdr:row>75</xdr:row>
      <xdr:rowOff>162561</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4775200" y="1291971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77487</xdr:rowOff>
    </xdr:from>
    <xdr:ext cx="762000" cy="259045"/>
    <xdr:sp macro="" textlink="">
      <xdr:nvSpPr>
        <xdr:cNvPr id="384" name="公債費該当値テキスト">
          <a:extLst>
            <a:ext uri="{FF2B5EF4-FFF2-40B4-BE49-F238E27FC236}">
              <a16:creationId xmlns:a16="http://schemas.microsoft.com/office/drawing/2014/main" id="{00000000-0008-0000-0400-000080010000}"/>
            </a:ext>
          </a:extLst>
        </xdr:cNvPr>
        <xdr:cNvSpPr txBox="1"/>
      </xdr:nvSpPr>
      <xdr:spPr>
        <a:xfrm>
          <a:off x="4914900" y="12764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167640</xdr:rowOff>
    </xdr:from>
    <xdr:to>
      <xdr:col>20</xdr:col>
      <xdr:colOff>38100</xdr:colOff>
      <xdr:row>75</xdr:row>
      <xdr:rowOff>97790</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3937000" y="12854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107967</xdr:rowOff>
    </xdr:from>
    <xdr:ext cx="7366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3606800" y="126238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30480</xdr:rowOff>
    </xdr:from>
    <xdr:to>
      <xdr:col>15</xdr:col>
      <xdr:colOff>149225</xdr:colOff>
      <xdr:row>74</xdr:row>
      <xdr:rowOff>132080</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3048000" y="12717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72</xdr:row>
      <xdr:rowOff>142257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717800" y="12486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76200</xdr:rowOff>
    </xdr:from>
    <xdr:to>
      <xdr:col>11</xdr:col>
      <xdr:colOff>60325</xdr:colOff>
      <xdr:row>75</xdr:row>
      <xdr:rowOff>6350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2159000" y="1276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16527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828800" y="1253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60960</xdr:rowOff>
    </xdr:from>
    <xdr:to>
      <xdr:col>6</xdr:col>
      <xdr:colOff>171450</xdr:colOff>
      <xdr:row>74</xdr:row>
      <xdr:rowOff>162560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1270000" y="12748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1287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939800" y="12517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3" name="テキスト ボックス 402">
          <a:extLst>
            <a:ext uri="{FF2B5EF4-FFF2-40B4-BE49-F238E27FC236}">
              <a16:creationId xmlns:a16="http://schemas.microsoft.com/office/drawing/2014/main" id="{00000000-0008-0000-0400-000093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類似団体で上位となっている。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経常経費比率中、公債費以外の比率を占める割合は大きい。令和２年度は臨時経費に多くの一般財源を充当しており、経常経費にはその他特定財源を充当している為、改善しているように見えている。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比率の大きい人件費については、職員の新陳代謝や諸手当の見直し、人事院勧告に沿った給与水準の適正化を図る。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物件費については、不要な物品購入の抑制により歳出を減らす事で、経常収支比率の改善を図る。</a:t>
          </a:r>
        </a:p>
      </xdr:txBody>
    </xdr:sp>
    <xdr:clientData/>
  </xdr:twoCellAnchor>
  <xdr:oneCellAnchor>
    <xdr:from>
      <xdr:col>62</xdr:col>
      <xdr:colOff>6350</xdr:colOff>
      <xdr:row>69</xdr:row>
      <xdr:rowOff>107950</xdr:rowOff>
    </xdr:from>
    <xdr:ext cx="298543" cy="225703"/>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7" name="公債費以外グラフ枠">
          <a:extLst>
            <a:ext uri="{FF2B5EF4-FFF2-40B4-BE49-F238E27FC236}">
              <a16:creationId xmlns:a16="http://schemas.microsoft.com/office/drawing/2014/main" id="{00000000-0008-0000-0400-0000A1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53848</xdr:rowOff>
    </xdr:from>
    <xdr:to>
      <xdr:col>82</xdr:col>
      <xdr:colOff>107950</xdr:colOff>
      <xdr:row>80</xdr:row>
      <xdr:rowOff>44704</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flipV="1">
          <a:off x="16510000" y="12569698"/>
          <a:ext cx="0" cy="11910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16781</xdr:rowOff>
    </xdr:from>
    <xdr:ext cx="762000" cy="259045"/>
    <xdr:sp macro="" textlink="">
      <xdr:nvSpPr>
        <xdr:cNvPr id="419" name="公債費以外最小値テキスト">
          <a:extLst>
            <a:ext uri="{FF2B5EF4-FFF2-40B4-BE49-F238E27FC236}">
              <a16:creationId xmlns:a16="http://schemas.microsoft.com/office/drawing/2014/main" id="{00000000-0008-0000-0400-0000A3010000}"/>
            </a:ext>
          </a:extLst>
        </xdr:cNvPr>
        <xdr:cNvSpPr txBox="1"/>
      </xdr:nvSpPr>
      <xdr:spPr>
        <a:xfrm>
          <a:off x="16598900" y="13732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44704</xdr:rowOff>
    </xdr:from>
    <xdr:to>
      <xdr:col>82</xdr:col>
      <xdr:colOff>196850</xdr:colOff>
      <xdr:row>80</xdr:row>
      <xdr:rowOff>44704</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6421100" y="137607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140225</xdr:rowOff>
    </xdr:from>
    <xdr:ext cx="762000" cy="259045"/>
    <xdr:sp macro="" textlink="">
      <xdr:nvSpPr>
        <xdr:cNvPr id="421" name="公債費以外最大値テキスト">
          <a:extLst>
            <a:ext uri="{FF2B5EF4-FFF2-40B4-BE49-F238E27FC236}">
              <a16:creationId xmlns:a16="http://schemas.microsoft.com/office/drawing/2014/main" id="{00000000-0008-0000-0400-0000A5010000}"/>
            </a:ext>
          </a:extLst>
        </xdr:cNvPr>
        <xdr:cNvSpPr txBox="1"/>
      </xdr:nvSpPr>
      <xdr:spPr>
        <a:xfrm>
          <a:off x="16598900" y="123131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53848</xdr:rowOff>
    </xdr:from>
    <xdr:to>
      <xdr:col>82</xdr:col>
      <xdr:colOff>196850</xdr:colOff>
      <xdr:row>73</xdr:row>
      <xdr:rowOff>53848</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6421100" y="125696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74</xdr:row>
      <xdr:rowOff>136144</xdr:rowOff>
    </xdr:from>
    <xdr:to>
      <xdr:col>82</xdr:col>
      <xdr:colOff>107950</xdr:colOff>
      <xdr:row>77</xdr:row>
      <xdr:rowOff>67563</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flipV="1">
          <a:off x="15671800" y="12823444"/>
          <a:ext cx="838200" cy="445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82566</xdr:rowOff>
    </xdr:from>
    <xdr:ext cx="762000" cy="259045"/>
    <xdr:sp macro="" textlink="">
      <xdr:nvSpPr>
        <xdr:cNvPr id="424" name="公債費以外平均値テキスト">
          <a:extLst>
            <a:ext uri="{FF2B5EF4-FFF2-40B4-BE49-F238E27FC236}">
              <a16:creationId xmlns:a16="http://schemas.microsoft.com/office/drawing/2014/main" id="{00000000-0008-0000-0400-0000A8010000}"/>
            </a:ext>
          </a:extLst>
        </xdr:cNvPr>
        <xdr:cNvSpPr txBox="1"/>
      </xdr:nvSpPr>
      <xdr:spPr>
        <a:xfrm>
          <a:off x="16598900" y="131127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110489</xdr:rowOff>
    </xdr:from>
    <xdr:to>
      <xdr:col>82</xdr:col>
      <xdr:colOff>158750</xdr:colOff>
      <xdr:row>77</xdr:row>
      <xdr:rowOff>40639</xdr:rowOff>
    </xdr:to>
    <xdr:sp macro="" textlink="">
      <xdr:nvSpPr>
        <xdr:cNvPr id="425" name="フローチャート: 判断 424">
          <a:extLst>
            <a:ext uri="{FF2B5EF4-FFF2-40B4-BE49-F238E27FC236}">
              <a16:creationId xmlns:a16="http://schemas.microsoft.com/office/drawing/2014/main" id="{00000000-0008-0000-0400-0000A9010000}"/>
            </a:ext>
          </a:extLst>
        </xdr:cNvPr>
        <xdr:cNvSpPr/>
      </xdr:nvSpPr>
      <xdr:spPr>
        <a:xfrm>
          <a:off x="16459200" y="13140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67563</xdr:rowOff>
    </xdr:from>
    <xdr:to>
      <xdr:col>78</xdr:col>
      <xdr:colOff>69850</xdr:colOff>
      <xdr:row>77</xdr:row>
      <xdr:rowOff>72137</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4782800" y="13269213"/>
          <a:ext cx="889000" cy="4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121920</xdr:rowOff>
    </xdr:from>
    <xdr:to>
      <xdr:col>78</xdr:col>
      <xdr:colOff>120650</xdr:colOff>
      <xdr:row>77</xdr:row>
      <xdr:rowOff>52070</xdr:rowOff>
    </xdr:to>
    <xdr:sp macro="" textlink="">
      <xdr:nvSpPr>
        <xdr:cNvPr id="427" name="フローチャート: 判断 426">
          <a:extLst>
            <a:ext uri="{FF2B5EF4-FFF2-40B4-BE49-F238E27FC236}">
              <a16:creationId xmlns:a16="http://schemas.microsoft.com/office/drawing/2014/main" id="{00000000-0008-0000-0400-0000AB010000}"/>
            </a:ext>
          </a:extLst>
        </xdr:cNvPr>
        <xdr:cNvSpPr/>
      </xdr:nvSpPr>
      <xdr:spPr>
        <a:xfrm>
          <a:off x="15621000" y="1315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62247</xdr:rowOff>
    </xdr:from>
    <xdr:ext cx="7366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5290800" y="12920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72137</xdr:rowOff>
    </xdr:from>
    <xdr:to>
      <xdr:col>73</xdr:col>
      <xdr:colOff>180975</xdr:colOff>
      <xdr:row>77</xdr:row>
      <xdr:rowOff>85852</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flipV="1">
          <a:off x="13893800" y="13273787"/>
          <a:ext cx="889000" cy="13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163068</xdr:rowOff>
    </xdr:from>
    <xdr:to>
      <xdr:col>74</xdr:col>
      <xdr:colOff>31750</xdr:colOff>
      <xdr:row>77</xdr:row>
      <xdr:rowOff>93218</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4732000" y="13193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103395</xdr:rowOff>
    </xdr:from>
    <xdr:ext cx="7620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4401800" y="12962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85852</xdr:rowOff>
    </xdr:from>
    <xdr:to>
      <xdr:col>69</xdr:col>
      <xdr:colOff>92075</xdr:colOff>
      <xdr:row>77</xdr:row>
      <xdr:rowOff>97282</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flipV="1">
          <a:off x="13004800" y="13287502"/>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153924</xdr:rowOff>
    </xdr:from>
    <xdr:to>
      <xdr:col>69</xdr:col>
      <xdr:colOff>142875</xdr:colOff>
      <xdr:row>77</xdr:row>
      <xdr:rowOff>84074</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3843000" y="13184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94251</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3512800" y="12953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117348</xdr:rowOff>
    </xdr:from>
    <xdr:to>
      <xdr:col>65</xdr:col>
      <xdr:colOff>53975</xdr:colOff>
      <xdr:row>77</xdr:row>
      <xdr:rowOff>47498</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2954000" y="13147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57675</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2623800" y="12916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74</xdr:row>
      <xdr:rowOff>85344</xdr:rowOff>
    </xdr:from>
    <xdr:to>
      <xdr:col>82</xdr:col>
      <xdr:colOff>158750</xdr:colOff>
      <xdr:row>75</xdr:row>
      <xdr:rowOff>15494</xdr:rowOff>
    </xdr:to>
    <xdr:sp macro="" textlink="">
      <xdr:nvSpPr>
        <xdr:cNvPr id="442" name="楕円 441">
          <a:extLst>
            <a:ext uri="{FF2B5EF4-FFF2-40B4-BE49-F238E27FC236}">
              <a16:creationId xmlns:a16="http://schemas.microsoft.com/office/drawing/2014/main" id="{00000000-0008-0000-0400-0000BA010000}"/>
            </a:ext>
          </a:extLst>
        </xdr:cNvPr>
        <xdr:cNvSpPr/>
      </xdr:nvSpPr>
      <xdr:spPr>
        <a:xfrm>
          <a:off x="16459200" y="12772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73</xdr:row>
      <xdr:rowOff>101871</xdr:rowOff>
    </xdr:from>
    <xdr:ext cx="762000" cy="259045"/>
    <xdr:sp macro="" textlink="">
      <xdr:nvSpPr>
        <xdr:cNvPr id="443" name="公債費以外該当値テキスト">
          <a:extLst>
            <a:ext uri="{FF2B5EF4-FFF2-40B4-BE49-F238E27FC236}">
              <a16:creationId xmlns:a16="http://schemas.microsoft.com/office/drawing/2014/main" id="{00000000-0008-0000-0400-0000BB010000}"/>
            </a:ext>
          </a:extLst>
        </xdr:cNvPr>
        <xdr:cNvSpPr txBox="1"/>
      </xdr:nvSpPr>
      <xdr:spPr>
        <a:xfrm>
          <a:off x="16598900" y="12617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16763</xdr:rowOff>
    </xdr:from>
    <xdr:to>
      <xdr:col>78</xdr:col>
      <xdr:colOff>120650</xdr:colOff>
      <xdr:row>77</xdr:row>
      <xdr:rowOff>118363</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5621000" y="13218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103140</xdr:rowOff>
    </xdr:from>
    <xdr:ext cx="7366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5290800" y="133047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21337</xdr:rowOff>
    </xdr:from>
    <xdr:to>
      <xdr:col>74</xdr:col>
      <xdr:colOff>31750</xdr:colOff>
      <xdr:row>77</xdr:row>
      <xdr:rowOff>122937</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4732000" y="13222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107714</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401800" y="13309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35052</xdr:rowOff>
    </xdr:from>
    <xdr:to>
      <xdr:col>69</xdr:col>
      <xdr:colOff>142875</xdr:colOff>
      <xdr:row>77</xdr:row>
      <xdr:rowOff>136652</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3843000" y="13236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121429</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3512800" y="133230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46482</xdr:rowOff>
    </xdr:from>
    <xdr:to>
      <xdr:col>65</xdr:col>
      <xdr:colOff>53975</xdr:colOff>
      <xdr:row>77</xdr:row>
      <xdr:rowOff>148082</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2954000" y="13248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132859</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2623800" y="13334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東京都利島村</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133803</xdr:rowOff>
    </xdr:from>
    <xdr:to>
      <xdr:col>33</xdr:col>
      <xdr:colOff>114300</xdr:colOff>
      <xdr:row>20</xdr:row>
      <xdr:rowOff>133803</xdr:rowOff>
    </xdr:to>
    <xdr:cxnSp macro="">
      <xdr:nvCxnSpPr>
        <xdr:cNvPr id="31" name="直線コネクタ 30">
          <a:extLst>
            <a:ext uri="{FF2B5EF4-FFF2-40B4-BE49-F238E27FC236}">
              <a16:creationId xmlns:a16="http://schemas.microsoft.com/office/drawing/2014/main" id="{00000000-0008-0000-0500-00001F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3" name="直線コネクタ 32">
          <a:extLst>
            <a:ext uri="{FF2B5EF4-FFF2-40B4-BE49-F238E27FC236}">
              <a16:creationId xmlns:a16="http://schemas.microsoft.com/office/drawing/2014/main" id="{00000000-0008-0000-0500-000021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5" name="直線コネクタ 34">
          <a:extLst>
            <a:ext uri="{FF2B5EF4-FFF2-40B4-BE49-F238E27FC236}">
              <a16:creationId xmlns:a16="http://schemas.microsoft.com/office/drawing/2014/main" id="{00000000-0008-0000-0500-000023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6" name="テキスト ボックス 35">
          <a:extLst>
            <a:ext uri="{FF2B5EF4-FFF2-40B4-BE49-F238E27FC236}">
              <a16:creationId xmlns:a16="http://schemas.microsoft.com/office/drawing/2014/main" id="{00000000-0008-0000-0500-000024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7" name="直線コネクタ 36">
          <a:extLst>
            <a:ext uri="{FF2B5EF4-FFF2-40B4-BE49-F238E27FC236}">
              <a16:creationId xmlns:a16="http://schemas.microsoft.com/office/drawing/2014/main" id="{00000000-0008-0000-0500-000025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8" name="テキスト ボックス 37">
          <a:extLst>
            <a:ext uri="{FF2B5EF4-FFF2-40B4-BE49-F238E27FC236}">
              <a16:creationId xmlns:a16="http://schemas.microsoft.com/office/drawing/2014/main" id="{00000000-0008-0000-0500-000026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39" name="直線コネクタ 38">
          <a:extLst>
            <a:ext uri="{FF2B5EF4-FFF2-40B4-BE49-F238E27FC236}">
              <a16:creationId xmlns:a16="http://schemas.microsoft.com/office/drawing/2014/main" id="{00000000-0008-0000-0500-000027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0" name="テキスト ボックス 39">
          <a:extLst>
            <a:ext uri="{FF2B5EF4-FFF2-40B4-BE49-F238E27FC236}">
              <a16:creationId xmlns:a16="http://schemas.microsoft.com/office/drawing/2014/main" id="{00000000-0008-0000-0500-000028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1" name="直線コネクタ 40">
          <a:extLst>
            <a:ext uri="{FF2B5EF4-FFF2-40B4-BE49-F238E27FC236}">
              <a16:creationId xmlns:a16="http://schemas.microsoft.com/office/drawing/2014/main" id="{00000000-0008-0000-0500-000029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2" name="テキスト ボックス 41">
          <a:extLst>
            <a:ext uri="{FF2B5EF4-FFF2-40B4-BE49-F238E27FC236}">
              <a16:creationId xmlns:a16="http://schemas.microsoft.com/office/drawing/2014/main" id="{00000000-0008-0000-0500-00002A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4" name="テキスト ボックス 43">
          <a:extLst>
            <a:ext uri="{FF2B5EF4-FFF2-40B4-BE49-F238E27FC236}">
              <a16:creationId xmlns:a16="http://schemas.microsoft.com/office/drawing/2014/main" id="{00000000-0008-0000-0500-00002C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5" name="人口1人当たり決算額の推移グラフ枠130">
          <a:extLst>
            <a:ext uri="{FF2B5EF4-FFF2-40B4-BE49-F238E27FC236}">
              <a16:creationId xmlns:a16="http://schemas.microsoft.com/office/drawing/2014/main" id="{00000000-0008-0000-0500-00002D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2612</xdr:rowOff>
    </xdr:from>
    <xdr:to>
      <xdr:col>29</xdr:col>
      <xdr:colOff>127000</xdr:colOff>
      <xdr:row>19</xdr:row>
      <xdr:rowOff>127331</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flipV="1">
          <a:off x="5651500" y="1936187"/>
          <a:ext cx="0" cy="149631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99408</xdr:rowOff>
    </xdr:from>
    <xdr:ext cx="762000" cy="259045"/>
    <xdr:sp macro="" textlink="">
      <xdr:nvSpPr>
        <xdr:cNvPr id="47" name="人口1人当たり決算額の推移最小値テキスト130">
          <a:extLst>
            <a:ext uri="{FF2B5EF4-FFF2-40B4-BE49-F238E27FC236}">
              <a16:creationId xmlns:a16="http://schemas.microsoft.com/office/drawing/2014/main" id="{00000000-0008-0000-0500-00002F000000}"/>
            </a:ext>
          </a:extLst>
        </xdr:cNvPr>
        <xdr:cNvSpPr txBox="1"/>
      </xdr:nvSpPr>
      <xdr:spPr>
        <a:xfrm>
          <a:off x="5740400" y="34045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108,964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127331</xdr:rowOff>
    </xdr:from>
    <xdr:to>
      <xdr:col>30</xdr:col>
      <xdr:colOff>25400</xdr:colOff>
      <xdr:row>19</xdr:row>
      <xdr:rowOff>127331</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a:off x="5562600" y="343250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88989</xdr:rowOff>
    </xdr:from>
    <xdr:ext cx="762000" cy="259045"/>
    <xdr:sp macro="" textlink="">
      <xdr:nvSpPr>
        <xdr:cNvPr id="49" name="人口1人当たり決算額の推移最大値テキスト130">
          <a:extLst>
            <a:ext uri="{FF2B5EF4-FFF2-40B4-BE49-F238E27FC236}">
              <a16:creationId xmlns:a16="http://schemas.microsoft.com/office/drawing/2014/main" id="{00000000-0008-0000-0500-000031000000}"/>
            </a:ext>
          </a:extLst>
        </xdr:cNvPr>
        <xdr:cNvSpPr txBox="1"/>
      </xdr:nvSpPr>
      <xdr:spPr>
        <a:xfrm>
          <a:off x="5740400" y="1679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1,025,345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2612</xdr:rowOff>
    </xdr:from>
    <xdr:to>
      <xdr:col>30</xdr:col>
      <xdr:colOff>25400</xdr:colOff>
      <xdr:row>11</xdr:row>
      <xdr:rowOff>2612</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a:off x="5562600" y="193618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13</xdr:row>
      <xdr:rowOff>170843</xdr:rowOff>
    </xdr:from>
    <xdr:to>
      <xdr:col>29</xdr:col>
      <xdr:colOff>127000</xdr:colOff>
      <xdr:row>14</xdr:row>
      <xdr:rowOff>32790</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flipV="1">
          <a:off x="5003800" y="2447318"/>
          <a:ext cx="647700" cy="3339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139538</xdr:rowOff>
    </xdr:from>
    <xdr:ext cx="762000" cy="259045"/>
    <xdr:sp macro="" textlink="">
      <xdr:nvSpPr>
        <xdr:cNvPr id="52" name="人口1人当たり決算額の推移平均値テキスト130">
          <a:extLst>
            <a:ext uri="{FF2B5EF4-FFF2-40B4-BE49-F238E27FC236}">
              <a16:creationId xmlns:a16="http://schemas.microsoft.com/office/drawing/2014/main" id="{00000000-0008-0000-0500-000034000000}"/>
            </a:ext>
          </a:extLst>
        </xdr:cNvPr>
        <xdr:cNvSpPr txBox="1"/>
      </xdr:nvSpPr>
      <xdr:spPr>
        <a:xfrm>
          <a:off x="5740400" y="31018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263,276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167461</xdr:rowOff>
    </xdr:from>
    <xdr:to>
      <xdr:col>29</xdr:col>
      <xdr:colOff>177800</xdr:colOff>
      <xdr:row>18</xdr:row>
      <xdr:rowOff>97611</xdr:rowOff>
    </xdr:to>
    <xdr:sp macro="" textlink="">
      <xdr:nvSpPr>
        <xdr:cNvPr id="53" name="フローチャート: 判断 52">
          <a:extLst>
            <a:ext uri="{FF2B5EF4-FFF2-40B4-BE49-F238E27FC236}">
              <a16:creationId xmlns:a16="http://schemas.microsoft.com/office/drawing/2014/main" id="{00000000-0008-0000-0500-000035000000}"/>
            </a:ext>
          </a:extLst>
        </xdr:cNvPr>
        <xdr:cNvSpPr/>
      </xdr:nvSpPr>
      <xdr:spPr bwMode="auto">
        <a:xfrm>
          <a:off x="5600700" y="31297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14</xdr:row>
      <xdr:rowOff>32790</xdr:rowOff>
    </xdr:from>
    <xdr:to>
      <xdr:col>26</xdr:col>
      <xdr:colOff>50800</xdr:colOff>
      <xdr:row>14</xdr:row>
      <xdr:rowOff>124376</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flipV="1">
          <a:off x="4305300" y="2480715"/>
          <a:ext cx="698500" cy="9158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154531</xdr:rowOff>
    </xdr:from>
    <xdr:to>
      <xdr:col>26</xdr:col>
      <xdr:colOff>101600</xdr:colOff>
      <xdr:row>18</xdr:row>
      <xdr:rowOff>84681</xdr:rowOff>
    </xdr:to>
    <xdr:sp macro="" textlink="">
      <xdr:nvSpPr>
        <xdr:cNvPr id="55" name="フローチャート: 判断 54">
          <a:extLst>
            <a:ext uri="{FF2B5EF4-FFF2-40B4-BE49-F238E27FC236}">
              <a16:creationId xmlns:a16="http://schemas.microsoft.com/office/drawing/2014/main" id="{00000000-0008-0000-0500-000037000000}"/>
            </a:ext>
          </a:extLst>
        </xdr:cNvPr>
        <xdr:cNvSpPr/>
      </xdr:nvSpPr>
      <xdr:spPr bwMode="auto">
        <a:xfrm>
          <a:off x="4953000" y="31168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69458</xdr:rowOff>
    </xdr:from>
    <xdr:ext cx="736600" cy="259045"/>
    <xdr:sp macro="" textlink="">
      <xdr:nvSpPr>
        <xdr:cNvPr id="56" name="テキスト ボックス 55">
          <a:extLst>
            <a:ext uri="{FF2B5EF4-FFF2-40B4-BE49-F238E27FC236}">
              <a16:creationId xmlns:a16="http://schemas.microsoft.com/office/drawing/2014/main" id="{00000000-0008-0000-0500-000038000000}"/>
            </a:ext>
          </a:extLst>
        </xdr:cNvPr>
        <xdr:cNvSpPr txBox="1"/>
      </xdr:nvSpPr>
      <xdr:spPr>
        <a:xfrm>
          <a:off x="4622800" y="32031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14</xdr:row>
      <xdr:rowOff>41601</xdr:rowOff>
    </xdr:from>
    <xdr:to>
      <xdr:col>22</xdr:col>
      <xdr:colOff>114300</xdr:colOff>
      <xdr:row>14</xdr:row>
      <xdr:rowOff>124376</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a:off x="3606800" y="2489526"/>
          <a:ext cx="698500" cy="8277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160884</xdr:rowOff>
    </xdr:from>
    <xdr:to>
      <xdr:col>22</xdr:col>
      <xdr:colOff>165100</xdr:colOff>
      <xdr:row>18</xdr:row>
      <xdr:rowOff>91034</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4254500" y="31231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75811</xdr:rowOff>
    </xdr:from>
    <xdr:ext cx="7620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3924300" y="32095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14</xdr:row>
      <xdr:rowOff>41601</xdr:rowOff>
    </xdr:from>
    <xdr:to>
      <xdr:col>18</xdr:col>
      <xdr:colOff>177800</xdr:colOff>
      <xdr:row>14</xdr:row>
      <xdr:rowOff>100944</xdr:rowOff>
    </xdr:to>
    <xdr:cxnSp macro="">
      <xdr:nvCxnSpPr>
        <xdr:cNvPr id="60" name="直線コネクタ 59">
          <a:extLst>
            <a:ext uri="{FF2B5EF4-FFF2-40B4-BE49-F238E27FC236}">
              <a16:creationId xmlns:a16="http://schemas.microsoft.com/office/drawing/2014/main" id="{00000000-0008-0000-0500-00003C000000}"/>
            </a:ext>
          </a:extLst>
        </xdr:cNvPr>
        <xdr:cNvCxnSpPr/>
      </xdr:nvCxnSpPr>
      <xdr:spPr bwMode="auto">
        <a:xfrm flipV="1">
          <a:off x="2908300" y="2489526"/>
          <a:ext cx="698500" cy="5934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159284</xdr:rowOff>
    </xdr:from>
    <xdr:to>
      <xdr:col>19</xdr:col>
      <xdr:colOff>38100</xdr:colOff>
      <xdr:row>18</xdr:row>
      <xdr:rowOff>89434</xdr:rowOff>
    </xdr:to>
    <xdr:sp macro="" textlink="">
      <xdr:nvSpPr>
        <xdr:cNvPr id="61" name="フローチャート: 判断 60">
          <a:extLst>
            <a:ext uri="{FF2B5EF4-FFF2-40B4-BE49-F238E27FC236}">
              <a16:creationId xmlns:a16="http://schemas.microsoft.com/office/drawing/2014/main" id="{00000000-0008-0000-0500-00003D000000}"/>
            </a:ext>
          </a:extLst>
        </xdr:cNvPr>
        <xdr:cNvSpPr/>
      </xdr:nvSpPr>
      <xdr:spPr bwMode="auto">
        <a:xfrm>
          <a:off x="3556000" y="31215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74211</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3225800" y="32079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268,284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167324</xdr:rowOff>
    </xdr:from>
    <xdr:to>
      <xdr:col>15</xdr:col>
      <xdr:colOff>101600</xdr:colOff>
      <xdr:row>18</xdr:row>
      <xdr:rowOff>97474</xdr:rowOff>
    </xdr:to>
    <xdr:sp macro="" textlink="">
      <xdr:nvSpPr>
        <xdr:cNvPr id="63" name="フローチャート: 判断 62">
          <a:extLst>
            <a:ext uri="{FF2B5EF4-FFF2-40B4-BE49-F238E27FC236}">
              <a16:creationId xmlns:a16="http://schemas.microsoft.com/office/drawing/2014/main" id="{00000000-0008-0000-0500-00003F000000}"/>
            </a:ext>
          </a:extLst>
        </xdr:cNvPr>
        <xdr:cNvSpPr/>
      </xdr:nvSpPr>
      <xdr:spPr bwMode="auto">
        <a:xfrm>
          <a:off x="2857500" y="31295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82251</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2527300" y="32159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13</xdr:row>
      <xdr:rowOff>120043</xdr:rowOff>
    </xdr:from>
    <xdr:to>
      <xdr:col>29</xdr:col>
      <xdr:colOff>177800</xdr:colOff>
      <xdr:row>14</xdr:row>
      <xdr:rowOff>50193</xdr:rowOff>
    </xdr:to>
    <xdr:sp macro="" textlink="">
      <xdr:nvSpPr>
        <xdr:cNvPr id="70" name="楕円 69">
          <a:extLst>
            <a:ext uri="{FF2B5EF4-FFF2-40B4-BE49-F238E27FC236}">
              <a16:creationId xmlns:a16="http://schemas.microsoft.com/office/drawing/2014/main" id="{00000000-0008-0000-0500-000046000000}"/>
            </a:ext>
          </a:extLst>
        </xdr:cNvPr>
        <xdr:cNvSpPr/>
      </xdr:nvSpPr>
      <xdr:spPr bwMode="auto">
        <a:xfrm>
          <a:off x="5600700" y="239651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12</xdr:row>
      <xdr:rowOff>136570</xdr:rowOff>
    </xdr:from>
    <xdr:ext cx="762000" cy="259045"/>
    <xdr:sp macro="" textlink="">
      <xdr:nvSpPr>
        <xdr:cNvPr id="71" name="人口1人当たり決算額の推移該当値テキスト130">
          <a:extLst>
            <a:ext uri="{FF2B5EF4-FFF2-40B4-BE49-F238E27FC236}">
              <a16:creationId xmlns:a16="http://schemas.microsoft.com/office/drawing/2014/main" id="{00000000-0008-0000-0500-000047000000}"/>
            </a:ext>
          </a:extLst>
        </xdr:cNvPr>
        <xdr:cNvSpPr txBox="1"/>
      </xdr:nvSpPr>
      <xdr:spPr>
        <a:xfrm>
          <a:off x="5740400" y="22415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712,316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13</xdr:row>
      <xdr:rowOff>153440</xdr:rowOff>
    </xdr:from>
    <xdr:to>
      <xdr:col>26</xdr:col>
      <xdr:colOff>101600</xdr:colOff>
      <xdr:row>14</xdr:row>
      <xdr:rowOff>83590</xdr:rowOff>
    </xdr:to>
    <xdr:sp macro="" textlink="">
      <xdr:nvSpPr>
        <xdr:cNvPr id="72" name="楕円 71">
          <a:extLst>
            <a:ext uri="{FF2B5EF4-FFF2-40B4-BE49-F238E27FC236}">
              <a16:creationId xmlns:a16="http://schemas.microsoft.com/office/drawing/2014/main" id="{00000000-0008-0000-0500-000048000000}"/>
            </a:ext>
          </a:extLst>
        </xdr:cNvPr>
        <xdr:cNvSpPr/>
      </xdr:nvSpPr>
      <xdr:spPr bwMode="auto">
        <a:xfrm>
          <a:off x="4953000" y="24299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12</xdr:row>
      <xdr:rowOff>93767</xdr:rowOff>
    </xdr:from>
    <xdr:ext cx="736600" cy="259045"/>
    <xdr:sp macro="" textlink="">
      <xdr:nvSpPr>
        <xdr:cNvPr id="73" name="テキスト ボックス 72">
          <a:extLst>
            <a:ext uri="{FF2B5EF4-FFF2-40B4-BE49-F238E27FC236}">
              <a16:creationId xmlns:a16="http://schemas.microsoft.com/office/drawing/2014/main" id="{00000000-0008-0000-0500-000049000000}"/>
            </a:ext>
          </a:extLst>
        </xdr:cNvPr>
        <xdr:cNvSpPr txBox="1"/>
      </xdr:nvSpPr>
      <xdr:spPr>
        <a:xfrm>
          <a:off x="4622800" y="21987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14</xdr:row>
      <xdr:rowOff>73576</xdr:rowOff>
    </xdr:from>
    <xdr:to>
      <xdr:col>22</xdr:col>
      <xdr:colOff>165100</xdr:colOff>
      <xdr:row>15</xdr:row>
      <xdr:rowOff>3726</xdr:rowOff>
    </xdr:to>
    <xdr:sp macro="" textlink="">
      <xdr:nvSpPr>
        <xdr:cNvPr id="74" name="楕円 73">
          <a:extLst>
            <a:ext uri="{FF2B5EF4-FFF2-40B4-BE49-F238E27FC236}">
              <a16:creationId xmlns:a16="http://schemas.microsoft.com/office/drawing/2014/main" id="{00000000-0008-0000-0500-00004A000000}"/>
            </a:ext>
          </a:extLst>
        </xdr:cNvPr>
        <xdr:cNvSpPr/>
      </xdr:nvSpPr>
      <xdr:spPr bwMode="auto">
        <a:xfrm>
          <a:off x="4254500" y="25215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13</xdr:row>
      <xdr:rowOff>13903</xdr:rowOff>
    </xdr:from>
    <xdr:ext cx="762000" cy="259045"/>
    <xdr:sp macro="" textlink="">
      <xdr:nvSpPr>
        <xdr:cNvPr id="75" name="テキスト ボックス 74">
          <a:extLst>
            <a:ext uri="{FF2B5EF4-FFF2-40B4-BE49-F238E27FC236}">
              <a16:creationId xmlns:a16="http://schemas.microsoft.com/office/drawing/2014/main" id="{00000000-0008-0000-0500-00004B000000}"/>
            </a:ext>
          </a:extLst>
        </xdr:cNvPr>
        <xdr:cNvSpPr txBox="1"/>
      </xdr:nvSpPr>
      <xdr:spPr>
        <a:xfrm>
          <a:off x="3924300" y="22903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13</xdr:row>
      <xdr:rowOff>162251</xdr:rowOff>
    </xdr:from>
    <xdr:to>
      <xdr:col>19</xdr:col>
      <xdr:colOff>38100</xdr:colOff>
      <xdr:row>14</xdr:row>
      <xdr:rowOff>92401</xdr:rowOff>
    </xdr:to>
    <xdr:sp macro="" textlink="">
      <xdr:nvSpPr>
        <xdr:cNvPr id="76" name="楕円 75">
          <a:extLst>
            <a:ext uri="{FF2B5EF4-FFF2-40B4-BE49-F238E27FC236}">
              <a16:creationId xmlns:a16="http://schemas.microsoft.com/office/drawing/2014/main" id="{00000000-0008-0000-0500-00004C000000}"/>
            </a:ext>
          </a:extLst>
        </xdr:cNvPr>
        <xdr:cNvSpPr/>
      </xdr:nvSpPr>
      <xdr:spPr bwMode="auto">
        <a:xfrm>
          <a:off x="3556000" y="243872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12</xdr:row>
      <xdr:rowOff>102578</xdr:rowOff>
    </xdr:from>
    <xdr:ext cx="762000" cy="259045"/>
    <xdr:sp macro="" textlink="">
      <xdr:nvSpPr>
        <xdr:cNvPr id="77" name="テキスト ボックス 76">
          <a:extLst>
            <a:ext uri="{FF2B5EF4-FFF2-40B4-BE49-F238E27FC236}">
              <a16:creationId xmlns:a16="http://schemas.microsoft.com/office/drawing/2014/main" id="{00000000-0008-0000-0500-00004D000000}"/>
            </a:ext>
          </a:extLst>
        </xdr:cNvPr>
        <xdr:cNvSpPr txBox="1"/>
      </xdr:nvSpPr>
      <xdr:spPr>
        <a:xfrm>
          <a:off x="3225800" y="22076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14</xdr:row>
      <xdr:rowOff>50144</xdr:rowOff>
    </xdr:from>
    <xdr:to>
      <xdr:col>15</xdr:col>
      <xdr:colOff>101600</xdr:colOff>
      <xdr:row>14</xdr:row>
      <xdr:rowOff>151744</xdr:rowOff>
    </xdr:to>
    <xdr:sp macro="" textlink="">
      <xdr:nvSpPr>
        <xdr:cNvPr id="78" name="楕円 77">
          <a:extLst>
            <a:ext uri="{FF2B5EF4-FFF2-40B4-BE49-F238E27FC236}">
              <a16:creationId xmlns:a16="http://schemas.microsoft.com/office/drawing/2014/main" id="{00000000-0008-0000-0500-00004E000000}"/>
            </a:ext>
          </a:extLst>
        </xdr:cNvPr>
        <xdr:cNvSpPr/>
      </xdr:nvSpPr>
      <xdr:spPr bwMode="auto">
        <a:xfrm>
          <a:off x="2857500" y="249806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12</xdr:row>
      <xdr:rowOff>161921</xdr:rowOff>
    </xdr:from>
    <xdr:ext cx="762000" cy="259045"/>
    <xdr:sp macro="" textlink="">
      <xdr:nvSpPr>
        <xdr:cNvPr id="79" name="テキスト ボックス 78">
          <a:extLst>
            <a:ext uri="{FF2B5EF4-FFF2-40B4-BE49-F238E27FC236}">
              <a16:creationId xmlns:a16="http://schemas.microsoft.com/office/drawing/2014/main" id="{00000000-0008-0000-0500-00004F000000}"/>
            </a:ext>
          </a:extLst>
        </xdr:cNvPr>
        <xdr:cNvSpPr txBox="1"/>
      </xdr:nvSpPr>
      <xdr:spPr>
        <a:xfrm>
          <a:off x="2527300" y="22669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1" name="角丸四角形 80">
          <a:extLst>
            <a:ext uri="{FF2B5EF4-FFF2-40B4-BE49-F238E27FC236}">
              <a16:creationId xmlns:a16="http://schemas.microsoft.com/office/drawing/2014/main" id="{00000000-0008-0000-0500-000051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0" name="楕円 89">
          <a:extLst>
            <a:ext uri="{FF2B5EF4-FFF2-40B4-BE49-F238E27FC236}">
              <a16:creationId xmlns:a16="http://schemas.microsoft.com/office/drawing/2014/main" id="{00000000-0008-0000-0500-00005A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1" name="フローチャート: 判断 90">
          <a:extLst>
            <a:ext uri="{FF2B5EF4-FFF2-40B4-BE49-F238E27FC236}">
              <a16:creationId xmlns:a16="http://schemas.microsoft.com/office/drawing/2014/main" id="{00000000-0008-0000-0500-00005B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2" name="正方形/長方形 91">
          <a:extLst>
            <a:ext uri="{FF2B5EF4-FFF2-40B4-BE49-F238E27FC236}">
              <a16:creationId xmlns:a16="http://schemas.microsoft.com/office/drawing/2014/main" id="{00000000-0008-0000-0500-00005C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3" name="テキスト ボックス 92">
          <a:extLst>
            <a:ext uri="{FF2B5EF4-FFF2-40B4-BE49-F238E27FC236}">
              <a16:creationId xmlns:a16="http://schemas.microsoft.com/office/drawing/2014/main" id="{00000000-0008-0000-0500-00005D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241300</xdr:rowOff>
    </xdr:from>
    <xdr:to>
      <xdr:col>33</xdr:col>
      <xdr:colOff>114300</xdr:colOff>
      <xdr:row>37</xdr:row>
      <xdr:rowOff>241300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36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99077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22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298450</xdr:rowOff>
    </xdr:from>
    <xdr:to>
      <xdr:col>33</xdr:col>
      <xdr:colOff>114300</xdr:colOff>
      <xdr:row>33</xdr:row>
      <xdr:rowOff>298450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22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156227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08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a:extLst>
            <a:ext uri="{FF2B5EF4-FFF2-40B4-BE49-F238E27FC236}">
              <a16:creationId xmlns:a16="http://schemas.microsoft.com/office/drawing/2014/main" id="{00000000-0008-0000-0500-000067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258302</xdr:rowOff>
    </xdr:from>
    <xdr:to>
      <xdr:col>29</xdr:col>
      <xdr:colOff>127000</xdr:colOff>
      <xdr:row>37</xdr:row>
      <xdr:rowOff>329174</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flipV="1">
          <a:off x="5651500" y="6182852"/>
          <a:ext cx="0" cy="127102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301251</xdr:rowOff>
    </xdr:from>
    <xdr:ext cx="762000" cy="259045"/>
    <xdr:sp macro="" textlink="">
      <xdr:nvSpPr>
        <xdr:cNvPr id="105" name="人口1人当たり決算額の推移最小値テキスト445">
          <a:extLst>
            <a:ext uri="{FF2B5EF4-FFF2-40B4-BE49-F238E27FC236}">
              <a16:creationId xmlns:a16="http://schemas.microsoft.com/office/drawing/2014/main" id="{00000000-0008-0000-0500-000069000000}"/>
            </a:ext>
          </a:extLst>
        </xdr:cNvPr>
        <xdr:cNvSpPr txBox="1"/>
      </xdr:nvSpPr>
      <xdr:spPr>
        <a:xfrm>
          <a:off x="5740400" y="74259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329174</xdr:rowOff>
    </xdr:from>
    <xdr:to>
      <xdr:col>30</xdr:col>
      <xdr:colOff>25400</xdr:colOff>
      <xdr:row>37</xdr:row>
      <xdr:rowOff>329174</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5562600" y="745387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1779</xdr:rowOff>
    </xdr:from>
    <xdr:ext cx="762000" cy="259045"/>
    <xdr:sp macro="" textlink="">
      <xdr:nvSpPr>
        <xdr:cNvPr id="107" name="人口1人当たり決算額の推移最大値テキスト445">
          <a:extLst>
            <a:ext uri="{FF2B5EF4-FFF2-40B4-BE49-F238E27FC236}">
              <a16:creationId xmlns:a16="http://schemas.microsoft.com/office/drawing/2014/main" id="{00000000-0008-0000-0500-00006B000000}"/>
            </a:ext>
          </a:extLst>
        </xdr:cNvPr>
        <xdr:cNvSpPr txBox="1"/>
      </xdr:nvSpPr>
      <xdr:spPr>
        <a:xfrm>
          <a:off x="5740400" y="5926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207,025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258302</xdr:rowOff>
    </xdr:from>
    <xdr:to>
      <xdr:col>30</xdr:col>
      <xdr:colOff>25400</xdr:colOff>
      <xdr:row>33</xdr:row>
      <xdr:rowOff>258302</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618285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38012</xdr:rowOff>
    </xdr:from>
    <xdr:to>
      <xdr:col>29</xdr:col>
      <xdr:colOff>127000</xdr:colOff>
      <xdr:row>36</xdr:row>
      <xdr:rowOff>73576</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003800" y="6991262"/>
          <a:ext cx="647700" cy="3556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36</xdr:row>
      <xdr:rowOff>56335</xdr:rowOff>
    </xdr:from>
    <xdr:ext cx="762000" cy="259045"/>
    <xdr:sp macro="" textlink="">
      <xdr:nvSpPr>
        <xdr:cNvPr id="110" name="人口1人当たり決算額の推移平均値テキスト445">
          <a:extLst>
            <a:ext uri="{FF2B5EF4-FFF2-40B4-BE49-F238E27FC236}">
              <a16:creationId xmlns:a16="http://schemas.microsoft.com/office/drawing/2014/main" id="{00000000-0008-0000-0500-00006E000000}"/>
            </a:ext>
          </a:extLst>
        </xdr:cNvPr>
        <xdr:cNvSpPr txBox="1"/>
      </xdr:nvSpPr>
      <xdr:spPr>
        <a:xfrm>
          <a:off x="5740400" y="70095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84258</xdr:rowOff>
    </xdr:from>
    <xdr:to>
      <xdr:col>29</xdr:col>
      <xdr:colOff>177800</xdr:colOff>
      <xdr:row>37</xdr:row>
      <xdr:rowOff>14408</xdr:rowOff>
    </xdr:to>
    <xdr:sp macro="" textlink="">
      <xdr:nvSpPr>
        <xdr:cNvPr id="111" name="フローチャート: 判断 110">
          <a:extLst>
            <a:ext uri="{FF2B5EF4-FFF2-40B4-BE49-F238E27FC236}">
              <a16:creationId xmlns:a16="http://schemas.microsoft.com/office/drawing/2014/main" id="{00000000-0008-0000-0500-00006F000000}"/>
            </a:ext>
          </a:extLst>
        </xdr:cNvPr>
        <xdr:cNvSpPr/>
      </xdr:nvSpPr>
      <xdr:spPr bwMode="auto">
        <a:xfrm>
          <a:off x="5600700" y="70375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73576</xdr:rowOff>
    </xdr:from>
    <xdr:to>
      <xdr:col>26</xdr:col>
      <xdr:colOff>50800</xdr:colOff>
      <xdr:row>37</xdr:row>
      <xdr:rowOff>109466</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4305300" y="7026826"/>
          <a:ext cx="698500" cy="20734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97609</xdr:rowOff>
    </xdr:from>
    <xdr:to>
      <xdr:col>26</xdr:col>
      <xdr:colOff>101600</xdr:colOff>
      <xdr:row>37</xdr:row>
      <xdr:rowOff>27759</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4953000" y="70508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12536</xdr:rowOff>
    </xdr:from>
    <xdr:ext cx="736600" cy="259045"/>
    <xdr:sp macro="" textlink="">
      <xdr:nvSpPr>
        <xdr:cNvPr id="114" name="テキスト ボックス 113">
          <a:extLst>
            <a:ext uri="{FF2B5EF4-FFF2-40B4-BE49-F238E27FC236}">
              <a16:creationId xmlns:a16="http://schemas.microsoft.com/office/drawing/2014/main" id="{00000000-0008-0000-0500-000072000000}"/>
            </a:ext>
          </a:extLst>
        </xdr:cNvPr>
        <xdr:cNvSpPr txBox="1"/>
      </xdr:nvSpPr>
      <xdr:spPr>
        <a:xfrm>
          <a:off x="4622800" y="71372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58883</xdr:rowOff>
    </xdr:from>
    <xdr:to>
      <xdr:col>22</xdr:col>
      <xdr:colOff>114300</xdr:colOff>
      <xdr:row>37</xdr:row>
      <xdr:rowOff>109466</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a:off x="3606800" y="7183583"/>
          <a:ext cx="698500" cy="5058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102312</xdr:rowOff>
    </xdr:from>
    <xdr:to>
      <xdr:col>22</xdr:col>
      <xdr:colOff>165100</xdr:colOff>
      <xdr:row>37</xdr:row>
      <xdr:rowOff>32462</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254500" y="70555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214089</xdr:rowOff>
    </xdr:from>
    <xdr:ext cx="7620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3924300" y="68244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58883</xdr:rowOff>
    </xdr:from>
    <xdr:to>
      <xdr:col>18</xdr:col>
      <xdr:colOff>177800</xdr:colOff>
      <xdr:row>37</xdr:row>
      <xdr:rowOff>81531</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flipV="1">
          <a:off x="2908300" y="7183583"/>
          <a:ext cx="698500" cy="2264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99460</xdr:rowOff>
    </xdr:from>
    <xdr:to>
      <xdr:col>19</xdr:col>
      <xdr:colOff>38100</xdr:colOff>
      <xdr:row>37</xdr:row>
      <xdr:rowOff>29610</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3556000" y="70527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211237</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225800" y="6821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122548</xdr:rowOff>
    </xdr:from>
    <xdr:to>
      <xdr:col>15</xdr:col>
      <xdr:colOff>101600</xdr:colOff>
      <xdr:row>37</xdr:row>
      <xdr:rowOff>52698</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2857500" y="70757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234325</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2527300" y="68446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330112</xdr:rowOff>
    </xdr:from>
    <xdr:to>
      <xdr:col>29</xdr:col>
      <xdr:colOff>177800</xdr:colOff>
      <xdr:row>36</xdr:row>
      <xdr:rowOff>88812</xdr:rowOff>
    </xdr:to>
    <xdr:sp macro="" textlink="">
      <xdr:nvSpPr>
        <xdr:cNvPr id="128" name="楕円 127">
          <a:extLst>
            <a:ext uri="{FF2B5EF4-FFF2-40B4-BE49-F238E27FC236}">
              <a16:creationId xmlns:a16="http://schemas.microsoft.com/office/drawing/2014/main" id="{00000000-0008-0000-0500-000080000000}"/>
            </a:ext>
          </a:extLst>
        </xdr:cNvPr>
        <xdr:cNvSpPr/>
      </xdr:nvSpPr>
      <xdr:spPr bwMode="auto">
        <a:xfrm>
          <a:off x="5600700" y="69404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175189</xdr:rowOff>
    </xdr:from>
    <xdr:ext cx="762000" cy="259045"/>
    <xdr:sp macro="" textlink="">
      <xdr:nvSpPr>
        <xdr:cNvPr id="129" name="人口1人当たり決算額の推移該当値テキスト445">
          <a:extLst>
            <a:ext uri="{FF2B5EF4-FFF2-40B4-BE49-F238E27FC236}">
              <a16:creationId xmlns:a16="http://schemas.microsoft.com/office/drawing/2014/main" id="{00000000-0008-0000-0500-000081000000}"/>
            </a:ext>
          </a:extLst>
        </xdr:cNvPr>
        <xdr:cNvSpPr txBox="1"/>
      </xdr:nvSpPr>
      <xdr:spPr>
        <a:xfrm>
          <a:off x="5740400" y="6785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22776</xdr:rowOff>
    </xdr:from>
    <xdr:to>
      <xdr:col>26</xdr:col>
      <xdr:colOff>101600</xdr:colOff>
      <xdr:row>36</xdr:row>
      <xdr:rowOff>124376</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4953000" y="697602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134553</xdr:rowOff>
    </xdr:from>
    <xdr:ext cx="7366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622800" y="67449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58666</xdr:rowOff>
    </xdr:from>
    <xdr:to>
      <xdr:col>22</xdr:col>
      <xdr:colOff>165100</xdr:colOff>
      <xdr:row>37</xdr:row>
      <xdr:rowOff>160266</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254500" y="71833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145043</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924300" y="72697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8083</xdr:rowOff>
    </xdr:from>
    <xdr:to>
      <xdr:col>19</xdr:col>
      <xdr:colOff>38100</xdr:colOff>
      <xdr:row>37</xdr:row>
      <xdr:rowOff>109683</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3556000" y="713278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94460</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225800" y="72191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30731</xdr:rowOff>
    </xdr:from>
    <xdr:to>
      <xdr:col>15</xdr:col>
      <xdr:colOff>101600</xdr:colOff>
      <xdr:row>37</xdr:row>
      <xdr:rowOff>132331</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2857500" y="71554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117108</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2527300" y="72418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東京都利島村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310
305
4.12
1,592,692
1,487,539
105,153
365,935
531,711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139700</xdr:rowOff>
    </xdr:from>
    <xdr:to>
      <xdr:col>28</xdr:col>
      <xdr:colOff>114300</xdr:colOff>
      <xdr:row>39</xdr:row>
      <xdr:rowOff>139700</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168927</xdr:rowOff>
    </xdr:from>
    <xdr:ext cx="248786"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214" y="6684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25400</xdr:rowOff>
    </xdr:from>
    <xdr:to>
      <xdr:col>28</xdr:col>
      <xdr:colOff>114300</xdr:colOff>
      <xdr:row>38</xdr:row>
      <xdr:rowOff>25400</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37</xdr:row>
      <xdr:rowOff>54627</xdr:rowOff>
    </xdr:from>
    <xdr:ext cx="595419"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581" y="6398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82550</xdr:rowOff>
    </xdr:from>
    <xdr:to>
      <xdr:col>28</xdr:col>
      <xdr:colOff>114300</xdr:colOff>
      <xdr:row>36</xdr:row>
      <xdr:rowOff>82550</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35</xdr:row>
      <xdr:rowOff>111777</xdr:rowOff>
    </xdr:from>
    <xdr:ext cx="595419"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581" y="6112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25400</xdr:rowOff>
    </xdr:from>
    <xdr:to>
      <xdr:col>28</xdr:col>
      <xdr:colOff>114300</xdr:colOff>
      <xdr:row>33</xdr:row>
      <xdr:rowOff>25400</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32</xdr:row>
      <xdr:rowOff>54627</xdr:rowOff>
    </xdr:from>
    <xdr:ext cx="595419" cy="259045"/>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166581" y="5541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82550</xdr:rowOff>
    </xdr:from>
    <xdr:to>
      <xdr:col>28</xdr:col>
      <xdr:colOff>114300</xdr:colOff>
      <xdr:row>31</xdr:row>
      <xdr:rowOff>82550</xdr:rowOff>
    </xdr:to>
    <xdr:cxnSp macro="">
      <xdr:nvCxnSpPr>
        <xdr:cNvPr id="52" name="直線コネクタ 51">
          <a:extLst>
            <a:ext uri="{FF2B5EF4-FFF2-40B4-BE49-F238E27FC236}">
              <a16:creationId xmlns:a16="http://schemas.microsoft.com/office/drawing/2014/main" id="{00000000-0008-0000-0600-000034000000}"/>
            </a:ext>
          </a:extLst>
        </xdr:cNvPr>
        <xdr:cNvCxnSpPr/>
      </xdr:nvCxnSpPr>
      <xdr:spPr>
        <a:xfrm>
          <a:off x="762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30</xdr:row>
      <xdr:rowOff>111777</xdr:rowOff>
    </xdr:from>
    <xdr:ext cx="685572" cy="259045"/>
    <xdr:sp macro="" textlink="">
      <xdr:nvSpPr>
        <xdr:cNvPr id="53" name="テキスト ボックス 52">
          <a:extLst>
            <a:ext uri="{FF2B5EF4-FFF2-40B4-BE49-F238E27FC236}">
              <a16:creationId xmlns:a16="http://schemas.microsoft.com/office/drawing/2014/main" id="{00000000-0008-0000-0600-000035000000}"/>
            </a:ext>
          </a:extLst>
        </xdr:cNvPr>
        <xdr:cNvSpPr txBox="1"/>
      </xdr:nvSpPr>
      <xdr:spPr>
        <a:xfrm>
          <a:off x="76428" y="5255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29</xdr:row>
      <xdr:rowOff>139700</xdr:rowOff>
    </xdr:from>
    <xdr:to>
      <xdr:col>28</xdr:col>
      <xdr:colOff>114300</xdr:colOff>
      <xdr:row>29</xdr:row>
      <xdr:rowOff>139700</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a:off x="762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28</xdr:row>
      <xdr:rowOff>168927</xdr:rowOff>
    </xdr:from>
    <xdr:ext cx="685572" cy="259045"/>
    <xdr:sp macro="" textlink="">
      <xdr:nvSpPr>
        <xdr:cNvPr id="55" name="テキスト ボックス 54">
          <a:extLst>
            <a:ext uri="{FF2B5EF4-FFF2-40B4-BE49-F238E27FC236}">
              <a16:creationId xmlns:a16="http://schemas.microsoft.com/office/drawing/2014/main" id="{00000000-0008-0000-0600-000037000000}"/>
            </a:ext>
          </a:extLst>
        </xdr:cNvPr>
        <xdr:cNvSpPr txBox="1"/>
      </xdr:nvSpPr>
      <xdr:spPr>
        <a:xfrm>
          <a:off x="76428" y="496952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7" name="テキスト ボックス 56">
          <a:extLst>
            <a:ext uri="{FF2B5EF4-FFF2-40B4-BE49-F238E27FC236}">
              <a16:creationId xmlns:a16="http://schemas.microsoft.com/office/drawing/2014/main" id="{00000000-0008-0000-0600-000039000000}"/>
            </a:ext>
          </a:extLst>
        </xdr:cNvPr>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8" name="人件費グラフ枠">
          <a:extLst>
            <a:ext uri="{FF2B5EF4-FFF2-40B4-BE49-F238E27FC236}">
              <a16:creationId xmlns:a16="http://schemas.microsoft.com/office/drawing/2014/main" id="{00000000-0008-0000-0600-00003A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142385</xdr:rowOff>
    </xdr:from>
    <xdr:to>
      <xdr:col>24</xdr:col>
      <xdr:colOff>62865</xdr:colOff>
      <xdr:row>39</xdr:row>
      <xdr:rowOff>1068</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flipV="1">
          <a:off x="4633595" y="5285885"/>
          <a:ext cx="1270" cy="14017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4895</xdr:rowOff>
    </xdr:from>
    <xdr:ext cx="534377" cy="259045"/>
    <xdr:sp macro="" textlink="">
      <xdr:nvSpPr>
        <xdr:cNvPr id="60" name="人件費最小値テキスト">
          <a:extLst>
            <a:ext uri="{FF2B5EF4-FFF2-40B4-BE49-F238E27FC236}">
              <a16:creationId xmlns:a16="http://schemas.microsoft.com/office/drawing/2014/main" id="{00000000-0008-0000-0600-00003C000000}"/>
            </a:ext>
          </a:extLst>
        </xdr:cNvPr>
        <xdr:cNvSpPr txBox="1"/>
      </xdr:nvSpPr>
      <xdr:spPr>
        <a:xfrm>
          <a:off x="4686300" y="6691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1068</xdr:rowOff>
    </xdr:from>
    <xdr:to>
      <xdr:col>24</xdr:col>
      <xdr:colOff>152400</xdr:colOff>
      <xdr:row>39</xdr:row>
      <xdr:rowOff>1068</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4546600" y="66876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89062</xdr:rowOff>
    </xdr:from>
    <xdr:ext cx="690189" cy="259045"/>
    <xdr:sp macro="" textlink="">
      <xdr:nvSpPr>
        <xdr:cNvPr id="62" name="人件費最大値テキスト">
          <a:extLst>
            <a:ext uri="{FF2B5EF4-FFF2-40B4-BE49-F238E27FC236}">
              <a16:creationId xmlns:a16="http://schemas.microsoft.com/office/drawing/2014/main" id="{00000000-0008-0000-0600-00003E000000}"/>
            </a:ext>
          </a:extLst>
        </xdr:cNvPr>
        <xdr:cNvSpPr txBox="1"/>
      </xdr:nvSpPr>
      <xdr:spPr>
        <a:xfrm>
          <a:off x="4686300" y="506111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1,078,121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142385</xdr:rowOff>
    </xdr:from>
    <xdr:to>
      <xdr:col>24</xdr:col>
      <xdr:colOff>152400</xdr:colOff>
      <xdr:row>30</xdr:row>
      <xdr:rowOff>142385</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a:off x="4546600" y="5285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145351</xdr:rowOff>
    </xdr:from>
    <xdr:to>
      <xdr:col>24</xdr:col>
      <xdr:colOff>63500</xdr:colOff>
      <xdr:row>34</xdr:row>
      <xdr:rowOff>45522</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3797300" y="5803201"/>
          <a:ext cx="838200" cy="71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67348</xdr:rowOff>
    </xdr:from>
    <xdr:ext cx="599010" cy="259045"/>
    <xdr:sp macro="" textlink="">
      <xdr:nvSpPr>
        <xdr:cNvPr id="65" name="人件費平均値テキスト">
          <a:extLst>
            <a:ext uri="{FF2B5EF4-FFF2-40B4-BE49-F238E27FC236}">
              <a16:creationId xmlns:a16="http://schemas.microsoft.com/office/drawing/2014/main" id="{00000000-0008-0000-0600-000041000000}"/>
            </a:ext>
          </a:extLst>
        </xdr:cNvPr>
        <xdr:cNvSpPr txBox="1"/>
      </xdr:nvSpPr>
      <xdr:spPr>
        <a:xfrm>
          <a:off x="4686300" y="641099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239,985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88921</xdr:rowOff>
    </xdr:from>
    <xdr:to>
      <xdr:col>24</xdr:col>
      <xdr:colOff>114300</xdr:colOff>
      <xdr:row>38</xdr:row>
      <xdr:rowOff>19072</xdr:rowOff>
    </xdr:to>
    <xdr:sp macro=""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4584700" y="643257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45522</xdr:rowOff>
    </xdr:from>
    <xdr:to>
      <xdr:col>19</xdr:col>
      <xdr:colOff>177800</xdr:colOff>
      <xdr:row>34</xdr:row>
      <xdr:rowOff>116884</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908300" y="5874822"/>
          <a:ext cx="889000" cy="71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120068</xdr:rowOff>
    </xdr:from>
    <xdr:to>
      <xdr:col>20</xdr:col>
      <xdr:colOff>38100</xdr:colOff>
      <xdr:row>38</xdr:row>
      <xdr:rowOff>50219</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3746500" y="646371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38</xdr:row>
      <xdr:rowOff>41345</xdr:rowOff>
    </xdr:from>
    <xdr:ext cx="599010"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3497795" y="6556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72019</xdr:rowOff>
    </xdr:from>
    <xdr:to>
      <xdr:col>15</xdr:col>
      <xdr:colOff>50800</xdr:colOff>
      <xdr:row>34</xdr:row>
      <xdr:rowOff>116884</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a:off x="2019300" y="5901319"/>
          <a:ext cx="889000" cy="44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126656</xdr:rowOff>
    </xdr:from>
    <xdr:to>
      <xdr:col>15</xdr:col>
      <xdr:colOff>101600</xdr:colOff>
      <xdr:row>38</xdr:row>
      <xdr:rowOff>56806</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2857500" y="6470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38</xdr:row>
      <xdr:rowOff>47933</xdr:rowOff>
    </xdr:from>
    <xdr:ext cx="599010"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2608795" y="65630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72019</xdr:rowOff>
    </xdr:from>
    <xdr:to>
      <xdr:col>10</xdr:col>
      <xdr:colOff>114300</xdr:colOff>
      <xdr:row>34</xdr:row>
      <xdr:rowOff>126274</xdr:rowOff>
    </xdr:to>
    <xdr:cxnSp macro="">
      <xdr:nvCxnSpPr>
        <xdr:cNvPr id="73" name="直線コネクタ 72">
          <a:extLst>
            <a:ext uri="{FF2B5EF4-FFF2-40B4-BE49-F238E27FC236}">
              <a16:creationId xmlns:a16="http://schemas.microsoft.com/office/drawing/2014/main" id="{00000000-0008-0000-0600-000049000000}"/>
            </a:ext>
          </a:extLst>
        </xdr:cNvPr>
        <xdr:cNvCxnSpPr/>
      </xdr:nvCxnSpPr>
      <xdr:spPr>
        <a:xfrm flipV="1">
          <a:off x="1130300" y="5901319"/>
          <a:ext cx="889000" cy="54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121900</xdr:rowOff>
    </xdr:from>
    <xdr:to>
      <xdr:col>10</xdr:col>
      <xdr:colOff>165100</xdr:colOff>
      <xdr:row>38</xdr:row>
      <xdr:rowOff>52050</xdr:rowOff>
    </xdr:to>
    <xdr:sp macro="" textlink="">
      <xdr:nvSpPr>
        <xdr:cNvPr id="74" name="フローチャート: 判断 73">
          <a:extLst>
            <a:ext uri="{FF2B5EF4-FFF2-40B4-BE49-F238E27FC236}">
              <a16:creationId xmlns:a16="http://schemas.microsoft.com/office/drawing/2014/main" id="{00000000-0008-0000-0600-00004A000000}"/>
            </a:ext>
          </a:extLst>
        </xdr:cNvPr>
        <xdr:cNvSpPr/>
      </xdr:nvSpPr>
      <xdr:spPr>
        <a:xfrm>
          <a:off x="1968500" y="646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38</xdr:row>
      <xdr:rowOff>43177</xdr:rowOff>
    </xdr:from>
    <xdr:ext cx="59901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1719795" y="65582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124864</xdr:rowOff>
    </xdr:from>
    <xdr:to>
      <xdr:col>6</xdr:col>
      <xdr:colOff>38100</xdr:colOff>
      <xdr:row>38</xdr:row>
      <xdr:rowOff>55014</xdr:rowOff>
    </xdr:to>
    <xdr:sp macro="" textlink="">
      <xdr:nvSpPr>
        <xdr:cNvPr id="76" name="フローチャート: 判断 75">
          <a:extLst>
            <a:ext uri="{FF2B5EF4-FFF2-40B4-BE49-F238E27FC236}">
              <a16:creationId xmlns:a16="http://schemas.microsoft.com/office/drawing/2014/main" id="{00000000-0008-0000-0600-00004C000000}"/>
            </a:ext>
          </a:extLst>
        </xdr:cNvPr>
        <xdr:cNvSpPr/>
      </xdr:nvSpPr>
      <xdr:spPr>
        <a:xfrm>
          <a:off x="1079500" y="6468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38</xdr:row>
      <xdr:rowOff>46141</xdr:rowOff>
    </xdr:from>
    <xdr:ext cx="59901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830795" y="65612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2" name="テキスト ボックス 81">
          <a:extLst>
            <a:ext uri="{FF2B5EF4-FFF2-40B4-BE49-F238E27FC236}">
              <a16:creationId xmlns:a16="http://schemas.microsoft.com/office/drawing/2014/main" id="{00000000-0008-0000-0600-000052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94551</xdr:rowOff>
    </xdr:from>
    <xdr:to>
      <xdr:col>24</xdr:col>
      <xdr:colOff>114300</xdr:colOff>
      <xdr:row>34</xdr:row>
      <xdr:rowOff>24701</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4584700" y="5752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117428</xdr:rowOff>
    </xdr:from>
    <xdr:ext cx="599010" cy="259045"/>
    <xdr:sp macro="" textlink="">
      <xdr:nvSpPr>
        <xdr:cNvPr id="84" name="人件費該当値テキスト">
          <a:extLst>
            <a:ext uri="{FF2B5EF4-FFF2-40B4-BE49-F238E27FC236}">
              <a16:creationId xmlns:a16="http://schemas.microsoft.com/office/drawing/2014/main" id="{00000000-0008-0000-0600-000054000000}"/>
            </a:ext>
          </a:extLst>
        </xdr:cNvPr>
        <xdr:cNvSpPr txBox="1"/>
      </xdr:nvSpPr>
      <xdr:spPr>
        <a:xfrm>
          <a:off x="4686300" y="56038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716,045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166172</xdr:rowOff>
    </xdr:from>
    <xdr:to>
      <xdr:col>20</xdr:col>
      <xdr:colOff>38100</xdr:colOff>
      <xdr:row>34</xdr:row>
      <xdr:rowOff>96322</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3746500" y="5824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32</xdr:row>
      <xdr:rowOff>112849</xdr:rowOff>
    </xdr:from>
    <xdr:ext cx="599010"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3497795" y="55992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66084</xdr:rowOff>
    </xdr:from>
    <xdr:to>
      <xdr:col>15</xdr:col>
      <xdr:colOff>101600</xdr:colOff>
      <xdr:row>34</xdr:row>
      <xdr:rowOff>167684</xdr:rowOff>
    </xdr:to>
    <xdr:sp macro="" textlink="">
      <xdr:nvSpPr>
        <xdr:cNvPr id="87" name="楕円 86">
          <a:extLst>
            <a:ext uri="{FF2B5EF4-FFF2-40B4-BE49-F238E27FC236}">
              <a16:creationId xmlns:a16="http://schemas.microsoft.com/office/drawing/2014/main" id="{00000000-0008-0000-0600-000057000000}"/>
            </a:ext>
          </a:extLst>
        </xdr:cNvPr>
        <xdr:cNvSpPr/>
      </xdr:nvSpPr>
      <xdr:spPr>
        <a:xfrm>
          <a:off x="2857500" y="5895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33</xdr:row>
      <xdr:rowOff>12761</xdr:rowOff>
    </xdr:from>
    <xdr:ext cx="599010" cy="259045"/>
    <xdr:sp macro="" textlink="">
      <xdr:nvSpPr>
        <xdr:cNvPr id="88" name="テキスト ボックス 87">
          <a:extLst>
            <a:ext uri="{FF2B5EF4-FFF2-40B4-BE49-F238E27FC236}">
              <a16:creationId xmlns:a16="http://schemas.microsoft.com/office/drawing/2014/main" id="{00000000-0008-0000-0600-000058000000}"/>
            </a:ext>
          </a:extLst>
        </xdr:cNvPr>
        <xdr:cNvSpPr txBox="1"/>
      </xdr:nvSpPr>
      <xdr:spPr>
        <a:xfrm>
          <a:off x="2608795" y="56706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21219</xdr:rowOff>
    </xdr:from>
    <xdr:to>
      <xdr:col>10</xdr:col>
      <xdr:colOff>165100</xdr:colOff>
      <xdr:row>34</xdr:row>
      <xdr:rowOff>122819</xdr:rowOff>
    </xdr:to>
    <xdr:sp macro="" textlink="">
      <xdr:nvSpPr>
        <xdr:cNvPr id="89" name="楕円 88">
          <a:extLst>
            <a:ext uri="{FF2B5EF4-FFF2-40B4-BE49-F238E27FC236}">
              <a16:creationId xmlns:a16="http://schemas.microsoft.com/office/drawing/2014/main" id="{00000000-0008-0000-0600-000059000000}"/>
            </a:ext>
          </a:extLst>
        </xdr:cNvPr>
        <xdr:cNvSpPr/>
      </xdr:nvSpPr>
      <xdr:spPr>
        <a:xfrm>
          <a:off x="1968500" y="5850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32</xdr:row>
      <xdr:rowOff>139346</xdr:rowOff>
    </xdr:from>
    <xdr:ext cx="599010" cy="259045"/>
    <xdr:sp macro="" textlink="">
      <xdr:nvSpPr>
        <xdr:cNvPr id="90" name="テキスト ボックス 89">
          <a:extLst>
            <a:ext uri="{FF2B5EF4-FFF2-40B4-BE49-F238E27FC236}">
              <a16:creationId xmlns:a16="http://schemas.microsoft.com/office/drawing/2014/main" id="{00000000-0008-0000-0600-00005A000000}"/>
            </a:ext>
          </a:extLst>
        </xdr:cNvPr>
        <xdr:cNvSpPr txBox="1"/>
      </xdr:nvSpPr>
      <xdr:spPr>
        <a:xfrm>
          <a:off x="1719795" y="56257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75474</xdr:rowOff>
    </xdr:from>
    <xdr:to>
      <xdr:col>6</xdr:col>
      <xdr:colOff>38100</xdr:colOff>
      <xdr:row>35</xdr:row>
      <xdr:rowOff>5624</xdr:rowOff>
    </xdr:to>
    <xdr:sp macro="" textlink="">
      <xdr:nvSpPr>
        <xdr:cNvPr id="91" name="楕円 90">
          <a:extLst>
            <a:ext uri="{FF2B5EF4-FFF2-40B4-BE49-F238E27FC236}">
              <a16:creationId xmlns:a16="http://schemas.microsoft.com/office/drawing/2014/main" id="{00000000-0008-0000-0600-00005B000000}"/>
            </a:ext>
          </a:extLst>
        </xdr:cNvPr>
        <xdr:cNvSpPr/>
      </xdr:nvSpPr>
      <xdr:spPr>
        <a:xfrm>
          <a:off x="1079500" y="5904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33</xdr:row>
      <xdr:rowOff>22151</xdr:rowOff>
    </xdr:from>
    <xdr:ext cx="599010" cy="259045"/>
    <xdr:sp macro="" textlink="">
      <xdr:nvSpPr>
        <xdr:cNvPr id="92" name="テキスト ボックス 91">
          <a:extLst>
            <a:ext uri="{FF2B5EF4-FFF2-40B4-BE49-F238E27FC236}">
              <a16:creationId xmlns:a16="http://schemas.microsoft.com/office/drawing/2014/main" id="{00000000-0008-0000-0600-00005C000000}"/>
            </a:ext>
          </a:extLst>
        </xdr:cNvPr>
        <xdr:cNvSpPr txBox="1"/>
      </xdr:nvSpPr>
      <xdr:spPr>
        <a:xfrm>
          <a:off x="830795" y="56800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100" name="正方形/長方形 99">
          <a:extLst>
            <a:ext uri="{FF2B5EF4-FFF2-40B4-BE49-F238E27FC236}">
              <a16:creationId xmlns:a16="http://schemas.microsoft.com/office/drawing/2014/main" id="{00000000-0008-0000-0600-000064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1" name="テキスト ボックス 100">
          <a:extLst>
            <a:ext uri="{FF2B5EF4-FFF2-40B4-BE49-F238E27FC236}">
              <a16:creationId xmlns:a16="http://schemas.microsoft.com/office/drawing/2014/main" id="{00000000-0008-0000-0600-000065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21970</xdr:rowOff>
    </xdr:from>
    <xdr:ext cx="685572"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76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6" name="テキスト ボックス 115">
          <a:extLst>
            <a:ext uri="{FF2B5EF4-FFF2-40B4-BE49-F238E27FC236}">
              <a16:creationId xmlns:a16="http://schemas.microsoft.com/office/drawing/2014/main" id="{00000000-0008-0000-0600-000074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7" name="物件費グラフ枠">
          <a:extLst>
            <a:ext uri="{FF2B5EF4-FFF2-40B4-BE49-F238E27FC236}">
              <a16:creationId xmlns:a16="http://schemas.microsoft.com/office/drawing/2014/main" id="{00000000-0008-0000-0600-000075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49</xdr:row>
      <xdr:rowOff>84279</xdr:rowOff>
    </xdr:from>
    <xdr:to>
      <xdr:col>24</xdr:col>
      <xdr:colOff>62865</xdr:colOff>
      <xdr:row>58</xdr:row>
      <xdr:rowOff>147893</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4633595" y="8485329"/>
          <a:ext cx="1270" cy="16066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151720</xdr:rowOff>
    </xdr:from>
    <xdr:ext cx="599010" cy="259045"/>
    <xdr:sp macro="" textlink="">
      <xdr:nvSpPr>
        <xdr:cNvPr id="119" name="物件費最小値テキスト">
          <a:extLst>
            <a:ext uri="{FF2B5EF4-FFF2-40B4-BE49-F238E27FC236}">
              <a16:creationId xmlns:a16="http://schemas.microsoft.com/office/drawing/2014/main" id="{00000000-0008-0000-0600-000077000000}"/>
            </a:ext>
          </a:extLst>
        </xdr:cNvPr>
        <xdr:cNvSpPr txBox="1"/>
      </xdr:nvSpPr>
      <xdr:spPr>
        <a:xfrm>
          <a:off x="4686300" y="100958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112,474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147893</xdr:rowOff>
    </xdr:from>
    <xdr:to>
      <xdr:col>24</xdr:col>
      <xdr:colOff>152400</xdr:colOff>
      <xdr:row>58</xdr:row>
      <xdr:rowOff>147893</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100919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30956</xdr:rowOff>
    </xdr:from>
    <xdr:ext cx="690189" cy="259045"/>
    <xdr:sp macro="" textlink="">
      <xdr:nvSpPr>
        <xdr:cNvPr id="121" name="物件費最大値テキスト">
          <a:extLst>
            <a:ext uri="{FF2B5EF4-FFF2-40B4-BE49-F238E27FC236}">
              <a16:creationId xmlns:a16="http://schemas.microsoft.com/office/drawing/2014/main" id="{00000000-0008-0000-0600-000079000000}"/>
            </a:ext>
          </a:extLst>
        </xdr:cNvPr>
        <xdr:cNvSpPr txBox="1"/>
      </xdr:nvSpPr>
      <xdr:spPr>
        <a:xfrm>
          <a:off x="4686300" y="826055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1,588,412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49</xdr:row>
      <xdr:rowOff>84279</xdr:rowOff>
    </xdr:from>
    <xdr:to>
      <xdr:col>24</xdr:col>
      <xdr:colOff>152400</xdr:colOff>
      <xdr:row>49</xdr:row>
      <xdr:rowOff>84279</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4546600" y="84853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51</xdr:row>
      <xdr:rowOff>56713</xdr:rowOff>
    </xdr:from>
    <xdr:to>
      <xdr:col>24</xdr:col>
      <xdr:colOff>63500</xdr:colOff>
      <xdr:row>52</xdr:row>
      <xdr:rowOff>60996</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flipV="1">
          <a:off x="3797300" y="8800663"/>
          <a:ext cx="838200" cy="175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80897</xdr:rowOff>
    </xdr:from>
    <xdr:ext cx="599010" cy="259045"/>
    <xdr:sp macro="" textlink="">
      <xdr:nvSpPr>
        <xdr:cNvPr id="124" name="物件費平均値テキスト">
          <a:extLst>
            <a:ext uri="{FF2B5EF4-FFF2-40B4-BE49-F238E27FC236}">
              <a16:creationId xmlns:a16="http://schemas.microsoft.com/office/drawing/2014/main" id="{00000000-0008-0000-0600-00007C000000}"/>
            </a:ext>
          </a:extLst>
        </xdr:cNvPr>
        <xdr:cNvSpPr txBox="1"/>
      </xdr:nvSpPr>
      <xdr:spPr>
        <a:xfrm>
          <a:off x="4686300" y="985354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265,034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102470</xdr:rowOff>
    </xdr:from>
    <xdr:to>
      <xdr:col>24</xdr:col>
      <xdr:colOff>114300</xdr:colOff>
      <xdr:row>58</xdr:row>
      <xdr:rowOff>32620</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4584700" y="9875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52</xdr:row>
      <xdr:rowOff>60996</xdr:rowOff>
    </xdr:from>
    <xdr:to>
      <xdr:col>19</xdr:col>
      <xdr:colOff>177800</xdr:colOff>
      <xdr:row>53</xdr:row>
      <xdr:rowOff>2703</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flipV="1">
          <a:off x="2908300" y="8976396"/>
          <a:ext cx="889000" cy="113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92070</xdr:rowOff>
    </xdr:from>
    <xdr:to>
      <xdr:col>20</xdr:col>
      <xdr:colOff>38100</xdr:colOff>
      <xdr:row>58</xdr:row>
      <xdr:rowOff>22220</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3746500" y="9864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13347</xdr:rowOff>
    </xdr:from>
    <xdr:ext cx="599010"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3497795" y="99574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52</xdr:row>
      <xdr:rowOff>52553</xdr:rowOff>
    </xdr:from>
    <xdr:to>
      <xdr:col>15</xdr:col>
      <xdr:colOff>50800</xdr:colOff>
      <xdr:row>53</xdr:row>
      <xdr:rowOff>2703</xdr:rowOff>
    </xdr:to>
    <xdr:cxnSp macro="">
      <xdr:nvCxnSpPr>
        <xdr:cNvPr id="129" name="直線コネクタ 128">
          <a:extLst>
            <a:ext uri="{FF2B5EF4-FFF2-40B4-BE49-F238E27FC236}">
              <a16:creationId xmlns:a16="http://schemas.microsoft.com/office/drawing/2014/main" id="{00000000-0008-0000-0600-000081000000}"/>
            </a:ext>
          </a:extLst>
        </xdr:cNvPr>
        <xdr:cNvCxnSpPr/>
      </xdr:nvCxnSpPr>
      <xdr:spPr>
        <a:xfrm>
          <a:off x="2019300" y="8967953"/>
          <a:ext cx="889000" cy="12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90532</xdr:rowOff>
    </xdr:from>
    <xdr:to>
      <xdr:col>15</xdr:col>
      <xdr:colOff>101600</xdr:colOff>
      <xdr:row>58</xdr:row>
      <xdr:rowOff>20682</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2857500" y="9863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11809</xdr:rowOff>
    </xdr:from>
    <xdr:ext cx="59901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2608795" y="9955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52</xdr:row>
      <xdr:rowOff>49657</xdr:rowOff>
    </xdr:from>
    <xdr:to>
      <xdr:col>10</xdr:col>
      <xdr:colOff>114300</xdr:colOff>
      <xdr:row>52</xdr:row>
      <xdr:rowOff>52553</xdr:rowOff>
    </xdr:to>
    <xdr:cxnSp macro="">
      <xdr:nvCxnSpPr>
        <xdr:cNvPr id="132" name="直線コネクタ 131">
          <a:extLst>
            <a:ext uri="{FF2B5EF4-FFF2-40B4-BE49-F238E27FC236}">
              <a16:creationId xmlns:a16="http://schemas.microsoft.com/office/drawing/2014/main" id="{00000000-0008-0000-0600-000084000000}"/>
            </a:ext>
          </a:extLst>
        </xdr:cNvPr>
        <xdr:cNvCxnSpPr/>
      </xdr:nvCxnSpPr>
      <xdr:spPr>
        <a:xfrm>
          <a:off x="1130300" y="8965057"/>
          <a:ext cx="889000" cy="2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86760</xdr:rowOff>
    </xdr:from>
    <xdr:to>
      <xdr:col>10</xdr:col>
      <xdr:colOff>165100</xdr:colOff>
      <xdr:row>58</xdr:row>
      <xdr:rowOff>16910</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968500" y="9859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8037</xdr:rowOff>
    </xdr:from>
    <xdr:ext cx="59901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1719795" y="99521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93965</xdr:rowOff>
    </xdr:from>
    <xdr:to>
      <xdr:col>6</xdr:col>
      <xdr:colOff>38100</xdr:colOff>
      <xdr:row>58</xdr:row>
      <xdr:rowOff>24115</xdr:rowOff>
    </xdr:to>
    <xdr:sp macro="" textlink="">
      <xdr:nvSpPr>
        <xdr:cNvPr id="135" name="フローチャート: 判断 134">
          <a:extLst>
            <a:ext uri="{FF2B5EF4-FFF2-40B4-BE49-F238E27FC236}">
              <a16:creationId xmlns:a16="http://schemas.microsoft.com/office/drawing/2014/main" id="{00000000-0008-0000-0600-000087000000}"/>
            </a:ext>
          </a:extLst>
        </xdr:cNvPr>
        <xdr:cNvSpPr/>
      </xdr:nvSpPr>
      <xdr:spPr>
        <a:xfrm>
          <a:off x="1079500" y="9866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15242</xdr:rowOff>
    </xdr:from>
    <xdr:ext cx="59901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830795" y="99593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51</xdr:row>
      <xdr:rowOff>5913</xdr:rowOff>
    </xdr:from>
    <xdr:to>
      <xdr:col>24</xdr:col>
      <xdr:colOff>114300</xdr:colOff>
      <xdr:row>51</xdr:row>
      <xdr:rowOff>107513</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4584700" y="8749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50</xdr:row>
      <xdr:rowOff>28790</xdr:rowOff>
    </xdr:from>
    <xdr:ext cx="690189" cy="259045"/>
    <xdr:sp macro="" textlink="">
      <xdr:nvSpPr>
        <xdr:cNvPr id="143" name="物件費該当値テキスト">
          <a:extLst>
            <a:ext uri="{FF2B5EF4-FFF2-40B4-BE49-F238E27FC236}">
              <a16:creationId xmlns:a16="http://schemas.microsoft.com/office/drawing/2014/main" id="{00000000-0008-0000-0600-00008F000000}"/>
            </a:ext>
          </a:extLst>
        </xdr:cNvPr>
        <xdr:cNvSpPr txBox="1"/>
      </xdr:nvSpPr>
      <xdr:spPr>
        <a:xfrm>
          <a:off x="4686300" y="860129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1,298,735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52</xdr:row>
      <xdr:rowOff>10196</xdr:rowOff>
    </xdr:from>
    <xdr:to>
      <xdr:col>20</xdr:col>
      <xdr:colOff>38100</xdr:colOff>
      <xdr:row>52</xdr:row>
      <xdr:rowOff>111796</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3746500" y="8925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23205</xdr:colOff>
      <xdr:row>50</xdr:row>
      <xdr:rowOff>128323</xdr:rowOff>
    </xdr:from>
    <xdr:ext cx="690189"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3452205" y="870082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1,137,301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52</xdr:row>
      <xdr:rowOff>123353</xdr:rowOff>
    </xdr:from>
    <xdr:to>
      <xdr:col>15</xdr:col>
      <xdr:colOff>101600</xdr:colOff>
      <xdr:row>53</xdr:row>
      <xdr:rowOff>53503</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2857500" y="9038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86705</xdr:colOff>
      <xdr:row>51</xdr:row>
      <xdr:rowOff>70030</xdr:rowOff>
    </xdr:from>
    <xdr:ext cx="690189"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2563205" y="881398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1,033,350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52</xdr:row>
      <xdr:rowOff>1753</xdr:rowOff>
    </xdr:from>
    <xdr:to>
      <xdr:col>10</xdr:col>
      <xdr:colOff>165100</xdr:colOff>
      <xdr:row>52</xdr:row>
      <xdr:rowOff>103353</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968500" y="8917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xdr:col>
      <xdr:colOff>150205</xdr:colOff>
      <xdr:row>50</xdr:row>
      <xdr:rowOff>119880</xdr:rowOff>
    </xdr:from>
    <xdr:ext cx="690189"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1674205" y="869238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1,145,056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51</xdr:row>
      <xdr:rowOff>170307</xdr:rowOff>
    </xdr:from>
    <xdr:to>
      <xdr:col>6</xdr:col>
      <xdr:colOff>38100</xdr:colOff>
      <xdr:row>52</xdr:row>
      <xdr:rowOff>100457</xdr:rowOff>
    </xdr:to>
    <xdr:sp macro="" textlink="">
      <xdr:nvSpPr>
        <xdr:cNvPr id="150" name="楕円 149">
          <a:extLst>
            <a:ext uri="{FF2B5EF4-FFF2-40B4-BE49-F238E27FC236}">
              <a16:creationId xmlns:a16="http://schemas.microsoft.com/office/drawing/2014/main" id="{00000000-0008-0000-0600-000096000000}"/>
            </a:ext>
          </a:extLst>
        </xdr:cNvPr>
        <xdr:cNvSpPr/>
      </xdr:nvSpPr>
      <xdr:spPr>
        <a:xfrm>
          <a:off x="1079500" y="8914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23205</xdr:colOff>
      <xdr:row>50</xdr:row>
      <xdr:rowOff>116984</xdr:rowOff>
    </xdr:from>
    <xdr:ext cx="690189" cy="259045"/>
    <xdr:sp macro="" textlink="">
      <xdr:nvSpPr>
        <xdr:cNvPr id="151" name="テキスト ボックス 150">
          <a:extLst>
            <a:ext uri="{FF2B5EF4-FFF2-40B4-BE49-F238E27FC236}">
              <a16:creationId xmlns:a16="http://schemas.microsoft.com/office/drawing/2014/main" id="{00000000-0008-0000-0600-000097000000}"/>
            </a:ext>
          </a:extLst>
        </xdr:cNvPr>
        <xdr:cNvSpPr txBox="1"/>
      </xdr:nvSpPr>
      <xdr:spPr>
        <a:xfrm>
          <a:off x="785205" y="868948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1,147,717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8" name="正方形/長方形 157">
          <a:extLst>
            <a:ext uri="{FF2B5EF4-FFF2-40B4-BE49-F238E27FC236}">
              <a16:creationId xmlns:a16="http://schemas.microsoft.com/office/drawing/2014/main" id="{00000000-0008-0000-0600-00009E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9" name="正方形/長方形 158">
          <a:extLst>
            <a:ext uri="{FF2B5EF4-FFF2-40B4-BE49-F238E27FC236}">
              <a16:creationId xmlns:a16="http://schemas.microsoft.com/office/drawing/2014/main" id="{00000000-0008-0000-0600-00009F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3" name="テキスト ボックス 172">
          <a:extLst>
            <a:ext uri="{FF2B5EF4-FFF2-40B4-BE49-F238E27FC236}">
              <a16:creationId xmlns:a16="http://schemas.microsoft.com/office/drawing/2014/main" id="{00000000-0008-0000-0600-0000AD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維持補修費グラフ枠">
          <a:extLst>
            <a:ext uri="{FF2B5EF4-FFF2-40B4-BE49-F238E27FC236}">
              <a16:creationId xmlns:a16="http://schemas.microsoft.com/office/drawing/2014/main" id="{00000000-0008-0000-0600-0000AE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50386</xdr:rowOff>
    </xdr:from>
    <xdr:to>
      <xdr:col>24</xdr:col>
      <xdr:colOff>62865</xdr:colOff>
      <xdr:row>79</xdr:row>
      <xdr:rowOff>43676</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4633595" y="12051886"/>
          <a:ext cx="1270" cy="1536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47503</xdr:rowOff>
    </xdr:from>
    <xdr:ext cx="378565" cy="259045"/>
    <xdr:sp macro="" textlink="">
      <xdr:nvSpPr>
        <xdr:cNvPr id="176" name="維持補修費最小値テキスト">
          <a:extLst>
            <a:ext uri="{FF2B5EF4-FFF2-40B4-BE49-F238E27FC236}">
              <a16:creationId xmlns:a16="http://schemas.microsoft.com/office/drawing/2014/main" id="{00000000-0008-0000-0600-0000B0000000}"/>
            </a:ext>
          </a:extLst>
        </xdr:cNvPr>
        <xdr:cNvSpPr txBox="1"/>
      </xdr:nvSpPr>
      <xdr:spPr>
        <a:xfrm>
          <a:off x="4686300" y="135920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43676</xdr:rowOff>
    </xdr:from>
    <xdr:to>
      <xdr:col>24</xdr:col>
      <xdr:colOff>152400</xdr:colOff>
      <xdr:row>79</xdr:row>
      <xdr:rowOff>43676</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35882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168513</xdr:rowOff>
    </xdr:from>
    <xdr:ext cx="599010" cy="259045"/>
    <xdr:sp macro="" textlink="">
      <xdr:nvSpPr>
        <xdr:cNvPr id="178" name="維持補修費最大値テキスト">
          <a:extLst>
            <a:ext uri="{FF2B5EF4-FFF2-40B4-BE49-F238E27FC236}">
              <a16:creationId xmlns:a16="http://schemas.microsoft.com/office/drawing/2014/main" id="{00000000-0008-0000-0600-0000B2000000}"/>
            </a:ext>
          </a:extLst>
        </xdr:cNvPr>
        <xdr:cNvSpPr txBox="1"/>
      </xdr:nvSpPr>
      <xdr:spPr>
        <a:xfrm>
          <a:off x="4686300" y="118271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403,442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50386</xdr:rowOff>
    </xdr:from>
    <xdr:to>
      <xdr:col>24</xdr:col>
      <xdr:colOff>152400</xdr:colOff>
      <xdr:row>70</xdr:row>
      <xdr:rowOff>50386</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4546600" y="12051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91732</xdr:rowOff>
    </xdr:from>
    <xdr:to>
      <xdr:col>24</xdr:col>
      <xdr:colOff>63500</xdr:colOff>
      <xdr:row>75</xdr:row>
      <xdr:rowOff>95896</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flipV="1">
          <a:off x="3797300" y="12950482"/>
          <a:ext cx="838200" cy="4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56160</xdr:rowOff>
    </xdr:from>
    <xdr:ext cx="534377" cy="259045"/>
    <xdr:sp macro="" textlink="">
      <xdr:nvSpPr>
        <xdr:cNvPr id="181" name="維持補修費平均値テキスト">
          <a:extLst>
            <a:ext uri="{FF2B5EF4-FFF2-40B4-BE49-F238E27FC236}">
              <a16:creationId xmlns:a16="http://schemas.microsoft.com/office/drawing/2014/main" id="{00000000-0008-0000-0600-0000B5000000}"/>
            </a:ext>
          </a:extLst>
        </xdr:cNvPr>
        <xdr:cNvSpPr txBox="1"/>
      </xdr:nvSpPr>
      <xdr:spPr>
        <a:xfrm>
          <a:off x="4686300" y="134292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77733</xdr:rowOff>
    </xdr:from>
    <xdr:to>
      <xdr:col>24</xdr:col>
      <xdr:colOff>114300</xdr:colOff>
      <xdr:row>79</xdr:row>
      <xdr:rowOff>7883</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4584700" y="13450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95896</xdr:rowOff>
    </xdr:from>
    <xdr:to>
      <xdr:col>19</xdr:col>
      <xdr:colOff>177800</xdr:colOff>
      <xdr:row>75</xdr:row>
      <xdr:rowOff>139133</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flipV="1">
          <a:off x="2908300" y="12954646"/>
          <a:ext cx="889000" cy="43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86655</xdr:rowOff>
    </xdr:from>
    <xdr:to>
      <xdr:col>20</xdr:col>
      <xdr:colOff>38100</xdr:colOff>
      <xdr:row>79</xdr:row>
      <xdr:rowOff>16805</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3746500" y="13459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79</xdr:row>
      <xdr:rowOff>7932</xdr:rowOff>
    </xdr:from>
    <xdr:ext cx="534377"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3530111" y="13552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167936</xdr:rowOff>
    </xdr:from>
    <xdr:to>
      <xdr:col>15</xdr:col>
      <xdr:colOff>50800</xdr:colOff>
      <xdr:row>75</xdr:row>
      <xdr:rowOff>139133</xdr:rowOff>
    </xdr:to>
    <xdr:cxnSp macro="">
      <xdr:nvCxnSpPr>
        <xdr:cNvPr id="186" name="直線コネクタ 185">
          <a:extLst>
            <a:ext uri="{FF2B5EF4-FFF2-40B4-BE49-F238E27FC236}">
              <a16:creationId xmlns:a16="http://schemas.microsoft.com/office/drawing/2014/main" id="{00000000-0008-0000-0600-0000BA000000}"/>
            </a:ext>
          </a:extLst>
        </xdr:cNvPr>
        <xdr:cNvCxnSpPr/>
      </xdr:nvCxnSpPr>
      <xdr:spPr>
        <a:xfrm>
          <a:off x="2019300" y="12855236"/>
          <a:ext cx="889000" cy="142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72989</xdr:rowOff>
    </xdr:from>
    <xdr:to>
      <xdr:col>15</xdr:col>
      <xdr:colOff>101600</xdr:colOff>
      <xdr:row>79</xdr:row>
      <xdr:rowOff>3139</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2857500" y="13446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78</xdr:row>
      <xdr:rowOff>165716</xdr:rowOff>
    </xdr:from>
    <xdr:ext cx="534377"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641111" y="13538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74</xdr:row>
      <xdr:rowOff>167936</xdr:rowOff>
    </xdr:from>
    <xdr:to>
      <xdr:col>10</xdr:col>
      <xdr:colOff>114300</xdr:colOff>
      <xdr:row>75</xdr:row>
      <xdr:rowOff>13269</xdr:rowOff>
    </xdr:to>
    <xdr:cxnSp macro="">
      <xdr:nvCxnSpPr>
        <xdr:cNvPr id="189" name="直線コネクタ 188">
          <a:extLst>
            <a:ext uri="{FF2B5EF4-FFF2-40B4-BE49-F238E27FC236}">
              <a16:creationId xmlns:a16="http://schemas.microsoft.com/office/drawing/2014/main" id="{00000000-0008-0000-0600-0000BD000000}"/>
            </a:ext>
          </a:extLst>
        </xdr:cNvPr>
        <xdr:cNvCxnSpPr/>
      </xdr:nvCxnSpPr>
      <xdr:spPr>
        <a:xfrm flipV="1">
          <a:off x="1130300" y="12855236"/>
          <a:ext cx="889000" cy="16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76144</xdr:rowOff>
    </xdr:from>
    <xdr:to>
      <xdr:col>10</xdr:col>
      <xdr:colOff>165100</xdr:colOff>
      <xdr:row>79</xdr:row>
      <xdr:rowOff>6294</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968500" y="13449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78</xdr:row>
      <xdr:rowOff>168871</xdr:rowOff>
    </xdr:from>
    <xdr:ext cx="534377"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1752111" y="13541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80530</xdr:rowOff>
    </xdr:from>
    <xdr:to>
      <xdr:col>6</xdr:col>
      <xdr:colOff>38100</xdr:colOff>
      <xdr:row>79</xdr:row>
      <xdr:rowOff>10680</xdr:rowOff>
    </xdr:to>
    <xdr:sp macro="" textlink="">
      <xdr:nvSpPr>
        <xdr:cNvPr id="192" name="フローチャート: 判断 191">
          <a:extLst>
            <a:ext uri="{FF2B5EF4-FFF2-40B4-BE49-F238E27FC236}">
              <a16:creationId xmlns:a16="http://schemas.microsoft.com/office/drawing/2014/main" id="{00000000-0008-0000-0600-0000C0000000}"/>
            </a:ext>
          </a:extLst>
        </xdr:cNvPr>
        <xdr:cNvSpPr/>
      </xdr:nvSpPr>
      <xdr:spPr>
        <a:xfrm>
          <a:off x="1079500" y="13453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79</xdr:row>
      <xdr:rowOff>1807</xdr:rowOff>
    </xdr:from>
    <xdr:ext cx="534377"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863111" y="13546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40932</xdr:rowOff>
    </xdr:from>
    <xdr:to>
      <xdr:col>24</xdr:col>
      <xdr:colOff>114300</xdr:colOff>
      <xdr:row>75</xdr:row>
      <xdr:rowOff>142532</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4584700" y="12899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63809</xdr:rowOff>
    </xdr:from>
    <xdr:ext cx="599010" cy="259045"/>
    <xdr:sp macro="" textlink="">
      <xdr:nvSpPr>
        <xdr:cNvPr id="200" name="維持補修費該当値テキスト">
          <a:extLst>
            <a:ext uri="{FF2B5EF4-FFF2-40B4-BE49-F238E27FC236}">
              <a16:creationId xmlns:a16="http://schemas.microsoft.com/office/drawing/2014/main" id="{00000000-0008-0000-0600-0000C8000000}"/>
            </a:ext>
          </a:extLst>
        </xdr:cNvPr>
        <xdr:cNvSpPr txBox="1"/>
      </xdr:nvSpPr>
      <xdr:spPr>
        <a:xfrm>
          <a:off x="4686300" y="127511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167,590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45096</xdr:rowOff>
    </xdr:from>
    <xdr:to>
      <xdr:col>20</xdr:col>
      <xdr:colOff>38100</xdr:colOff>
      <xdr:row>75</xdr:row>
      <xdr:rowOff>146696</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3746500" y="12903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163223</xdr:rowOff>
    </xdr:from>
    <xdr:ext cx="599010"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3497795" y="126790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88333</xdr:rowOff>
    </xdr:from>
    <xdr:to>
      <xdr:col>15</xdr:col>
      <xdr:colOff>101600</xdr:colOff>
      <xdr:row>76</xdr:row>
      <xdr:rowOff>18483</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2857500" y="12947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35010</xdr:rowOff>
    </xdr:from>
    <xdr:ext cx="599010"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2608795" y="127223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117136</xdr:rowOff>
    </xdr:from>
    <xdr:to>
      <xdr:col>10</xdr:col>
      <xdr:colOff>165100</xdr:colOff>
      <xdr:row>75</xdr:row>
      <xdr:rowOff>47286</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968500" y="12804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63813</xdr:rowOff>
    </xdr:from>
    <xdr:ext cx="599010"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1719795" y="125796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74</xdr:row>
      <xdr:rowOff>133919</xdr:rowOff>
    </xdr:from>
    <xdr:to>
      <xdr:col>6</xdr:col>
      <xdr:colOff>38100</xdr:colOff>
      <xdr:row>75</xdr:row>
      <xdr:rowOff>64069</xdr:rowOff>
    </xdr:to>
    <xdr:sp macro="" textlink="">
      <xdr:nvSpPr>
        <xdr:cNvPr id="207" name="楕円 206">
          <a:extLst>
            <a:ext uri="{FF2B5EF4-FFF2-40B4-BE49-F238E27FC236}">
              <a16:creationId xmlns:a16="http://schemas.microsoft.com/office/drawing/2014/main" id="{00000000-0008-0000-0600-0000CF000000}"/>
            </a:ext>
          </a:extLst>
        </xdr:cNvPr>
        <xdr:cNvSpPr/>
      </xdr:nvSpPr>
      <xdr:spPr>
        <a:xfrm>
          <a:off x="1079500" y="12821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73</xdr:row>
      <xdr:rowOff>80596</xdr:rowOff>
    </xdr:from>
    <xdr:ext cx="599010" cy="259045"/>
    <xdr:sp macro="" textlink="">
      <xdr:nvSpPr>
        <xdr:cNvPr id="208" name="テキスト ボックス 207">
          <a:extLst>
            <a:ext uri="{FF2B5EF4-FFF2-40B4-BE49-F238E27FC236}">
              <a16:creationId xmlns:a16="http://schemas.microsoft.com/office/drawing/2014/main" id="{00000000-0008-0000-0600-0000D0000000}"/>
            </a:ext>
          </a:extLst>
        </xdr:cNvPr>
        <xdr:cNvSpPr txBox="1"/>
      </xdr:nvSpPr>
      <xdr:spPr>
        <a:xfrm>
          <a:off x="830795" y="125964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a:extLst>
            <a:ext uri="{FF2B5EF4-FFF2-40B4-BE49-F238E27FC236}">
              <a16:creationId xmlns:a16="http://schemas.microsoft.com/office/drawing/2014/main" id="{00000000-0008-0000-0600-0000D7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130,410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a:extLst>
            <a:ext uri="{FF2B5EF4-FFF2-40B4-BE49-F238E27FC236}">
              <a16:creationId xmlns:a16="http://schemas.microsoft.com/office/drawing/2014/main" id="{00000000-0008-0000-0600-0000D8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8" name="テキスト ボックス 227">
          <a:extLst>
            <a:ext uri="{FF2B5EF4-FFF2-40B4-BE49-F238E27FC236}">
              <a16:creationId xmlns:a16="http://schemas.microsoft.com/office/drawing/2014/main" id="{00000000-0008-0000-0600-0000E4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30" name="テキスト ボックス 229">
          <a:extLst>
            <a:ext uri="{FF2B5EF4-FFF2-40B4-BE49-F238E27FC236}">
              <a16:creationId xmlns:a16="http://schemas.microsoft.com/office/drawing/2014/main" id="{00000000-0008-0000-0600-0000E6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2" name="テキスト ボックス 231">
          <a:extLst>
            <a:ext uri="{FF2B5EF4-FFF2-40B4-BE49-F238E27FC236}">
              <a16:creationId xmlns:a16="http://schemas.microsoft.com/office/drawing/2014/main" id="{00000000-0008-0000-0600-0000E8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3" name="扶助費グラフ枠">
          <a:extLst>
            <a:ext uri="{FF2B5EF4-FFF2-40B4-BE49-F238E27FC236}">
              <a16:creationId xmlns:a16="http://schemas.microsoft.com/office/drawing/2014/main" id="{00000000-0008-0000-0600-0000E9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150847</xdr:rowOff>
    </xdr:from>
    <xdr:to>
      <xdr:col>24</xdr:col>
      <xdr:colOff>62865</xdr:colOff>
      <xdr:row>98</xdr:row>
      <xdr:rowOff>129609</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4633595" y="15409897"/>
          <a:ext cx="1270" cy="15218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133436</xdr:rowOff>
    </xdr:from>
    <xdr:ext cx="534377" cy="259045"/>
    <xdr:sp macro="" textlink="">
      <xdr:nvSpPr>
        <xdr:cNvPr id="235" name="扶助費最小値テキスト">
          <a:extLst>
            <a:ext uri="{FF2B5EF4-FFF2-40B4-BE49-F238E27FC236}">
              <a16:creationId xmlns:a16="http://schemas.microsoft.com/office/drawing/2014/main" id="{00000000-0008-0000-0600-0000EB000000}"/>
            </a:ext>
          </a:extLst>
        </xdr:cNvPr>
        <xdr:cNvSpPr txBox="1"/>
      </xdr:nvSpPr>
      <xdr:spPr>
        <a:xfrm>
          <a:off x="4686300" y="16935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129609</xdr:rowOff>
    </xdr:from>
    <xdr:to>
      <xdr:col>24</xdr:col>
      <xdr:colOff>152400</xdr:colOff>
      <xdr:row>98</xdr:row>
      <xdr:rowOff>129609</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a:off x="4546600" y="169317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97524</xdr:rowOff>
    </xdr:from>
    <xdr:ext cx="599010" cy="259045"/>
    <xdr:sp macro="" textlink="">
      <xdr:nvSpPr>
        <xdr:cNvPr id="237" name="扶助費最大値テキスト">
          <a:extLst>
            <a:ext uri="{FF2B5EF4-FFF2-40B4-BE49-F238E27FC236}">
              <a16:creationId xmlns:a16="http://schemas.microsoft.com/office/drawing/2014/main" id="{00000000-0008-0000-0600-0000ED000000}"/>
            </a:ext>
          </a:extLst>
        </xdr:cNvPr>
        <xdr:cNvSpPr txBox="1"/>
      </xdr:nvSpPr>
      <xdr:spPr>
        <a:xfrm>
          <a:off x="4686300" y="151851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152,726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150847</xdr:rowOff>
    </xdr:from>
    <xdr:to>
      <xdr:col>24</xdr:col>
      <xdr:colOff>152400</xdr:colOff>
      <xdr:row>89</xdr:row>
      <xdr:rowOff>150847</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a:off x="4546600" y="154098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101949</xdr:rowOff>
    </xdr:from>
    <xdr:to>
      <xdr:col>24</xdr:col>
      <xdr:colOff>63500</xdr:colOff>
      <xdr:row>97</xdr:row>
      <xdr:rowOff>10040</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3797300" y="16561149"/>
          <a:ext cx="838200" cy="79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99716</xdr:rowOff>
    </xdr:from>
    <xdr:ext cx="534377" cy="259045"/>
    <xdr:sp macro="" textlink="">
      <xdr:nvSpPr>
        <xdr:cNvPr id="240" name="扶助費平均値テキスト">
          <a:extLst>
            <a:ext uri="{FF2B5EF4-FFF2-40B4-BE49-F238E27FC236}">
              <a16:creationId xmlns:a16="http://schemas.microsoft.com/office/drawing/2014/main" id="{00000000-0008-0000-0600-0000F0000000}"/>
            </a:ext>
          </a:extLst>
        </xdr:cNvPr>
        <xdr:cNvSpPr txBox="1"/>
      </xdr:nvSpPr>
      <xdr:spPr>
        <a:xfrm>
          <a:off x="4686300" y="160445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76839</xdr:rowOff>
    </xdr:from>
    <xdr:to>
      <xdr:col>24</xdr:col>
      <xdr:colOff>114300</xdr:colOff>
      <xdr:row>95</xdr:row>
      <xdr:rowOff>6989</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4584700" y="16193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50546</xdr:rowOff>
    </xdr:from>
    <xdr:to>
      <xdr:col>19</xdr:col>
      <xdr:colOff>177800</xdr:colOff>
      <xdr:row>97</xdr:row>
      <xdr:rowOff>10040</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a:off x="2908300" y="16509746"/>
          <a:ext cx="889000" cy="130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119521</xdr:rowOff>
    </xdr:from>
    <xdr:to>
      <xdr:col>20</xdr:col>
      <xdr:colOff>38100</xdr:colOff>
      <xdr:row>95</xdr:row>
      <xdr:rowOff>49671</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3746500" y="16235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66198</xdr:rowOff>
    </xdr:from>
    <xdr:ext cx="534377"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3530111" y="16011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38016</xdr:rowOff>
    </xdr:from>
    <xdr:to>
      <xdr:col>15</xdr:col>
      <xdr:colOff>50800</xdr:colOff>
      <xdr:row>96</xdr:row>
      <xdr:rowOff>50546</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a:off x="2019300" y="16497216"/>
          <a:ext cx="889000" cy="12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137004</xdr:rowOff>
    </xdr:from>
    <xdr:to>
      <xdr:col>15</xdr:col>
      <xdr:colOff>101600</xdr:colOff>
      <xdr:row>95</xdr:row>
      <xdr:rowOff>67154</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2857500" y="16253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83681</xdr:rowOff>
    </xdr:from>
    <xdr:ext cx="534377"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2641111" y="16028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166337</xdr:rowOff>
    </xdr:from>
    <xdr:to>
      <xdr:col>10</xdr:col>
      <xdr:colOff>114300</xdr:colOff>
      <xdr:row>96</xdr:row>
      <xdr:rowOff>38016</xdr:rowOff>
    </xdr:to>
    <xdr:cxnSp macro="">
      <xdr:nvCxnSpPr>
        <xdr:cNvPr id="248" name="直線コネクタ 247">
          <a:extLst>
            <a:ext uri="{FF2B5EF4-FFF2-40B4-BE49-F238E27FC236}">
              <a16:creationId xmlns:a16="http://schemas.microsoft.com/office/drawing/2014/main" id="{00000000-0008-0000-0600-0000F8000000}"/>
            </a:ext>
          </a:extLst>
        </xdr:cNvPr>
        <xdr:cNvCxnSpPr/>
      </xdr:nvCxnSpPr>
      <xdr:spPr>
        <a:xfrm>
          <a:off x="1130300" y="16454087"/>
          <a:ext cx="889000" cy="43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148510</xdr:rowOff>
    </xdr:from>
    <xdr:to>
      <xdr:col>10</xdr:col>
      <xdr:colOff>165100</xdr:colOff>
      <xdr:row>95</xdr:row>
      <xdr:rowOff>78660</xdr:rowOff>
    </xdr:to>
    <xdr:sp macro="" textlink="">
      <xdr:nvSpPr>
        <xdr:cNvPr id="249" name="フローチャート: 判断 248">
          <a:extLst>
            <a:ext uri="{FF2B5EF4-FFF2-40B4-BE49-F238E27FC236}">
              <a16:creationId xmlns:a16="http://schemas.microsoft.com/office/drawing/2014/main" id="{00000000-0008-0000-0600-0000F9000000}"/>
            </a:ext>
          </a:extLst>
        </xdr:cNvPr>
        <xdr:cNvSpPr/>
      </xdr:nvSpPr>
      <xdr:spPr>
        <a:xfrm>
          <a:off x="1968500" y="16264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95187</xdr:rowOff>
    </xdr:from>
    <xdr:ext cx="534377"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752111" y="16040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135491</xdr:rowOff>
    </xdr:from>
    <xdr:to>
      <xdr:col>6</xdr:col>
      <xdr:colOff>38100</xdr:colOff>
      <xdr:row>95</xdr:row>
      <xdr:rowOff>65641</xdr:rowOff>
    </xdr:to>
    <xdr:sp macro="" textlink="">
      <xdr:nvSpPr>
        <xdr:cNvPr id="251" name="フローチャート: 判断 250">
          <a:extLst>
            <a:ext uri="{FF2B5EF4-FFF2-40B4-BE49-F238E27FC236}">
              <a16:creationId xmlns:a16="http://schemas.microsoft.com/office/drawing/2014/main" id="{00000000-0008-0000-0600-0000FB000000}"/>
            </a:ext>
          </a:extLst>
        </xdr:cNvPr>
        <xdr:cNvSpPr/>
      </xdr:nvSpPr>
      <xdr:spPr>
        <a:xfrm>
          <a:off x="1079500" y="16251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93</xdr:row>
      <xdr:rowOff>82168</xdr:rowOff>
    </xdr:from>
    <xdr:ext cx="534377"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863111" y="16027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51149</xdr:rowOff>
    </xdr:from>
    <xdr:to>
      <xdr:col>24</xdr:col>
      <xdr:colOff>114300</xdr:colOff>
      <xdr:row>96</xdr:row>
      <xdr:rowOff>152749</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4584700" y="16510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29576</xdr:rowOff>
    </xdr:from>
    <xdr:ext cx="534377" cy="259045"/>
    <xdr:sp macro="" textlink="">
      <xdr:nvSpPr>
        <xdr:cNvPr id="259" name="扶助費該当値テキスト">
          <a:extLst>
            <a:ext uri="{FF2B5EF4-FFF2-40B4-BE49-F238E27FC236}">
              <a16:creationId xmlns:a16="http://schemas.microsoft.com/office/drawing/2014/main" id="{00000000-0008-0000-0600-000003010000}"/>
            </a:ext>
          </a:extLst>
        </xdr:cNvPr>
        <xdr:cNvSpPr txBox="1"/>
      </xdr:nvSpPr>
      <xdr:spPr>
        <a:xfrm>
          <a:off x="4686300" y="16488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130690</xdr:rowOff>
    </xdr:from>
    <xdr:to>
      <xdr:col>20</xdr:col>
      <xdr:colOff>38100</xdr:colOff>
      <xdr:row>97</xdr:row>
      <xdr:rowOff>60840</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3746500" y="16589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51967</xdr:rowOff>
    </xdr:from>
    <xdr:ext cx="534377"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3530111" y="16682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171196</xdr:rowOff>
    </xdr:from>
    <xdr:to>
      <xdr:col>15</xdr:col>
      <xdr:colOff>101600</xdr:colOff>
      <xdr:row>96</xdr:row>
      <xdr:rowOff>101346</xdr:rowOff>
    </xdr:to>
    <xdr:sp macro="" textlink="">
      <xdr:nvSpPr>
        <xdr:cNvPr id="262" name="楕円 261">
          <a:extLst>
            <a:ext uri="{FF2B5EF4-FFF2-40B4-BE49-F238E27FC236}">
              <a16:creationId xmlns:a16="http://schemas.microsoft.com/office/drawing/2014/main" id="{00000000-0008-0000-0600-000006010000}"/>
            </a:ext>
          </a:extLst>
        </xdr:cNvPr>
        <xdr:cNvSpPr/>
      </xdr:nvSpPr>
      <xdr:spPr>
        <a:xfrm>
          <a:off x="2857500" y="16458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92473</xdr:rowOff>
    </xdr:from>
    <xdr:ext cx="534377" cy="259045"/>
    <xdr:sp macro="" textlink="">
      <xdr:nvSpPr>
        <xdr:cNvPr id="263" name="テキスト ボックス 262">
          <a:extLst>
            <a:ext uri="{FF2B5EF4-FFF2-40B4-BE49-F238E27FC236}">
              <a16:creationId xmlns:a16="http://schemas.microsoft.com/office/drawing/2014/main" id="{00000000-0008-0000-0600-000007010000}"/>
            </a:ext>
          </a:extLst>
        </xdr:cNvPr>
        <xdr:cNvSpPr txBox="1"/>
      </xdr:nvSpPr>
      <xdr:spPr>
        <a:xfrm>
          <a:off x="2641111" y="16551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158666</xdr:rowOff>
    </xdr:from>
    <xdr:to>
      <xdr:col>10</xdr:col>
      <xdr:colOff>165100</xdr:colOff>
      <xdr:row>96</xdr:row>
      <xdr:rowOff>88816</xdr:rowOff>
    </xdr:to>
    <xdr:sp macro="" textlink="">
      <xdr:nvSpPr>
        <xdr:cNvPr id="264" name="楕円 263">
          <a:extLst>
            <a:ext uri="{FF2B5EF4-FFF2-40B4-BE49-F238E27FC236}">
              <a16:creationId xmlns:a16="http://schemas.microsoft.com/office/drawing/2014/main" id="{00000000-0008-0000-0600-000008010000}"/>
            </a:ext>
          </a:extLst>
        </xdr:cNvPr>
        <xdr:cNvSpPr/>
      </xdr:nvSpPr>
      <xdr:spPr>
        <a:xfrm>
          <a:off x="1968500" y="16446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79943</xdr:rowOff>
    </xdr:from>
    <xdr:ext cx="534377" cy="259045"/>
    <xdr:sp macro="" textlink="">
      <xdr:nvSpPr>
        <xdr:cNvPr id="265" name="テキスト ボックス 264">
          <a:extLst>
            <a:ext uri="{FF2B5EF4-FFF2-40B4-BE49-F238E27FC236}">
              <a16:creationId xmlns:a16="http://schemas.microsoft.com/office/drawing/2014/main" id="{00000000-0008-0000-0600-000009010000}"/>
            </a:ext>
          </a:extLst>
        </xdr:cNvPr>
        <xdr:cNvSpPr txBox="1"/>
      </xdr:nvSpPr>
      <xdr:spPr>
        <a:xfrm>
          <a:off x="1752111" y="16539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115537</xdr:rowOff>
    </xdr:from>
    <xdr:to>
      <xdr:col>6</xdr:col>
      <xdr:colOff>38100</xdr:colOff>
      <xdr:row>96</xdr:row>
      <xdr:rowOff>45687</xdr:rowOff>
    </xdr:to>
    <xdr:sp macro="" textlink="">
      <xdr:nvSpPr>
        <xdr:cNvPr id="266" name="楕円 265">
          <a:extLst>
            <a:ext uri="{FF2B5EF4-FFF2-40B4-BE49-F238E27FC236}">
              <a16:creationId xmlns:a16="http://schemas.microsoft.com/office/drawing/2014/main" id="{00000000-0008-0000-0600-00000A010000}"/>
            </a:ext>
          </a:extLst>
        </xdr:cNvPr>
        <xdr:cNvSpPr/>
      </xdr:nvSpPr>
      <xdr:spPr>
        <a:xfrm>
          <a:off x="1079500" y="16403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36814</xdr:rowOff>
    </xdr:from>
    <xdr:ext cx="534377" cy="259045"/>
    <xdr:sp macro="" textlink="">
      <xdr:nvSpPr>
        <xdr:cNvPr id="267" name="テキスト ボックス 266">
          <a:extLst>
            <a:ext uri="{FF2B5EF4-FFF2-40B4-BE49-F238E27FC236}">
              <a16:creationId xmlns:a16="http://schemas.microsoft.com/office/drawing/2014/main" id="{00000000-0008-0000-0600-00000B010000}"/>
            </a:ext>
          </a:extLst>
        </xdr:cNvPr>
        <xdr:cNvSpPr txBox="1"/>
      </xdr:nvSpPr>
      <xdr:spPr>
        <a:xfrm>
          <a:off x="863111" y="16496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5" name="正方形/長方形 274">
          <a:extLst>
            <a:ext uri="{FF2B5EF4-FFF2-40B4-BE49-F238E27FC236}">
              <a16:creationId xmlns:a16="http://schemas.microsoft.com/office/drawing/2014/main" id="{00000000-0008-0000-0600-000013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139700</xdr:rowOff>
    </xdr:from>
    <xdr:to>
      <xdr:col>59</xdr:col>
      <xdr:colOff>50800</xdr:colOff>
      <xdr:row>38</xdr:row>
      <xdr:rowOff>139700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37</xdr:row>
      <xdr:rowOff>168927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6512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88" name="テキスト ボックス 287">
          <a:extLst>
            <a:ext uri="{FF2B5EF4-FFF2-40B4-BE49-F238E27FC236}">
              <a16:creationId xmlns:a16="http://schemas.microsoft.com/office/drawing/2014/main" id="{00000000-0008-0000-0600-000020010000}"/>
            </a:ext>
          </a:extLst>
        </xdr:cNvPr>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補助費等グラフ枠">
          <a:extLst>
            <a:ext uri="{FF2B5EF4-FFF2-40B4-BE49-F238E27FC236}">
              <a16:creationId xmlns:a16="http://schemas.microsoft.com/office/drawing/2014/main" id="{00000000-0008-0000-0600-00002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152929</xdr:rowOff>
    </xdr:from>
    <xdr:to>
      <xdr:col>54</xdr:col>
      <xdr:colOff>189865</xdr:colOff>
      <xdr:row>39</xdr:row>
      <xdr:rowOff>67051</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flipV="1">
          <a:off x="10475595" y="5296429"/>
          <a:ext cx="1270" cy="14571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70878</xdr:rowOff>
    </xdr:from>
    <xdr:ext cx="599010" cy="259045"/>
    <xdr:sp macro="" textlink="">
      <xdr:nvSpPr>
        <xdr:cNvPr id="291" name="補助費等最小値テキスト">
          <a:extLst>
            <a:ext uri="{FF2B5EF4-FFF2-40B4-BE49-F238E27FC236}">
              <a16:creationId xmlns:a16="http://schemas.microsoft.com/office/drawing/2014/main" id="{00000000-0008-0000-0600-000023010000}"/>
            </a:ext>
          </a:extLst>
        </xdr:cNvPr>
        <xdr:cNvSpPr txBox="1"/>
      </xdr:nvSpPr>
      <xdr:spPr>
        <a:xfrm>
          <a:off x="10528300" y="67574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156,780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67051</xdr:rowOff>
    </xdr:from>
    <xdr:to>
      <xdr:col>55</xdr:col>
      <xdr:colOff>88900</xdr:colOff>
      <xdr:row>39</xdr:row>
      <xdr:rowOff>67051</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67536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99606</xdr:rowOff>
    </xdr:from>
    <xdr:ext cx="599010" cy="259045"/>
    <xdr:sp macro="" textlink="">
      <xdr:nvSpPr>
        <xdr:cNvPr id="293" name="補助費等最大値テキスト">
          <a:extLst>
            <a:ext uri="{FF2B5EF4-FFF2-40B4-BE49-F238E27FC236}">
              <a16:creationId xmlns:a16="http://schemas.microsoft.com/office/drawing/2014/main" id="{00000000-0008-0000-0600-000025010000}"/>
            </a:ext>
          </a:extLst>
        </xdr:cNvPr>
        <xdr:cNvSpPr txBox="1"/>
      </xdr:nvSpPr>
      <xdr:spPr>
        <a:xfrm>
          <a:off x="10528300" y="50716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794,213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152929</xdr:rowOff>
    </xdr:from>
    <xdr:to>
      <xdr:col>55</xdr:col>
      <xdr:colOff>88900</xdr:colOff>
      <xdr:row>30</xdr:row>
      <xdr:rowOff>152929</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10388600" y="5296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34</xdr:row>
      <xdr:rowOff>51659</xdr:rowOff>
    </xdr:from>
    <xdr:to>
      <xdr:col>55</xdr:col>
      <xdr:colOff>0</xdr:colOff>
      <xdr:row>35</xdr:row>
      <xdr:rowOff>122463</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9639300" y="5880959"/>
          <a:ext cx="838200" cy="242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121087</xdr:rowOff>
    </xdr:from>
    <xdr:ext cx="599010" cy="259045"/>
    <xdr:sp macro="" textlink="">
      <xdr:nvSpPr>
        <xdr:cNvPr id="296" name="補助費等平均値テキスト">
          <a:extLst>
            <a:ext uri="{FF2B5EF4-FFF2-40B4-BE49-F238E27FC236}">
              <a16:creationId xmlns:a16="http://schemas.microsoft.com/office/drawing/2014/main" id="{00000000-0008-0000-0600-000028010000}"/>
            </a:ext>
          </a:extLst>
        </xdr:cNvPr>
        <xdr:cNvSpPr txBox="1"/>
      </xdr:nvSpPr>
      <xdr:spPr>
        <a:xfrm>
          <a:off x="10528300" y="629328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326,483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142660</xdr:rowOff>
    </xdr:from>
    <xdr:to>
      <xdr:col>55</xdr:col>
      <xdr:colOff>50800</xdr:colOff>
      <xdr:row>37</xdr:row>
      <xdr:rowOff>72810</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10426700" y="6314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122463</xdr:rowOff>
    </xdr:from>
    <xdr:to>
      <xdr:col>50</xdr:col>
      <xdr:colOff>114300</xdr:colOff>
      <xdr:row>36</xdr:row>
      <xdr:rowOff>61651</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flipV="1">
          <a:off x="8750300" y="6123213"/>
          <a:ext cx="889000" cy="110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105428</xdr:rowOff>
    </xdr:from>
    <xdr:to>
      <xdr:col>50</xdr:col>
      <xdr:colOff>165100</xdr:colOff>
      <xdr:row>39</xdr:row>
      <xdr:rowOff>35578</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9588500" y="6620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39</xdr:row>
      <xdr:rowOff>26705</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9339795" y="67132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61651</xdr:rowOff>
    </xdr:from>
    <xdr:to>
      <xdr:col>45</xdr:col>
      <xdr:colOff>177800</xdr:colOff>
      <xdr:row>37</xdr:row>
      <xdr:rowOff>121705</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flipV="1">
          <a:off x="7861300" y="6233851"/>
          <a:ext cx="889000" cy="231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100337</xdr:rowOff>
    </xdr:from>
    <xdr:to>
      <xdr:col>46</xdr:col>
      <xdr:colOff>38100</xdr:colOff>
      <xdr:row>39</xdr:row>
      <xdr:rowOff>30487</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8699500" y="6615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39</xdr:row>
      <xdr:rowOff>21614</xdr:rowOff>
    </xdr:from>
    <xdr:ext cx="59901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8450795" y="67081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121705</xdr:rowOff>
    </xdr:from>
    <xdr:to>
      <xdr:col>41</xdr:col>
      <xdr:colOff>50800</xdr:colOff>
      <xdr:row>37</xdr:row>
      <xdr:rowOff>142480</xdr:rowOff>
    </xdr:to>
    <xdr:cxnSp macro="">
      <xdr:nvCxnSpPr>
        <xdr:cNvPr id="304" name="直線コネクタ 303">
          <a:extLst>
            <a:ext uri="{FF2B5EF4-FFF2-40B4-BE49-F238E27FC236}">
              <a16:creationId xmlns:a16="http://schemas.microsoft.com/office/drawing/2014/main" id="{00000000-0008-0000-0600-000030010000}"/>
            </a:ext>
          </a:extLst>
        </xdr:cNvPr>
        <xdr:cNvCxnSpPr/>
      </xdr:nvCxnSpPr>
      <xdr:spPr>
        <a:xfrm flipV="1">
          <a:off x="6972300" y="6465355"/>
          <a:ext cx="889000" cy="20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133109</xdr:rowOff>
    </xdr:from>
    <xdr:to>
      <xdr:col>41</xdr:col>
      <xdr:colOff>101600</xdr:colOff>
      <xdr:row>39</xdr:row>
      <xdr:rowOff>63259</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7810500" y="6648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39</xdr:row>
      <xdr:rowOff>54386</xdr:rowOff>
    </xdr:from>
    <xdr:ext cx="59901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7561795" y="67409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137313</xdr:rowOff>
    </xdr:from>
    <xdr:to>
      <xdr:col>36</xdr:col>
      <xdr:colOff>165100</xdr:colOff>
      <xdr:row>39</xdr:row>
      <xdr:rowOff>67463</xdr:rowOff>
    </xdr:to>
    <xdr:sp macro="" textlink="">
      <xdr:nvSpPr>
        <xdr:cNvPr id="307" name="フローチャート: 判断 306">
          <a:extLst>
            <a:ext uri="{FF2B5EF4-FFF2-40B4-BE49-F238E27FC236}">
              <a16:creationId xmlns:a16="http://schemas.microsoft.com/office/drawing/2014/main" id="{00000000-0008-0000-0600-000033010000}"/>
            </a:ext>
          </a:extLst>
        </xdr:cNvPr>
        <xdr:cNvSpPr/>
      </xdr:nvSpPr>
      <xdr:spPr>
        <a:xfrm>
          <a:off x="6921500" y="6652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39</xdr:row>
      <xdr:rowOff>58590</xdr:rowOff>
    </xdr:from>
    <xdr:ext cx="59901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6672795" y="67451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859</xdr:rowOff>
    </xdr:from>
    <xdr:to>
      <xdr:col>55</xdr:col>
      <xdr:colOff>50800</xdr:colOff>
      <xdr:row>34</xdr:row>
      <xdr:rowOff>102459</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10426700" y="5830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33</xdr:row>
      <xdr:rowOff>23736</xdr:rowOff>
    </xdr:from>
    <xdr:ext cx="599010" cy="259045"/>
    <xdr:sp macro="" textlink="">
      <xdr:nvSpPr>
        <xdr:cNvPr id="315" name="補助費等該当値テキスト">
          <a:extLst>
            <a:ext uri="{FF2B5EF4-FFF2-40B4-BE49-F238E27FC236}">
              <a16:creationId xmlns:a16="http://schemas.microsoft.com/office/drawing/2014/main" id="{00000000-0008-0000-0600-00003B010000}"/>
            </a:ext>
          </a:extLst>
        </xdr:cNvPr>
        <xdr:cNvSpPr txBox="1"/>
      </xdr:nvSpPr>
      <xdr:spPr>
        <a:xfrm>
          <a:off x="10528300" y="56815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538,513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71663</xdr:rowOff>
    </xdr:from>
    <xdr:to>
      <xdr:col>50</xdr:col>
      <xdr:colOff>165100</xdr:colOff>
      <xdr:row>36</xdr:row>
      <xdr:rowOff>1813</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9588500" y="6072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34</xdr:row>
      <xdr:rowOff>18340</xdr:rowOff>
    </xdr:from>
    <xdr:ext cx="599010"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9339795" y="58476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10851</xdr:rowOff>
    </xdr:from>
    <xdr:to>
      <xdr:col>46</xdr:col>
      <xdr:colOff>38100</xdr:colOff>
      <xdr:row>36</xdr:row>
      <xdr:rowOff>112451</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8699500" y="6183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34</xdr:row>
      <xdr:rowOff>128978</xdr:rowOff>
    </xdr:from>
    <xdr:ext cx="599010"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8450795" y="59582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70905</xdr:rowOff>
    </xdr:from>
    <xdr:to>
      <xdr:col>41</xdr:col>
      <xdr:colOff>101600</xdr:colOff>
      <xdr:row>38</xdr:row>
      <xdr:rowOff>1054</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7810500" y="6414555"/>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36</xdr:row>
      <xdr:rowOff>17582</xdr:rowOff>
    </xdr:from>
    <xdr:ext cx="599010"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7561795" y="61897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91680</xdr:rowOff>
    </xdr:from>
    <xdr:to>
      <xdr:col>36</xdr:col>
      <xdr:colOff>165100</xdr:colOff>
      <xdr:row>38</xdr:row>
      <xdr:rowOff>21830</xdr:rowOff>
    </xdr:to>
    <xdr:sp macro="" textlink="">
      <xdr:nvSpPr>
        <xdr:cNvPr id="322" name="楕円 321">
          <a:extLst>
            <a:ext uri="{FF2B5EF4-FFF2-40B4-BE49-F238E27FC236}">
              <a16:creationId xmlns:a16="http://schemas.microsoft.com/office/drawing/2014/main" id="{00000000-0008-0000-0600-000042010000}"/>
            </a:ext>
          </a:extLst>
        </xdr:cNvPr>
        <xdr:cNvSpPr/>
      </xdr:nvSpPr>
      <xdr:spPr>
        <a:xfrm>
          <a:off x="6921500" y="6435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36</xdr:row>
      <xdr:rowOff>38357</xdr:rowOff>
    </xdr:from>
    <xdr:ext cx="599010" cy="259045"/>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6672795" y="62105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53</xdr:row>
      <xdr:rowOff>168927</xdr:rowOff>
    </xdr:from>
    <xdr:ext cx="685572"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5918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50</xdr:row>
      <xdr:rowOff>111777</xdr:rowOff>
    </xdr:from>
    <xdr:ext cx="685572"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5918428" y="8684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普通建設事業費グラフ枠">
          <a:extLst>
            <a:ext uri="{FF2B5EF4-FFF2-40B4-BE49-F238E27FC236}">
              <a16:creationId xmlns:a16="http://schemas.microsoft.com/office/drawing/2014/main" id="{00000000-0008-0000-06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12474</xdr:rowOff>
    </xdr:from>
    <xdr:to>
      <xdr:col>54</xdr:col>
      <xdr:colOff>189865</xdr:colOff>
      <xdr:row>58</xdr:row>
      <xdr:rowOff>6732</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flipV="1">
          <a:off x="10475595" y="8756424"/>
          <a:ext cx="1270" cy="11944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10559</xdr:rowOff>
    </xdr:from>
    <xdr:ext cx="534377" cy="259045"/>
    <xdr:sp macro="" textlink="">
      <xdr:nvSpPr>
        <xdr:cNvPr id="344" name="普通建設事業費最小値テキスト">
          <a:extLst>
            <a:ext uri="{FF2B5EF4-FFF2-40B4-BE49-F238E27FC236}">
              <a16:creationId xmlns:a16="http://schemas.microsoft.com/office/drawing/2014/main" id="{00000000-0008-0000-0600-000058010000}"/>
            </a:ext>
          </a:extLst>
        </xdr:cNvPr>
        <xdr:cNvSpPr txBox="1"/>
      </xdr:nvSpPr>
      <xdr:spPr>
        <a:xfrm>
          <a:off x="10528300" y="9954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6732</xdr:rowOff>
    </xdr:from>
    <xdr:to>
      <xdr:col>55</xdr:col>
      <xdr:colOff>88900</xdr:colOff>
      <xdr:row>58</xdr:row>
      <xdr:rowOff>6732</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10388600" y="9950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130601</xdr:rowOff>
    </xdr:from>
    <xdr:ext cx="690189" cy="259045"/>
    <xdr:sp macro="" textlink="">
      <xdr:nvSpPr>
        <xdr:cNvPr id="346" name="普通建設事業費最大値テキスト">
          <a:extLst>
            <a:ext uri="{FF2B5EF4-FFF2-40B4-BE49-F238E27FC236}">
              <a16:creationId xmlns:a16="http://schemas.microsoft.com/office/drawing/2014/main" id="{00000000-0008-0000-0600-00005A010000}"/>
            </a:ext>
          </a:extLst>
        </xdr:cNvPr>
        <xdr:cNvSpPr txBox="1"/>
      </xdr:nvSpPr>
      <xdr:spPr>
        <a:xfrm>
          <a:off x="10528300" y="853165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2,122,617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12474</xdr:rowOff>
    </xdr:from>
    <xdr:to>
      <xdr:col>55</xdr:col>
      <xdr:colOff>88900</xdr:colOff>
      <xdr:row>51</xdr:row>
      <xdr:rowOff>12474</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10388600" y="87564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48751</xdr:rowOff>
    </xdr:from>
    <xdr:to>
      <xdr:col>55</xdr:col>
      <xdr:colOff>0</xdr:colOff>
      <xdr:row>56</xdr:row>
      <xdr:rowOff>79582</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flipV="1">
          <a:off x="9639300" y="9478501"/>
          <a:ext cx="838200" cy="202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105989</xdr:rowOff>
    </xdr:from>
    <xdr:ext cx="599010" cy="259045"/>
    <xdr:sp macro="" textlink="">
      <xdr:nvSpPr>
        <xdr:cNvPr id="349" name="普通建設事業費平均値テキスト">
          <a:extLst>
            <a:ext uri="{FF2B5EF4-FFF2-40B4-BE49-F238E27FC236}">
              <a16:creationId xmlns:a16="http://schemas.microsoft.com/office/drawing/2014/main" id="{00000000-0008-0000-0600-00005D010000}"/>
            </a:ext>
          </a:extLst>
        </xdr:cNvPr>
        <xdr:cNvSpPr txBox="1"/>
      </xdr:nvSpPr>
      <xdr:spPr>
        <a:xfrm>
          <a:off x="10528300" y="970718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127562</xdr:rowOff>
    </xdr:from>
    <xdr:to>
      <xdr:col>55</xdr:col>
      <xdr:colOff>50800</xdr:colOff>
      <xdr:row>57</xdr:row>
      <xdr:rowOff>57712</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10426700" y="9728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52</xdr:row>
      <xdr:rowOff>7192</xdr:rowOff>
    </xdr:from>
    <xdr:to>
      <xdr:col>50</xdr:col>
      <xdr:colOff>114300</xdr:colOff>
      <xdr:row>56</xdr:row>
      <xdr:rowOff>79582</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8750300" y="8922592"/>
          <a:ext cx="889000" cy="758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136371</xdr:rowOff>
    </xdr:from>
    <xdr:to>
      <xdr:col>50</xdr:col>
      <xdr:colOff>165100</xdr:colOff>
      <xdr:row>57</xdr:row>
      <xdr:rowOff>66521</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9588500" y="9737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57</xdr:row>
      <xdr:rowOff>57648</xdr:rowOff>
    </xdr:from>
    <xdr:ext cx="599010"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9339795" y="98302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52</xdr:row>
      <xdr:rowOff>7192</xdr:rowOff>
    </xdr:from>
    <xdr:to>
      <xdr:col>45</xdr:col>
      <xdr:colOff>177800</xdr:colOff>
      <xdr:row>54</xdr:row>
      <xdr:rowOff>65092</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flipV="1">
          <a:off x="7861300" y="8922592"/>
          <a:ext cx="889000" cy="40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151915</xdr:rowOff>
    </xdr:from>
    <xdr:to>
      <xdr:col>46</xdr:col>
      <xdr:colOff>38100</xdr:colOff>
      <xdr:row>57</xdr:row>
      <xdr:rowOff>82065</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8699500" y="9753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57</xdr:row>
      <xdr:rowOff>73192</xdr:rowOff>
    </xdr:from>
    <xdr:ext cx="599010"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8450795" y="9845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54</xdr:row>
      <xdr:rowOff>65092</xdr:rowOff>
    </xdr:from>
    <xdr:to>
      <xdr:col>41</xdr:col>
      <xdr:colOff>50800</xdr:colOff>
      <xdr:row>55</xdr:row>
      <xdr:rowOff>77376</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flipV="1">
          <a:off x="6972300" y="9323392"/>
          <a:ext cx="889000" cy="183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136152</xdr:rowOff>
    </xdr:from>
    <xdr:to>
      <xdr:col>41</xdr:col>
      <xdr:colOff>101600</xdr:colOff>
      <xdr:row>57</xdr:row>
      <xdr:rowOff>66302</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7810500" y="9737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57</xdr:row>
      <xdr:rowOff>57429</xdr:rowOff>
    </xdr:from>
    <xdr:ext cx="59901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7561795" y="98300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140164</xdr:rowOff>
    </xdr:from>
    <xdr:to>
      <xdr:col>36</xdr:col>
      <xdr:colOff>165100</xdr:colOff>
      <xdr:row>57</xdr:row>
      <xdr:rowOff>70314</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6921500" y="9741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57</xdr:row>
      <xdr:rowOff>61441</xdr:rowOff>
    </xdr:from>
    <xdr:ext cx="59901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6672795" y="98340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310,300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169401</xdr:rowOff>
    </xdr:from>
    <xdr:to>
      <xdr:col>55</xdr:col>
      <xdr:colOff>50800</xdr:colOff>
      <xdr:row>55</xdr:row>
      <xdr:rowOff>99551</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10426700" y="9427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20828</xdr:rowOff>
    </xdr:from>
    <xdr:ext cx="599010" cy="259045"/>
    <xdr:sp macro="" textlink="">
      <xdr:nvSpPr>
        <xdr:cNvPr id="368" name="普通建設事業費該当値テキスト">
          <a:extLst>
            <a:ext uri="{FF2B5EF4-FFF2-40B4-BE49-F238E27FC236}">
              <a16:creationId xmlns:a16="http://schemas.microsoft.com/office/drawing/2014/main" id="{00000000-0008-0000-0600-000070010000}"/>
            </a:ext>
          </a:extLst>
        </xdr:cNvPr>
        <xdr:cNvSpPr txBox="1"/>
      </xdr:nvSpPr>
      <xdr:spPr>
        <a:xfrm>
          <a:off x="10528300" y="92791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859,142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28782</xdr:rowOff>
    </xdr:from>
    <xdr:to>
      <xdr:col>50</xdr:col>
      <xdr:colOff>165100</xdr:colOff>
      <xdr:row>56</xdr:row>
      <xdr:rowOff>130382</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9588500" y="9629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54</xdr:row>
      <xdr:rowOff>146909</xdr:rowOff>
    </xdr:from>
    <xdr:ext cx="59901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9339795" y="94052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51</xdr:row>
      <xdr:rowOff>127842</xdr:rowOff>
    </xdr:from>
    <xdr:to>
      <xdr:col>46</xdr:col>
      <xdr:colOff>38100</xdr:colOff>
      <xdr:row>52</xdr:row>
      <xdr:rowOff>57992</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8699500" y="8871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23205</xdr:colOff>
      <xdr:row>50</xdr:row>
      <xdr:rowOff>74519</xdr:rowOff>
    </xdr:from>
    <xdr:ext cx="690189"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8405205" y="864701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1,831,861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54</xdr:row>
      <xdr:rowOff>14292</xdr:rowOff>
    </xdr:from>
    <xdr:to>
      <xdr:col>41</xdr:col>
      <xdr:colOff>101600</xdr:colOff>
      <xdr:row>54</xdr:row>
      <xdr:rowOff>115892</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7810500" y="9272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86705</xdr:colOff>
      <xdr:row>52</xdr:row>
      <xdr:rowOff>132419</xdr:rowOff>
    </xdr:from>
    <xdr:ext cx="690189"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7516205" y="904781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1,130,548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26576</xdr:rowOff>
    </xdr:from>
    <xdr:to>
      <xdr:col>36</xdr:col>
      <xdr:colOff>165100</xdr:colOff>
      <xdr:row>55</xdr:row>
      <xdr:rowOff>128176</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6921500" y="9456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53</xdr:row>
      <xdr:rowOff>144703</xdr:rowOff>
    </xdr:from>
    <xdr:ext cx="599010"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6672795" y="92315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73</xdr:row>
      <xdr:rowOff>168927</xdr:rowOff>
    </xdr:from>
    <xdr:ext cx="685572"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5918428" y="1268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71</xdr:row>
      <xdr:rowOff>130827</xdr:rowOff>
    </xdr:from>
    <xdr:ext cx="685572"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5918428" y="1230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92727</xdr:rowOff>
    </xdr:from>
    <xdr:ext cx="685572"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普通建設事業費 （ うち新規整備　）グラフ枠">
          <a:extLst>
            <a:ext uri="{FF2B5EF4-FFF2-40B4-BE49-F238E27FC236}">
              <a16:creationId xmlns:a16="http://schemas.microsoft.com/office/drawing/2014/main" id="{00000000-0008-0000-06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25601</xdr:rowOff>
    </xdr:from>
    <xdr:to>
      <xdr:col>54</xdr:col>
      <xdr:colOff>189865</xdr:colOff>
      <xdr:row>79</xdr:row>
      <xdr:rowOff>44450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flipV="1">
          <a:off x="10475595" y="12198551"/>
          <a:ext cx="1270" cy="13904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1" name="普通建設事業費 （ うち新規整備　）最小値テキスト">
          <a:extLst>
            <a:ext uri="{FF2B5EF4-FFF2-40B4-BE49-F238E27FC236}">
              <a16:creationId xmlns:a16="http://schemas.microsoft.com/office/drawing/2014/main" id="{00000000-0008-0000-0600-000091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143728</xdr:rowOff>
    </xdr:from>
    <xdr:ext cx="690189" cy="259045"/>
    <xdr:sp macro="" textlink="">
      <xdr:nvSpPr>
        <xdr:cNvPr id="403" name="普通建設事業費 （ うち新規整備　）最大値テキスト">
          <a:extLst>
            <a:ext uri="{FF2B5EF4-FFF2-40B4-BE49-F238E27FC236}">
              <a16:creationId xmlns:a16="http://schemas.microsoft.com/office/drawing/2014/main" id="{00000000-0008-0000-0600-000093010000}"/>
            </a:ext>
          </a:extLst>
        </xdr:cNvPr>
        <xdr:cNvSpPr txBox="1"/>
      </xdr:nvSpPr>
      <xdr:spPr>
        <a:xfrm>
          <a:off x="10528300" y="1197377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1,824,737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25601</xdr:rowOff>
    </xdr:from>
    <xdr:to>
      <xdr:col>55</xdr:col>
      <xdr:colOff>88900</xdr:colOff>
      <xdr:row>71</xdr:row>
      <xdr:rowOff>25601</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10388600" y="121985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85001</xdr:rowOff>
    </xdr:from>
    <xdr:to>
      <xdr:col>55</xdr:col>
      <xdr:colOff>0</xdr:colOff>
      <xdr:row>78</xdr:row>
      <xdr:rowOff>130958</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flipV="1">
          <a:off x="9639300" y="13458101"/>
          <a:ext cx="838200" cy="45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54399</xdr:rowOff>
    </xdr:from>
    <xdr:ext cx="599010" cy="259045"/>
    <xdr:sp macro="" textlink="">
      <xdr:nvSpPr>
        <xdr:cNvPr id="406" name="普通建設事業費 （ うち新規整備　）平均値テキスト">
          <a:extLst>
            <a:ext uri="{FF2B5EF4-FFF2-40B4-BE49-F238E27FC236}">
              <a16:creationId xmlns:a16="http://schemas.microsoft.com/office/drawing/2014/main" id="{00000000-0008-0000-0600-000096010000}"/>
            </a:ext>
          </a:extLst>
        </xdr:cNvPr>
        <xdr:cNvSpPr txBox="1"/>
      </xdr:nvSpPr>
      <xdr:spPr>
        <a:xfrm>
          <a:off x="10528300" y="1342749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116,965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75972</xdr:rowOff>
    </xdr:from>
    <xdr:to>
      <xdr:col>55</xdr:col>
      <xdr:colOff>50800</xdr:colOff>
      <xdr:row>79</xdr:row>
      <xdr:rowOff>6122</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10426700" y="13449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72</xdr:row>
      <xdr:rowOff>116422</xdr:rowOff>
    </xdr:from>
    <xdr:to>
      <xdr:col>50</xdr:col>
      <xdr:colOff>114300</xdr:colOff>
      <xdr:row>78</xdr:row>
      <xdr:rowOff>130958</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8750300" y="12460822"/>
          <a:ext cx="889000" cy="1043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71865</xdr:rowOff>
    </xdr:from>
    <xdr:to>
      <xdr:col>50</xdr:col>
      <xdr:colOff>165100</xdr:colOff>
      <xdr:row>79</xdr:row>
      <xdr:rowOff>2015</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9588500" y="13444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77</xdr:row>
      <xdr:rowOff>18542</xdr:rowOff>
    </xdr:from>
    <xdr:ext cx="599010"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9339795" y="132201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72</xdr:row>
      <xdr:rowOff>116422</xdr:rowOff>
    </xdr:from>
    <xdr:to>
      <xdr:col>45</xdr:col>
      <xdr:colOff>177800</xdr:colOff>
      <xdr:row>77</xdr:row>
      <xdr:rowOff>163578</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flipV="1">
          <a:off x="7861300" y="12460822"/>
          <a:ext cx="889000" cy="904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79093</xdr:rowOff>
    </xdr:from>
    <xdr:to>
      <xdr:col>46</xdr:col>
      <xdr:colOff>38100</xdr:colOff>
      <xdr:row>79</xdr:row>
      <xdr:rowOff>9243</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8699500" y="13452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79</xdr:row>
      <xdr:rowOff>370</xdr:rowOff>
    </xdr:from>
    <xdr:ext cx="599010"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8450795" y="135449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30683</xdr:rowOff>
    </xdr:from>
    <xdr:to>
      <xdr:col>41</xdr:col>
      <xdr:colOff>50800</xdr:colOff>
      <xdr:row>77</xdr:row>
      <xdr:rowOff>163578</xdr:rowOff>
    </xdr:to>
    <xdr:cxnSp macro="">
      <xdr:nvCxnSpPr>
        <xdr:cNvPr id="414" name="直線コネクタ 413">
          <a:extLst>
            <a:ext uri="{FF2B5EF4-FFF2-40B4-BE49-F238E27FC236}">
              <a16:creationId xmlns:a16="http://schemas.microsoft.com/office/drawing/2014/main" id="{00000000-0008-0000-0600-00009E010000}"/>
            </a:ext>
          </a:extLst>
        </xdr:cNvPr>
        <xdr:cNvCxnSpPr/>
      </xdr:nvCxnSpPr>
      <xdr:spPr>
        <a:xfrm>
          <a:off x="6972300" y="13060883"/>
          <a:ext cx="889000" cy="304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71256</xdr:rowOff>
    </xdr:from>
    <xdr:to>
      <xdr:col>41</xdr:col>
      <xdr:colOff>101600</xdr:colOff>
      <xdr:row>79</xdr:row>
      <xdr:rowOff>1406</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7810500" y="13444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78</xdr:row>
      <xdr:rowOff>163983</xdr:rowOff>
    </xdr:from>
    <xdr:ext cx="59901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7561795" y="135370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73884</xdr:rowOff>
    </xdr:from>
    <xdr:to>
      <xdr:col>36</xdr:col>
      <xdr:colOff>165100</xdr:colOff>
      <xdr:row>79</xdr:row>
      <xdr:rowOff>4034</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6921500" y="13446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78</xdr:row>
      <xdr:rowOff>166611</xdr:rowOff>
    </xdr:from>
    <xdr:ext cx="59901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6672795" y="135397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34201</xdr:rowOff>
    </xdr:from>
    <xdr:to>
      <xdr:col>55</xdr:col>
      <xdr:colOff>50800</xdr:colOff>
      <xdr:row>78</xdr:row>
      <xdr:rowOff>135801</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10426700" y="13407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57078</xdr:rowOff>
    </xdr:from>
    <xdr:ext cx="599010" cy="259045"/>
    <xdr:sp macro="" textlink="">
      <xdr:nvSpPr>
        <xdr:cNvPr id="425" name="普通建設事業費 （ うち新規整備　）該当値テキスト">
          <a:extLst>
            <a:ext uri="{FF2B5EF4-FFF2-40B4-BE49-F238E27FC236}">
              <a16:creationId xmlns:a16="http://schemas.microsoft.com/office/drawing/2014/main" id="{00000000-0008-0000-0600-0000A9010000}"/>
            </a:ext>
          </a:extLst>
        </xdr:cNvPr>
        <xdr:cNvSpPr txBox="1"/>
      </xdr:nvSpPr>
      <xdr:spPr>
        <a:xfrm>
          <a:off x="10528300" y="132587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80158</xdr:rowOff>
    </xdr:from>
    <xdr:to>
      <xdr:col>50</xdr:col>
      <xdr:colOff>165100</xdr:colOff>
      <xdr:row>79</xdr:row>
      <xdr:rowOff>10308</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9588500" y="13453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79</xdr:row>
      <xdr:rowOff>1435</xdr:rowOff>
    </xdr:from>
    <xdr:ext cx="59901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9339795" y="135459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72</xdr:row>
      <xdr:rowOff>65622</xdr:rowOff>
    </xdr:from>
    <xdr:to>
      <xdr:col>46</xdr:col>
      <xdr:colOff>38100</xdr:colOff>
      <xdr:row>72</xdr:row>
      <xdr:rowOff>167222</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8699500" y="12410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23205</xdr:colOff>
      <xdr:row>71</xdr:row>
      <xdr:rowOff>12299</xdr:rowOff>
    </xdr:from>
    <xdr:ext cx="690189"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8405205" y="1218524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1,480,548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112778</xdr:rowOff>
    </xdr:from>
    <xdr:to>
      <xdr:col>41</xdr:col>
      <xdr:colOff>101600</xdr:colOff>
      <xdr:row>78</xdr:row>
      <xdr:rowOff>42928</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7810500" y="13314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76</xdr:row>
      <xdr:rowOff>59455</xdr:rowOff>
    </xdr:from>
    <xdr:ext cx="599010"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7561795" y="130896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151333</xdr:rowOff>
    </xdr:from>
    <xdr:to>
      <xdr:col>36</xdr:col>
      <xdr:colOff>165100</xdr:colOff>
      <xdr:row>76</xdr:row>
      <xdr:rowOff>81483</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6921500" y="13010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74</xdr:row>
      <xdr:rowOff>98010</xdr:rowOff>
    </xdr:from>
    <xdr:ext cx="599010"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6672795" y="127853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普通建設事業費 （ うち更新整備　）グラフ枠">
          <a:extLst>
            <a:ext uri="{FF2B5EF4-FFF2-40B4-BE49-F238E27FC236}">
              <a16:creationId xmlns:a16="http://schemas.microsoft.com/office/drawing/2014/main" id="{00000000-0008-0000-06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30042</xdr:rowOff>
    </xdr:from>
    <xdr:to>
      <xdr:col>54</xdr:col>
      <xdr:colOff>189865</xdr:colOff>
      <xdr:row>98</xdr:row>
      <xdr:rowOff>134714</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flipV="1">
          <a:off x="10475595" y="15460542"/>
          <a:ext cx="1270" cy="14762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138541</xdr:rowOff>
    </xdr:from>
    <xdr:ext cx="469744" cy="259045"/>
    <xdr:sp macro="" textlink="">
      <xdr:nvSpPr>
        <xdr:cNvPr id="456" name="普通建設事業費 （ うち更新整備　）最小値テキスト">
          <a:extLst>
            <a:ext uri="{FF2B5EF4-FFF2-40B4-BE49-F238E27FC236}">
              <a16:creationId xmlns:a16="http://schemas.microsoft.com/office/drawing/2014/main" id="{00000000-0008-0000-0600-0000C8010000}"/>
            </a:ext>
          </a:extLst>
        </xdr:cNvPr>
        <xdr:cNvSpPr txBox="1"/>
      </xdr:nvSpPr>
      <xdr:spPr>
        <a:xfrm>
          <a:off x="10528300" y="16940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134714</xdr:rowOff>
    </xdr:from>
    <xdr:to>
      <xdr:col>55</xdr:col>
      <xdr:colOff>88900</xdr:colOff>
      <xdr:row>98</xdr:row>
      <xdr:rowOff>134714</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10388600" y="16936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148169</xdr:rowOff>
    </xdr:from>
    <xdr:ext cx="690189" cy="259045"/>
    <xdr:sp macro="" textlink="">
      <xdr:nvSpPr>
        <xdr:cNvPr id="458" name="普通建設事業費 （ うち更新整備　）最大値テキスト">
          <a:extLst>
            <a:ext uri="{FF2B5EF4-FFF2-40B4-BE49-F238E27FC236}">
              <a16:creationId xmlns:a16="http://schemas.microsoft.com/office/drawing/2014/main" id="{00000000-0008-0000-0600-0000CA010000}"/>
            </a:ext>
          </a:extLst>
        </xdr:cNvPr>
        <xdr:cNvSpPr txBox="1"/>
      </xdr:nvSpPr>
      <xdr:spPr>
        <a:xfrm>
          <a:off x="10528300" y="1523576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1,619,924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30042</xdr:rowOff>
    </xdr:from>
    <xdr:to>
      <xdr:col>55</xdr:col>
      <xdr:colOff>88900</xdr:colOff>
      <xdr:row>90</xdr:row>
      <xdr:rowOff>30042</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10388600" y="154605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2921</xdr:rowOff>
    </xdr:from>
    <xdr:to>
      <xdr:col>55</xdr:col>
      <xdr:colOff>0</xdr:colOff>
      <xdr:row>97</xdr:row>
      <xdr:rowOff>34494</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9639300" y="16633571"/>
          <a:ext cx="838200" cy="31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61453</xdr:rowOff>
    </xdr:from>
    <xdr:ext cx="599010" cy="259045"/>
    <xdr:sp macro="" textlink="">
      <xdr:nvSpPr>
        <xdr:cNvPr id="461" name="普通建設事業費 （ うち更新整備　）平均値テキスト">
          <a:extLst>
            <a:ext uri="{FF2B5EF4-FFF2-40B4-BE49-F238E27FC236}">
              <a16:creationId xmlns:a16="http://schemas.microsoft.com/office/drawing/2014/main" id="{00000000-0008-0000-0600-0000CD010000}"/>
            </a:ext>
          </a:extLst>
        </xdr:cNvPr>
        <xdr:cNvSpPr txBox="1"/>
      </xdr:nvSpPr>
      <xdr:spPr>
        <a:xfrm>
          <a:off x="10528300" y="1669210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193,924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83026</xdr:rowOff>
    </xdr:from>
    <xdr:to>
      <xdr:col>55</xdr:col>
      <xdr:colOff>50800</xdr:colOff>
      <xdr:row>98</xdr:row>
      <xdr:rowOff>13176</xdr:rowOff>
    </xdr:to>
    <xdr:sp macro="" textlink="">
      <xdr:nvSpPr>
        <xdr:cNvPr id="462" name="フローチャート: 判断 461">
          <a:extLst>
            <a:ext uri="{FF2B5EF4-FFF2-40B4-BE49-F238E27FC236}">
              <a16:creationId xmlns:a16="http://schemas.microsoft.com/office/drawing/2014/main" id="{00000000-0008-0000-0600-0000CE010000}"/>
            </a:ext>
          </a:extLst>
        </xdr:cNvPr>
        <xdr:cNvSpPr/>
      </xdr:nvSpPr>
      <xdr:spPr>
        <a:xfrm>
          <a:off x="10426700" y="16713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2921</xdr:rowOff>
    </xdr:from>
    <xdr:to>
      <xdr:col>50</xdr:col>
      <xdr:colOff>114300</xdr:colOff>
      <xdr:row>98</xdr:row>
      <xdr:rowOff>29705</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flipV="1">
          <a:off x="8750300" y="16633571"/>
          <a:ext cx="889000" cy="1982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104825</xdr:rowOff>
    </xdr:from>
    <xdr:to>
      <xdr:col>50</xdr:col>
      <xdr:colOff>165100</xdr:colOff>
      <xdr:row>98</xdr:row>
      <xdr:rowOff>34975</xdr:rowOff>
    </xdr:to>
    <xdr:sp macro="" textlink="">
      <xdr:nvSpPr>
        <xdr:cNvPr id="464" name="フローチャート: 判断 463">
          <a:extLst>
            <a:ext uri="{FF2B5EF4-FFF2-40B4-BE49-F238E27FC236}">
              <a16:creationId xmlns:a16="http://schemas.microsoft.com/office/drawing/2014/main" id="{00000000-0008-0000-0600-0000D0010000}"/>
            </a:ext>
          </a:extLst>
        </xdr:cNvPr>
        <xdr:cNvSpPr/>
      </xdr:nvSpPr>
      <xdr:spPr>
        <a:xfrm>
          <a:off x="9588500" y="16735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26102</xdr:rowOff>
    </xdr:from>
    <xdr:ext cx="599010"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9339795" y="168282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94</xdr:row>
      <xdr:rowOff>150839</xdr:rowOff>
    </xdr:from>
    <xdr:to>
      <xdr:col>45</xdr:col>
      <xdr:colOff>177800</xdr:colOff>
      <xdr:row>98</xdr:row>
      <xdr:rowOff>29705</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7861300" y="16267139"/>
          <a:ext cx="889000" cy="564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119765</xdr:rowOff>
    </xdr:from>
    <xdr:to>
      <xdr:col>46</xdr:col>
      <xdr:colOff>38100</xdr:colOff>
      <xdr:row>98</xdr:row>
      <xdr:rowOff>49915</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8699500" y="16750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66442</xdr:rowOff>
    </xdr:from>
    <xdr:ext cx="599010"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8450795" y="165256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94</xdr:row>
      <xdr:rowOff>150839</xdr:rowOff>
    </xdr:from>
    <xdr:to>
      <xdr:col>41</xdr:col>
      <xdr:colOff>50800</xdr:colOff>
      <xdr:row>98</xdr:row>
      <xdr:rowOff>58400</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flipV="1">
          <a:off x="6972300" y="16267139"/>
          <a:ext cx="889000" cy="593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107708</xdr:rowOff>
    </xdr:from>
    <xdr:to>
      <xdr:col>41</xdr:col>
      <xdr:colOff>101600</xdr:colOff>
      <xdr:row>98</xdr:row>
      <xdr:rowOff>37858</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7810500" y="16738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98</xdr:row>
      <xdr:rowOff>28985</xdr:rowOff>
    </xdr:from>
    <xdr:ext cx="59901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7561795" y="168310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115999</xdr:rowOff>
    </xdr:from>
    <xdr:to>
      <xdr:col>36</xdr:col>
      <xdr:colOff>165100</xdr:colOff>
      <xdr:row>98</xdr:row>
      <xdr:rowOff>46149</xdr:rowOff>
    </xdr:to>
    <xdr:sp macro="" textlink="">
      <xdr:nvSpPr>
        <xdr:cNvPr id="472" name="フローチャート: 判断 471">
          <a:extLst>
            <a:ext uri="{FF2B5EF4-FFF2-40B4-BE49-F238E27FC236}">
              <a16:creationId xmlns:a16="http://schemas.microsoft.com/office/drawing/2014/main" id="{00000000-0008-0000-0600-0000D8010000}"/>
            </a:ext>
          </a:extLst>
        </xdr:cNvPr>
        <xdr:cNvSpPr/>
      </xdr:nvSpPr>
      <xdr:spPr>
        <a:xfrm>
          <a:off x="6921500" y="16746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62676</xdr:rowOff>
    </xdr:from>
    <xdr:ext cx="59901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6672795" y="165218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155144</xdr:rowOff>
    </xdr:from>
    <xdr:to>
      <xdr:col>55</xdr:col>
      <xdr:colOff>50800</xdr:colOff>
      <xdr:row>97</xdr:row>
      <xdr:rowOff>85294</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10426700" y="16614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6571</xdr:rowOff>
    </xdr:from>
    <xdr:ext cx="599010" cy="259045"/>
    <xdr:sp macro="" textlink="">
      <xdr:nvSpPr>
        <xdr:cNvPr id="480" name="普通建設事業費 （ うち更新整備　）該当値テキスト">
          <a:extLst>
            <a:ext uri="{FF2B5EF4-FFF2-40B4-BE49-F238E27FC236}">
              <a16:creationId xmlns:a16="http://schemas.microsoft.com/office/drawing/2014/main" id="{00000000-0008-0000-0600-0000E0010000}"/>
            </a:ext>
          </a:extLst>
        </xdr:cNvPr>
        <xdr:cNvSpPr txBox="1"/>
      </xdr:nvSpPr>
      <xdr:spPr>
        <a:xfrm>
          <a:off x="10528300" y="164657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302,555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123571</xdr:rowOff>
    </xdr:from>
    <xdr:to>
      <xdr:col>50</xdr:col>
      <xdr:colOff>165100</xdr:colOff>
      <xdr:row>97</xdr:row>
      <xdr:rowOff>53721</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9588500" y="16582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95</xdr:row>
      <xdr:rowOff>70248</xdr:rowOff>
    </xdr:from>
    <xdr:ext cx="59901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9339795" y="163579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150355</xdr:rowOff>
    </xdr:from>
    <xdr:to>
      <xdr:col>46</xdr:col>
      <xdr:colOff>38100</xdr:colOff>
      <xdr:row>98</xdr:row>
      <xdr:rowOff>80505</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8699500" y="16781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98</xdr:row>
      <xdr:rowOff>71632</xdr:rowOff>
    </xdr:from>
    <xdr:ext cx="59901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8450795" y="168737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94</xdr:row>
      <xdr:rowOff>100039</xdr:rowOff>
    </xdr:from>
    <xdr:to>
      <xdr:col>41</xdr:col>
      <xdr:colOff>101600</xdr:colOff>
      <xdr:row>95</xdr:row>
      <xdr:rowOff>30189</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7810500" y="16216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93</xdr:row>
      <xdr:rowOff>46716</xdr:rowOff>
    </xdr:from>
    <xdr:ext cx="599010"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7561795" y="159915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7600</xdr:rowOff>
    </xdr:from>
    <xdr:to>
      <xdr:col>36</xdr:col>
      <xdr:colOff>165100</xdr:colOff>
      <xdr:row>98</xdr:row>
      <xdr:rowOff>109200</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6921500" y="1680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100327</xdr:rowOff>
    </xdr:from>
    <xdr:ext cx="534377"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6705111" y="16902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144434</xdr:rowOff>
    </xdr:from>
    <xdr:ext cx="595419"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1850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34</xdr:row>
      <xdr:rowOff>160763</xdr:rowOff>
    </xdr:from>
    <xdr:ext cx="595419"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1850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5641</xdr:rowOff>
    </xdr:from>
    <xdr:ext cx="595419"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1850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災害復旧事業費グラフ枠">
          <a:extLst>
            <a:ext uri="{FF2B5EF4-FFF2-40B4-BE49-F238E27FC236}">
              <a16:creationId xmlns:a16="http://schemas.microsoft.com/office/drawing/2014/main" id="{00000000-0008-0000-0600-000001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24290</xdr:rowOff>
    </xdr:from>
    <xdr:to>
      <xdr:col>85</xdr:col>
      <xdr:colOff>126364</xdr:colOff>
      <xdr:row>39</xdr:row>
      <xdr:rowOff>98878</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flipV="1">
          <a:off x="16317595" y="5167790"/>
          <a:ext cx="1269" cy="16176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5" name="災害復旧事業費最小値テキスト">
          <a:extLst>
            <a:ext uri="{FF2B5EF4-FFF2-40B4-BE49-F238E27FC236}">
              <a16:creationId xmlns:a16="http://schemas.microsoft.com/office/drawing/2014/main" id="{00000000-0008-0000-0600-000003020000}"/>
            </a:ext>
          </a:extLst>
        </xdr:cNvPr>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142417</xdr:rowOff>
    </xdr:from>
    <xdr:ext cx="599010" cy="259045"/>
    <xdr:sp macro="" textlink="">
      <xdr:nvSpPr>
        <xdr:cNvPr id="517" name="災害復旧事業費最大値テキスト">
          <a:extLst>
            <a:ext uri="{FF2B5EF4-FFF2-40B4-BE49-F238E27FC236}">
              <a16:creationId xmlns:a16="http://schemas.microsoft.com/office/drawing/2014/main" id="{00000000-0008-0000-0600-000005020000}"/>
            </a:ext>
          </a:extLst>
        </xdr:cNvPr>
        <xdr:cNvSpPr txBox="1"/>
      </xdr:nvSpPr>
      <xdr:spPr>
        <a:xfrm>
          <a:off x="16370300" y="49430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495,340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24290</xdr:rowOff>
    </xdr:from>
    <xdr:to>
      <xdr:col>86</xdr:col>
      <xdr:colOff>25400</xdr:colOff>
      <xdr:row>30</xdr:row>
      <xdr:rowOff>24290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6230600" y="5167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126758</xdr:rowOff>
    </xdr:from>
    <xdr:to>
      <xdr:col>85</xdr:col>
      <xdr:colOff>127000</xdr:colOff>
      <xdr:row>38</xdr:row>
      <xdr:rowOff>125364</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5481300" y="6470408"/>
          <a:ext cx="838200" cy="170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113550</xdr:rowOff>
    </xdr:from>
    <xdr:ext cx="534377" cy="259045"/>
    <xdr:sp macro="" textlink="">
      <xdr:nvSpPr>
        <xdr:cNvPr id="520" name="災害復旧事業費平均値テキスト">
          <a:extLst>
            <a:ext uri="{FF2B5EF4-FFF2-40B4-BE49-F238E27FC236}">
              <a16:creationId xmlns:a16="http://schemas.microsoft.com/office/drawing/2014/main" id="{00000000-0008-0000-0600-000008020000}"/>
            </a:ext>
          </a:extLst>
        </xdr:cNvPr>
        <xdr:cNvSpPr txBox="1"/>
      </xdr:nvSpPr>
      <xdr:spPr>
        <a:xfrm>
          <a:off x="16370300" y="66286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135123</xdr:rowOff>
    </xdr:from>
    <xdr:to>
      <xdr:col>85</xdr:col>
      <xdr:colOff>177800</xdr:colOff>
      <xdr:row>39</xdr:row>
      <xdr:rowOff>65273</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6268700" y="6650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126758</xdr:rowOff>
    </xdr:from>
    <xdr:to>
      <xdr:col>81</xdr:col>
      <xdr:colOff>50800</xdr:colOff>
      <xdr:row>39</xdr:row>
      <xdr:rowOff>98878</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flipV="1">
          <a:off x="14592300" y="6470408"/>
          <a:ext cx="889000" cy="315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161568</xdr:rowOff>
    </xdr:from>
    <xdr:to>
      <xdr:col>81</xdr:col>
      <xdr:colOff>101600</xdr:colOff>
      <xdr:row>39</xdr:row>
      <xdr:rowOff>91718</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5430500" y="6676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39</xdr:row>
      <xdr:rowOff>82845</xdr:rowOff>
    </xdr:from>
    <xdr:ext cx="534377"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5214111" y="6769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98878</xdr:rowOff>
    </xdr:from>
    <xdr:to>
      <xdr:col>76</xdr:col>
      <xdr:colOff>114300</xdr:colOff>
      <xdr:row>39</xdr:row>
      <xdr:rowOff>98878</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3703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166128</xdr:rowOff>
    </xdr:from>
    <xdr:to>
      <xdr:col>76</xdr:col>
      <xdr:colOff>165100</xdr:colOff>
      <xdr:row>39</xdr:row>
      <xdr:rowOff>96278</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4541500" y="6681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112804</xdr:rowOff>
    </xdr:from>
    <xdr:ext cx="534377"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4325111" y="6456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98878</xdr:rowOff>
    </xdr:from>
    <xdr:to>
      <xdr:col>71</xdr:col>
      <xdr:colOff>177800</xdr:colOff>
      <xdr:row>39</xdr:row>
      <xdr:rowOff>98878</xdr:rowOff>
    </xdr:to>
    <xdr:cxnSp macro="">
      <xdr:nvCxnSpPr>
        <xdr:cNvPr id="528" name="直線コネクタ 527">
          <a:extLst>
            <a:ext uri="{FF2B5EF4-FFF2-40B4-BE49-F238E27FC236}">
              <a16:creationId xmlns:a16="http://schemas.microsoft.com/office/drawing/2014/main" id="{00000000-0008-0000-0600-000010020000}"/>
            </a:ext>
          </a:extLst>
        </xdr:cNvPr>
        <xdr:cNvCxnSpPr/>
      </xdr:nvCxnSpPr>
      <xdr:spPr>
        <a:xfrm>
          <a:off x="1281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169612</xdr:rowOff>
    </xdr:from>
    <xdr:to>
      <xdr:col>72</xdr:col>
      <xdr:colOff>38100</xdr:colOff>
      <xdr:row>39</xdr:row>
      <xdr:rowOff>99762</xdr:rowOff>
    </xdr:to>
    <xdr:sp macro="" textlink="">
      <xdr:nvSpPr>
        <xdr:cNvPr id="529" name="フローチャート: 判断 528">
          <a:extLst>
            <a:ext uri="{FF2B5EF4-FFF2-40B4-BE49-F238E27FC236}">
              <a16:creationId xmlns:a16="http://schemas.microsoft.com/office/drawing/2014/main" id="{00000000-0008-0000-0600-000011020000}"/>
            </a:ext>
          </a:extLst>
        </xdr:cNvPr>
        <xdr:cNvSpPr/>
      </xdr:nvSpPr>
      <xdr:spPr>
        <a:xfrm>
          <a:off x="13652500" y="6684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116289</xdr:rowOff>
    </xdr:from>
    <xdr:ext cx="534377"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3436111" y="6459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12440</xdr:rowOff>
    </xdr:from>
    <xdr:to>
      <xdr:col>67</xdr:col>
      <xdr:colOff>101600</xdr:colOff>
      <xdr:row>39</xdr:row>
      <xdr:rowOff>114040</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2763500" y="6698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130567</xdr:rowOff>
    </xdr:from>
    <xdr:ext cx="534377"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2547111" y="6474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74564</xdr:rowOff>
    </xdr:from>
    <xdr:to>
      <xdr:col>85</xdr:col>
      <xdr:colOff>177800</xdr:colOff>
      <xdr:row>39</xdr:row>
      <xdr:rowOff>4714</xdr:rowOff>
    </xdr:to>
    <xdr:sp macro="" textlink="">
      <xdr:nvSpPr>
        <xdr:cNvPr id="538" name="楕円 537">
          <a:extLst>
            <a:ext uri="{FF2B5EF4-FFF2-40B4-BE49-F238E27FC236}">
              <a16:creationId xmlns:a16="http://schemas.microsoft.com/office/drawing/2014/main" id="{00000000-0008-0000-0600-00001A020000}"/>
            </a:ext>
          </a:extLst>
        </xdr:cNvPr>
        <xdr:cNvSpPr/>
      </xdr:nvSpPr>
      <xdr:spPr>
        <a:xfrm>
          <a:off x="16268700" y="6589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97441</xdr:rowOff>
    </xdr:from>
    <xdr:ext cx="534377" cy="259045"/>
    <xdr:sp macro="" textlink="">
      <xdr:nvSpPr>
        <xdr:cNvPr id="539" name="災害復旧事業費該当値テキスト">
          <a:extLst>
            <a:ext uri="{FF2B5EF4-FFF2-40B4-BE49-F238E27FC236}">
              <a16:creationId xmlns:a16="http://schemas.microsoft.com/office/drawing/2014/main" id="{00000000-0008-0000-0600-00001B020000}"/>
            </a:ext>
          </a:extLst>
        </xdr:cNvPr>
        <xdr:cNvSpPr txBox="1"/>
      </xdr:nvSpPr>
      <xdr:spPr>
        <a:xfrm>
          <a:off x="16370300" y="6441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75958</xdr:rowOff>
    </xdr:from>
    <xdr:to>
      <xdr:col>81</xdr:col>
      <xdr:colOff>101600</xdr:colOff>
      <xdr:row>38</xdr:row>
      <xdr:rowOff>6108</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5430500" y="6419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22635</xdr:rowOff>
    </xdr:from>
    <xdr:ext cx="534377"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5214111" y="6194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9" name="テキスト ボックス 558">
          <a:extLst>
            <a:ext uri="{FF2B5EF4-FFF2-40B4-BE49-F238E27FC236}">
              <a16:creationId xmlns:a16="http://schemas.microsoft.com/office/drawing/2014/main" id="{00000000-0008-0000-0600-00002F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2" name="失業対策事業費グラフ枠">
          <a:extLst>
            <a:ext uri="{FF2B5EF4-FFF2-40B4-BE49-F238E27FC236}">
              <a16:creationId xmlns:a16="http://schemas.microsoft.com/office/drawing/2014/main" id="{00000000-0008-0000-0600-000032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4" name="失業対策事業費最小値テキスト">
          <a:extLst>
            <a:ext uri="{FF2B5EF4-FFF2-40B4-BE49-F238E27FC236}">
              <a16:creationId xmlns:a16="http://schemas.microsoft.com/office/drawing/2014/main" id="{00000000-0008-0000-0600-000034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6" name="失業対策事業費最大値テキスト">
          <a:extLst>
            <a:ext uri="{FF2B5EF4-FFF2-40B4-BE49-F238E27FC236}">
              <a16:creationId xmlns:a16="http://schemas.microsoft.com/office/drawing/2014/main" id="{00000000-0008-0000-0600-000036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9" name="失業対策事業費平均値テキスト">
          <a:extLst>
            <a:ext uri="{FF2B5EF4-FFF2-40B4-BE49-F238E27FC236}">
              <a16:creationId xmlns:a16="http://schemas.microsoft.com/office/drawing/2014/main" id="{00000000-0008-0000-0600-000039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8" name="フローチャート: 判断 577">
          <a:extLst>
            <a:ext uri="{FF2B5EF4-FFF2-40B4-BE49-F238E27FC236}">
              <a16:creationId xmlns:a16="http://schemas.microsoft.com/office/drawing/2014/main" id="{00000000-0008-0000-0600-000042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7" name="楕円 586">
          <a:extLst>
            <a:ext uri="{FF2B5EF4-FFF2-40B4-BE49-F238E27FC236}">
              <a16:creationId xmlns:a16="http://schemas.microsoft.com/office/drawing/2014/main" id="{00000000-0008-0000-0600-00004B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8" name="失業対策事業費該当値テキスト">
          <a:extLst>
            <a:ext uri="{FF2B5EF4-FFF2-40B4-BE49-F238E27FC236}">
              <a16:creationId xmlns:a16="http://schemas.microsoft.com/office/drawing/2014/main" id="{00000000-0008-0000-0600-00004C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9" name="公債費グラフ枠">
          <a:extLst>
            <a:ext uri="{FF2B5EF4-FFF2-40B4-BE49-F238E27FC236}">
              <a16:creationId xmlns:a16="http://schemas.microsoft.com/office/drawing/2014/main" id="{00000000-0008-0000-0600-00006B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101353</xdr:rowOff>
    </xdr:from>
    <xdr:to>
      <xdr:col>85</xdr:col>
      <xdr:colOff>126364</xdr:colOff>
      <xdr:row>79</xdr:row>
      <xdr:rowOff>21177</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flipV="1">
          <a:off x="16317595" y="12102853"/>
          <a:ext cx="1269" cy="14628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25004</xdr:rowOff>
    </xdr:from>
    <xdr:ext cx="534377" cy="259045"/>
    <xdr:sp macro="" textlink="">
      <xdr:nvSpPr>
        <xdr:cNvPr id="621" name="公債費最小値テキスト">
          <a:extLst>
            <a:ext uri="{FF2B5EF4-FFF2-40B4-BE49-F238E27FC236}">
              <a16:creationId xmlns:a16="http://schemas.microsoft.com/office/drawing/2014/main" id="{00000000-0008-0000-0600-00006D020000}"/>
            </a:ext>
          </a:extLst>
        </xdr:cNvPr>
        <xdr:cNvSpPr txBox="1"/>
      </xdr:nvSpPr>
      <xdr:spPr>
        <a:xfrm>
          <a:off x="16370300" y="13569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21177</xdr:rowOff>
    </xdr:from>
    <xdr:to>
      <xdr:col>86</xdr:col>
      <xdr:colOff>25400</xdr:colOff>
      <xdr:row>79</xdr:row>
      <xdr:rowOff>21177</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6230600" y="135657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48030</xdr:rowOff>
    </xdr:from>
    <xdr:ext cx="599010" cy="259045"/>
    <xdr:sp macro="" textlink="">
      <xdr:nvSpPr>
        <xdr:cNvPr id="623" name="公債費最大値テキスト">
          <a:extLst>
            <a:ext uri="{FF2B5EF4-FFF2-40B4-BE49-F238E27FC236}">
              <a16:creationId xmlns:a16="http://schemas.microsoft.com/office/drawing/2014/main" id="{00000000-0008-0000-0600-00006F020000}"/>
            </a:ext>
          </a:extLst>
        </xdr:cNvPr>
        <xdr:cNvSpPr txBox="1"/>
      </xdr:nvSpPr>
      <xdr:spPr>
        <a:xfrm>
          <a:off x="16370300" y="118780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780,130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101353</xdr:rowOff>
    </xdr:from>
    <xdr:to>
      <xdr:col>86</xdr:col>
      <xdr:colOff>25400</xdr:colOff>
      <xdr:row>70</xdr:row>
      <xdr:rowOff>101353</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6230600" y="121028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88198</xdr:rowOff>
    </xdr:from>
    <xdr:to>
      <xdr:col>85</xdr:col>
      <xdr:colOff>127000</xdr:colOff>
      <xdr:row>77</xdr:row>
      <xdr:rowOff>140055</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flipV="1">
          <a:off x="15481300" y="13289848"/>
          <a:ext cx="838200" cy="51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24573</xdr:rowOff>
    </xdr:from>
    <xdr:ext cx="599010" cy="259045"/>
    <xdr:sp macro="" textlink="">
      <xdr:nvSpPr>
        <xdr:cNvPr id="626" name="公債費平均値テキスト">
          <a:extLst>
            <a:ext uri="{FF2B5EF4-FFF2-40B4-BE49-F238E27FC236}">
              <a16:creationId xmlns:a16="http://schemas.microsoft.com/office/drawing/2014/main" id="{00000000-0008-0000-0600-000072020000}"/>
            </a:ext>
          </a:extLst>
        </xdr:cNvPr>
        <xdr:cNvSpPr txBox="1"/>
      </xdr:nvSpPr>
      <xdr:spPr>
        <a:xfrm>
          <a:off x="16370300" y="1322622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46146</xdr:rowOff>
    </xdr:from>
    <xdr:to>
      <xdr:col>85</xdr:col>
      <xdr:colOff>177800</xdr:colOff>
      <xdr:row>77</xdr:row>
      <xdr:rowOff>147746</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6268700" y="13247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140055</xdr:rowOff>
    </xdr:from>
    <xdr:to>
      <xdr:col>81</xdr:col>
      <xdr:colOff>50800</xdr:colOff>
      <xdr:row>78</xdr:row>
      <xdr:rowOff>33085</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flipV="1">
          <a:off x="14592300" y="13341705"/>
          <a:ext cx="889000" cy="64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20817</xdr:rowOff>
    </xdr:from>
    <xdr:to>
      <xdr:col>81</xdr:col>
      <xdr:colOff>101600</xdr:colOff>
      <xdr:row>77</xdr:row>
      <xdr:rowOff>122417</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5430500" y="13222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75</xdr:row>
      <xdr:rowOff>138944</xdr:rowOff>
    </xdr:from>
    <xdr:ext cx="599010"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5181795" y="12997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167574</xdr:rowOff>
    </xdr:from>
    <xdr:to>
      <xdr:col>76</xdr:col>
      <xdr:colOff>114300</xdr:colOff>
      <xdr:row>78</xdr:row>
      <xdr:rowOff>33085</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3703300" y="13369224"/>
          <a:ext cx="889000" cy="36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42956</xdr:rowOff>
    </xdr:from>
    <xdr:to>
      <xdr:col>76</xdr:col>
      <xdr:colOff>165100</xdr:colOff>
      <xdr:row>77</xdr:row>
      <xdr:rowOff>144556</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4541500" y="13244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75</xdr:row>
      <xdr:rowOff>161083</xdr:rowOff>
    </xdr:from>
    <xdr:ext cx="59901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4292795" y="130198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156344</xdr:rowOff>
    </xdr:from>
    <xdr:to>
      <xdr:col>71</xdr:col>
      <xdr:colOff>177800</xdr:colOff>
      <xdr:row>77</xdr:row>
      <xdr:rowOff>167574</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a:off x="12814300" y="13357994"/>
          <a:ext cx="889000" cy="11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32449</xdr:rowOff>
    </xdr:from>
    <xdr:to>
      <xdr:col>72</xdr:col>
      <xdr:colOff>38100</xdr:colOff>
      <xdr:row>77</xdr:row>
      <xdr:rowOff>134049</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3652500" y="13234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75</xdr:row>
      <xdr:rowOff>150576</xdr:rowOff>
    </xdr:from>
    <xdr:ext cx="59901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3403795" y="130093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46951</xdr:rowOff>
    </xdr:from>
    <xdr:to>
      <xdr:col>67</xdr:col>
      <xdr:colOff>101600</xdr:colOff>
      <xdr:row>77</xdr:row>
      <xdr:rowOff>148551</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2763500" y="13248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75</xdr:row>
      <xdr:rowOff>165078</xdr:rowOff>
    </xdr:from>
    <xdr:ext cx="59901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2514795" y="130238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37398</xdr:rowOff>
    </xdr:from>
    <xdr:to>
      <xdr:col>85</xdr:col>
      <xdr:colOff>177800</xdr:colOff>
      <xdr:row>77</xdr:row>
      <xdr:rowOff>138998</xdr:rowOff>
    </xdr:to>
    <xdr:sp macro="" textlink="">
      <xdr:nvSpPr>
        <xdr:cNvPr id="644" name="楕円 643">
          <a:extLst>
            <a:ext uri="{FF2B5EF4-FFF2-40B4-BE49-F238E27FC236}">
              <a16:creationId xmlns:a16="http://schemas.microsoft.com/office/drawing/2014/main" id="{00000000-0008-0000-0600-000084020000}"/>
            </a:ext>
          </a:extLst>
        </xdr:cNvPr>
        <xdr:cNvSpPr/>
      </xdr:nvSpPr>
      <xdr:spPr>
        <a:xfrm>
          <a:off x="16268700" y="13239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60275</xdr:rowOff>
    </xdr:from>
    <xdr:ext cx="599010" cy="259045"/>
    <xdr:sp macro="" textlink="">
      <xdr:nvSpPr>
        <xdr:cNvPr id="645" name="公債費該当値テキスト">
          <a:extLst>
            <a:ext uri="{FF2B5EF4-FFF2-40B4-BE49-F238E27FC236}">
              <a16:creationId xmlns:a16="http://schemas.microsoft.com/office/drawing/2014/main" id="{00000000-0008-0000-0600-000085020000}"/>
            </a:ext>
          </a:extLst>
        </xdr:cNvPr>
        <xdr:cNvSpPr txBox="1"/>
      </xdr:nvSpPr>
      <xdr:spPr>
        <a:xfrm>
          <a:off x="16370300" y="130904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89255</xdr:rowOff>
    </xdr:from>
    <xdr:to>
      <xdr:col>81</xdr:col>
      <xdr:colOff>101600</xdr:colOff>
      <xdr:row>78</xdr:row>
      <xdr:rowOff>19405</xdr:rowOff>
    </xdr:to>
    <xdr:sp macro="" textlink="">
      <xdr:nvSpPr>
        <xdr:cNvPr id="646" name="楕円 645">
          <a:extLst>
            <a:ext uri="{FF2B5EF4-FFF2-40B4-BE49-F238E27FC236}">
              <a16:creationId xmlns:a16="http://schemas.microsoft.com/office/drawing/2014/main" id="{00000000-0008-0000-0600-000086020000}"/>
            </a:ext>
          </a:extLst>
        </xdr:cNvPr>
        <xdr:cNvSpPr/>
      </xdr:nvSpPr>
      <xdr:spPr>
        <a:xfrm>
          <a:off x="15430500" y="13290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78</xdr:row>
      <xdr:rowOff>10532</xdr:rowOff>
    </xdr:from>
    <xdr:ext cx="599010"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5181795" y="133836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153735</xdr:rowOff>
    </xdr:from>
    <xdr:to>
      <xdr:col>76</xdr:col>
      <xdr:colOff>165100</xdr:colOff>
      <xdr:row>78</xdr:row>
      <xdr:rowOff>83885</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4541500" y="13355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75012</xdr:rowOff>
    </xdr:from>
    <xdr:ext cx="534377"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4325111" y="13448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116774</xdr:rowOff>
    </xdr:from>
    <xdr:to>
      <xdr:col>72</xdr:col>
      <xdr:colOff>38100</xdr:colOff>
      <xdr:row>78</xdr:row>
      <xdr:rowOff>46924</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3652500" y="13318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78</xdr:row>
      <xdr:rowOff>38051</xdr:rowOff>
    </xdr:from>
    <xdr:ext cx="59901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3403795" y="134111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105544</xdr:rowOff>
    </xdr:from>
    <xdr:to>
      <xdr:col>67</xdr:col>
      <xdr:colOff>101600</xdr:colOff>
      <xdr:row>78</xdr:row>
      <xdr:rowOff>35694</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2763500" y="13307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78</xdr:row>
      <xdr:rowOff>26821</xdr:rowOff>
    </xdr:from>
    <xdr:ext cx="599010"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2514795" y="133999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93</xdr:row>
      <xdr:rowOff>168927</xdr:rowOff>
    </xdr:from>
    <xdr:ext cx="685572"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1760428" y="1611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91</xdr:row>
      <xdr:rowOff>130827</xdr:rowOff>
    </xdr:from>
    <xdr:ext cx="685572"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760428" y="1573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92727</xdr:rowOff>
    </xdr:from>
    <xdr:ext cx="685572"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760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6" name="積立金グラフ枠">
          <a:extLst>
            <a:ext uri="{FF2B5EF4-FFF2-40B4-BE49-F238E27FC236}">
              <a16:creationId xmlns:a16="http://schemas.microsoft.com/office/drawing/2014/main" id="{00000000-0008-0000-0600-0000A4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27271</xdr:rowOff>
    </xdr:from>
    <xdr:to>
      <xdr:col>85</xdr:col>
      <xdr:colOff>126364</xdr:colOff>
      <xdr:row>99</xdr:row>
      <xdr:rowOff>43652</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flipV="1">
          <a:off x="16317595" y="15629221"/>
          <a:ext cx="1269" cy="13879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47479</xdr:rowOff>
    </xdr:from>
    <xdr:ext cx="469744" cy="259045"/>
    <xdr:sp macro="" textlink="">
      <xdr:nvSpPr>
        <xdr:cNvPr id="678" name="積立金最小値テキスト">
          <a:extLst>
            <a:ext uri="{FF2B5EF4-FFF2-40B4-BE49-F238E27FC236}">
              <a16:creationId xmlns:a16="http://schemas.microsoft.com/office/drawing/2014/main" id="{00000000-0008-0000-0600-0000A6020000}"/>
            </a:ext>
          </a:extLst>
        </xdr:cNvPr>
        <xdr:cNvSpPr txBox="1"/>
      </xdr:nvSpPr>
      <xdr:spPr>
        <a:xfrm>
          <a:off x="16370300" y="170210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43652</xdr:rowOff>
    </xdr:from>
    <xdr:to>
      <xdr:col>86</xdr:col>
      <xdr:colOff>25400</xdr:colOff>
      <xdr:row>99</xdr:row>
      <xdr:rowOff>43652</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6230600" y="170172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145398</xdr:rowOff>
    </xdr:from>
    <xdr:ext cx="690189" cy="259045"/>
    <xdr:sp macro="" textlink="">
      <xdr:nvSpPr>
        <xdr:cNvPr id="680" name="積立金最大値テキスト">
          <a:extLst>
            <a:ext uri="{FF2B5EF4-FFF2-40B4-BE49-F238E27FC236}">
              <a16:creationId xmlns:a16="http://schemas.microsoft.com/office/drawing/2014/main" id="{00000000-0008-0000-0600-0000A8020000}"/>
            </a:ext>
          </a:extLst>
        </xdr:cNvPr>
        <xdr:cNvSpPr txBox="1"/>
      </xdr:nvSpPr>
      <xdr:spPr>
        <a:xfrm>
          <a:off x="16370300" y="1540444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1,822,545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27271</xdr:rowOff>
    </xdr:from>
    <xdr:to>
      <xdr:col>86</xdr:col>
      <xdr:colOff>25400</xdr:colOff>
      <xdr:row>91</xdr:row>
      <xdr:rowOff>27271</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6230600" y="156292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100892</xdr:rowOff>
    </xdr:from>
    <xdr:to>
      <xdr:col>85</xdr:col>
      <xdr:colOff>127000</xdr:colOff>
      <xdr:row>97</xdr:row>
      <xdr:rowOff>77219</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flipV="1">
          <a:off x="15481300" y="16560092"/>
          <a:ext cx="838200" cy="147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85893</xdr:rowOff>
    </xdr:from>
    <xdr:ext cx="534377" cy="259045"/>
    <xdr:sp macro="" textlink="">
      <xdr:nvSpPr>
        <xdr:cNvPr id="683" name="積立金平均値テキスト">
          <a:extLst>
            <a:ext uri="{FF2B5EF4-FFF2-40B4-BE49-F238E27FC236}">
              <a16:creationId xmlns:a16="http://schemas.microsoft.com/office/drawing/2014/main" id="{00000000-0008-0000-0600-0000AB020000}"/>
            </a:ext>
          </a:extLst>
        </xdr:cNvPr>
        <xdr:cNvSpPr txBox="1"/>
      </xdr:nvSpPr>
      <xdr:spPr>
        <a:xfrm>
          <a:off x="16370300" y="168879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107466</xdr:rowOff>
    </xdr:from>
    <xdr:to>
      <xdr:col>85</xdr:col>
      <xdr:colOff>177800</xdr:colOff>
      <xdr:row>99</xdr:row>
      <xdr:rowOff>37616</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6268700" y="16909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152546</xdr:rowOff>
    </xdr:from>
    <xdr:to>
      <xdr:col>81</xdr:col>
      <xdr:colOff>50800</xdr:colOff>
      <xdr:row>97</xdr:row>
      <xdr:rowOff>77219</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4592300" y="16611746"/>
          <a:ext cx="889000" cy="96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99589</xdr:rowOff>
    </xdr:from>
    <xdr:to>
      <xdr:col>81</xdr:col>
      <xdr:colOff>101600</xdr:colOff>
      <xdr:row>99</xdr:row>
      <xdr:rowOff>29739</xdr:rowOff>
    </xdr:to>
    <xdr:sp macro="" textlink="">
      <xdr:nvSpPr>
        <xdr:cNvPr id="686" name="フローチャート: 判断 685">
          <a:extLst>
            <a:ext uri="{FF2B5EF4-FFF2-40B4-BE49-F238E27FC236}">
              <a16:creationId xmlns:a16="http://schemas.microsoft.com/office/drawing/2014/main" id="{00000000-0008-0000-0600-0000AE020000}"/>
            </a:ext>
          </a:extLst>
        </xdr:cNvPr>
        <xdr:cNvSpPr/>
      </xdr:nvSpPr>
      <xdr:spPr>
        <a:xfrm>
          <a:off x="15430500" y="16901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20866</xdr:rowOff>
    </xdr:from>
    <xdr:ext cx="534377"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5214111" y="16994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91</xdr:row>
      <xdr:rowOff>40441</xdr:rowOff>
    </xdr:from>
    <xdr:to>
      <xdr:col>76</xdr:col>
      <xdr:colOff>114300</xdr:colOff>
      <xdr:row>96</xdr:row>
      <xdr:rowOff>152546</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a:off x="13703300" y="15642391"/>
          <a:ext cx="889000" cy="969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100044</xdr:rowOff>
    </xdr:from>
    <xdr:to>
      <xdr:col>76</xdr:col>
      <xdr:colOff>165100</xdr:colOff>
      <xdr:row>99</xdr:row>
      <xdr:rowOff>30194</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4541500" y="16902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21321</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4325111" y="16994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91</xdr:row>
      <xdr:rowOff>40441</xdr:rowOff>
    </xdr:from>
    <xdr:to>
      <xdr:col>71</xdr:col>
      <xdr:colOff>177800</xdr:colOff>
      <xdr:row>98</xdr:row>
      <xdr:rowOff>127017</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flipV="1">
          <a:off x="12814300" y="15642391"/>
          <a:ext cx="889000" cy="1286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110576</xdr:rowOff>
    </xdr:from>
    <xdr:to>
      <xdr:col>72</xdr:col>
      <xdr:colOff>38100</xdr:colOff>
      <xdr:row>99</xdr:row>
      <xdr:rowOff>40726</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3652500" y="16912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31853</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3436111" y="17005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98020</xdr:rowOff>
    </xdr:from>
    <xdr:to>
      <xdr:col>67</xdr:col>
      <xdr:colOff>101600</xdr:colOff>
      <xdr:row>99</xdr:row>
      <xdr:rowOff>28170</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2763500" y="16900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19297</xdr:rowOff>
    </xdr:from>
    <xdr:ext cx="534377"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2547111" y="16992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50092</xdr:rowOff>
    </xdr:from>
    <xdr:to>
      <xdr:col>85</xdr:col>
      <xdr:colOff>177800</xdr:colOff>
      <xdr:row>96</xdr:row>
      <xdr:rowOff>151692</xdr:rowOff>
    </xdr:to>
    <xdr:sp macro="" textlink="">
      <xdr:nvSpPr>
        <xdr:cNvPr id="701" name="楕円 700">
          <a:extLst>
            <a:ext uri="{FF2B5EF4-FFF2-40B4-BE49-F238E27FC236}">
              <a16:creationId xmlns:a16="http://schemas.microsoft.com/office/drawing/2014/main" id="{00000000-0008-0000-0600-0000BD020000}"/>
            </a:ext>
          </a:extLst>
        </xdr:cNvPr>
        <xdr:cNvSpPr/>
      </xdr:nvSpPr>
      <xdr:spPr>
        <a:xfrm>
          <a:off x="16268700" y="16509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72969</xdr:rowOff>
    </xdr:from>
    <xdr:ext cx="599010" cy="259045"/>
    <xdr:sp macro="" textlink="">
      <xdr:nvSpPr>
        <xdr:cNvPr id="702" name="積立金該当値テキスト">
          <a:extLst>
            <a:ext uri="{FF2B5EF4-FFF2-40B4-BE49-F238E27FC236}">
              <a16:creationId xmlns:a16="http://schemas.microsoft.com/office/drawing/2014/main" id="{00000000-0008-0000-0600-0000BE020000}"/>
            </a:ext>
          </a:extLst>
        </xdr:cNvPr>
        <xdr:cNvSpPr txBox="1"/>
      </xdr:nvSpPr>
      <xdr:spPr>
        <a:xfrm>
          <a:off x="16370300" y="163607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600,929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26419</xdr:rowOff>
    </xdr:from>
    <xdr:to>
      <xdr:col>81</xdr:col>
      <xdr:colOff>101600</xdr:colOff>
      <xdr:row>97</xdr:row>
      <xdr:rowOff>128019</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5430500" y="16657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95</xdr:row>
      <xdr:rowOff>144546</xdr:rowOff>
    </xdr:from>
    <xdr:ext cx="59901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5181795" y="164322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101746</xdr:rowOff>
    </xdr:from>
    <xdr:to>
      <xdr:col>76</xdr:col>
      <xdr:colOff>165100</xdr:colOff>
      <xdr:row>97</xdr:row>
      <xdr:rowOff>31896</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4541500" y="16560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48423</xdr:rowOff>
    </xdr:from>
    <xdr:ext cx="59901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4292795" y="163361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90</xdr:row>
      <xdr:rowOff>161091</xdr:rowOff>
    </xdr:from>
    <xdr:to>
      <xdr:col>72</xdr:col>
      <xdr:colOff>38100</xdr:colOff>
      <xdr:row>91</xdr:row>
      <xdr:rowOff>91241</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3652500" y="15591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23205</xdr:colOff>
      <xdr:row>89</xdr:row>
      <xdr:rowOff>107768</xdr:rowOff>
    </xdr:from>
    <xdr:ext cx="690189"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3358205" y="1536681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1,805,262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76217</xdr:rowOff>
    </xdr:from>
    <xdr:to>
      <xdr:col>67</xdr:col>
      <xdr:colOff>101600</xdr:colOff>
      <xdr:row>99</xdr:row>
      <xdr:rowOff>6367</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2763500" y="16878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97</xdr:row>
      <xdr:rowOff>22894</xdr:rowOff>
    </xdr:from>
    <xdr:ext cx="599010"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2514795" y="166535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1" name="投資及び出資金グラフ枠">
          <a:extLst>
            <a:ext uri="{FF2B5EF4-FFF2-40B4-BE49-F238E27FC236}">
              <a16:creationId xmlns:a16="http://schemas.microsoft.com/office/drawing/2014/main" id="{00000000-0008-0000-0600-0000DB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8987</xdr:rowOff>
    </xdr:from>
    <xdr:to>
      <xdr:col>116</xdr:col>
      <xdr:colOff>62864</xdr:colOff>
      <xdr:row>38</xdr:row>
      <xdr:rowOff>139700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flipV="1">
          <a:off x="22159595" y="5495387"/>
          <a:ext cx="1269" cy="11594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3" name="投資及び出資金最小値テキスト">
          <a:extLst>
            <a:ext uri="{FF2B5EF4-FFF2-40B4-BE49-F238E27FC236}">
              <a16:creationId xmlns:a16="http://schemas.microsoft.com/office/drawing/2014/main" id="{00000000-0008-0000-0600-0000DD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127114</xdr:rowOff>
    </xdr:from>
    <xdr:ext cx="534377" cy="259045"/>
    <xdr:sp macro="" textlink="">
      <xdr:nvSpPr>
        <xdr:cNvPr id="735" name="投資及び出資金最大値テキスト">
          <a:extLst>
            <a:ext uri="{FF2B5EF4-FFF2-40B4-BE49-F238E27FC236}">
              <a16:creationId xmlns:a16="http://schemas.microsoft.com/office/drawing/2014/main" id="{00000000-0008-0000-0600-0000DF020000}"/>
            </a:ext>
          </a:extLst>
        </xdr:cNvPr>
        <xdr:cNvSpPr txBox="1"/>
      </xdr:nvSpPr>
      <xdr:spPr>
        <a:xfrm>
          <a:off x="22212300" y="5270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8987</xdr:rowOff>
    </xdr:from>
    <xdr:to>
      <xdr:col>116</xdr:col>
      <xdr:colOff>152400</xdr:colOff>
      <xdr:row>32</xdr:row>
      <xdr:rowOff>8987</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22072600" y="54953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32041</xdr:rowOff>
    </xdr:from>
    <xdr:ext cx="469744" cy="259045"/>
    <xdr:sp macro="" textlink="">
      <xdr:nvSpPr>
        <xdr:cNvPr id="738" name="投資及び出資金平均値テキスト">
          <a:extLst>
            <a:ext uri="{FF2B5EF4-FFF2-40B4-BE49-F238E27FC236}">
              <a16:creationId xmlns:a16="http://schemas.microsoft.com/office/drawing/2014/main" id="{00000000-0008-0000-0600-0000E2020000}"/>
            </a:ext>
          </a:extLst>
        </xdr:cNvPr>
        <xdr:cNvSpPr txBox="1"/>
      </xdr:nvSpPr>
      <xdr:spPr>
        <a:xfrm>
          <a:off x="22212300" y="637569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9165</xdr:rowOff>
    </xdr:from>
    <xdr:to>
      <xdr:col>116</xdr:col>
      <xdr:colOff>114300</xdr:colOff>
      <xdr:row>38</xdr:row>
      <xdr:rowOff>110765</xdr:rowOff>
    </xdr:to>
    <xdr:sp macro="" textlink="">
      <xdr:nvSpPr>
        <xdr:cNvPr id="739" name="フローチャート: 判断 738">
          <a:extLst>
            <a:ext uri="{FF2B5EF4-FFF2-40B4-BE49-F238E27FC236}">
              <a16:creationId xmlns:a16="http://schemas.microsoft.com/office/drawing/2014/main" id="{00000000-0008-0000-0600-0000E3020000}"/>
            </a:ext>
          </a:extLst>
        </xdr:cNvPr>
        <xdr:cNvSpPr/>
      </xdr:nvSpPr>
      <xdr:spPr>
        <a:xfrm>
          <a:off x="22110700" y="6524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3541</xdr:rowOff>
    </xdr:from>
    <xdr:to>
      <xdr:col>112</xdr:col>
      <xdr:colOff>38100</xdr:colOff>
      <xdr:row>38</xdr:row>
      <xdr:rowOff>105141</xdr:rowOff>
    </xdr:to>
    <xdr:sp macro="" textlink="">
      <xdr:nvSpPr>
        <xdr:cNvPr id="741" name="フローチャート: 判断 740">
          <a:extLst>
            <a:ext uri="{FF2B5EF4-FFF2-40B4-BE49-F238E27FC236}">
              <a16:creationId xmlns:a16="http://schemas.microsoft.com/office/drawing/2014/main" id="{00000000-0008-0000-0600-0000E5020000}"/>
            </a:ext>
          </a:extLst>
        </xdr:cNvPr>
        <xdr:cNvSpPr/>
      </xdr:nvSpPr>
      <xdr:spPr>
        <a:xfrm>
          <a:off x="21272500" y="6518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121668</xdr:rowOff>
    </xdr:from>
    <xdr:ext cx="469744"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21088428" y="62938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155194</xdr:rowOff>
    </xdr:from>
    <xdr:to>
      <xdr:col>107</xdr:col>
      <xdr:colOff>101600</xdr:colOff>
      <xdr:row>38</xdr:row>
      <xdr:rowOff>85344</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20383500" y="6498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101871</xdr:rowOff>
    </xdr:from>
    <xdr:ext cx="469744"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20199428" y="62740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81635</xdr:rowOff>
    </xdr:from>
    <xdr:to>
      <xdr:col>102</xdr:col>
      <xdr:colOff>114300</xdr:colOff>
      <xdr:row>38</xdr:row>
      <xdr:rowOff>139700</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18656300" y="6596735"/>
          <a:ext cx="889000" cy="58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59456</xdr:rowOff>
    </xdr:from>
    <xdr:to>
      <xdr:col>102</xdr:col>
      <xdr:colOff>165100</xdr:colOff>
      <xdr:row>38</xdr:row>
      <xdr:rowOff>161056</xdr:rowOff>
    </xdr:to>
    <xdr:sp macro="" textlink="">
      <xdr:nvSpPr>
        <xdr:cNvPr id="747" name="フローチャート: 判断 746">
          <a:extLst>
            <a:ext uri="{FF2B5EF4-FFF2-40B4-BE49-F238E27FC236}">
              <a16:creationId xmlns:a16="http://schemas.microsoft.com/office/drawing/2014/main" id="{00000000-0008-0000-0600-0000EB020000}"/>
            </a:ext>
          </a:extLst>
        </xdr:cNvPr>
        <xdr:cNvSpPr/>
      </xdr:nvSpPr>
      <xdr:spPr>
        <a:xfrm>
          <a:off x="19494500" y="6574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6133</xdr:rowOff>
    </xdr:from>
    <xdr:ext cx="378565"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19356017" y="63497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36825</xdr:rowOff>
    </xdr:from>
    <xdr:to>
      <xdr:col>98</xdr:col>
      <xdr:colOff>38100</xdr:colOff>
      <xdr:row>38</xdr:row>
      <xdr:rowOff>138425</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18605500" y="6551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129552</xdr:rowOff>
    </xdr:from>
    <xdr:ext cx="469744"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8421428" y="6644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6" name="楕円 755">
          <a:extLst>
            <a:ext uri="{FF2B5EF4-FFF2-40B4-BE49-F238E27FC236}">
              <a16:creationId xmlns:a16="http://schemas.microsoft.com/office/drawing/2014/main" id="{00000000-0008-0000-0600-0000F4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57" name="投資及び出資金該当値テキスト">
          <a:extLst>
            <a:ext uri="{FF2B5EF4-FFF2-40B4-BE49-F238E27FC236}">
              <a16:creationId xmlns:a16="http://schemas.microsoft.com/office/drawing/2014/main" id="{00000000-0008-0000-0600-0000F5020000}"/>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8" name="楕円 757">
          <a:extLst>
            <a:ext uri="{FF2B5EF4-FFF2-40B4-BE49-F238E27FC236}">
              <a16:creationId xmlns:a16="http://schemas.microsoft.com/office/drawing/2014/main" id="{00000000-0008-0000-0600-0000F6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30835</xdr:rowOff>
    </xdr:from>
    <xdr:to>
      <xdr:col>98</xdr:col>
      <xdr:colOff>38100</xdr:colOff>
      <xdr:row>38</xdr:row>
      <xdr:rowOff>132435</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18605500" y="6545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148963</xdr:rowOff>
    </xdr:from>
    <xdr:ext cx="469744"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8421428" y="63211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92727</xdr:rowOff>
    </xdr:from>
    <xdr:ext cx="59541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692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8" name="貸付金グラフ枠">
          <a:extLst>
            <a:ext uri="{FF2B5EF4-FFF2-40B4-BE49-F238E27FC236}">
              <a16:creationId xmlns:a16="http://schemas.microsoft.com/office/drawing/2014/main" id="{00000000-0008-0000-0600-000014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49</xdr:row>
      <xdr:rowOff>143180</xdr:rowOff>
    </xdr:from>
    <xdr:to>
      <xdr:col>116</xdr:col>
      <xdr:colOff>62864</xdr:colOff>
      <xdr:row>59</xdr:row>
      <xdr:rowOff>44450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flipV="1">
          <a:off x="22159595" y="8544230"/>
          <a:ext cx="1269" cy="16157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0" name="貸付金最小値テキスト">
          <a:extLst>
            <a:ext uri="{FF2B5EF4-FFF2-40B4-BE49-F238E27FC236}">
              <a16:creationId xmlns:a16="http://schemas.microsoft.com/office/drawing/2014/main" id="{00000000-0008-0000-0600-000016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89857</xdr:rowOff>
    </xdr:from>
    <xdr:ext cx="599010" cy="259045"/>
    <xdr:sp macro="" textlink="">
      <xdr:nvSpPr>
        <xdr:cNvPr id="792" name="貸付金最大値テキスト">
          <a:extLst>
            <a:ext uri="{FF2B5EF4-FFF2-40B4-BE49-F238E27FC236}">
              <a16:creationId xmlns:a16="http://schemas.microsoft.com/office/drawing/2014/main" id="{00000000-0008-0000-0600-000018030000}"/>
            </a:ext>
          </a:extLst>
        </xdr:cNvPr>
        <xdr:cNvSpPr txBox="1"/>
      </xdr:nvSpPr>
      <xdr:spPr>
        <a:xfrm>
          <a:off x="22212300" y="83194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127,226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49</xdr:row>
      <xdr:rowOff>143180</xdr:rowOff>
    </xdr:from>
    <xdr:to>
      <xdr:col>116</xdr:col>
      <xdr:colOff>152400</xdr:colOff>
      <xdr:row>49</xdr:row>
      <xdr:rowOff>143180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22072600" y="8544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103877</xdr:rowOff>
    </xdr:from>
    <xdr:ext cx="469744" cy="259045"/>
    <xdr:sp macro="" textlink="">
      <xdr:nvSpPr>
        <xdr:cNvPr id="795" name="貸付金平均値テキスト">
          <a:extLst>
            <a:ext uri="{FF2B5EF4-FFF2-40B4-BE49-F238E27FC236}">
              <a16:creationId xmlns:a16="http://schemas.microsoft.com/office/drawing/2014/main" id="{00000000-0008-0000-0600-00001B030000}"/>
            </a:ext>
          </a:extLst>
        </xdr:cNvPr>
        <xdr:cNvSpPr txBox="1"/>
      </xdr:nvSpPr>
      <xdr:spPr>
        <a:xfrm>
          <a:off x="22212300" y="98765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81000</xdr:rowOff>
    </xdr:from>
    <xdr:to>
      <xdr:col>116</xdr:col>
      <xdr:colOff>114300</xdr:colOff>
      <xdr:row>59</xdr:row>
      <xdr:rowOff>11150</xdr:rowOff>
    </xdr:to>
    <xdr:sp macro="" textlink="">
      <xdr:nvSpPr>
        <xdr:cNvPr id="796" name="フローチャート: 判断 795">
          <a:extLst>
            <a:ext uri="{FF2B5EF4-FFF2-40B4-BE49-F238E27FC236}">
              <a16:creationId xmlns:a16="http://schemas.microsoft.com/office/drawing/2014/main" id="{00000000-0008-0000-0600-00001C030000}"/>
            </a:ext>
          </a:extLst>
        </xdr:cNvPr>
        <xdr:cNvSpPr/>
      </xdr:nvSpPr>
      <xdr:spPr>
        <a:xfrm>
          <a:off x="22110700" y="1002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91999</xdr:rowOff>
    </xdr:from>
    <xdr:to>
      <xdr:col>112</xdr:col>
      <xdr:colOff>38100</xdr:colOff>
      <xdr:row>59</xdr:row>
      <xdr:rowOff>22149</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21272500" y="10036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38676</xdr:rowOff>
    </xdr:from>
    <xdr:ext cx="469744"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21088428" y="98113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117475</xdr:rowOff>
    </xdr:from>
    <xdr:to>
      <xdr:col>107</xdr:col>
      <xdr:colOff>101600</xdr:colOff>
      <xdr:row>59</xdr:row>
      <xdr:rowOff>47625</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20383500" y="10061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64152</xdr:rowOff>
    </xdr:from>
    <xdr:ext cx="469744"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20199428" y="98368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122339</xdr:rowOff>
    </xdr:from>
    <xdr:to>
      <xdr:col>102</xdr:col>
      <xdr:colOff>165100</xdr:colOff>
      <xdr:row>59</xdr:row>
      <xdr:rowOff>52489</xdr:rowOff>
    </xdr:to>
    <xdr:sp macro="" textlink="">
      <xdr:nvSpPr>
        <xdr:cNvPr id="804" name="フローチャート: 判断 803">
          <a:extLst>
            <a:ext uri="{FF2B5EF4-FFF2-40B4-BE49-F238E27FC236}">
              <a16:creationId xmlns:a16="http://schemas.microsoft.com/office/drawing/2014/main" id="{00000000-0008-0000-0600-000024030000}"/>
            </a:ext>
          </a:extLst>
        </xdr:cNvPr>
        <xdr:cNvSpPr/>
      </xdr:nvSpPr>
      <xdr:spPr>
        <a:xfrm>
          <a:off x="19494500" y="10066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69016</xdr:rowOff>
    </xdr:from>
    <xdr:ext cx="469744"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19310428" y="9841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11176</xdr:rowOff>
    </xdr:from>
    <xdr:to>
      <xdr:col>98</xdr:col>
      <xdr:colOff>38100</xdr:colOff>
      <xdr:row>58</xdr:row>
      <xdr:rowOff>112776</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18605500" y="9955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56</xdr:row>
      <xdr:rowOff>129303</xdr:rowOff>
    </xdr:from>
    <xdr:ext cx="534377"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8389111" y="9730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13" name="楕円 812">
          <a:extLst>
            <a:ext uri="{FF2B5EF4-FFF2-40B4-BE49-F238E27FC236}">
              <a16:creationId xmlns:a16="http://schemas.microsoft.com/office/drawing/2014/main" id="{00000000-0008-0000-0600-00002D030000}"/>
            </a:ext>
          </a:extLst>
        </xdr:cNvPr>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80027</xdr:rowOff>
    </xdr:from>
    <xdr:ext cx="249299" cy="259045"/>
    <xdr:sp macro="" textlink="">
      <xdr:nvSpPr>
        <xdr:cNvPr id="814" name="貸付金該当値テキスト">
          <a:extLst>
            <a:ext uri="{FF2B5EF4-FFF2-40B4-BE49-F238E27FC236}">
              <a16:creationId xmlns:a16="http://schemas.microsoft.com/office/drawing/2014/main" id="{00000000-0008-0000-0600-00002E030000}"/>
            </a:ext>
          </a:extLst>
        </xdr:cNvPr>
        <xdr:cNvSpPr txBox="1"/>
      </xdr:nvSpPr>
      <xdr:spPr>
        <a:xfrm>
          <a:off x="22212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15" name="楕円 814">
          <a:extLst>
            <a:ext uri="{FF2B5EF4-FFF2-40B4-BE49-F238E27FC236}">
              <a16:creationId xmlns:a16="http://schemas.microsoft.com/office/drawing/2014/main" id="{00000000-0008-0000-0600-00002F030000}"/>
            </a:ext>
          </a:extLst>
        </xdr:cNvPr>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78</xdr:row>
      <xdr:rowOff>139700</xdr:rowOff>
    </xdr:from>
    <xdr:to>
      <xdr:col>120</xdr:col>
      <xdr:colOff>114300</xdr:colOff>
      <xdr:row>78</xdr:row>
      <xdr:rowOff>139700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77</xdr:row>
      <xdr:rowOff>168927</xdr:rowOff>
    </xdr:from>
    <xdr:ext cx="248786"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8039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75</xdr:row>
      <xdr:rowOff>54627</xdr:rowOff>
    </xdr:from>
    <xdr:ext cx="59541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692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72</xdr:row>
      <xdr:rowOff>111777</xdr:rowOff>
    </xdr:from>
    <xdr:ext cx="59541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692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168927</xdr:rowOff>
    </xdr:from>
    <xdr:ext cx="59541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692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3" name="繰出金グラフ枠">
          <a:extLst>
            <a:ext uri="{FF2B5EF4-FFF2-40B4-BE49-F238E27FC236}">
              <a16:creationId xmlns:a16="http://schemas.microsoft.com/office/drawing/2014/main" id="{00000000-0008-0000-0600-00004B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73</xdr:row>
      <xdr:rowOff>9739</xdr:rowOff>
    </xdr:from>
    <xdr:to>
      <xdr:col>116</xdr:col>
      <xdr:colOff>62864</xdr:colOff>
      <xdr:row>78</xdr:row>
      <xdr:rowOff>55443</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flipV="1">
          <a:off x="22159595" y="12525589"/>
          <a:ext cx="1269" cy="9029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59270</xdr:rowOff>
    </xdr:from>
    <xdr:ext cx="534377" cy="259045"/>
    <xdr:sp macro="" textlink="">
      <xdr:nvSpPr>
        <xdr:cNvPr id="845" name="繰出金最小値テキスト">
          <a:extLst>
            <a:ext uri="{FF2B5EF4-FFF2-40B4-BE49-F238E27FC236}">
              <a16:creationId xmlns:a16="http://schemas.microsoft.com/office/drawing/2014/main" id="{00000000-0008-0000-0600-00004D030000}"/>
            </a:ext>
          </a:extLst>
        </xdr:cNvPr>
        <xdr:cNvSpPr txBox="1"/>
      </xdr:nvSpPr>
      <xdr:spPr>
        <a:xfrm>
          <a:off x="22212300" y="13432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55443</xdr:rowOff>
    </xdr:from>
    <xdr:to>
      <xdr:col>116</xdr:col>
      <xdr:colOff>152400</xdr:colOff>
      <xdr:row>78</xdr:row>
      <xdr:rowOff>55443</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22072600" y="13428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71</xdr:row>
      <xdr:rowOff>127866</xdr:rowOff>
    </xdr:from>
    <xdr:ext cx="599010" cy="259045"/>
    <xdr:sp macro="" textlink="">
      <xdr:nvSpPr>
        <xdr:cNvPr id="847" name="繰出金最大値テキスト">
          <a:extLst>
            <a:ext uri="{FF2B5EF4-FFF2-40B4-BE49-F238E27FC236}">
              <a16:creationId xmlns:a16="http://schemas.microsoft.com/office/drawing/2014/main" id="{00000000-0008-0000-0600-00004F030000}"/>
            </a:ext>
          </a:extLst>
        </xdr:cNvPr>
        <xdr:cNvSpPr txBox="1"/>
      </xdr:nvSpPr>
      <xdr:spPr>
        <a:xfrm>
          <a:off x="22212300" y="123008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431,851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73</xdr:row>
      <xdr:rowOff>9739</xdr:rowOff>
    </xdr:from>
    <xdr:to>
      <xdr:col>116</xdr:col>
      <xdr:colOff>152400</xdr:colOff>
      <xdr:row>73</xdr:row>
      <xdr:rowOff>9739</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22072600" y="125255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153039</xdr:rowOff>
    </xdr:from>
    <xdr:to>
      <xdr:col>116</xdr:col>
      <xdr:colOff>63500</xdr:colOff>
      <xdr:row>74</xdr:row>
      <xdr:rowOff>37619</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flipV="1">
          <a:off x="21323300" y="12668889"/>
          <a:ext cx="838200" cy="56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127044</xdr:rowOff>
    </xdr:from>
    <xdr:ext cx="599010" cy="259045"/>
    <xdr:sp macro="" textlink="">
      <xdr:nvSpPr>
        <xdr:cNvPr id="850" name="繰出金平均値テキスト">
          <a:extLst>
            <a:ext uri="{FF2B5EF4-FFF2-40B4-BE49-F238E27FC236}">
              <a16:creationId xmlns:a16="http://schemas.microsoft.com/office/drawing/2014/main" id="{00000000-0008-0000-0600-000052030000}"/>
            </a:ext>
          </a:extLst>
        </xdr:cNvPr>
        <xdr:cNvSpPr txBox="1"/>
      </xdr:nvSpPr>
      <xdr:spPr>
        <a:xfrm>
          <a:off x="22212300" y="1315724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148617</xdr:rowOff>
    </xdr:from>
    <xdr:to>
      <xdr:col>116</xdr:col>
      <xdr:colOff>114300</xdr:colOff>
      <xdr:row>77</xdr:row>
      <xdr:rowOff>78767</xdr:rowOff>
    </xdr:to>
    <xdr:sp macro="" textlink="">
      <xdr:nvSpPr>
        <xdr:cNvPr id="851" name="フローチャート: 判断 850">
          <a:extLst>
            <a:ext uri="{FF2B5EF4-FFF2-40B4-BE49-F238E27FC236}">
              <a16:creationId xmlns:a16="http://schemas.microsoft.com/office/drawing/2014/main" id="{00000000-0008-0000-0600-000053030000}"/>
            </a:ext>
          </a:extLst>
        </xdr:cNvPr>
        <xdr:cNvSpPr/>
      </xdr:nvSpPr>
      <xdr:spPr>
        <a:xfrm>
          <a:off x="22110700" y="13178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37619</xdr:rowOff>
    </xdr:from>
    <xdr:to>
      <xdr:col>111</xdr:col>
      <xdr:colOff>177800</xdr:colOff>
      <xdr:row>74</xdr:row>
      <xdr:rowOff>156324</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flipV="1">
          <a:off x="20434300" y="12724919"/>
          <a:ext cx="889000" cy="118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150039</xdr:rowOff>
    </xdr:from>
    <xdr:to>
      <xdr:col>112</xdr:col>
      <xdr:colOff>38100</xdr:colOff>
      <xdr:row>77</xdr:row>
      <xdr:rowOff>80189</xdr:rowOff>
    </xdr:to>
    <xdr:sp macro="" textlink="">
      <xdr:nvSpPr>
        <xdr:cNvPr id="853" name="フローチャート: 判断 852">
          <a:extLst>
            <a:ext uri="{FF2B5EF4-FFF2-40B4-BE49-F238E27FC236}">
              <a16:creationId xmlns:a16="http://schemas.microsoft.com/office/drawing/2014/main" id="{00000000-0008-0000-0600-000055030000}"/>
            </a:ext>
          </a:extLst>
        </xdr:cNvPr>
        <xdr:cNvSpPr/>
      </xdr:nvSpPr>
      <xdr:spPr>
        <a:xfrm>
          <a:off x="21272500" y="1318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77</xdr:row>
      <xdr:rowOff>71316</xdr:rowOff>
    </xdr:from>
    <xdr:ext cx="599010"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21023795" y="132729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71</xdr:row>
      <xdr:rowOff>156342</xdr:rowOff>
    </xdr:from>
    <xdr:to>
      <xdr:col>107</xdr:col>
      <xdr:colOff>50800</xdr:colOff>
      <xdr:row>74</xdr:row>
      <xdr:rowOff>156324</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19545300" y="12329292"/>
          <a:ext cx="889000" cy="5143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139990</xdr:rowOff>
    </xdr:from>
    <xdr:to>
      <xdr:col>107</xdr:col>
      <xdr:colOff>101600</xdr:colOff>
      <xdr:row>77</xdr:row>
      <xdr:rowOff>70140</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20383500" y="13170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77</xdr:row>
      <xdr:rowOff>61267</xdr:rowOff>
    </xdr:from>
    <xdr:ext cx="599010"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20134795" y="132629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70</xdr:row>
      <xdr:rowOff>155492</xdr:rowOff>
    </xdr:from>
    <xdr:to>
      <xdr:col>102</xdr:col>
      <xdr:colOff>114300</xdr:colOff>
      <xdr:row>71</xdr:row>
      <xdr:rowOff>156342</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18656300" y="12156992"/>
          <a:ext cx="889000" cy="172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159553</xdr:rowOff>
    </xdr:from>
    <xdr:to>
      <xdr:col>102</xdr:col>
      <xdr:colOff>165100</xdr:colOff>
      <xdr:row>77</xdr:row>
      <xdr:rowOff>89703</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19494500" y="13189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77</xdr:row>
      <xdr:rowOff>80830</xdr:rowOff>
    </xdr:from>
    <xdr:ext cx="59901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19245795" y="132824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156232</xdr:rowOff>
    </xdr:from>
    <xdr:to>
      <xdr:col>98</xdr:col>
      <xdr:colOff>38100</xdr:colOff>
      <xdr:row>77</xdr:row>
      <xdr:rowOff>86382</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18605500" y="13186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77</xdr:row>
      <xdr:rowOff>77509</xdr:rowOff>
    </xdr:from>
    <xdr:ext cx="59901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18356795" y="132791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102239</xdr:rowOff>
    </xdr:from>
    <xdr:to>
      <xdr:col>116</xdr:col>
      <xdr:colOff>114300</xdr:colOff>
      <xdr:row>74</xdr:row>
      <xdr:rowOff>32389</xdr:rowOff>
    </xdr:to>
    <xdr:sp macro="" textlink="">
      <xdr:nvSpPr>
        <xdr:cNvPr id="868" name="楕円 867">
          <a:extLst>
            <a:ext uri="{FF2B5EF4-FFF2-40B4-BE49-F238E27FC236}">
              <a16:creationId xmlns:a16="http://schemas.microsoft.com/office/drawing/2014/main" id="{00000000-0008-0000-0600-000064030000}"/>
            </a:ext>
          </a:extLst>
        </xdr:cNvPr>
        <xdr:cNvSpPr/>
      </xdr:nvSpPr>
      <xdr:spPr>
        <a:xfrm>
          <a:off x="22110700" y="12618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125116</xdr:rowOff>
    </xdr:from>
    <xdr:ext cx="599010" cy="259045"/>
    <xdr:sp macro="" textlink="">
      <xdr:nvSpPr>
        <xdr:cNvPr id="869" name="繰出金該当値テキスト">
          <a:extLst>
            <a:ext uri="{FF2B5EF4-FFF2-40B4-BE49-F238E27FC236}">
              <a16:creationId xmlns:a16="http://schemas.microsoft.com/office/drawing/2014/main" id="{00000000-0008-0000-0600-000065030000}"/>
            </a:ext>
          </a:extLst>
        </xdr:cNvPr>
        <xdr:cNvSpPr txBox="1"/>
      </xdr:nvSpPr>
      <xdr:spPr>
        <a:xfrm>
          <a:off x="22212300" y="124695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369,165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158269</xdr:rowOff>
    </xdr:from>
    <xdr:to>
      <xdr:col>112</xdr:col>
      <xdr:colOff>38100</xdr:colOff>
      <xdr:row>74</xdr:row>
      <xdr:rowOff>88419</xdr:rowOff>
    </xdr:to>
    <xdr:sp macro="" textlink="">
      <xdr:nvSpPr>
        <xdr:cNvPr id="870" name="楕円 869">
          <a:extLst>
            <a:ext uri="{FF2B5EF4-FFF2-40B4-BE49-F238E27FC236}">
              <a16:creationId xmlns:a16="http://schemas.microsoft.com/office/drawing/2014/main" id="{00000000-0008-0000-0600-000066030000}"/>
            </a:ext>
          </a:extLst>
        </xdr:cNvPr>
        <xdr:cNvSpPr/>
      </xdr:nvSpPr>
      <xdr:spPr>
        <a:xfrm>
          <a:off x="21272500" y="12674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72</xdr:row>
      <xdr:rowOff>104946</xdr:rowOff>
    </xdr:from>
    <xdr:ext cx="59901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1023795" y="124493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105524</xdr:rowOff>
    </xdr:from>
    <xdr:to>
      <xdr:col>107</xdr:col>
      <xdr:colOff>101600</xdr:colOff>
      <xdr:row>75</xdr:row>
      <xdr:rowOff>35674</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20383500" y="12792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73</xdr:row>
      <xdr:rowOff>52201</xdr:rowOff>
    </xdr:from>
    <xdr:ext cx="59901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0134795" y="125680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71</xdr:row>
      <xdr:rowOff>105542</xdr:rowOff>
    </xdr:from>
    <xdr:to>
      <xdr:col>102</xdr:col>
      <xdr:colOff>165100</xdr:colOff>
      <xdr:row>72</xdr:row>
      <xdr:rowOff>35692</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19494500" y="12278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70</xdr:row>
      <xdr:rowOff>52219</xdr:rowOff>
    </xdr:from>
    <xdr:ext cx="59901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9245795" y="120537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70</xdr:row>
      <xdr:rowOff>104692</xdr:rowOff>
    </xdr:from>
    <xdr:to>
      <xdr:col>98</xdr:col>
      <xdr:colOff>38100</xdr:colOff>
      <xdr:row>71</xdr:row>
      <xdr:rowOff>34842</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18605500" y="12106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69</xdr:row>
      <xdr:rowOff>51369</xdr:rowOff>
    </xdr:from>
    <xdr:ext cx="59901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8356795" y="118814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8" name="直線コネクタ 887">
          <a:extLst>
            <a:ext uri="{FF2B5EF4-FFF2-40B4-BE49-F238E27FC236}">
              <a16:creationId xmlns:a16="http://schemas.microsoft.com/office/drawing/2014/main" id="{00000000-0008-0000-0600-000078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9" name="テキスト ボックス 888">
          <a:extLst>
            <a:ext uri="{FF2B5EF4-FFF2-40B4-BE49-F238E27FC236}">
              <a16:creationId xmlns:a16="http://schemas.microsoft.com/office/drawing/2014/main" id="{00000000-0008-0000-0600-000079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1" name="テキスト ボックス 890">
          <a:extLst>
            <a:ext uri="{FF2B5EF4-FFF2-40B4-BE49-F238E27FC236}">
              <a16:creationId xmlns:a16="http://schemas.microsoft.com/office/drawing/2014/main" id="{00000000-0008-0000-0600-00007B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2" name="前年度繰上充用金グラフ枠">
          <a:extLst>
            <a:ext uri="{FF2B5EF4-FFF2-40B4-BE49-F238E27FC236}">
              <a16:creationId xmlns:a16="http://schemas.microsoft.com/office/drawing/2014/main" id="{00000000-0008-0000-0600-00007C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4" name="前年度繰上充用金最小値テキスト">
          <a:extLst>
            <a:ext uri="{FF2B5EF4-FFF2-40B4-BE49-F238E27FC236}">
              <a16:creationId xmlns:a16="http://schemas.microsoft.com/office/drawing/2014/main" id="{00000000-0008-0000-0600-00007E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6" name="前年度繰上充用金最大値テキスト">
          <a:extLst>
            <a:ext uri="{FF2B5EF4-FFF2-40B4-BE49-F238E27FC236}">
              <a16:creationId xmlns:a16="http://schemas.microsoft.com/office/drawing/2014/main" id="{00000000-0008-0000-0600-000080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9" name="前年度繰上充用金平均値テキスト">
          <a:extLst>
            <a:ext uri="{FF2B5EF4-FFF2-40B4-BE49-F238E27FC236}">
              <a16:creationId xmlns:a16="http://schemas.microsoft.com/office/drawing/2014/main" id="{00000000-0008-0000-0600-000083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0" name="フローチャート: 判断 899">
          <a:extLst>
            <a:ext uri="{FF2B5EF4-FFF2-40B4-BE49-F238E27FC236}">
              <a16:creationId xmlns:a16="http://schemas.microsoft.com/office/drawing/2014/main" id="{00000000-0008-0000-0600-000084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2" name="フローチャート: 判断 901">
          <a:extLst>
            <a:ext uri="{FF2B5EF4-FFF2-40B4-BE49-F238E27FC236}">
              <a16:creationId xmlns:a16="http://schemas.microsoft.com/office/drawing/2014/main" id="{00000000-0008-0000-0600-000086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7" name="楕円 916">
          <a:extLst>
            <a:ext uri="{FF2B5EF4-FFF2-40B4-BE49-F238E27FC236}">
              <a16:creationId xmlns:a16="http://schemas.microsoft.com/office/drawing/2014/main" id="{00000000-0008-0000-0600-000095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8" name="前年度繰上充用金該当値テキスト">
          <a:extLst>
            <a:ext uri="{FF2B5EF4-FFF2-40B4-BE49-F238E27FC236}">
              <a16:creationId xmlns:a16="http://schemas.microsoft.com/office/drawing/2014/main" id="{00000000-0008-0000-0600-000096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9" name="楕円 918">
          <a:extLst>
            <a:ext uri="{FF2B5EF4-FFF2-40B4-BE49-F238E27FC236}">
              <a16:creationId xmlns:a16="http://schemas.microsoft.com/office/drawing/2014/main" id="{00000000-0008-0000-0600-000097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1" name="楕円 920">
          <a:extLst>
            <a:ext uri="{FF2B5EF4-FFF2-40B4-BE49-F238E27FC236}">
              <a16:creationId xmlns:a16="http://schemas.microsoft.com/office/drawing/2014/main" id="{00000000-0008-0000-0600-000099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7" name="正方形/長方形 926">
          <a:extLst>
            <a:ext uri="{FF2B5EF4-FFF2-40B4-BE49-F238E27FC236}">
              <a16:creationId xmlns:a16="http://schemas.microsoft.com/office/drawing/2014/main" id="{00000000-0008-0000-0600-00009F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8" name="正方形/長方形 927">
          <a:extLst>
            <a:ext uri="{FF2B5EF4-FFF2-40B4-BE49-F238E27FC236}">
              <a16:creationId xmlns:a16="http://schemas.microsoft.com/office/drawing/2014/main" id="{00000000-0008-0000-0600-0000A0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人口が約</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300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人の孤立小離島であるため、人口一人当たりにすると高くなってしまう。人件費について、住民へのサービス提供の低下を防ぐためには、現在の職員を削減することは難しい。むしろ令和２年度にごみ回収委託業者の撤退により、職員がごみ事業を対応する事になった。業務の多種・多様化により職員数を増加しなければ職員への負担が増加する一方であるのが現状である。ごみ事業やヘリコミューター地上業務などを外部委託することも検討したが、島内に受託事業者がいないことで断念している。シルバー人材の活用について検討を行っているが、活用可能な業務が限られてしまい、島内で行政のニーズに合った会計年度任用職員を採用する事が困難な状況で、職員数削減を進めることが難しい状況にある。扶助費はほぼ毎年、支出額の増加がみられないために比率の増減はほとんどない。物件費は今後もシステム改修費用等が増加することが見込まれる。今後についても不必要な物品購入を削減することによる物件費の抑制を図る。補助費等は比率としては毎年同程度推移だ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27</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年度に大型の施設整備の補助があったため数字が跳ね上がっている。維持補修費は、施設修繕の先延ばしにより費用をおさえている。積立金は、平成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残り少なくなった基金を効果的に運用するために特定目的基金を廃止し財政調整基金に同額を積替えたものであり、以降については積立を実施したいが、経常的な収入増が見込めず安定的かつ計画的な積み増しが厳しい状況であ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東京都利島村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310
305
4.12
1,592,692
1,487,539
105,153
365,935
531,711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98878</xdr:rowOff>
    </xdr:from>
    <xdr:to>
      <xdr:col>28</xdr:col>
      <xdr:colOff>114300</xdr:colOff>
      <xdr:row>39</xdr:row>
      <xdr:rowOff>98878</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128105</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5" name="テキスト ボックス 54">
          <a:extLst>
            <a:ext uri="{FF2B5EF4-FFF2-40B4-BE49-F238E27FC236}">
              <a16:creationId xmlns:a16="http://schemas.microsoft.com/office/drawing/2014/main" id="{00000000-0008-0000-0700-000037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6" name="議会費グラフ枠">
          <a:extLst>
            <a:ext uri="{FF2B5EF4-FFF2-40B4-BE49-F238E27FC236}">
              <a16:creationId xmlns:a16="http://schemas.microsoft.com/office/drawing/2014/main" id="{00000000-0008-0000-0700-000038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98683</xdr:rowOff>
    </xdr:from>
    <xdr:to>
      <xdr:col>24</xdr:col>
      <xdr:colOff>62865</xdr:colOff>
      <xdr:row>38</xdr:row>
      <xdr:rowOff>108463</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flipV="1">
          <a:off x="4633595" y="5070733"/>
          <a:ext cx="1270" cy="15528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112290</xdr:rowOff>
    </xdr:from>
    <xdr:ext cx="469744" cy="259045"/>
    <xdr:sp macro="" textlink="">
      <xdr:nvSpPr>
        <xdr:cNvPr id="58" name="議会費最小値テキスト">
          <a:extLst>
            <a:ext uri="{FF2B5EF4-FFF2-40B4-BE49-F238E27FC236}">
              <a16:creationId xmlns:a16="http://schemas.microsoft.com/office/drawing/2014/main" id="{00000000-0008-0000-0700-00003A000000}"/>
            </a:ext>
          </a:extLst>
        </xdr:cNvPr>
        <xdr:cNvSpPr txBox="1"/>
      </xdr:nvSpPr>
      <xdr:spPr>
        <a:xfrm>
          <a:off x="4686300" y="6627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108463</xdr:rowOff>
    </xdr:from>
    <xdr:to>
      <xdr:col>24</xdr:col>
      <xdr:colOff>152400</xdr:colOff>
      <xdr:row>38</xdr:row>
      <xdr:rowOff>108463</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66235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45360</xdr:rowOff>
    </xdr:from>
    <xdr:ext cx="599010" cy="259045"/>
    <xdr:sp macro="" textlink="">
      <xdr:nvSpPr>
        <xdr:cNvPr id="60" name="議会費最大値テキスト">
          <a:extLst>
            <a:ext uri="{FF2B5EF4-FFF2-40B4-BE49-F238E27FC236}">
              <a16:creationId xmlns:a16="http://schemas.microsoft.com/office/drawing/2014/main" id="{00000000-0008-0000-0700-00003C000000}"/>
            </a:ext>
          </a:extLst>
        </xdr:cNvPr>
        <xdr:cNvSpPr txBox="1"/>
      </xdr:nvSpPr>
      <xdr:spPr>
        <a:xfrm>
          <a:off x="4686300" y="48459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105,012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29</xdr:row>
      <xdr:rowOff>98683</xdr:rowOff>
    </xdr:from>
    <xdr:to>
      <xdr:col>24</xdr:col>
      <xdr:colOff>152400</xdr:colOff>
      <xdr:row>29</xdr:row>
      <xdr:rowOff>98683</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4546600" y="5070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9169</xdr:rowOff>
    </xdr:from>
    <xdr:to>
      <xdr:col>24</xdr:col>
      <xdr:colOff>63500</xdr:colOff>
      <xdr:row>34</xdr:row>
      <xdr:rowOff>70434</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flipV="1">
          <a:off x="3797300" y="5838469"/>
          <a:ext cx="838200" cy="61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55472</xdr:rowOff>
    </xdr:from>
    <xdr:ext cx="534377" cy="259045"/>
    <xdr:sp macro="" textlink="">
      <xdr:nvSpPr>
        <xdr:cNvPr id="63" name="議会費平均値テキスト">
          <a:extLst>
            <a:ext uri="{FF2B5EF4-FFF2-40B4-BE49-F238E27FC236}">
              <a16:creationId xmlns:a16="http://schemas.microsoft.com/office/drawing/2014/main" id="{00000000-0008-0000-0700-00003F000000}"/>
            </a:ext>
          </a:extLst>
        </xdr:cNvPr>
        <xdr:cNvSpPr txBox="1"/>
      </xdr:nvSpPr>
      <xdr:spPr>
        <a:xfrm>
          <a:off x="4686300" y="63991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77045</xdr:rowOff>
    </xdr:from>
    <xdr:to>
      <xdr:col>24</xdr:col>
      <xdr:colOff>114300</xdr:colOff>
      <xdr:row>38</xdr:row>
      <xdr:rowOff>7195</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4584700" y="6420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166365</xdr:rowOff>
    </xdr:from>
    <xdr:to>
      <xdr:col>19</xdr:col>
      <xdr:colOff>177800</xdr:colOff>
      <xdr:row>34</xdr:row>
      <xdr:rowOff>70434</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2908300" y="5824215"/>
          <a:ext cx="889000" cy="75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64293</xdr:rowOff>
    </xdr:from>
    <xdr:to>
      <xdr:col>20</xdr:col>
      <xdr:colOff>38100</xdr:colOff>
      <xdr:row>37</xdr:row>
      <xdr:rowOff>165893</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3746500" y="6407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157020</xdr:rowOff>
    </xdr:from>
    <xdr:ext cx="534377"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3530111" y="6500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138704</xdr:rowOff>
    </xdr:from>
    <xdr:to>
      <xdr:col>15</xdr:col>
      <xdr:colOff>50800</xdr:colOff>
      <xdr:row>33</xdr:row>
      <xdr:rowOff>166365</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a:off x="2019300" y="5796554"/>
          <a:ext cx="889000" cy="27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70367</xdr:rowOff>
    </xdr:from>
    <xdr:to>
      <xdr:col>15</xdr:col>
      <xdr:colOff>101600</xdr:colOff>
      <xdr:row>38</xdr:row>
      <xdr:rowOff>517</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2857500" y="6414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163094</xdr:rowOff>
    </xdr:from>
    <xdr:ext cx="534377"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2641111" y="6506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105361</xdr:rowOff>
    </xdr:from>
    <xdr:to>
      <xdr:col>10</xdr:col>
      <xdr:colOff>114300</xdr:colOff>
      <xdr:row>33</xdr:row>
      <xdr:rowOff>138704</xdr:rowOff>
    </xdr:to>
    <xdr:cxnSp macro="">
      <xdr:nvCxnSpPr>
        <xdr:cNvPr id="71" name="直線コネクタ 70">
          <a:extLst>
            <a:ext uri="{FF2B5EF4-FFF2-40B4-BE49-F238E27FC236}">
              <a16:creationId xmlns:a16="http://schemas.microsoft.com/office/drawing/2014/main" id="{00000000-0008-0000-0700-000047000000}"/>
            </a:ext>
          </a:extLst>
        </xdr:cNvPr>
        <xdr:cNvCxnSpPr/>
      </xdr:nvCxnSpPr>
      <xdr:spPr>
        <a:xfrm>
          <a:off x="1130300" y="5763211"/>
          <a:ext cx="889000" cy="33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60472</xdr:rowOff>
    </xdr:from>
    <xdr:to>
      <xdr:col>10</xdr:col>
      <xdr:colOff>165100</xdr:colOff>
      <xdr:row>37</xdr:row>
      <xdr:rowOff>162072</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968500" y="6404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153199</xdr:rowOff>
    </xdr:from>
    <xdr:ext cx="534377"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1752111" y="6496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55737</xdr:rowOff>
    </xdr:from>
    <xdr:to>
      <xdr:col>6</xdr:col>
      <xdr:colOff>38100</xdr:colOff>
      <xdr:row>37</xdr:row>
      <xdr:rowOff>157337</xdr:rowOff>
    </xdr:to>
    <xdr:sp macro="" textlink="">
      <xdr:nvSpPr>
        <xdr:cNvPr id="74" name="フローチャート: 判断 73">
          <a:extLst>
            <a:ext uri="{FF2B5EF4-FFF2-40B4-BE49-F238E27FC236}">
              <a16:creationId xmlns:a16="http://schemas.microsoft.com/office/drawing/2014/main" id="{00000000-0008-0000-0700-00004A000000}"/>
            </a:ext>
          </a:extLst>
        </xdr:cNvPr>
        <xdr:cNvSpPr/>
      </xdr:nvSpPr>
      <xdr:spPr>
        <a:xfrm>
          <a:off x="1079500" y="6399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148464</xdr:rowOff>
    </xdr:from>
    <xdr:ext cx="534377"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863111" y="6492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129819</xdr:rowOff>
    </xdr:from>
    <xdr:to>
      <xdr:col>24</xdr:col>
      <xdr:colOff>114300</xdr:colOff>
      <xdr:row>34</xdr:row>
      <xdr:rowOff>59969</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4584700" y="5787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152696</xdr:rowOff>
    </xdr:from>
    <xdr:ext cx="534377" cy="259045"/>
    <xdr:sp macro="" textlink="">
      <xdr:nvSpPr>
        <xdr:cNvPr id="82" name="議会費該当値テキスト">
          <a:extLst>
            <a:ext uri="{FF2B5EF4-FFF2-40B4-BE49-F238E27FC236}">
              <a16:creationId xmlns:a16="http://schemas.microsoft.com/office/drawing/2014/main" id="{00000000-0008-0000-0700-000052000000}"/>
            </a:ext>
          </a:extLst>
        </xdr:cNvPr>
        <xdr:cNvSpPr txBox="1"/>
      </xdr:nvSpPr>
      <xdr:spPr>
        <a:xfrm>
          <a:off x="4686300" y="5639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19634</xdr:rowOff>
    </xdr:from>
    <xdr:to>
      <xdr:col>20</xdr:col>
      <xdr:colOff>38100</xdr:colOff>
      <xdr:row>34</xdr:row>
      <xdr:rowOff>121234</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3746500" y="5848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32</xdr:row>
      <xdr:rowOff>137761</xdr:rowOff>
    </xdr:from>
    <xdr:ext cx="534377"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3530111" y="5624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115565</xdr:rowOff>
    </xdr:from>
    <xdr:to>
      <xdr:col>15</xdr:col>
      <xdr:colOff>101600</xdr:colOff>
      <xdr:row>34</xdr:row>
      <xdr:rowOff>45715</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2857500" y="5773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32</xdr:row>
      <xdr:rowOff>62242</xdr:rowOff>
    </xdr:from>
    <xdr:ext cx="534377"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2641111" y="5548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87904</xdr:rowOff>
    </xdr:from>
    <xdr:to>
      <xdr:col>10</xdr:col>
      <xdr:colOff>165100</xdr:colOff>
      <xdr:row>34</xdr:row>
      <xdr:rowOff>18054</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968500" y="5745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32</xdr:row>
      <xdr:rowOff>34581</xdr:rowOff>
    </xdr:from>
    <xdr:ext cx="534377"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1752111" y="5520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54561</xdr:rowOff>
    </xdr:from>
    <xdr:to>
      <xdr:col>6</xdr:col>
      <xdr:colOff>38100</xdr:colOff>
      <xdr:row>33</xdr:row>
      <xdr:rowOff>156161</xdr:rowOff>
    </xdr:to>
    <xdr:sp macro="" textlink="">
      <xdr:nvSpPr>
        <xdr:cNvPr id="89" name="楕円 88">
          <a:extLst>
            <a:ext uri="{FF2B5EF4-FFF2-40B4-BE49-F238E27FC236}">
              <a16:creationId xmlns:a16="http://schemas.microsoft.com/office/drawing/2014/main" id="{00000000-0008-0000-0700-000059000000}"/>
            </a:ext>
          </a:extLst>
        </xdr:cNvPr>
        <xdr:cNvSpPr/>
      </xdr:nvSpPr>
      <xdr:spPr>
        <a:xfrm>
          <a:off x="1079500" y="5712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32</xdr:row>
      <xdr:rowOff>1238</xdr:rowOff>
    </xdr:from>
    <xdr:ext cx="534377" cy="259045"/>
    <xdr:sp macro="" textlink="">
      <xdr:nvSpPr>
        <xdr:cNvPr id="90" name="テキスト ボックス 89">
          <a:extLst>
            <a:ext uri="{FF2B5EF4-FFF2-40B4-BE49-F238E27FC236}">
              <a16:creationId xmlns:a16="http://schemas.microsoft.com/office/drawing/2014/main" id="{00000000-0008-0000-0700-00005A000000}"/>
            </a:ext>
          </a:extLst>
        </xdr:cNvPr>
        <xdr:cNvSpPr txBox="1"/>
      </xdr:nvSpPr>
      <xdr:spPr>
        <a:xfrm>
          <a:off x="863111" y="5487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8" name="正方形/長方形 97">
          <a:extLst>
            <a:ext uri="{FF2B5EF4-FFF2-40B4-BE49-F238E27FC236}">
              <a16:creationId xmlns:a16="http://schemas.microsoft.com/office/drawing/2014/main" id="{00000000-0008-0000-0700-000062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56</xdr:row>
      <xdr:rowOff>35577</xdr:rowOff>
    </xdr:from>
    <xdr:ext cx="685572"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76428" y="9636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168927</xdr:rowOff>
    </xdr:from>
    <xdr:ext cx="685572"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76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130827</xdr:rowOff>
    </xdr:from>
    <xdr:ext cx="685572"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76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a:extLst>
            <a:ext uri="{FF2B5EF4-FFF2-40B4-BE49-F238E27FC236}">
              <a16:creationId xmlns:a16="http://schemas.microsoft.com/office/drawing/2014/main" id="{00000000-0008-0000-07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40346</xdr:rowOff>
    </xdr:from>
    <xdr:to>
      <xdr:col>24</xdr:col>
      <xdr:colOff>62865</xdr:colOff>
      <xdr:row>58</xdr:row>
      <xdr:rowOff>136391</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flipV="1">
          <a:off x="4633595" y="8612846"/>
          <a:ext cx="1270" cy="14676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140218</xdr:rowOff>
    </xdr:from>
    <xdr:ext cx="599010" cy="259045"/>
    <xdr:sp macro="" textlink="">
      <xdr:nvSpPr>
        <xdr:cNvPr id="115" name="総務費最小値テキスト">
          <a:extLst>
            <a:ext uri="{FF2B5EF4-FFF2-40B4-BE49-F238E27FC236}">
              <a16:creationId xmlns:a16="http://schemas.microsoft.com/office/drawing/2014/main" id="{00000000-0008-0000-0700-000073000000}"/>
            </a:ext>
          </a:extLst>
        </xdr:cNvPr>
        <xdr:cNvSpPr txBox="1"/>
      </xdr:nvSpPr>
      <xdr:spPr>
        <a:xfrm>
          <a:off x="4686300" y="100843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208,686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136391</xdr:rowOff>
    </xdr:from>
    <xdr:to>
      <xdr:col>24</xdr:col>
      <xdr:colOff>152400</xdr:colOff>
      <xdr:row>58</xdr:row>
      <xdr:rowOff>136391</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100804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158473</xdr:rowOff>
    </xdr:from>
    <xdr:ext cx="690189" cy="259045"/>
    <xdr:sp macro="" textlink="">
      <xdr:nvSpPr>
        <xdr:cNvPr id="117" name="総務費最大値テキスト">
          <a:extLst>
            <a:ext uri="{FF2B5EF4-FFF2-40B4-BE49-F238E27FC236}">
              <a16:creationId xmlns:a16="http://schemas.microsoft.com/office/drawing/2014/main" id="{00000000-0008-0000-0700-000075000000}"/>
            </a:ext>
          </a:extLst>
        </xdr:cNvPr>
        <xdr:cNvSpPr txBox="1"/>
      </xdr:nvSpPr>
      <xdr:spPr>
        <a:xfrm>
          <a:off x="4686300" y="838807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4,060,770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40346</xdr:rowOff>
    </xdr:from>
    <xdr:to>
      <xdr:col>24</xdr:col>
      <xdr:colOff>152400</xdr:colOff>
      <xdr:row>50</xdr:row>
      <xdr:rowOff>40346</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4546600" y="86128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131121</xdr:rowOff>
    </xdr:from>
    <xdr:to>
      <xdr:col>24</xdr:col>
      <xdr:colOff>63500</xdr:colOff>
      <xdr:row>56</xdr:row>
      <xdr:rowOff>146345</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flipV="1">
          <a:off x="3797300" y="9560871"/>
          <a:ext cx="838200" cy="186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139190</xdr:rowOff>
    </xdr:from>
    <xdr:ext cx="599010" cy="259045"/>
    <xdr:sp macro="" textlink="">
      <xdr:nvSpPr>
        <xdr:cNvPr id="120" name="総務費平均値テキスト">
          <a:extLst>
            <a:ext uri="{FF2B5EF4-FFF2-40B4-BE49-F238E27FC236}">
              <a16:creationId xmlns:a16="http://schemas.microsoft.com/office/drawing/2014/main" id="{00000000-0008-0000-0700-000078000000}"/>
            </a:ext>
          </a:extLst>
        </xdr:cNvPr>
        <xdr:cNvSpPr txBox="1"/>
      </xdr:nvSpPr>
      <xdr:spPr>
        <a:xfrm>
          <a:off x="4686300" y="991184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461,383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160763</xdr:rowOff>
    </xdr:from>
    <xdr:to>
      <xdr:col>24</xdr:col>
      <xdr:colOff>114300</xdr:colOff>
      <xdr:row>58</xdr:row>
      <xdr:rowOff>90913</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4584700" y="9933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109572</xdr:rowOff>
    </xdr:from>
    <xdr:to>
      <xdr:col>19</xdr:col>
      <xdr:colOff>177800</xdr:colOff>
      <xdr:row>56</xdr:row>
      <xdr:rowOff>146345</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908300" y="9539322"/>
          <a:ext cx="889000" cy="208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38850</xdr:rowOff>
    </xdr:from>
    <xdr:to>
      <xdr:col>20</xdr:col>
      <xdr:colOff>38100</xdr:colOff>
      <xdr:row>58</xdr:row>
      <xdr:rowOff>140450</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3746500" y="9982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131577</xdr:rowOff>
    </xdr:from>
    <xdr:ext cx="599010"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3497795" y="100756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53</xdr:row>
      <xdr:rowOff>20668</xdr:rowOff>
    </xdr:from>
    <xdr:to>
      <xdr:col>15</xdr:col>
      <xdr:colOff>50800</xdr:colOff>
      <xdr:row>55</xdr:row>
      <xdr:rowOff>109572</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a:off x="2019300" y="9107518"/>
          <a:ext cx="889000" cy="431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35769</xdr:rowOff>
    </xdr:from>
    <xdr:to>
      <xdr:col>15</xdr:col>
      <xdr:colOff>101600</xdr:colOff>
      <xdr:row>58</xdr:row>
      <xdr:rowOff>137369</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2857500" y="9979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128496</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2608795" y="100725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339,452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53</xdr:row>
      <xdr:rowOff>20668</xdr:rowOff>
    </xdr:from>
    <xdr:to>
      <xdr:col>10</xdr:col>
      <xdr:colOff>114300</xdr:colOff>
      <xdr:row>57</xdr:row>
      <xdr:rowOff>71508</xdr:rowOff>
    </xdr:to>
    <xdr:cxnSp macro="">
      <xdr:nvCxnSpPr>
        <xdr:cNvPr id="128" name="直線コネクタ 127">
          <a:extLst>
            <a:ext uri="{FF2B5EF4-FFF2-40B4-BE49-F238E27FC236}">
              <a16:creationId xmlns:a16="http://schemas.microsoft.com/office/drawing/2014/main" id="{00000000-0008-0000-0700-000080000000}"/>
            </a:ext>
          </a:extLst>
        </xdr:cNvPr>
        <xdr:cNvCxnSpPr/>
      </xdr:nvCxnSpPr>
      <xdr:spPr>
        <a:xfrm flipV="1">
          <a:off x="1130300" y="9107518"/>
          <a:ext cx="889000" cy="736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35978</xdr:rowOff>
    </xdr:from>
    <xdr:to>
      <xdr:col>10</xdr:col>
      <xdr:colOff>165100</xdr:colOff>
      <xdr:row>58</xdr:row>
      <xdr:rowOff>137578</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968500" y="9980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128705</xdr:rowOff>
    </xdr:from>
    <xdr:ext cx="59901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1719795" y="100728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28017</xdr:rowOff>
    </xdr:from>
    <xdr:to>
      <xdr:col>6</xdr:col>
      <xdr:colOff>38100</xdr:colOff>
      <xdr:row>58</xdr:row>
      <xdr:rowOff>129617</xdr:rowOff>
    </xdr:to>
    <xdr:sp macro="" textlink="">
      <xdr:nvSpPr>
        <xdr:cNvPr id="131" name="フローチャート: 判断 130">
          <a:extLst>
            <a:ext uri="{FF2B5EF4-FFF2-40B4-BE49-F238E27FC236}">
              <a16:creationId xmlns:a16="http://schemas.microsoft.com/office/drawing/2014/main" id="{00000000-0008-0000-0700-000083000000}"/>
            </a:ext>
          </a:extLst>
        </xdr:cNvPr>
        <xdr:cNvSpPr/>
      </xdr:nvSpPr>
      <xdr:spPr>
        <a:xfrm>
          <a:off x="1079500" y="9972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120744</xdr:rowOff>
    </xdr:from>
    <xdr:ext cx="59901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830795" y="100648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80321</xdr:rowOff>
    </xdr:from>
    <xdr:to>
      <xdr:col>24</xdr:col>
      <xdr:colOff>114300</xdr:colOff>
      <xdr:row>56</xdr:row>
      <xdr:rowOff>10471</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4584700" y="9510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103198</xdr:rowOff>
    </xdr:from>
    <xdr:ext cx="690189" cy="259045"/>
    <xdr:sp macro="" textlink="">
      <xdr:nvSpPr>
        <xdr:cNvPr id="139" name="総務費該当値テキスト">
          <a:extLst>
            <a:ext uri="{FF2B5EF4-FFF2-40B4-BE49-F238E27FC236}">
              <a16:creationId xmlns:a16="http://schemas.microsoft.com/office/drawing/2014/main" id="{00000000-0008-0000-0700-00008B000000}"/>
            </a:ext>
          </a:extLst>
        </xdr:cNvPr>
        <xdr:cNvSpPr txBox="1"/>
      </xdr:nvSpPr>
      <xdr:spPr>
        <a:xfrm>
          <a:off x="4686300" y="936149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1,572,516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95545</xdr:rowOff>
    </xdr:from>
    <xdr:to>
      <xdr:col>20</xdr:col>
      <xdr:colOff>38100</xdr:colOff>
      <xdr:row>57</xdr:row>
      <xdr:rowOff>25695</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3746500" y="9696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23205</xdr:colOff>
      <xdr:row>55</xdr:row>
      <xdr:rowOff>42222</xdr:rowOff>
    </xdr:from>
    <xdr:ext cx="690189"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3452205" y="947197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1,082,559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58772</xdr:rowOff>
    </xdr:from>
    <xdr:to>
      <xdr:col>15</xdr:col>
      <xdr:colOff>101600</xdr:colOff>
      <xdr:row>55</xdr:row>
      <xdr:rowOff>160372</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2857500" y="9488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86705</xdr:colOff>
      <xdr:row>54</xdr:row>
      <xdr:rowOff>5449</xdr:rowOff>
    </xdr:from>
    <xdr:ext cx="690189"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2563205" y="926374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1,629,077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52</xdr:row>
      <xdr:rowOff>141318</xdr:rowOff>
    </xdr:from>
    <xdr:to>
      <xdr:col>10</xdr:col>
      <xdr:colOff>165100</xdr:colOff>
      <xdr:row>53</xdr:row>
      <xdr:rowOff>71468</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968500" y="9056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xdr:col>
      <xdr:colOff>150205</xdr:colOff>
      <xdr:row>51</xdr:row>
      <xdr:rowOff>87995</xdr:rowOff>
    </xdr:from>
    <xdr:ext cx="690189"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1674205" y="883194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2,762,421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20708</xdr:rowOff>
    </xdr:from>
    <xdr:to>
      <xdr:col>6</xdr:col>
      <xdr:colOff>38100</xdr:colOff>
      <xdr:row>57</xdr:row>
      <xdr:rowOff>122308</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1079500" y="9793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138835</xdr:rowOff>
    </xdr:from>
    <xdr:ext cx="599010"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830795" y="95685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828,981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民生費グラフ枠">
          <a:extLst>
            <a:ext uri="{FF2B5EF4-FFF2-40B4-BE49-F238E27FC236}">
              <a16:creationId xmlns:a16="http://schemas.microsoft.com/office/drawing/2014/main" id="{00000000-0008-0000-0700-0000AB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39798</xdr:rowOff>
    </xdr:from>
    <xdr:to>
      <xdr:col>24</xdr:col>
      <xdr:colOff>62865</xdr:colOff>
      <xdr:row>78</xdr:row>
      <xdr:rowOff>57336</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flipV="1">
          <a:off x="4633595" y="12041298"/>
          <a:ext cx="1270" cy="13891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61163</xdr:rowOff>
    </xdr:from>
    <xdr:ext cx="599010" cy="259045"/>
    <xdr:sp macro="" textlink="">
      <xdr:nvSpPr>
        <xdr:cNvPr id="173" name="民生費最小値テキスト">
          <a:extLst>
            <a:ext uri="{FF2B5EF4-FFF2-40B4-BE49-F238E27FC236}">
              <a16:creationId xmlns:a16="http://schemas.microsoft.com/office/drawing/2014/main" id="{00000000-0008-0000-0700-0000AD000000}"/>
            </a:ext>
          </a:extLst>
        </xdr:cNvPr>
        <xdr:cNvSpPr txBox="1"/>
      </xdr:nvSpPr>
      <xdr:spPr>
        <a:xfrm>
          <a:off x="4686300" y="134342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141,618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57336</xdr:rowOff>
    </xdr:from>
    <xdr:to>
      <xdr:col>24</xdr:col>
      <xdr:colOff>152400</xdr:colOff>
      <xdr:row>78</xdr:row>
      <xdr:rowOff>57336</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34304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157925</xdr:rowOff>
    </xdr:from>
    <xdr:ext cx="599010" cy="259045"/>
    <xdr:sp macro="" textlink="">
      <xdr:nvSpPr>
        <xdr:cNvPr id="175" name="民生費最大値テキスト">
          <a:extLst>
            <a:ext uri="{FF2B5EF4-FFF2-40B4-BE49-F238E27FC236}">
              <a16:creationId xmlns:a16="http://schemas.microsoft.com/office/drawing/2014/main" id="{00000000-0008-0000-0700-0000AF000000}"/>
            </a:ext>
          </a:extLst>
        </xdr:cNvPr>
        <xdr:cNvSpPr txBox="1"/>
      </xdr:nvSpPr>
      <xdr:spPr>
        <a:xfrm>
          <a:off x="4686300" y="118165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506,221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39798</xdr:rowOff>
    </xdr:from>
    <xdr:to>
      <xdr:col>24</xdr:col>
      <xdr:colOff>152400</xdr:colOff>
      <xdr:row>70</xdr:row>
      <xdr:rowOff>39798</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4546600" y="120412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70</xdr:row>
      <xdr:rowOff>75372</xdr:rowOff>
    </xdr:from>
    <xdr:to>
      <xdr:col>24</xdr:col>
      <xdr:colOff>63500</xdr:colOff>
      <xdr:row>70</xdr:row>
      <xdr:rowOff>120852</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3797300" y="12076872"/>
          <a:ext cx="838200" cy="45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96222</xdr:rowOff>
    </xdr:from>
    <xdr:ext cx="599010" cy="259045"/>
    <xdr:sp macro="" textlink="">
      <xdr:nvSpPr>
        <xdr:cNvPr id="178" name="民生費平均値テキスト">
          <a:extLst>
            <a:ext uri="{FF2B5EF4-FFF2-40B4-BE49-F238E27FC236}">
              <a16:creationId xmlns:a16="http://schemas.microsoft.com/office/drawing/2014/main" id="{00000000-0008-0000-0700-0000B2000000}"/>
            </a:ext>
          </a:extLst>
        </xdr:cNvPr>
        <xdr:cNvSpPr txBox="1"/>
      </xdr:nvSpPr>
      <xdr:spPr>
        <a:xfrm>
          <a:off x="4686300" y="1295497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117795</xdr:rowOff>
    </xdr:from>
    <xdr:to>
      <xdr:col>24</xdr:col>
      <xdr:colOff>114300</xdr:colOff>
      <xdr:row>76</xdr:row>
      <xdr:rowOff>47944</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4584700" y="1297654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70</xdr:row>
      <xdr:rowOff>120852</xdr:rowOff>
    </xdr:from>
    <xdr:to>
      <xdr:col>19</xdr:col>
      <xdr:colOff>177800</xdr:colOff>
      <xdr:row>71</xdr:row>
      <xdr:rowOff>36075</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2908300" y="12122352"/>
          <a:ext cx="889000" cy="866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163965</xdr:rowOff>
    </xdr:from>
    <xdr:to>
      <xdr:col>20</xdr:col>
      <xdr:colOff>38100</xdr:colOff>
      <xdr:row>76</xdr:row>
      <xdr:rowOff>94115</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3746500" y="13022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85242</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3497795" y="131154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235,298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70</xdr:row>
      <xdr:rowOff>111464</xdr:rowOff>
    </xdr:from>
    <xdr:to>
      <xdr:col>15</xdr:col>
      <xdr:colOff>50800</xdr:colOff>
      <xdr:row>71</xdr:row>
      <xdr:rowOff>36075</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a:off x="2019300" y="12112964"/>
          <a:ext cx="889000" cy="96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156508</xdr:rowOff>
    </xdr:from>
    <xdr:to>
      <xdr:col>15</xdr:col>
      <xdr:colOff>101600</xdr:colOff>
      <xdr:row>76</xdr:row>
      <xdr:rowOff>86658</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2857500" y="13015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77785</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2608795" y="131079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70</xdr:row>
      <xdr:rowOff>111464</xdr:rowOff>
    </xdr:from>
    <xdr:to>
      <xdr:col>10</xdr:col>
      <xdr:colOff>114300</xdr:colOff>
      <xdr:row>70</xdr:row>
      <xdr:rowOff>140908</xdr:rowOff>
    </xdr:to>
    <xdr:cxnSp macro="">
      <xdr:nvCxnSpPr>
        <xdr:cNvPr id="186" name="直線コネクタ 185">
          <a:extLst>
            <a:ext uri="{FF2B5EF4-FFF2-40B4-BE49-F238E27FC236}">
              <a16:creationId xmlns:a16="http://schemas.microsoft.com/office/drawing/2014/main" id="{00000000-0008-0000-0700-0000BA000000}"/>
            </a:ext>
          </a:extLst>
        </xdr:cNvPr>
        <xdr:cNvCxnSpPr/>
      </xdr:nvCxnSpPr>
      <xdr:spPr>
        <a:xfrm flipV="1">
          <a:off x="1130300" y="12112964"/>
          <a:ext cx="889000" cy="29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5948</xdr:rowOff>
    </xdr:from>
    <xdr:to>
      <xdr:col>10</xdr:col>
      <xdr:colOff>165100</xdr:colOff>
      <xdr:row>76</xdr:row>
      <xdr:rowOff>107548</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968500" y="13036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98675</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1719795" y="131288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40959</xdr:rowOff>
    </xdr:from>
    <xdr:to>
      <xdr:col>6</xdr:col>
      <xdr:colOff>38100</xdr:colOff>
      <xdr:row>76</xdr:row>
      <xdr:rowOff>142559</xdr:rowOff>
    </xdr:to>
    <xdr:sp macro="" textlink="">
      <xdr:nvSpPr>
        <xdr:cNvPr id="189" name="フローチャート: 判断 188">
          <a:extLst>
            <a:ext uri="{FF2B5EF4-FFF2-40B4-BE49-F238E27FC236}">
              <a16:creationId xmlns:a16="http://schemas.microsoft.com/office/drawing/2014/main" id="{00000000-0008-0000-0700-0000BD000000}"/>
            </a:ext>
          </a:extLst>
        </xdr:cNvPr>
        <xdr:cNvSpPr/>
      </xdr:nvSpPr>
      <xdr:spPr>
        <a:xfrm>
          <a:off x="1079500" y="13071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133686</xdr:rowOff>
    </xdr:from>
    <xdr:ext cx="59901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830795" y="131638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70</xdr:row>
      <xdr:rowOff>24572</xdr:rowOff>
    </xdr:from>
    <xdr:to>
      <xdr:col>24</xdr:col>
      <xdr:colOff>114300</xdr:colOff>
      <xdr:row>70</xdr:row>
      <xdr:rowOff>126172</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4584700" y="12026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69</xdr:row>
      <xdr:rowOff>113475</xdr:rowOff>
    </xdr:from>
    <xdr:ext cx="599010" cy="259045"/>
    <xdr:sp macro="" textlink="">
      <xdr:nvSpPr>
        <xdr:cNvPr id="197" name="民生費該当値テキスト">
          <a:extLst>
            <a:ext uri="{FF2B5EF4-FFF2-40B4-BE49-F238E27FC236}">
              <a16:creationId xmlns:a16="http://schemas.microsoft.com/office/drawing/2014/main" id="{00000000-0008-0000-0700-0000C5000000}"/>
            </a:ext>
          </a:extLst>
        </xdr:cNvPr>
        <xdr:cNvSpPr txBox="1"/>
      </xdr:nvSpPr>
      <xdr:spPr>
        <a:xfrm>
          <a:off x="4686300" y="119435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496,884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70</xdr:row>
      <xdr:rowOff>70052</xdr:rowOff>
    </xdr:from>
    <xdr:to>
      <xdr:col>20</xdr:col>
      <xdr:colOff>38100</xdr:colOff>
      <xdr:row>71</xdr:row>
      <xdr:rowOff>202</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3746500" y="12071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69</xdr:row>
      <xdr:rowOff>16729</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3497795" y="118467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70</xdr:row>
      <xdr:rowOff>156725</xdr:rowOff>
    </xdr:from>
    <xdr:to>
      <xdr:col>15</xdr:col>
      <xdr:colOff>101600</xdr:colOff>
      <xdr:row>71</xdr:row>
      <xdr:rowOff>86875</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2857500" y="12158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69</xdr:row>
      <xdr:rowOff>103402</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2608795" y="119334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70</xdr:row>
      <xdr:rowOff>60664</xdr:rowOff>
    </xdr:from>
    <xdr:to>
      <xdr:col>10</xdr:col>
      <xdr:colOff>165100</xdr:colOff>
      <xdr:row>70</xdr:row>
      <xdr:rowOff>162264</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968500" y="12062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69</xdr:row>
      <xdr:rowOff>7341</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1719795" y="118373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70</xdr:row>
      <xdr:rowOff>90108</xdr:rowOff>
    </xdr:from>
    <xdr:to>
      <xdr:col>6</xdr:col>
      <xdr:colOff>38100</xdr:colOff>
      <xdr:row>71</xdr:row>
      <xdr:rowOff>20258</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1079500" y="12091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69</xdr:row>
      <xdr:rowOff>36785</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830795" y="118668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33,000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91</xdr:row>
      <xdr:rowOff>21970</xdr:rowOff>
    </xdr:from>
    <xdr:ext cx="685572"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76428" y="15623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89</xdr:row>
      <xdr:rowOff>38298</xdr:rowOff>
    </xdr:from>
    <xdr:ext cx="685572"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76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衛生費グラフ枠">
          <a:extLst>
            <a:ext uri="{FF2B5EF4-FFF2-40B4-BE49-F238E27FC236}">
              <a16:creationId xmlns:a16="http://schemas.microsoft.com/office/drawing/2014/main" id="{00000000-0008-0000-07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94</xdr:row>
      <xdr:rowOff>27942</xdr:rowOff>
    </xdr:from>
    <xdr:to>
      <xdr:col>24</xdr:col>
      <xdr:colOff>62865</xdr:colOff>
      <xdr:row>99</xdr:row>
      <xdr:rowOff>72799</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flipV="1">
          <a:off x="4633595" y="16144242"/>
          <a:ext cx="1270" cy="9021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76626</xdr:rowOff>
    </xdr:from>
    <xdr:ext cx="534377" cy="259045"/>
    <xdr:sp macro="" textlink="">
      <xdr:nvSpPr>
        <xdr:cNvPr id="232" name="衛生費最小値テキスト">
          <a:extLst>
            <a:ext uri="{FF2B5EF4-FFF2-40B4-BE49-F238E27FC236}">
              <a16:creationId xmlns:a16="http://schemas.microsoft.com/office/drawing/2014/main" id="{00000000-0008-0000-0700-0000E8000000}"/>
            </a:ext>
          </a:extLst>
        </xdr:cNvPr>
        <xdr:cNvSpPr txBox="1"/>
      </xdr:nvSpPr>
      <xdr:spPr>
        <a:xfrm>
          <a:off x="4686300" y="17050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72799</xdr:rowOff>
    </xdr:from>
    <xdr:to>
      <xdr:col>24</xdr:col>
      <xdr:colOff>152400</xdr:colOff>
      <xdr:row>99</xdr:row>
      <xdr:rowOff>72799</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70463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92</xdr:row>
      <xdr:rowOff>146069</xdr:rowOff>
    </xdr:from>
    <xdr:ext cx="599010" cy="259045"/>
    <xdr:sp macro="" textlink="">
      <xdr:nvSpPr>
        <xdr:cNvPr id="234" name="衛生費最大値テキスト">
          <a:extLst>
            <a:ext uri="{FF2B5EF4-FFF2-40B4-BE49-F238E27FC236}">
              <a16:creationId xmlns:a16="http://schemas.microsoft.com/office/drawing/2014/main" id="{00000000-0008-0000-0700-0000EA000000}"/>
            </a:ext>
          </a:extLst>
        </xdr:cNvPr>
        <xdr:cNvSpPr txBox="1"/>
      </xdr:nvSpPr>
      <xdr:spPr>
        <a:xfrm>
          <a:off x="4686300" y="159194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852,664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94</xdr:row>
      <xdr:rowOff>27942</xdr:rowOff>
    </xdr:from>
    <xdr:to>
      <xdr:col>24</xdr:col>
      <xdr:colOff>152400</xdr:colOff>
      <xdr:row>94</xdr:row>
      <xdr:rowOff>27942</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61442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121869</xdr:rowOff>
    </xdr:from>
    <xdr:to>
      <xdr:col>24</xdr:col>
      <xdr:colOff>63500</xdr:colOff>
      <xdr:row>96</xdr:row>
      <xdr:rowOff>33189</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flipV="1">
          <a:off x="3797300" y="16409619"/>
          <a:ext cx="838200" cy="82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50869</xdr:rowOff>
    </xdr:from>
    <xdr:ext cx="599010" cy="259045"/>
    <xdr:sp macro="" textlink="">
      <xdr:nvSpPr>
        <xdr:cNvPr id="237" name="衛生費平均値テキスト">
          <a:extLst>
            <a:ext uri="{FF2B5EF4-FFF2-40B4-BE49-F238E27FC236}">
              <a16:creationId xmlns:a16="http://schemas.microsoft.com/office/drawing/2014/main" id="{00000000-0008-0000-0700-0000ED000000}"/>
            </a:ext>
          </a:extLst>
        </xdr:cNvPr>
        <xdr:cNvSpPr txBox="1"/>
      </xdr:nvSpPr>
      <xdr:spPr>
        <a:xfrm>
          <a:off x="4686300" y="1685296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72442</xdr:rowOff>
    </xdr:from>
    <xdr:to>
      <xdr:col>24</xdr:col>
      <xdr:colOff>114300</xdr:colOff>
      <xdr:row>99</xdr:row>
      <xdr:rowOff>2592</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4584700" y="16874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90</xdr:row>
      <xdr:rowOff>134672</xdr:rowOff>
    </xdr:from>
    <xdr:to>
      <xdr:col>19</xdr:col>
      <xdr:colOff>177800</xdr:colOff>
      <xdr:row>96</xdr:row>
      <xdr:rowOff>33189</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a:off x="2908300" y="15565172"/>
          <a:ext cx="889000" cy="927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71506</xdr:rowOff>
    </xdr:from>
    <xdr:to>
      <xdr:col>20</xdr:col>
      <xdr:colOff>38100</xdr:colOff>
      <xdr:row>99</xdr:row>
      <xdr:rowOff>1656</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3746500" y="16873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98</xdr:row>
      <xdr:rowOff>164233</xdr:rowOff>
    </xdr:from>
    <xdr:ext cx="599010"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3497795" y="169663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90</xdr:row>
      <xdr:rowOff>134672</xdr:rowOff>
    </xdr:from>
    <xdr:to>
      <xdr:col>15</xdr:col>
      <xdr:colOff>50800</xdr:colOff>
      <xdr:row>94</xdr:row>
      <xdr:rowOff>124786</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flipV="1">
          <a:off x="2019300" y="15565172"/>
          <a:ext cx="889000" cy="675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57266</xdr:rowOff>
    </xdr:from>
    <xdr:to>
      <xdr:col>15</xdr:col>
      <xdr:colOff>101600</xdr:colOff>
      <xdr:row>98</xdr:row>
      <xdr:rowOff>158866</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2857500" y="16859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149993</xdr:rowOff>
    </xdr:from>
    <xdr:ext cx="599010"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2608795" y="169520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124786</xdr:rowOff>
    </xdr:from>
    <xdr:to>
      <xdr:col>10</xdr:col>
      <xdr:colOff>114300</xdr:colOff>
      <xdr:row>95</xdr:row>
      <xdr:rowOff>64843</xdr:rowOff>
    </xdr:to>
    <xdr:cxnSp macro="">
      <xdr:nvCxnSpPr>
        <xdr:cNvPr id="245" name="直線コネクタ 244">
          <a:extLst>
            <a:ext uri="{FF2B5EF4-FFF2-40B4-BE49-F238E27FC236}">
              <a16:creationId xmlns:a16="http://schemas.microsoft.com/office/drawing/2014/main" id="{00000000-0008-0000-0700-0000F5000000}"/>
            </a:ext>
          </a:extLst>
        </xdr:cNvPr>
        <xdr:cNvCxnSpPr/>
      </xdr:nvCxnSpPr>
      <xdr:spPr>
        <a:xfrm flipV="1">
          <a:off x="1130300" y="16241086"/>
          <a:ext cx="889000" cy="111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52268</xdr:rowOff>
    </xdr:from>
    <xdr:to>
      <xdr:col>10</xdr:col>
      <xdr:colOff>165100</xdr:colOff>
      <xdr:row>98</xdr:row>
      <xdr:rowOff>153868</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968500" y="16854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98</xdr:row>
      <xdr:rowOff>144995</xdr:rowOff>
    </xdr:from>
    <xdr:ext cx="59901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719795" y="169470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62520</xdr:rowOff>
    </xdr:from>
    <xdr:to>
      <xdr:col>6</xdr:col>
      <xdr:colOff>38100</xdr:colOff>
      <xdr:row>98</xdr:row>
      <xdr:rowOff>164120</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079500" y="16864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155247</xdr:rowOff>
    </xdr:from>
    <xdr:ext cx="59901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830795" y="169573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71069</xdr:rowOff>
    </xdr:from>
    <xdr:to>
      <xdr:col>24</xdr:col>
      <xdr:colOff>114300</xdr:colOff>
      <xdr:row>96</xdr:row>
      <xdr:rowOff>1219</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4584700" y="16358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93946</xdr:rowOff>
    </xdr:from>
    <xdr:ext cx="599010" cy="259045"/>
    <xdr:sp macro="" textlink="">
      <xdr:nvSpPr>
        <xdr:cNvPr id="256" name="衛生費該当値テキスト">
          <a:extLst>
            <a:ext uri="{FF2B5EF4-FFF2-40B4-BE49-F238E27FC236}">
              <a16:creationId xmlns:a16="http://schemas.microsoft.com/office/drawing/2014/main" id="{00000000-0008-0000-0700-000000010000}"/>
            </a:ext>
          </a:extLst>
        </xdr:cNvPr>
        <xdr:cNvSpPr txBox="1"/>
      </xdr:nvSpPr>
      <xdr:spPr>
        <a:xfrm>
          <a:off x="4686300" y="162102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608,881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153839</xdr:rowOff>
    </xdr:from>
    <xdr:to>
      <xdr:col>20</xdr:col>
      <xdr:colOff>38100</xdr:colOff>
      <xdr:row>96</xdr:row>
      <xdr:rowOff>83989</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3746500" y="16441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100516</xdr:rowOff>
    </xdr:from>
    <xdr:ext cx="599010"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3497795" y="162168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90</xdr:row>
      <xdr:rowOff>83872</xdr:rowOff>
    </xdr:from>
    <xdr:to>
      <xdr:col>15</xdr:col>
      <xdr:colOff>101600</xdr:colOff>
      <xdr:row>91</xdr:row>
      <xdr:rowOff>14022</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2857500" y="15514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86705</xdr:colOff>
      <xdr:row>89</xdr:row>
      <xdr:rowOff>30549</xdr:rowOff>
    </xdr:from>
    <xdr:ext cx="690189"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2563205" y="1528959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1,384,619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73986</xdr:rowOff>
    </xdr:from>
    <xdr:to>
      <xdr:col>10</xdr:col>
      <xdr:colOff>165100</xdr:colOff>
      <xdr:row>95</xdr:row>
      <xdr:rowOff>4136</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968500" y="16190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20663</xdr:rowOff>
    </xdr:from>
    <xdr:ext cx="599010"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1719795" y="159655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14043</xdr:rowOff>
    </xdr:from>
    <xdr:to>
      <xdr:col>6</xdr:col>
      <xdr:colOff>38100</xdr:colOff>
      <xdr:row>95</xdr:row>
      <xdr:rowOff>115643</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079500" y="16301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93</xdr:row>
      <xdr:rowOff>132170</xdr:rowOff>
    </xdr:from>
    <xdr:ext cx="599010"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830795" y="160770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労働費グラフ枠">
          <a:extLst>
            <a:ext uri="{FF2B5EF4-FFF2-40B4-BE49-F238E27FC236}">
              <a16:creationId xmlns:a16="http://schemas.microsoft.com/office/drawing/2014/main" id="{00000000-0008-0000-07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44158</xdr:rowOff>
    </xdr:from>
    <xdr:to>
      <xdr:col>54</xdr:col>
      <xdr:colOff>189865</xdr:colOff>
      <xdr:row>39</xdr:row>
      <xdr:rowOff>44450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flipV="1">
          <a:off x="10475595" y="5359108"/>
          <a:ext cx="1270" cy="13718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58628</xdr:rowOff>
    </xdr:from>
    <xdr:ext cx="249299" cy="259045"/>
    <xdr:sp macro="" textlink="">
      <xdr:nvSpPr>
        <xdr:cNvPr id="289" name="労働費最小値テキスト">
          <a:extLst>
            <a:ext uri="{FF2B5EF4-FFF2-40B4-BE49-F238E27FC236}">
              <a16:creationId xmlns:a16="http://schemas.microsoft.com/office/drawing/2014/main" id="{00000000-0008-0000-0700-000021010000}"/>
            </a:ext>
          </a:extLst>
        </xdr:cNvPr>
        <xdr:cNvSpPr txBox="1"/>
      </xdr:nvSpPr>
      <xdr:spPr>
        <a:xfrm>
          <a:off x="10528300" y="674517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162285</xdr:rowOff>
    </xdr:from>
    <xdr:ext cx="599010" cy="259045"/>
    <xdr:sp macro="" textlink="">
      <xdr:nvSpPr>
        <xdr:cNvPr id="291" name="労働費最大値テキスト">
          <a:extLst>
            <a:ext uri="{FF2B5EF4-FFF2-40B4-BE49-F238E27FC236}">
              <a16:creationId xmlns:a16="http://schemas.microsoft.com/office/drawing/2014/main" id="{00000000-0008-0000-0700-000023010000}"/>
            </a:ext>
          </a:extLst>
        </xdr:cNvPr>
        <xdr:cNvSpPr txBox="1"/>
      </xdr:nvSpPr>
      <xdr:spPr>
        <a:xfrm>
          <a:off x="10528300" y="51343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108,023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44158</xdr:rowOff>
    </xdr:from>
    <xdr:to>
      <xdr:col>55</xdr:col>
      <xdr:colOff>88900</xdr:colOff>
      <xdr:row>31</xdr:row>
      <xdr:rowOff>44158</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53591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31</xdr:row>
      <xdr:rowOff>44158</xdr:rowOff>
    </xdr:from>
    <xdr:to>
      <xdr:col>55</xdr:col>
      <xdr:colOff>0</xdr:colOff>
      <xdr:row>31</xdr:row>
      <xdr:rowOff>101994</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flipV="1">
          <a:off x="9639300" y="5359108"/>
          <a:ext cx="838200" cy="57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103078</xdr:rowOff>
    </xdr:from>
    <xdr:ext cx="469744" cy="259045"/>
    <xdr:sp macro="" textlink="">
      <xdr:nvSpPr>
        <xdr:cNvPr id="294" name="労働費平均値テキスト">
          <a:extLst>
            <a:ext uri="{FF2B5EF4-FFF2-40B4-BE49-F238E27FC236}">
              <a16:creationId xmlns:a16="http://schemas.microsoft.com/office/drawing/2014/main" id="{00000000-0008-0000-0700-000026010000}"/>
            </a:ext>
          </a:extLst>
        </xdr:cNvPr>
        <xdr:cNvSpPr txBox="1"/>
      </xdr:nvSpPr>
      <xdr:spPr>
        <a:xfrm>
          <a:off x="10528300" y="66181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124651</xdr:rowOff>
    </xdr:from>
    <xdr:to>
      <xdr:col>55</xdr:col>
      <xdr:colOff>50800</xdr:colOff>
      <xdr:row>39</xdr:row>
      <xdr:rowOff>54801</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10426700" y="6639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31</xdr:row>
      <xdr:rowOff>101994</xdr:rowOff>
    </xdr:from>
    <xdr:to>
      <xdr:col>50</xdr:col>
      <xdr:colOff>114300</xdr:colOff>
      <xdr:row>32</xdr:row>
      <xdr:rowOff>85204</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flipV="1">
          <a:off x="8750300" y="5416944"/>
          <a:ext cx="889000" cy="154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121018</xdr:rowOff>
    </xdr:from>
    <xdr:to>
      <xdr:col>50</xdr:col>
      <xdr:colOff>165100</xdr:colOff>
      <xdr:row>39</xdr:row>
      <xdr:rowOff>51168</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9588500" y="6636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39</xdr:row>
      <xdr:rowOff>42295</xdr:rowOff>
    </xdr:from>
    <xdr:ext cx="469744"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9404428" y="67288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32</xdr:row>
      <xdr:rowOff>39370</xdr:rowOff>
    </xdr:from>
    <xdr:to>
      <xdr:col>45</xdr:col>
      <xdr:colOff>177800</xdr:colOff>
      <xdr:row>32</xdr:row>
      <xdr:rowOff>85204</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a:off x="7861300" y="5525770"/>
          <a:ext cx="889000" cy="45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129934</xdr:rowOff>
    </xdr:from>
    <xdr:to>
      <xdr:col>46</xdr:col>
      <xdr:colOff>38100</xdr:colOff>
      <xdr:row>39</xdr:row>
      <xdr:rowOff>60084</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8699500" y="6645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39</xdr:row>
      <xdr:rowOff>51211</xdr:rowOff>
    </xdr:from>
    <xdr:ext cx="469744"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8515428" y="6737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32</xdr:row>
      <xdr:rowOff>39370</xdr:rowOff>
    </xdr:from>
    <xdr:to>
      <xdr:col>41</xdr:col>
      <xdr:colOff>50800</xdr:colOff>
      <xdr:row>32</xdr:row>
      <xdr:rowOff>120586</xdr:rowOff>
    </xdr:to>
    <xdr:cxnSp macro="">
      <xdr:nvCxnSpPr>
        <xdr:cNvPr id="302" name="直線コネクタ 301">
          <a:extLst>
            <a:ext uri="{FF2B5EF4-FFF2-40B4-BE49-F238E27FC236}">
              <a16:creationId xmlns:a16="http://schemas.microsoft.com/office/drawing/2014/main" id="{00000000-0008-0000-0700-00002E010000}"/>
            </a:ext>
          </a:extLst>
        </xdr:cNvPr>
        <xdr:cNvCxnSpPr/>
      </xdr:nvCxnSpPr>
      <xdr:spPr>
        <a:xfrm flipV="1">
          <a:off x="6972300" y="5525770"/>
          <a:ext cx="889000" cy="81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142545</xdr:rowOff>
    </xdr:from>
    <xdr:to>
      <xdr:col>41</xdr:col>
      <xdr:colOff>101600</xdr:colOff>
      <xdr:row>39</xdr:row>
      <xdr:rowOff>72695</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7810500" y="6657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39</xdr:row>
      <xdr:rowOff>63822</xdr:rowOff>
    </xdr:from>
    <xdr:ext cx="469744"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626428" y="67503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138608</xdr:rowOff>
    </xdr:from>
    <xdr:to>
      <xdr:col>36</xdr:col>
      <xdr:colOff>165100</xdr:colOff>
      <xdr:row>39</xdr:row>
      <xdr:rowOff>68758</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6921500" y="6653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39</xdr:row>
      <xdr:rowOff>59885</xdr:rowOff>
    </xdr:from>
    <xdr:ext cx="469744"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37428" y="6746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30</xdr:row>
      <xdr:rowOff>164808</xdr:rowOff>
    </xdr:from>
    <xdr:to>
      <xdr:col>55</xdr:col>
      <xdr:colOff>50800</xdr:colOff>
      <xdr:row>31</xdr:row>
      <xdr:rowOff>94958</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10426700" y="5308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30</xdr:row>
      <xdr:rowOff>117835</xdr:rowOff>
    </xdr:from>
    <xdr:ext cx="599010" cy="259045"/>
    <xdr:sp macro="" textlink="">
      <xdr:nvSpPr>
        <xdr:cNvPr id="313" name="労働費該当値テキスト">
          <a:extLst>
            <a:ext uri="{FF2B5EF4-FFF2-40B4-BE49-F238E27FC236}">
              <a16:creationId xmlns:a16="http://schemas.microsoft.com/office/drawing/2014/main" id="{00000000-0008-0000-0700-000039010000}"/>
            </a:ext>
          </a:extLst>
        </xdr:cNvPr>
        <xdr:cNvSpPr txBox="1"/>
      </xdr:nvSpPr>
      <xdr:spPr>
        <a:xfrm>
          <a:off x="10528300" y="52613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31</xdr:row>
      <xdr:rowOff>51194</xdr:rowOff>
    </xdr:from>
    <xdr:to>
      <xdr:col>50</xdr:col>
      <xdr:colOff>165100</xdr:colOff>
      <xdr:row>31</xdr:row>
      <xdr:rowOff>152794</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9588500" y="5366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29</xdr:row>
      <xdr:rowOff>169321</xdr:rowOff>
    </xdr:from>
    <xdr:ext cx="599010"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9339795" y="51413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32</xdr:row>
      <xdr:rowOff>34404</xdr:rowOff>
    </xdr:from>
    <xdr:to>
      <xdr:col>46</xdr:col>
      <xdr:colOff>38100</xdr:colOff>
      <xdr:row>32</xdr:row>
      <xdr:rowOff>136004</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8699500" y="5520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30</xdr:row>
      <xdr:rowOff>152531</xdr:rowOff>
    </xdr:from>
    <xdr:ext cx="534377"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8483111" y="5296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31</xdr:row>
      <xdr:rowOff>160020</xdr:rowOff>
    </xdr:from>
    <xdr:to>
      <xdr:col>41</xdr:col>
      <xdr:colOff>101600</xdr:colOff>
      <xdr:row>32</xdr:row>
      <xdr:rowOff>90170</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7810500" y="5474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30</xdr:row>
      <xdr:rowOff>106697</xdr:rowOff>
    </xdr:from>
    <xdr:ext cx="534377"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7594111" y="5250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32</xdr:row>
      <xdr:rowOff>69786</xdr:rowOff>
    </xdr:from>
    <xdr:to>
      <xdr:col>36</xdr:col>
      <xdr:colOff>165100</xdr:colOff>
      <xdr:row>32</xdr:row>
      <xdr:rowOff>171386</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6921500" y="5556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31</xdr:row>
      <xdr:rowOff>16463</xdr:rowOff>
    </xdr:from>
    <xdr:ext cx="534377"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6705111" y="5331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92727</xdr:rowOff>
    </xdr:from>
    <xdr:ext cx="685572"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農林水産業費グラフ枠">
          <a:extLst>
            <a:ext uri="{FF2B5EF4-FFF2-40B4-BE49-F238E27FC236}">
              <a16:creationId xmlns:a16="http://schemas.microsoft.com/office/drawing/2014/main" id="{00000000-0008-0000-0700-000058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170959</xdr:rowOff>
    </xdr:from>
    <xdr:to>
      <xdr:col>54</xdr:col>
      <xdr:colOff>189865</xdr:colOff>
      <xdr:row>59</xdr:row>
      <xdr:rowOff>42621</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flipV="1">
          <a:off x="10475595" y="8743459"/>
          <a:ext cx="1270" cy="14147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46448</xdr:rowOff>
    </xdr:from>
    <xdr:ext cx="469744" cy="259045"/>
    <xdr:sp macro="" textlink="">
      <xdr:nvSpPr>
        <xdr:cNvPr id="346" name="農林水産業費最小値テキスト">
          <a:extLst>
            <a:ext uri="{FF2B5EF4-FFF2-40B4-BE49-F238E27FC236}">
              <a16:creationId xmlns:a16="http://schemas.microsoft.com/office/drawing/2014/main" id="{00000000-0008-0000-0700-00005A010000}"/>
            </a:ext>
          </a:extLst>
        </xdr:cNvPr>
        <xdr:cNvSpPr txBox="1"/>
      </xdr:nvSpPr>
      <xdr:spPr>
        <a:xfrm>
          <a:off x="10528300" y="10161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42621</xdr:rowOff>
    </xdr:from>
    <xdr:to>
      <xdr:col>55</xdr:col>
      <xdr:colOff>88900</xdr:colOff>
      <xdr:row>59</xdr:row>
      <xdr:rowOff>42621</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10388600" y="101581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117636</xdr:rowOff>
    </xdr:from>
    <xdr:ext cx="690189" cy="259045"/>
    <xdr:sp macro="" textlink="">
      <xdr:nvSpPr>
        <xdr:cNvPr id="348" name="農林水産業費最大値テキスト">
          <a:extLst>
            <a:ext uri="{FF2B5EF4-FFF2-40B4-BE49-F238E27FC236}">
              <a16:creationId xmlns:a16="http://schemas.microsoft.com/office/drawing/2014/main" id="{00000000-0008-0000-0700-00005C010000}"/>
            </a:ext>
          </a:extLst>
        </xdr:cNvPr>
        <xdr:cNvSpPr txBox="1"/>
      </xdr:nvSpPr>
      <xdr:spPr>
        <a:xfrm>
          <a:off x="10528300" y="851868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1,115,387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170959</xdr:rowOff>
    </xdr:from>
    <xdr:to>
      <xdr:col>55</xdr:col>
      <xdr:colOff>88900</xdr:colOff>
      <xdr:row>50</xdr:row>
      <xdr:rowOff>170959</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10388600" y="87434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19140</xdr:rowOff>
    </xdr:from>
    <xdr:to>
      <xdr:col>55</xdr:col>
      <xdr:colOff>0</xdr:colOff>
      <xdr:row>57</xdr:row>
      <xdr:rowOff>15965</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9639300" y="9448890"/>
          <a:ext cx="838200" cy="339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151023</xdr:rowOff>
    </xdr:from>
    <xdr:ext cx="599010" cy="259045"/>
    <xdr:sp macro="" textlink="">
      <xdr:nvSpPr>
        <xdr:cNvPr id="351" name="農林水産業費平均値テキスト">
          <a:extLst>
            <a:ext uri="{FF2B5EF4-FFF2-40B4-BE49-F238E27FC236}">
              <a16:creationId xmlns:a16="http://schemas.microsoft.com/office/drawing/2014/main" id="{00000000-0008-0000-0700-00005F010000}"/>
            </a:ext>
          </a:extLst>
        </xdr:cNvPr>
        <xdr:cNvSpPr txBox="1"/>
      </xdr:nvSpPr>
      <xdr:spPr>
        <a:xfrm>
          <a:off x="10528300" y="992367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1146</xdr:rowOff>
    </xdr:from>
    <xdr:to>
      <xdr:col>55</xdr:col>
      <xdr:colOff>50800</xdr:colOff>
      <xdr:row>58</xdr:row>
      <xdr:rowOff>102746</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10426700" y="9945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19140</xdr:rowOff>
    </xdr:from>
    <xdr:to>
      <xdr:col>50</xdr:col>
      <xdr:colOff>114300</xdr:colOff>
      <xdr:row>56</xdr:row>
      <xdr:rowOff>120367</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flipV="1">
          <a:off x="8750300" y="9448890"/>
          <a:ext cx="889000" cy="272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18113</xdr:rowOff>
    </xdr:from>
    <xdr:to>
      <xdr:col>50</xdr:col>
      <xdr:colOff>165100</xdr:colOff>
      <xdr:row>58</xdr:row>
      <xdr:rowOff>119713</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9588500" y="9962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110840</xdr:rowOff>
    </xdr:from>
    <xdr:ext cx="599010"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9339795" y="100549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53</xdr:row>
      <xdr:rowOff>33308</xdr:rowOff>
    </xdr:from>
    <xdr:to>
      <xdr:col>45</xdr:col>
      <xdr:colOff>177800</xdr:colOff>
      <xdr:row>56</xdr:row>
      <xdr:rowOff>120367</xdr:rowOff>
    </xdr:to>
    <xdr:cxnSp macro="">
      <xdr:nvCxnSpPr>
        <xdr:cNvPr id="356" name="直線コネクタ 355">
          <a:extLst>
            <a:ext uri="{FF2B5EF4-FFF2-40B4-BE49-F238E27FC236}">
              <a16:creationId xmlns:a16="http://schemas.microsoft.com/office/drawing/2014/main" id="{00000000-0008-0000-0700-000064010000}"/>
            </a:ext>
          </a:extLst>
        </xdr:cNvPr>
        <xdr:cNvCxnSpPr/>
      </xdr:nvCxnSpPr>
      <xdr:spPr>
        <a:xfrm>
          <a:off x="7861300" y="9120158"/>
          <a:ext cx="889000" cy="601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25391</xdr:rowOff>
    </xdr:from>
    <xdr:to>
      <xdr:col>46</xdr:col>
      <xdr:colOff>38100</xdr:colOff>
      <xdr:row>58</xdr:row>
      <xdr:rowOff>126991</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8699500" y="9969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118118</xdr:rowOff>
    </xdr:from>
    <xdr:ext cx="59901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8450795" y="100622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53</xdr:row>
      <xdr:rowOff>33308</xdr:rowOff>
    </xdr:from>
    <xdr:to>
      <xdr:col>41</xdr:col>
      <xdr:colOff>50800</xdr:colOff>
      <xdr:row>56</xdr:row>
      <xdr:rowOff>154356</xdr:rowOff>
    </xdr:to>
    <xdr:cxnSp macro="">
      <xdr:nvCxnSpPr>
        <xdr:cNvPr id="359" name="直線コネクタ 358">
          <a:extLst>
            <a:ext uri="{FF2B5EF4-FFF2-40B4-BE49-F238E27FC236}">
              <a16:creationId xmlns:a16="http://schemas.microsoft.com/office/drawing/2014/main" id="{00000000-0008-0000-0700-000067010000}"/>
            </a:ext>
          </a:extLst>
        </xdr:cNvPr>
        <xdr:cNvCxnSpPr/>
      </xdr:nvCxnSpPr>
      <xdr:spPr>
        <a:xfrm flipV="1">
          <a:off x="6972300" y="9120158"/>
          <a:ext cx="889000" cy="635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26498</xdr:rowOff>
    </xdr:from>
    <xdr:to>
      <xdr:col>41</xdr:col>
      <xdr:colOff>101600</xdr:colOff>
      <xdr:row>58</xdr:row>
      <xdr:rowOff>128098</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7810500" y="9970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119225</xdr:rowOff>
    </xdr:from>
    <xdr:ext cx="59901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7561795" y="100633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44366</xdr:rowOff>
    </xdr:from>
    <xdr:to>
      <xdr:col>36</xdr:col>
      <xdr:colOff>165100</xdr:colOff>
      <xdr:row>58</xdr:row>
      <xdr:rowOff>145966</xdr:rowOff>
    </xdr:to>
    <xdr:sp macro="" textlink="">
      <xdr:nvSpPr>
        <xdr:cNvPr id="362" name="フローチャート: 判断 361">
          <a:extLst>
            <a:ext uri="{FF2B5EF4-FFF2-40B4-BE49-F238E27FC236}">
              <a16:creationId xmlns:a16="http://schemas.microsoft.com/office/drawing/2014/main" id="{00000000-0008-0000-0700-00006A010000}"/>
            </a:ext>
          </a:extLst>
        </xdr:cNvPr>
        <xdr:cNvSpPr/>
      </xdr:nvSpPr>
      <xdr:spPr>
        <a:xfrm>
          <a:off x="6921500" y="9988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137093</xdr:rowOff>
    </xdr:from>
    <xdr:ext cx="534377"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6705111" y="10081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136615</xdr:rowOff>
    </xdr:from>
    <xdr:to>
      <xdr:col>55</xdr:col>
      <xdr:colOff>50800</xdr:colOff>
      <xdr:row>57</xdr:row>
      <xdr:rowOff>66765</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10426700" y="9737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159492</xdr:rowOff>
    </xdr:from>
    <xdr:ext cx="599010" cy="259045"/>
    <xdr:sp macro="" textlink="">
      <xdr:nvSpPr>
        <xdr:cNvPr id="370" name="農林水産業費該当値テキスト">
          <a:extLst>
            <a:ext uri="{FF2B5EF4-FFF2-40B4-BE49-F238E27FC236}">
              <a16:creationId xmlns:a16="http://schemas.microsoft.com/office/drawing/2014/main" id="{00000000-0008-0000-0700-000072010000}"/>
            </a:ext>
          </a:extLst>
        </xdr:cNvPr>
        <xdr:cNvSpPr txBox="1"/>
      </xdr:nvSpPr>
      <xdr:spPr>
        <a:xfrm>
          <a:off x="10528300" y="95892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292,429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54</xdr:row>
      <xdr:rowOff>139790</xdr:rowOff>
    </xdr:from>
    <xdr:to>
      <xdr:col>50</xdr:col>
      <xdr:colOff>165100</xdr:colOff>
      <xdr:row>55</xdr:row>
      <xdr:rowOff>69940</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9588500" y="9398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53</xdr:row>
      <xdr:rowOff>86467</xdr:rowOff>
    </xdr:from>
    <xdr:ext cx="599010"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9339795" y="91733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69567</xdr:rowOff>
    </xdr:from>
    <xdr:to>
      <xdr:col>46</xdr:col>
      <xdr:colOff>38100</xdr:colOff>
      <xdr:row>56</xdr:row>
      <xdr:rowOff>171167</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8699500" y="9670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55</xdr:row>
      <xdr:rowOff>16244</xdr:rowOff>
    </xdr:from>
    <xdr:ext cx="599010"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8450795" y="94459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52</xdr:row>
      <xdr:rowOff>153958</xdr:rowOff>
    </xdr:from>
    <xdr:to>
      <xdr:col>41</xdr:col>
      <xdr:colOff>101600</xdr:colOff>
      <xdr:row>53</xdr:row>
      <xdr:rowOff>84108</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7810500" y="9069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51</xdr:row>
      <xdr:rowOff>100635</xdr:rowOff>
    </xdr:from>
    <xdr:ext cx="599010"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7561795" y="88445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818,773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103556</xdr:rowOff>
    </xdr:from>
    <xdr:to>
      <xdr:col>36</xdr:col>
      <xdr:colOff>165100</xdr:colOff>
      <xdr:row>57</xdr:row>
      <xdr:rowOff>33706</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6921500" y="9704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55</xdr:row>
      <xdr:rowOff>50233</xdr:rowOff>
    </xdr:from>
    <xdr:ext cx="599010"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6672795" y="94799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92727</xdr:rowOff>
    </xdr:from>
    <xdr:ext cx="685572"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400" name="テキスト ボックス 399">
          <a:extLst>
            <a:ext uri="{FF2B5EF4-FFF2-40B4-BE49-F238E27FC236}">
              <a16:creationId xmlns:a16="http://schemas.microsoft.com/office/drawing/2014/main" id="{00000000-0008-0000-0700-000090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商工費グラフ枠">
          <a:extLst>
            <a:ext uri="{FF2B5EF4-FFF2-40B4-BE49-F238E27FC236}">
              <a16:creationId xmlns:a16="http://schemas.microsoft.com/office/drawing/2014/main" id="{00000000-0008-0000-0700-000091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42176</xdr:rowOff>
    </xdr:from>
    <xdr:to>
      <xdr:col>54</xdr:col>
      <xdr:colOff>189865</xdr:colOff>
      <xdr:row>79</xdr:row>
      <xdr:rowOff>43035</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10475595" y="12215126"/>
          <a:ext cx="1270" cy="13724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46862</xdr:rowOff>
    </xdr:from>
    <xdr:ext cx="469744" cy="259045"/>
    <xdr:sp macro="" textlink="">
      <xdr:nvSpPr>
        <xdr:cNvPr id="403" name="商工費最小値テキスト">
          <a:extLst>
            <a:ext uri="{FF2B5EF4-FFF2-40B4-BE49-F238E27FC236}">
              <a16:creationId xmlns:a16="http://schemas.microsoft.com/office/drawing/2014/main" id="{00000000-0008-0000-0700-000093010000}"/>
            </a:ext>
          </a:extLst>
        </xdr:cNvPr>
        <xdr:cNvSpPr txBox="1"/>
      </xdr:nvSpPr>
      <xdr:spPr>
        <a:xfrm>
          <a:off x="10528300" y="13591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43035</xdr:rowOff>
    </xdr:from>
    <xdr:to>
      <xdr:col>55</xdr:col>
      <xdr:colOff>88900</xdr:colOff>
      <xdr:row>79</xdr:row>
      <xdr:rowOff>43035</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3587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160303</xdr:rowOff>
    </xdr:from>
    <xdr:ext cx="690189" cy="259045"/>
    <xdr:sp macro="" textlink="">
      <xdr:nvSpPr>
        <xdr:cNvPr id="405" name="商工費最大値テキスト">
          <a:extLst>
            <a:ext uri="{FF2B5EF4-FFF2-40B4-BE49-F238E27FC236}">
              <a16:creationId xmlns:a16="http://schemas.microsoft.com/office/drawing/2014/main" id="{00000000-0008-0000-0700-000095010000}"/>
            </a:ext>
          </a:extLst>
        </xdr:cNvPr>
        <xdr:cNvSpPr txBox="1"/>
      </xdr:nvSpPr>
      <xdr:spPr>
        <a:xfrm>
          <a:off x="10528300" y="1199035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1,081,790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42176</xdr:rowOff>
    </xdr:from>
    <xdr:to>
      <xdr:col>55</xdr:col>
      <xdr:colOff>88900</xdr:colOff>
      <xdr:row>71</xdr:row>
      <xdr:rowOff>42176</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10388600" y="122151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26473</xdr:rowOff>
    </xdr:from>
    <xdr:to>
      <xdr:col>55</xdr:col>
      <xdr:colOff>0</xdr:colOff>
      <xdr:row>76</xdr:row>
      <xdr:rowOff>51053</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flipV="1">
          <a:off x="9639300" y="13056673"/>
          <a:ext cx="838200" cy="24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11292</xdr:rowOff>
    </xdr:from>
    <xdr:ext cx="599010" cy="259045"/>
    <xdr:sp macro="" textlink="">
      <xdr:nvSpPr>
        <xdr:cNvPr id="408" name="商工費平均値テキスト">
          <a:extLst>
            <a:ext uri="{FF2B5EF4-FFF2-40B4-BE49-F238E27FC236}">
              <a16:creationId xmlns:a16="http://schemas.microsoft.com/office/drawing/2014/main" id="{00000000-0008-0000-0700-000098010000}"/>
            </a:ext>
          </a:extLst>
        </xdr:cNvPr>
        <xdr:cNvSpPr txBox="1"/>
      </xdr:nvSpPr>
      <xdr:spPr>
        <a:xfrm>
          <a:off x="10528300" y="1338439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32865</xdr:rowOff>
    </xdr:from>
    <xdr:to>
      <xdr:col>55</xdr:col>
      <xdr:colOff>50800</xdr:colOff>
      <xdr:row>78</xdr:row>
      <xdr:rowOff>134465</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10426700" y="13405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51053</xdr:rowOff>
    </xdr:from>
    <xdr:to>
      <xdr:col>50</xdr:col>
      <xdr:colOff>114300</xdr:colOff>
      <xdr:row>76</xdr:row>
      <xdr:rowOff>162092</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flipV="1">
          <a:off x="8750300" y="13081253"/>
          <a:ext cx="889000" cy="111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62512</xdr:rowOff>
    </xdr:from>
    <xdr:to>
      <xdr:col>50</xdr:col>
      <xdr:colOff>165100</xdr:colOff>
      <xdr:row>78</xdr:row>
      <xdr:rowOff>164112</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9588500" y="13435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155239</xdr:rowOff>
    </xdr:from>
    <xdr:ext cx="534377"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9372111" y="13528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97073</xdr:rowOff>
    </xdr:from>
    <xdr:to>
      <xdr:col>45</xdr:col>
      <xdr:colOff>177800</xdr:colOff>
      <xdr:row>76</xdr:row>
      <xdr:rowOff>162092</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a:off x="7861300" y="13127273"/>
          <a:ext cx="889000" cy="65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67363</xdr:rowOff>
    </xdr:from>
    <xdr:to>
      <xdr:col>46</xdr:col>
      <xdr:colOff>38100</xdr:colOff>
      <xdr:row>78</xdr:row>
      <xdr:rowOff>168963</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8699500" y="13440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160090</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8483111" y="13533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38801</xdr:rowOff>
    </xdr:from>
    <xdr:to>
      <xdr:col>41</xdr:col>
      <xdr:colOff>50800</xdr:colOff>
      <xdr:row>76</xdr:row>
      <xdr:rowOff>97073</xdr:rowOff>
    </xdr:to>
    <xdr:cxnSp macro="">
      <xdr:nvCxnSpPr>
        <xdr:cNvPr id="416" name="直線コネクタ 415">
          <a:extLst>
            <a:ext uri="{FF2B5EF4-FFF2-40B4-BE49-F238E27FC236}">
              <a16:creationId xmlns:a16="http://schemas.microsoft.com/office/drawing/2014/main" id="{00000000-0008-0000-0700-0000A0010000}"/>
            </a:ext>
          </a:extLst>
        </xdr:cNvPr>
        <xdr:cNvCxnSpPr/>
      </xdr:nvCxnSpPr>
      <xdr:spPr>
        <a:xfrm>
          <a:off x="6972300" y="12897551"/>
          <a:ext cx="889000" cy="229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72095</xdr:rowOff>
    </xdr:from>
    <xdr:to>
      <xdr:col>41</xdr:col>
      <xdr:colOff>101600</xdr:colOff>
      <xdr:row>79</xdr:row>
      <xdr:rowOff>2245</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7810500" y="13445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164822</xdr:rowOff>
    </xdr:from>
    <xdr:ext cx="534377"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7594111" y="13537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62534</xdr:rowOff>
    </xdr:from>
    <xdr:to>
      <xdr:col>36</xdr:col>
      <xdr:colOff>165100</xdr:colOff>
      <xdr:row>78</xdr:row>
      <xdr:rowOff>164134</xdr:rowOff>
    </xdr:to>
    <xdr:sp macro="" textlink="">
      <xdr:nvSpPr>
        <xdr:cNvPr id="419" name="フローチャート: 判断 418">
          <a:extLst>
            <a:ext uri="{FF2B5EF4-FFF2-40B4-BE49-F238E27FC236}">
              <a16:creationId xmlns:a16="http://schemas.microsoft.com/office/drawing/2014/main" id="{00000000-0008-0000-0700-0000A3010000}"/>
            </a:ext>
          </a:extLst>
        </xdr:cNvPr>
        <xdr:cNvSpPr/>
      </xdr:nvSpPr>
      <xdr:spPr>
        <a:xfrm>
          <a:off x="6921500" y="13435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155261</xdr:rowOff>
    </xdr:from>
    <xdr:ext cx="534377"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05111" y="13528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147123</xdr:rowOff>
    </xdr:from>
    <xdr:to>
      <xdr:col>55</xdr:col>
      <xdr:colOff>50800</xdr:colOff>
      <xdr:row>76</xdr:row>
      <xdr:rowOff>77273</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10426700" y="13005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74</xdr:row>
      <xdr:rowOff>170000</xdr:rowOff>
    </xdr:from>
    <xdr:ext cx="599010" cy="259045"/>
    <xdr:sp macro="" textlink="">
      <xdr:nvSpPr>
        <xdr:cNvPr id="427" name="商工費該当値テキスト">
          <a:extLst>
            <a:ext uri="{FF2B5EF4-FFF2-40B4-BE49-F238E27FC236}">
              <a16:creationId xmlns:a16="http://schemas.microsoft.com/office/drawing/2014/main" id="{00000000-0008-0000-0700-0000AB010000}"/>
            </a:ext>
          </a:extLst>
        </xdr:cNvPr>
        <xdr:cNvSpPr txBox="1"/>
      </xdr:nvSpPr>
      <xdr:spPr>
        <a:xfrm>
          <a:off x="10528300" y="128573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419,155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253</xdr:rowOff>
    </xdr:from>
    <xdr:to>
      <xdr:col>50</xdr:col>
      <xdr:colOff>165100</xdr:colOff>
      <xdr:row>76</xdr:row>
      <xdr:rowOff>101853</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9588500" y="13030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74</xdr:row>
      <xdr:rowOff>118380</xdr:rowOff>
    </xdr:from>
    <xdr:ext cx="599010"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9339795" y="128056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111292</xdr:rowOff>
    </xdr:from>
    <xdr:to>
      <xdr:col>46</xdr:col>
      <xdr:colOff>38100</xdr:colOff>
      <xdr:row>77</xdr:row>
      <xdr:rowOff>41442</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8699500" y="13141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75</xdr:row>
      <xdr:rowOff>57969</xdr:rowOff>
    </xdr:from>
    <xdr:ext cx="599010"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8450795" y="129167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46273</xdr:rowOff>
    </xdr:from>
    <xdr:to>
      <xdr:col>41</xdr:col>
      <xdr:colOff>101600</xdr:colOff>
      <xdr:row>76</xdr:row>
      <xdr:rowOff>147873</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7810500" y="13076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74</xdr:row>
      <xdr:rowOff>164401</xdr:rowOff>
    </xdr:from>
    <xdr:ext cx="599010"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7561795" y="128517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74</xdr:row>
      <xdr:rowOff>159451</xdr:rowOff>
    </xdr:from>
    <xdr:to>
      <xdr:col>36</xdr:col>
      <xdr:colOff>165100</xdr:colOff>
      <xdr:row>75</xdr:row>
      <xdr:rowOff>89601</xdr:rowOff>
    </xdr:to>
    <xdr:sp macro="" textlink="">
      <xdr:nvSpPr>
        <xdr:cNvPr id="434" name="楕円 433">
          <a:extLst>
            <a:ext uri="{FF2B5EF4-FFF2-40B4-BE49-F238E27FC236}">
              <a16:creationId xmlns:a16="http://schemas.microsoft.com/office/drawing/2014/main" id="{00000000-0008-0000-0700-0000B2010000}"/>
            </a:ext>
          </a:extLst>
        </xdr:cNvPr>
        <xdr:cNvSpPr/>
      </xdr:nvSpPr>
      <xdr:spPr>
        <a:xfrm>
          <a:off x="6921500" y="12846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73</xdr:row>
      <xdr:rowOff>106128</xdr:rowOff>
    </xdr:from>
    <xdr:ext cx="599010" cy="2590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6672795" y="126219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144434</xdr:rowOff>
    </xdr:from>
    <xdr:ext cx="59541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38298</xdr:rowOff>
    </xdr:from>
    <xdr:ext cx="685572" cy="259045"/>
    <xdr:sp macro="" textlink="">
      <xdr:nvSpPr>
        <xdr:cNvPr id="457" name="テキスト ボックス 456">
          <a:extLst>
            <a:ext uri="{FF2B5EF4-FFF2-40B4-BE49-F238E27FC236}">
              <a16:creationId xmlns:a16="http://schemas.microsoft.com/office/drawing/2014/main" id="{00000000-0008-0000-0700-0000C9010000}"/>
            </a:ext>
          </a:extLst>
        </xdr:cNvPr>
        <xdr:cNvSpPr txBox="1"/>
      </xdr:nvSpPr>
      <xdr:spPr>
        <a:xfrm>
          <a:off x="5918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9" name="テキスト ボックス 458">
          <a:extLst>
            <a:ext uri="{FF2B5EF4-FFF2-40B4-BE49-F238E27FC236}">
              <a16:creationId xmlns:a16="http://schemas.microsoft.com/office/drawing/2014/main" id="{00000000-0008-0000-0700-0000CB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0" name="土木費グラフ枠">
          <a:extLst>
            <a:ext uri="{FF2B5EF4-FFF2-40B4-BE49-F238E27FC236}">
              <a16:creationId xmlns:a16="http://schemas.microsoft.com/office/drawing/2014/main" id="{00000000-0008-0000-0700-0000CC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104527</xdr:rowOff>
    </xdr:from>
    <xdr:to>
      <xdr:col>54</xdr:col>
      <xdr:colOff>189865</xdr:colOff>
      <xdr:row>99</xdr:row>
      <xdr:rowOff>31724</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flipV="1">
          <a:off x="10475595" y="15535027"/>
          <a:ext cx="1270" cy="14702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35551</xdr:rowOff>
    </xdr:from>
    <xdr:ext cx="534377" cy="259045"/>
    <xdr:sp macro="" textlink="">
      <xdr:nvSpPr>
        <xdr:cNvPr id="462" name="土木費最小値テキスト">
          <a:extLst>
            <a:ext uri="{FF2B5EF4-FFF2-40B4-BE49-F238E27FC236}">
              <a16:creationId xmlns:a16="http://schemas.microsoft.com/office/drawing/2014/main" id="{00000000-0008-0000-0700-0000CE010000}"/>
            </a:ext>
          </a:extLst>
        </xdr:cNvPr>
        <xdr:cNvSpPr txBox="1"/>
      </xdr:nvSpPr>
      <xdr:spPr>
        <a:xfrm>
          <a:off x="10528300" y="17009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41,127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31724</xdr:rowOff>
    </xdr:from>
    <xdr:to>
      <xdr:col>55</xdr:col>
      <xdr:colOff>88900</xdr:colOff>
      <xdr:row>99</xdr:row>
      <xdr:rowOff>31724</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10388600" y="170052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51204</xdr:rowOff>
    </xdr:from>
    <xdr:ext cx="599010" cy="259045"/>
    <xdr:sp macro="" textlink="">
      <xdr:nvSpPr>
        <xdr:cNvPr id="464" name="土木費最大値テキスト">
          <a:extLst>
            <a:ext uri="{FF2B5EF4-FFF2-40B4-BE49-F238E27FC236}">
              <a16:creationId xmlns:a16="http://schemas.microsoft.com/office/drawing/2014/main" id="{00000000-0008-0000-0700-0000D0010000}"/>
            </a:ext>
          </a:extLst>
        </xdr:cNvPr>
        <xdr:cNvSpPr txBox="1"/>
      </xdr:nvSpPr>
      <xdr:spPr>
        <a:xfrm>
          <a:off x="10528300" y="153102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941,541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104527</xdr:rowOff>
    </xdr:from>
    <xdr:to>
      <xdr:col>55</xdr:col>
      <xdr:colOff>88900</xdr:colOff>
      <xdr:row>90</xdr:row>
      <xdr:rowOff>104527</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a:off x="10388600" y="155350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66511</xdr:rowOff>
    </xdr:from>
    <xdr:to>
      <xdr:col>55</xdr:col>
      <xdr:colOff>0</xdr:colOff>
      <xdr:row>98</xdr:row>
      <xdr:rowOff>92742</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9639300" y="16868611"/>
          <a:ext cx="838200" cy="26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147914</xdr:rowOff>
    </xdr:from>
    <xdr:ext cx="599010" cy="259045"/>
    <xdr:sp macro="" textlink="">
      <xdr:nvSpPr>
        <xdr:cNvPr id="467" name="土木費平均値テキスト">
          <a:extLst>
            <a:ext uri="{FF2B5EF4-FFF2-40B4-BE49-F238E27FC236}">
              <a16:creationId xmlns:a16="http://schemas.microsoft.com/office/drawing/2014/main" id="{00000000-0008-0000-0700-0000D3010000}"/>
            </a:ext>
          </a:extLst>
        </xdr:cNvPr>
        <xdr:cNvSpPr txBox="1"/>
      </xdr:nvSpPr>
      <xdr:spPr>
        <a:xfrm>
          <a:off x="10528300" y="1660711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162,869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125037</xdr:rowOff>
    </xdr:from>
    <xdr:to>
      <xdr:col>55</xdr:col>
      <xdr:colOff>50800</xdr:colOff>
      <xdr:row>98</xdr:row>
      <xdr:rowOff>55187</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10426700" y="16755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66511</xdr:rowOff>
    </xdr:from>
    <xdr:to>
      <xdr:col>50</xdr:col>
      <xdr:colOff>114300</xdr:colOff>
      <xdr:row>98</xdr:row>
      <xdr:rowOff>136940</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flipV="1">
          <a:off x="8750300" y="16868611"/>
          <a:ext cx="889000" cy="70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118374</xdr:rowOff>
    </xdr:from>
    <xdr:to>
      <xdr:col>50</xdr:col>
      <xdr:colOff>165100</xdr:colOff>
      <xdr:row>98</xdr:row>
      <xdr:rowOff>48524</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9588500" y="16749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65051</xdr:rowOff>
    </xdr:from>
    <xdr:ext cx="59901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9339795" y="165242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107420</xdr:rowOff>
    </xdr:from>
    <xdr:to>
      <xdr:col>45</xdr:col>
      <xdr:colOff>177800</xdr:colOff>
      <xdr:row>98</xdr:row>
      <xdr:rowOff>136940</xdr:rowOff>
    </xdr:to>
    <xdr:cxnSp macro="">
      <xdr:nvCxnSpPr>
        <xdr:cNvPr id="472" name="直線コネクタ 471">
          <a:extLst>
            <a:ext uri="{FF2B5EF4-FFF2-40B4-BE49-F238E27FC236}">
              <a16:creationId xmlns:a16="http://schemas.microsoft.com/office/drawing/2014/main" id="{00000000-0008-0000-0700-0000D8010000}"/>
            </a:ext>
          </a:extLst>
        </xdr:cNvPr>
        <xdr:cNvCxnSpPr/>
      </xdr:nvCxnSpPr>
      <xdr:spPr>
        <a:xfrm>
          <a:off x="7861300" y="16909520"/>
          <a:ext cx="889000" cy="29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127797</xdr:rowOff>
    </xdr:from>
    <xdr:to>
      <xdr:col>46</xdr:col>
      <xdr:colOff>38100</xdr:colOff>
      <xdr:row>98</xdr:row>
      <xdr:rowOff>57947</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8699500" y="16758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74474</xdr:rowOff>
    </xdr:from>
    <xdr:ext cx="59901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8450795" y="165336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94</xdr:row>
      <xdr:rowOff>55197</xdr:rowOff>
    </xdr:from>
    <xdr:to>
      <xdr:col>41</xdr:col>
      <xdr:colOff>50800</xdr:colOff>
      <xdr:row>98</xdr:row>
      <xdr:rowOff>107420</xdr:rowOff>
    </xdr:to>
    <xdr:cxnSp macro="">
      <xdr:nvCxnSpPr>
        <xdr:cNvPr id="475" name="直線コネクタ 474">
          <a:extLst>
            <a:ext uri="{FF2B5EF4-FFF2-40B4-BE49-F238E27FC236}">
              <a16:creationId xmlns:a16="http://schemas.microsoft.com/office/drawing/2014/main" id="{00000000-0008-0000-0700-0000DB010000}"/>
            </a:ext>
          </a:extLst>
        </xdr:cNvPr>
        <xdr:cNvCxnSpPr/>
      </xdr:nvCxnSpPr>
      <xdr:spPr>
        <a:xfrm>
          <a:off x="6972300" y="16171497"/>
          <a:ext cx="889000" cy="738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126648</xdr:rowOff>
    </xdr:from>
    <xdr:to>
      <xdr:col>41</xdr:col>
      <xdr:colOff>101600</xdr:colOff>
      <xdr:row>98</xdr:row>
      <xdr:rowOff>56798</xdr:rowOff>
    </xdr:to>
    <xdr:sp macro="" textlink="">
      <xdr:nvSpPr>
        <xdr:cNvPr id="476" name="フローチャート: 判断 475">
          <a:extLst>
            <a:ext uri="{FF2B5EF4-FFF2-40B4-BE49-F238E27FC236}">
              <a16:creationId xmlns:a16="http://schemas.microsoft.com/office/drawing/2014/main" id="{00000000-0008-0000-0700-0000DC010000}"/>
            </a:ext>
          </a:extLst>
        </xdr:cNvPr>
        <xdr:cNvSpPr/>
      </xdr:nvSpPr>
      <xdr:spPr>
        <a:xfrm>
          <a:off x="7810500" y="16757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73325</xdr:rowOff>
    </xdr:from>
    <xdr:ext cx="59901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561795" y="165325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138387</xdr:rowOff>
    </xdr:from>
    <xdr:to>
      <xdr:col>36</xdr:col>
      <xdr:colOff>165100</xdr:colOff>
      <xdr:row>98</xdr:row>
      <xdr:rowOff>68537</xdr:rowOff>
    </xdr:to>
    <xdr:sp macro="" textlink="">
      <xdr:nvSpPr>
        <xdr:cNvPr id="478" name="フローチャート: 判断 477">
          <a:extLst>
            <a:ext uri="{FF2B5EF4-FFF2-40B4-BE49-F238E27FC236}">
              <a16:creationId xmlns:a16="http://schemas.microsoft.com/office/drawing/2014/main" id="{00000000-0008-0000-0700-0000DE010000}"/>
            </a:ext>
          </a:extLst>
        </xdr:cNvPr>
        <xdr:cNvSpPr/>
      </xdr:nvSpPr>
      <xdr:spPr>
        <a:xfrm>
          <a:off x="6921500" y="16769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98</xdr:row>
      <xdr:rowOff>59664</xdr:rowOff>
    </xdr:from>
    <xdr:ext cx="59901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6672795" y="168617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41942</xdr:rowOff>
    </xdr:from>
    <xdr:to>
      <xdr:col>55</xdr:col>
      <xdr:colOff>50800</xdr:colOff>
      <xdr:row>98</xdr:row>
      <xdr:rowOff>143542</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10426700" y="16844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128319</xdr:rowOff>
    </xdr:from>
    <xdr:ext cx="599010" cy="259045"/>
    <xdr:sp macro="" textlink="">
      <xdr:nvSpPr>
        <xdr:cNvPr id="486" name="土木費該当値テキスト">
          <a:extLst>
            <a:ext uri="{FF2B5EF4-FFF2-40B4-BE49-F238E27FC236}">
              <a16:creationId xmlns:a16="http://schemas.microsoft.com/office/drawing/2014/main" id="{00000000-0008-0000-0700-0000E6010000}"/>
            </a:ext>
          </a:extLst>
        </xdr:cNvPr>
        <xdr:cNvSpPr txBox="1"/>
      </xdr:nvSpPr>
      <xdr:spPr>
        <a:xfrm>
          <a:off x="10528300" y="167589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15711</xdr:rowOff>
    </xdr:from>
    <xdr:to>
      <xdr:col>50</xdr:col>
      <xdr:colOff>165100</xdr:colOff>
      <xdr:row>98</xdr:row>
      <xdr:rowOff>117311</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9588500" y="16817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108438</xdr:rowOff>
    </xdr:from>
    <xdr:ext cx="599010"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9339795" y="169105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86140</xdr:rowOff>
    </xdr:from>
    <xdr:to>
      <xdr:col>46</xdr:col>
      <xdr:colOff>38100</xdr:colOff>
      <xdr:row>99</xdr:row>
      <xdr:rowOff>16290</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8699500" y="16888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7417</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8483111" y="16980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56620</xdr:rowOff>
    </xdr:from>
    <xdr:to>
      <xdr:col>41</xdr:col>
      <xdr:colOff>101600</xdr:colOff>
      <xdr:row>98</xdr:row>
      <xdr:rowOff>158220</xdr:rowOff>
    </xdr:to>
    <xdr:sp macro="" textlink="">
      <xdr:nvSpPr>
        <xdr:cNvPr id="491" name="楕円 490">
          <a:extLst>
            <a:ext uri="{FF2B5EF4-FFF2-40B4-BE49-F238E27FC236}">
              <a16:creationId xmlns:a16="http://schemas.microsoft.com/office/drawing/2014/main" id="{00000000-0008-0000-0700-0000EB010000}"/>
            </a:ext>
          </a:extLst>
        </xdr:cNvPr>
        <xdr:cNvSpPr/>
      </xdr:nvSpPr>
      <xdr:spPr>
        <a:xfrm>
          <a:off x="7810500" y="16858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149347</xdr:rowOff>
    </xdr:from>
    <xdr:ext cx="534377"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7594111" y="16951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4397</xdr:rowOff>
    </xdr:from>
    <xdr:to>
      <xdr:col>36</xdr:col>
      <xdr:colOff>165100</xdr:colOff>
      <xdr:row>94</xdr:row>
      <xdr:rowOff>105997</xdr:rowOff>
    </xdr:to>
    <xdr:sp macro="" textlink="">
      <xdr:nvSpPr>
        <xdr:cNvPr id="493" name="楕円 492">
          <a:extLst>
            <a:ext uri="{FF2B5EF4-FFF2-40B4-BE49-F238E27FC236}">
              <a16:creationId xmlns:a16="http://schemas.microsoft.com/office/drawing/2014/main" id="{00000000-0008-0000-0700-0000ED010000}"/>
            </a:ext>
          </a:extLst>
        </xdr:cNvPr>
        <xdr:cNvSpPr/>
      </xdr:nvSpPr>
      <xdr:spPr>
        <a:xfrm>
          <a:off x="6921500" y="16120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92</xdr:row>
      <xdr:rowOff>122524</xdr:rowOff>
    </xdr:from>
    <xdr:ext cx="599010" cy="259045"/>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6672795" y="158959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2" name="正方形/長方形 501">
          <a:extLst>
            <a:ext uri="{FF2B5EF4-FFF2-40B4-BE49-F238E27FC236}">
              <a16:creationId xmlns:a16="http://schemas.microsoft.com/office/drawing/2014/main" id="{00000000-0008-0000-0700-0000F6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消防費グラフ枠">
          <a:extLst>
            <a:ext uri="{FF2B5EF4-FFF2-40B4-BE49-F238E27FC236}">
              <a16:creationId xmlns:a16="http://schemas.microsoft.com/office/drawing/2014/main" id="{00000000-0008-0000-0700-000003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95587</xdr:rowOff>
    </xdr:from>
    <xdr:to>
      <xdr:col>85</xdr:col>
      <xdr:colOff>126364</xdr:colOff>
      <xdr:row>38</xdr:row>
      <xdr:rowOff>100038</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flipV="1">
          <a:off x="16317595" y="5410537"/>
          <a:ext cx="1269" cy="12046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103865</xdr:rowOff>
    </xdr:from>
    <xdr:ext cx="534377" cy="259045"/>
    <xdr:sp macro="" textlink="">
      <xdr:nvSpPr>
        <xdr:cNvPr id="517" name="消防費最小値テキスト">
          <a:extLst>
            <a:ext uri="{FF2B5EF4-FFF2-40B4-BE49-F238E27FC236}">
              <a16:creationId xmlns:a16="http://schemas.microsoft.com/office/drawing/2014/main" id="{00000000-0008-0000-0700-000005020000}"/>
            </a:ext>
          </a:extLst>
        </xdr:cNvPr>
        <xdr:cNvSpPr txBox="1"/>
      </xdr:nvSpPr>
      <xdr:spPr>
        <a:xfrm>
          <a:off x="16370300" y="6618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100038</xdr:rowOff>
    </xdr:from>
    <xdr:to>
      <xdr:col>86</xdr:col>
      <xdr:colOff>25400</xdr:colOff>
      <xdr:row>38</xdr:row>
      <xdr:rowOff>100038</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6230600" y="6615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42264</xdr:rowOff>
    </xdr:from>
    <xdr:ext cx="599010" cy="259045"/>
    <xdr:sp macro="" textlink="">
      <xdr:nvSpPr>
        <xdr:cNvPr id="519" name="消防費最大値テキスト">
          <a:extLst>
            <a:ext uri="{FF2B5EF4-FFF2-40B4-BE49-F238E27FC236}">
              <a16:creationId xmlns:a16="http://schemas.microsoft.com/office/drawing/2014/main" id="{00000000-0008-0000-0700-000007020000}"/>
            </a:ext>
          </a:extLst>
        </xdr:cNvPr>
        <xdr:cNvSpPr txBox="1"/>
      </xdr:nvSpPr>
      <xdr:spPr>
        <a:xfrm>
          <a:off x="16370300" y="51857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544,297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95587</xdr:rowOff>
    </xdr:from>
    <xdr:to>
      <xdr:col>86</xdr:col>
      <xdr:colOff>25400</xdr:colOff>
      <xdr:row>31</xdr:row>
      <xdr:rowOff>95587</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6230600" y="54105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31</xdr:row>
      <xdr:rowOff>95587</xdr:rowOff>
    </xdr:from>
    <xdr:to>
      <xdr:col>85</xdr:col>
      <xdr:colOff>127000</xdr:colOff>
      <xdr:row>38</xdr:row>
      <xdr:rowOff>3434</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flipV="1">
          <a:off x="15481300" y="5410537"/>
          <a:ext cx="838200" cy="1107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66040</xdr:rowOff>
    </xdr:from>
    <xdr:ext cx="534377" cy="259045"/>
    <xdr:sp macro="" textlink="">
      <xdr:nvSpPr>
        <xdr:cNvPr id="522" name="消防費平均値テキスト">
          <a:extLst>
            <a:ext uri="{FF2B5EF4-FFF2-40B4-BE49-F238E27FC236}">
              <a16:creationId xmlns:a16="http://schemas.microsoft.com/office/drawing/2014/main" id="{00000000-0008-0000-0700-00000A020000}"/>
            </a:ext>
          </a:extLst>
        </xdr:cNvPr>
        <xdr:cNvSpPr txBox="1"/>
      </xdr:nvSpPr>
      <xdr:spPr>
        <a:xfrm>
          <a:off x="16370300" y="64096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87613</xdr:rowOff>
    </xdr:from>
    <xdr:to>
      <xdr:col>85</xdr:col>
      <xdr:colOff>177800</xdr:colOff>
      <xdr:row>38</xdr:row>
      <xdr:rowOff>17763</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6268700" y="6431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12143</xdr:rowOff>
    </xdr:from>
    <xdr:to>
      <xdr:col>81</xdr:col>
      <xdr:colOff>50800</xdr:colOff>
      <xdr:row>38</xdr:row>
      <xdr:rowOff>3434</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a:off x="14592300" y="6012893"/>
          <a:ext cx="889000" cy="505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86008</xdr:rowOff>
    </xdr:from>
    <xdr:to>
      <xdr:col>81</xdr:col>
      <xdr:colOff>101600</xdr:colOff>
      <xdr:row>38</xdr:row>
      <xdr:rowOff>16159</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5430500" y="642965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32685</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5214111" y="6204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35</xdr:row>
      <xdr:rowOff>12143</xdr:rowOff>
    </xdr:from>
    <xdr:to>
      <xdr:col>76</xdr:col>
      <xdr:colOff>114300</xdr:colOff>
      <xdr:row>38</xdr:row>
      <xdr:rowOff>6486</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flipV="1">
          <a:off x="13703300" y="6012893"/>
          <a:ext cx="889000" cy="508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109915</xdr:rowOff>
    </xdr:from>
    <xdr:to>
      <xdr:col>76</xdr:col>
      <xdr:colOff>165100</xdr:colOff>
      <xdr:row>38</xdr:row>
      <xdr:rowOff>40066</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4541500" y="645356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31192</xdr:rowOff>
    </xdr:from>
    <xdr:ext cx="534377"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4325111" y="6546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6486</xdr:rowOff>
    </xdr:from>
    <xdr:to>
      <xdr:col>71</xdr:col>
      <xdr:colOff>177800</xdr:colOff>
      <xdr:row>38</xdr:row>
      <xdr:rowOff>24666</xdr:rowOff>
    </xdr:to>
    <xdr:cxnSp macro="">
      <xdr:nvCxnSpPr>
        <xdr:cNvPr id="530" name="直線コネクタ 529">
          <a:extLst>
            <a:ext uri="{FF2B5EF4-FFF2-40B4-BE49-F238E27FC236}">
              <a16:creationId xmlns:a16="http://schemas.microsoft.com/office/drawing/2014/main" id="{00000000-0008-0000-0700-000012020000}"/>
            </a:ext>
          </a:extLst>
        </xdr:cNvPr>
        <xdr:cNvCxnSpPr/>
      </xdr:nvCxnSpPr>
      <xdr:spPr>
        <a:xfrm flipV="1">
          <a:off x="12814300" y="6521586"/>
          <a:ext cx="889000" cy="18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118163</xdr:rowOff>
    </xdr:from>
    <xdr:to>
      <xdr:col>72</xdr:col>
      <xdr:colOff>38100</xdr:colOff>
      <xdr:row>38</xdr:row>
      <xdr:rowOff>48313</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3652500" y="6461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64840</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3436111" y="6237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108903</xdr:rowOff>
    </xdr:from>
    <xdr:to>
      <xdr:col>67</xdr:col>
      <xdr:colOff>101600</xdr:colOff>
      <xdr:row>38</xdr:row>
      <xdr:rowOff>39053</xdr:rowOff>
    </xdr:to>
    <xdr:sp macro="" textlink="">
      <xdr:nvSpPr>
        <xdr:cNvPr id="533" name="フローチャート: 判断 532">
          <a:extLst>
            <a:ext uri="{FF2B5EF4-FFF2-40B4-BE49-F238E27FC236}">
              <a16:creationId xmlns:a16="http://schemas.microsoft.com/office/drawing/2014/main" id="{00000000-0008-0000-0700-000015020000}"/>
            </a:ext>
          </a:extLst>
        </xdr:cNvPr>
        <xdr:cNvSpPr/>
      </xdr:nvSpPr>
      <xdr:spPr>
        <a:xfrm>
          <a:off x="12763500" y="6452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55580</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2547111" y="6227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31</xdr:row>
      <xdr:rowOff>44787</xdr:rowOff>
    </xdr:from>
    <xdr:to>
      <xdr:col>85</xdr:col>
      <xdr:colOff>177800</xdr:colOff>
      <xdr:row>31</xdr:row>
      <xdr:rowOff>146387</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6268700" y="5359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30</xdr:row>
      <xdr:rowOff>169264</xdr:rowOff>
    </xdr:from>
    <xdr:ext cx="599010" cy="259045"/>
    <xdr:sp macro="" textlink="">
      <xdr:nvSpPr>
        <xdr:cNvPr id="541" name="消防費該当値テキスト">
          <a:extLst>
            <a:ext uri="{FF2B5EF4-FFF2-40B4-BE49-F238E27FC236}">
              <a16:creationId xmlns:a16="http://schemas.microsoft.com/office/drawing/2014/main" id="{00000000-0008-0000-0700-00001D020000}"/>
            </a:ext>
          </a:extLst>
        </xdr:cNvPr>
        <xdr:cNvSpPr txBox="1"/>
      </xdr:nvSpPr>
      <xdr:spPr>
        <a:xfrm>
          <a:off x="16370300" y="53127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544,297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124084</xdr:rowOff>
    </xdr:from>
    <xdr:to>
      <xdr:col>81</xdr:col>
      <xdr:colOff>101600</xdr:colOff>
      <xdr:row>38</xdr:row>
      <xdr:rowOff>54234</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5430500" y="6467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45361</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5214111" y="6560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34</xdr:row>
      <xdr:rowOff>132793</xdr:rowOff>
    </xdr:from>
    <xdr:to>
      <xdr:col>76</xdr:col>
      <xdr:colOff>165100</xdr:colOff>
      <xdr:row>35</xdr:row>
      <xdr:rowOff>62943</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4541500" y="5962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33</xdr:row>
      <xdr:rowOff>79470</xdr:rowOff>
    </xdr:from>
    <xdr:ext cx="599010"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4292795" y="57373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127136</xdr:rowOff>
    </xdr:from>
    <xdr:to>
      <xdr:col>72</xdr:col>
      <xdr:colOff>38100</xdr:colOff>
      <xdr:row>38</xdr:row>
      <xdr:rowOff>57286</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3652500" y="6470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48413</xdr:rowOff>
    </xdr:from>
    <xdr:ext cx="534377"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3436111" y="6563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145316</xdr:rowOff>
    </xdr:from>
    <xdr:to>
      <xdr:col>67</xdr:col>
      <xdr:colOff>101600</xdr:colOff>
      <xdr:row>38</xdr:row>
      <xdr:rowOff>75467</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2763500" y="6488966"/>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66593</xdr:rowOff>
    </xdr:from>
    <xdr:ext cx="534377"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2547111" y="6581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35577</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49</xdr:row>
      <xdr:rowOff>92727</xdr:rowOff>
    </xdr:from>
    <xdr:ext cx="685572"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760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47</xdr:row>
      <xdr:rowOff>54627</xdr:rowOff>
    </xdr:from>
    <xdr:ext cx="685572"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2" name="教育費グラフ枠">
          <a:extLst>
            <a:ext uri="{FF2B5EF4-FFF2-40B4-BE49-F238E27FC236}">
              <a16:creationId xmlns:a16="http://schemas.microsoft.com/office/drawing/2014/main" id="{00000000-0008-0000-0700-00003C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102087</xdr:rowOff>
    </xdr:from>
    <xdr:to>
      <xdr:col>85</xdr:col>
      <xdr:colOff>126364</xdr:colOff>
      <xdr:row>58</xdr:row>
      <xdr:rowOff>136219</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flipV="1">
          <a:off x="16317595" y="8674587"/>
          <a:ext cx="1269" cy="14057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140046</xdr:rowOff>
    </xdr:from>
    <xdr:ext cx="534377" cy="259045"/>
    <xdr:sp macro="" textlink="">
      <xdr:nvSpPr>
        <xdr:cNvPr id="574" name="教育費最小値テキスト">
          <a:extLst>
            <a:ext uri="{FF2B5EF4-FFF2-40B4-BE49-F238E27FC236}">
              <a16:creationId xmlns:a16="http://schemas.microsoft.com/office/drawing/2014/main" id="{00000000-0008-0000-0700-00003E020000}"/>
            </a:ext>
          </a:extLst>
        </xdr:cNvPr>
        <xdr:cNvSpPr txBox="1"/>
      </xdr:nvSpPr>
      <xdr:spPr>
        <a:xfrm>
          <a:off x="16370300" y="10084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62,741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136219</xdr:rowOff>
    </xdr:from>
    <xdr:to>
      <xdr:col>86</xdr:col>
      <xdr:colOff>25400</xdr:colOff>
      <xdr:row>58</xdr:row>
      <xdr:rowOff>136219</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6230600" y="100803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48764</xdr:rowOff>
    </xdr:from>
    <xdr:ext cx="690189" cy="259045"/>
    <xdr:sp macro="" textlink="">
      <xdr:nvSpPr>
        <xdr:cNvPr id="576" name="教育費最大値テキスト">
          <a:extLst>
            <a:ext uri="{FF2B5EF4-FFF2-40B4-BE49-F238E27FC236}">
              <a16:creationId xmlns:a16="http://schemas.microsoft.com/office/drawing/2014/main" id="{00000000-0008-0000-0700-000040020000}"/>
            </a:ext>
          </a:extLst>
        </xdr:cNvPr>
        <xdr:cNvSpPr txBox="1"/>
      </xdr:nvSpPr>
      <xdr:spPr>
        <a:xfrm>
          <a:off x="16370300" y="844981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1,169,617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102087</xdr:rowOff>
    </xdr:from>
    <xdr:to>
      <xdr:col>86</xdr:col>
      <xdr:colOff>25400</xdr:colOff>
      <xdr:row>50</xdr:row>
      <xdr:rowOff>102087</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6230600" y="86745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65847</xdr:rowOff>
    </xdr:from>
    <xdr:to>
      <xdr:col>85</xdr:col>
      <xdr:colOff>127000</xdr:colOff>
      <xdr:row>57</xdr:row>
      <xdr:rowOff>10748</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flipV="1">
          <a:off x="15481300" y="9667047"/>
          <a:ext cx="838200" cy="116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147877</xdr:rowOff>
    </xdr:from>
    <xdr:ext cx="599010" cy="259045"/>
    <xdr:sp macro="" textlink="">
      <xdr:nvSpPr>
        <xdr:cNvPr id="579" name="教育費平均値テキスト">
          <a:extLst>
            <a:ext uri="{FF2B5EF4-FFF2-40B4-BE49-F238E27FC236}">
              <a16:creationId xmlns:a16="http://schemas.microsoft.com/office/drawing/2014/main" id="{00000000-0008-0000-0700-000043020000}"/>
            </a:ext>
          </a:extLst>
        </xdr:cNvPr>
        <xdr:cNvSpPr txBox="1"/>
      </xdr:nvSpPr>
      <xdr:spPr>
        <a:xfrm>
          <a:off x="16370300" y="99205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169450</xdr:rowOff>
    </xdr:from>
    <xdr:to>
      <xdr:col>85</xdr:col>
      <xdr:colOff>177800</xdr:colOff>
      <xdr:row>58</xdr:row>
      <xdr:rowOff>99600</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6268700" y="994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10748</xdr:rowOff>
    </xdr:from>
    <xdr:to>
      <xdr:col>81</xdr:col>
      <xdr:colOff>50800</xdr:colOff>
      <xdr:row>57</xdr:row>
      <xdr:rowOff>67439</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4592300" y="9783398"/>
          <a:ext cx="889000" cy="56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151764</xdr:rowOff>
    </xdr:from>
    <xdr:to>
      <xdr:col>81</xdr:col>
      <xdr:colOff>101600</xdr:colOff>
      <xdr:row>58</xdr:row>
      <xdr:rowOff>81914</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5430500" y="9924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58</xdr:row>
      <xdr:rowOff>73041</xdr:rowOff>
    </xdr:from>
    <xdr:ext cx="599010"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5181795" y="100171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50946</xdr:rowOff>
    </xdr:from>
    <xdr:to>
      <xdr:col>76</xdr:col>
      <xdr:colOff>114300</xdr:colOff>
      <xdr:row>57</xdr:row>
      <xdr:rowOff>67439</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3703300" y="9823596"/>
          <a:ext cx="889000" cy="16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14767</xdr:rowOff>
    </xdr:from>
    <xdr:to>
      <xdr:col>76</xdr:col>
      <xdr:colOff>165100</xdr:colOff>
      <xdr:row>58</xdr:row>
      <xdr:rowOff>116367</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4541500" y="9958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58</xdr:row>
      <xdr:rowOff>107494</xdr:rowOff>
    </xdr:from>
    <xdr:ext cx="599010"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4292795" y="100515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50946</xdr:rowOff>
    </xdr:from>
    <xdr:to>
      <xdr:col>71</xdr:col>
      <xdr:colOff>177800</xdr:colOff>
      <xdr:row>57</xdr:row>
      <xdr:rowOff>120743</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flipV="1">
          <a:off x="12814300" y="9823596"/>
          <a:ext cx="889000" cy="6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6069</xdr:rowOff>
    </xdr:from>
    <xdr:to>
      <xdr:col>72</xdr:col>
      <xdr:colOff>38100</xdr:colOff>
      <xdr:row>58</xdr:row>
      <xdr:rowOff>107669</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3652500" y="9950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58</xdr:row>
      <xdr:rowOff>98796</xdr:rowOff>
    </xdr:from>
    <xdr:ext cx="59901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3403795" y="100428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153486</xdr:rowOff>
    </xdr:from>
    <xdr:to>
      <xdr:col>67</xdr:col>
      <xdr:colOff>101600</xdr:colOff>
      <xdr:row>58</xdr:row>
      <xdr:rowOff>83636</xdr:rowOff>
    </xdr:to>
    <xdr:sp macro="" textlink="">
      <xdr:nvSpPr>
        <xdr:cNvPr id="590" name="フローチャート: 判断 589">
          <a:extLst>
            <a:ext uri="{FF2B5EF4-FFF2-40B4-BE49-F238E27FC236}">
              <a16:creationId xmlns:a16="http://schemas.microsoft.com/office/drawing/2014/main" id="{00000000-0008-0000-0700-00004E020000}"/>
            </a:ext>
          </a:extLst>
        </xdr:cNvPr>
        <xdr:cNvSpPr/>
      </xdr:nvSpPr>
      <xdr:spPr>
        <a:xfrm>
          <a:off x="12763500" y="9926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58</xdr:row>
      <xdr:rowOff>74763</xdr:rowOff>
    </xdr:from>
    <xdr:ext cx="59901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2514795" y="100188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15047</xdr:rowOff>
    </xdr:from>
    <xdr:to>
      <xdr:col>85</xdr:col>
      <xdr:colOff>177800</xdr:colOff>
      <xdr:row>56</xdr:row>
      <xdr:rowOff>116647</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6268700" y="9616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37924</xdr:rowOff>
    </xdr:from>
    <xdr:ext cx="599010" cy="259045"/>
    <xdr:sp macro="" textlink="">
      <xdr:nvSpPr>
        <xdr:cNvPr id="598" name="教育費該当値テキスト">
          <a:extLst>
            <a:ext uri="{FF2B5EF4-FFF2-40B4-BE49-F238E27FC236}">
              <a16:creationId xmlns:a16="http://schemas.microsoft.com/office/drawing/2014/main" id="{00000000-0008-0000-0700-000056020000}"/>
            </a:ext>
          </a:extLst>
        </xdr:cNvPr>
        <xdr:cNvSpPr txBox="1"/>
      </xdr:nvSpPr>
      <xdr:spPr>
        <a:xfrm>
          <a:off x="16370300" y="94676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388,152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131398</xdr:rowOff>
    </xdr:from>
    <xdr:to>
      <xdr:col>81</xdr:col>
      <xdr:colOff>101600</xdr:colOff>
      <xdr:row>57</xdr:row>
      <xdr:rowOff>61548</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5430500" y="9732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55</xdr:row>
      <xdr:rowOff>78075</xdr:rowOff>
    </xdr:from>
    <xdr:ext cx="59901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5181795" y="95078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16639</xdr:rowOff>
    </xdr:from>
    <xdr:to>
      <xdr:col>76</xdr:col>
      <xdr:colOff>165100</xdr:colOff>
      <xdr:row>57</xdr:row>
      <xdr:rowOff>118239</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4541500" y="9789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55</xdr:row>
      <xdr:rowOff>134766</xdr:rowOff>
    </xdr:from>
    <xdr:ext cx="599010"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4292795" y="95645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146</xdr:rowOff>
    </xdr:from>
    <xdr:to>
      <xdr:col>72</xdr:col>
      <xdr:colOff>38100</xdr:colOff>
      <xdr:row>57</xdr:row>
      <xdr:rowOff>101746</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3652500" y="9772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55</xdr:row>
      <xdr:rowOff>118273</xdr:rowOff>
    </xdr:from>
    <xdr:ext cx="599010"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3403795" y="9548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69943</xdr:rowOff>
    </xdr:from>
    <xdr:to>
      <xdr:col>67</xdr:col>
      <xdr:colOff>101600</xdr:colOff>
      <xdr:row>58</xdr:row>
      <xdr:rowOff>93</xdr:rowOff>
    </xdr:to>
    <xdr:sp macro="" textlink="">
      <xdr:nvSpPr>
        <xdr:cNvPr id="605" name="楕円 604">
          <a:extLst>
            <a:ext uri="{FF2B5EF4-FFF2-40B4-BE49-F238E27FC236}">
              <a16:creationId xmlns:a16="http://schemas.microsoft.com/office/drawing/2014/main" id="{00000000-0008-0000-0700-00005D020000}"/>
            </a:ext>
          </a:extLst>
        </xdr:cNvPr>
        <xdr:cNvSpPr/>
      </xdr:nvSpPr>
      <xdr:spPr>
        <a:xfrm>
          <a:off x="12763500" y="9842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56</xdr:row>
      <xdr:rowOff>16620</xdr:rowOff>
    </xdr:from>
    <xdr:ext cx="599010"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2514795" y="96178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144434</xdr:rowOff>
    </xdr:from>
    <xdr:ext cx="59541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850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74</xdr:row>
      <xdr:rowOff>160762</xdr:rowOff>
    </xdr:from>
    <xdr:ext cx="59541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850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5642</xdr:rowOff>
    </xdr:from>
    <xdr:ext cx="59541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850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1" name="災害復旧費グラフ枠">
          <a:extLst>
            <a:ext uri="{FF2B5EF4-FFF2-40B4-BE49-F238E27FC236}">
              <a16:creationId xmlns:a16="http://schemas.microsoft.com/office/drawing/2014/main" id="{00000000-0008-0000-0700-000077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24290</xdr:rowOff>
    </xdr:from>
    <xdr:to>
      <xdr:col>85</xdr:col>
      <xdr:colOff>126364</xdr:colOff>
      <xdr:row>79</xdr:row>
      <xdr:rowOff>98879</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flipV="1">
          <a:off x="16317595" y="12025790"/>
          <a:ext cx="1269" cy="16176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33" name="災害復旧費最小値テキスト">
          <a:extLst>
            <a:ext uri="{FF2B5EF4-FFF2-40B4-BE49-F238E27FC236}">
              <a16:creationId xmlns:a16="http://schemas.microsoft.com/office/drawing/2014/main" id="{00000000-0008-0000-0700-000079020000}"/>
            </a:ext>
          </a:extLst>
        </xdr:cNvPr>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142417</xdr:rowOff>
    </xdr:from>
    <xdr:ext cx="599010" cy="259045"/>
    <xdr:sp macro="" textlink="">
      <xdr:nvSpPr>
        <xdr:cNvPr id="635" name="災害復旧費最大値テキスト">
          <a:extLst>
            <a:ext uri="{FF2B5EF4-FFF2-40B4-BE49-F238E27FC236}">
              <a16:creationId xmlns:a16="http://schemas.microsoft.com/office/drawing/2014/main" id="{00000000-0008-0000-0700-00007B020000}"/>
            </a:ext>
          </a:extLst>
        </xdr:cNvPr>
        <xdr:cNvSpPr txBox="1"/>
      </xdr:nvSpPr>
      <xdr:spPr>
        <a:xfrm>
          <a:off x="16370300" y="118010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495,340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24290</xdr:rowOff>
    </xdr:from>
    <xdr:to>
      <xdr:col>86</xdr:col>
      <xdr:colOff>25400</xdr:colOff>
      <xdr:row>70</xdr:row>
      <xdr:rowOff>24290</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a:off x="16230600" y="12025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126758</xdr:rowOff>
    </xdr:from>
    <xdr:to>
      <xdr:col>85</xdr:col>
      <xdr:colOff>127000</xdr:colOff>
      <xdr:row>78</xdr:row>
      <xdr:rowOff>125363</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5481300" y="13328408"/>
          <a:ext cx="838200" cy="170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113475</xdr:rowOff>
    </xdr:from>
    <xdr:ext cx="534377" cy="259045"/>
    <xdr:sp macro="" textlink="">
      <xdr:nvSpPr>
        <xdr:cNvPr id="638" name="災害復旧費平均値テキスト">
          <a:extLst>
            <a:ext uri="{FF2B5EF4-FFF2-40B4-BE49-F238E27FC236}">
              <a16:creationId xmlns:a16="http://schemas.microsoft.com/office/drawing/2014/main" id="{00000000-0008-0000-0700-00007E020000}"/>
            </a:ext>
          </a:extLst>
        </xdr:cNvPr>
        <xdr:cNvSpPr txBox="1"/>
      </xdr:nvSpPr>
      <xdr:spPr>
        <a:xfrm>
          <a:off x="16370300" y="134865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135048</xdr:rowOff>
    </xdr:from>
    <xdr:to>
      <xdr:col>85</xdr:col>
      <xdr:colOff>177800</xdr:colOff>
      <xdr:row>79</xdr:row>
      <xdr:rowOff>65198</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6268700" y="13508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126758</xdr:rowOff>
    </xdr:from>
    <xdr:to>
      <xdr:col>81</xdr:col>
      <xdr:colOff>50800</xdr:colOff>
      <xdr:row>79</xdr:row>
      <xdr:rowOff>98879</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flipV="1">
          <a:off x="14592300" y="13328408"/>
          <a:ext cx="889000" cy="315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161568</xdr:rowOff>
    </xdr:from>
    <xdr:to>
      <xdr:col>81</xdr:col>
      <xdr:colOff>101600</xdr:colOff>
      <xdr:row>79</xdr:row>
      <xdr:rowOff>91718</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5430500" y="13534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79</xdr:row>
      <xdr:rowOff>82845</xdr:rowOff>
    </xdr:from>
    <xdr:ext cx="534377"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5214111" y="13627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98879</xdr:rowOff>
    </xdr:from>
    <xdr:to>
      <xdr:col>76</xdr:col>
      <xdr:colOff>114300</xdr:colOff>
      <xdr:row>79</xdr:row>
      <xdr:rowOff>98879</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a:off x="13703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166108</xdr:rowOff>
    </xdr:from>
    <xdr:to>
      <xdr:col>76</xdr:col>
      <xdr:colOff>165100</xdr:colOff>
      <xdr:row>79</xdr:row>
      <xdr:rowOff>96258</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4541500" y="13539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112785</xdr:rowOff>
    </xdr:from>
    <xdr:ext cx="534377"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4325111" y="13314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98879</xdr:rowOff>
    </xdr:from>
    <xdr:to>
      <xdr:col>71</xdr:col>
      <xdr:colOff>177800</xdr:colOff>
      <xdr:row>79</xdr:row>
      <xdr:rowOff>98879</xdr:rowOff>
    </xdr:to>
    <xdr:cxnSp macro="">
      <xdr:nvCxnSpPr>
        <xdr:cNvPr id="646" name="直線コネクタ 645">
          <a:extLst>
            <a:ext uri="{FF2B5EF4-FFF2-40B4-BE49-F238E27FC236}">
              <a16:creationId xmlns:a16="http://schemas.microsoft.com/office/drawing/2014/main" id="{00000000-0008-0000-0700-000086020000}"/>
            </a:ext>
          </a:extLst>
        </xdr:cNvPr>
        <xdr:cNvCxnSpPr/>
      </xdr:nvCxnSpPr>
      <xdr:spPr>
        <a:xfrm>
          <a:off x="12814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169613</xdr:rowOff>
    </xdr:from>
    <xdr:to>
      <xdr:col>72</xdr:col>
      <xdr:colOff>38100</xdr:colOff>
      <xdr:row>79</xdr:row>
      <xdr:rowOff>99763</xdr:rowOff>
    </xdr:to>
    <xdr:sp macro="" textlink="">
      <xdr:nvSpPr>
        <xdr:cNvPr id="647" name="フローチャート: 判断 646">
          <a:extLst>
            <a:ext uri="{FF2B5EF4-FFF2-40B4-BE49-F238E27FC236}">
              <a16:creationId xmlns:a16="http://schemas.microsoft.com/office/drawing/2014/main" id="{00000000-0008-0000-0700-000087020000}"/>
            </a:ext>
          </a:extLst>
        </xdr:cNvPr>
        <xdr:cNvSpPr/>
      </xdr:nvSpPr>
      <xdr:spPr>
        <a:xfrm>
          <a:off x="13652500" y="13542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116290</xdr:rowOff>
    </xdr:from>
    <xdr:ext cx="534377"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3436111" y="13317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12427</xdr:rowOff>
    </xdr:from>
    <xdr:to>
      <xdr:col>67</xdr:col>
      <xdr:colOff>101600</xdr:colOff>
      <xdr:row>79</xdr:row>
      <xdr:rowOff>114027</xdr:rowOff>
    </xdr:to>
    <xdr:sp macro="" textlink="">
      <xdr:nvSpPr>
        <xdr:cNvPr id="649" name="フローチャート: 判断 648">
          <a:extLst>
            <a:ext uri="{FF2B5EF4-FFF2-40B4-BE49-F238E27FC236}">
              <a16:creationId xmlns:a16="http://schemas.microsoft.com/office/drawing/2014/main" id="{00000000-0008-0000-0700-000089020000}"/>
            </a:ext>
          </a:extLst>
        </xdr:cNvPr>
        <xdr:cNvSpPr/>
      </xdr:nvSpPr>
      <xdr:spPr>
        <a:xfrm>
          <a:off x="12763500" y="13556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130554</xdr:rowOff>
    </xdr:from>
    <xdr:ext cx="534377"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2547111" y="13332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74563</xdr:rowOff>
    </xdr:from>
    <xdr:to>
      <xdr:col>85</xdr:col>
      <xdr:colOff>177800</xdr:colOff>
      <xdr:row>79</xdr:row>
      <xdr:rowOff>4713</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6268700" y="13447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97440</xdr:rowOff>
    </xdr:from>
    <xdr:ext cx="534377" cy="259045"/>
    <xdr:sp macro="" textlink="">
      <xdr:nvSpPr>
        <xdr:cNvPr id="657" name="災害復旧費該当値テキスト">
          <a:extLst>
            <a:ext uri="{FF2B5EF4-FFF2-40B4-BE49-F238E27FC236}">
              <a16:creationId xmlns:a16="http://schemas.microsoft.com/office/drawing/2014/main" id="{00000000-0008-0000-0700-000091020000}"/>
            </a:ext>
          </a:extLst>
        </xdr:cNvPr>
        <xdr:cNvSpPr txBox="1"/>
      </xdr:nvSpPr>
      <xdr:spPr>
        <a:xfrm>
          <a:off x="16370300" y="13299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75958</xdr:rowOff>
    </xdr:from>
    <xdr:to>
      <xdr:col>81</xdr:col>
      <xdr:colOff>101600</xdr:colOff>
      <xdr:row>78</xdr:row>
      <xdr:rowOff>6108</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5430500" y="13277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22635</xdr:rowOff>
    </xdr:from>
    <xdr:ext cx="534377"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5214111" y="13052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62" name="楕円 661">
          <a:extLst>
            <a:ext uri="{FF2B5EF4-FFF2-40B4-BE49-F238E27FC236}">
              <a16:creationId xmlns:a16="http://schemas.microsoft.com/office/drawing/2014/main" id="{00000000-0008-0000-0700-000096020000}"/>
            </a:ext>
          </a:extLst>
        </xdr:cNvPr>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64" name="楕円 663">
          <a:extLst>
            <a:ext uri="{FF2B5EF4-FFF2-40B4-BE49-F238E27FC236}">
              <a16:creationId xmlns:a16="http://schemas.microsoft.com/office/drawing/2014/main" id="{00000000-0008-0000-0700-000098020000}"/>
            </a:ext>
          </a:extLst>
        </xdr:cNvPr>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8" name="公債費グラフ枠">
          <a:extLst>
            <a:ext uri="{FF2B5EF4-FFF2-40B4-BE49-F238E27FC236}">
              <a16:creationId xmlns:a16="http://schemas.microsoft.com/office/drawing/2014/main" id="{00000000-0008-0000-0700-0000B0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101352</xdr:rowOff>
    </xdr:from>
    <xdr:to>
      <xdr:col>85</xdr:col>
      <xdr:colOff>126364</xdr:colOff>
      <xdr:row>99</xdr:row>
      <xdr:rowOff>21177</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flipV="1">
          <a:off x="16317595" y="15531852"/>
          <a:ext cx="1269" cy="14628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25004</xdr:rowOff>
    </xdr:from>
    <xdr:ext cx="534377" cy="259045"/>
    <xdr:sp macro="" textlink="">
      <xdr:nvSpPr>
        <xdr:cNvPr id="690" name="公債費最小値テキスト">
          <a:extLst>
            <a:ext uri="{FF2B5EF4-FFF2-40B4-BE49-F238E27FC236}">
              <a16:creationId xmlns:a16="http://schemas.microsoft.com/office/drawing/2014/main" id="{00000000-0008-0000-0700-0000B2020000}"/>
            </a:ext>
          </a:extLst>
        </xdr:cNvPr>
        <xdr:cNvSpPr txBox="1"/>
      </xdr:nvSpPr>
      <xdr:spPr>
        <a:xfrm>
          <a:off x="16370300" y="16998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21177</xdr:rowOff>
    </xdr:from>
    <xdr:to>
      <xdr:col>86</xdr:col>
      <xdr:colOff>25400</xdr:colOff>
      <xdr:row>99</xdr:row>
      <xdr:rowOff>21177</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6230600" y="169947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48029</xdr:rowOff>
    </xdr:from>
    <xdr:ext cx="599010" cy="259045"/>
    <xdr:sp macro="" textlink="">
      <xdr:nvSpPr>
        <xdr:cNvPr id="692" name="公債費最大値テキスト">
          <a:extLst>
            <a:ext uri="{FF2B5EF4-FFF2-40B4-BE49-F238E27FC236}">
              <a16:creationId xmlns:a16="http://schemas.microsoft.com/office/drawing/2014/main" id="{00000000-0008-0000-0700-0000B4020000}"/>
            </a:ext>
          </a:extLst>
        </xdr:cNvPr>
        <xdr:cNvSpPr txBox="1"/>
      </xdr:nvSpPr>
      <xdr:spPr>
        <a:xfrm>
          <a:off x="16370300" y="153070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780,130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101352</xdr:rowOff>
    </xdr:from>
    <xdr:to>
      <xdr:col>86</xdr:col>
      <xdr:colOff>25400</xdr:colOff>
      <xdr:row>90</xdr:row>
      <xdr:rowOff>101352</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a:off x="16230600" y="155318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88198</xdr:rowOff>
    </xdr:from>
    <xdr:to>
      <xdr:col>85</xdr:col>
      <xdr:colOff>127000</xdr:colOff>
      <xdr:row>97</xdr:row>
      <xdr:rowOff>140055</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flipV="1">
          <a:off x="15481300" y="16718848"/>
          <a:ext cx="838200" cy="51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24573</xdr:rowOff>
    </xdr:from>
    <xdr:ext cx="599010" cy="259045"/>
    <xdr:sp macro="" textlink="">
      <xdr:nvSpPr>
        <xdr:cNvPr id="695" name="公債費平均値テキスト">
          <a:extLst>
            <a:ext uri="{FF2B5EF4-FFF2-40B4-BE49-F238E27FC236}">
              <a16:creationId xmlns:a16="http://schemas.microsoft.com/office/drawing/2014/main" id="{00000000-0008-0000-0700-0000B7020000}"/>
            </a:ext>
          </a:extLst>
        </xdr:cNvPr>
        <xdr:cNvSpPr txBox="1"/>
      </xdr:nvSpPr>
      <xdr:spPr>
        <a:xfrm>
          <a:off x="16370300" y="1665522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46146</xdr:rowOff>
    </xdr:from>
    <xdr:to>
      <xdr:col>85</xdr:col>
      <xdr:colOff>177800</xdr:colOff>
      <xdr:row>97</xdr:row>
      <xdr:rowOff>147746</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6268700" y="16676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140055</xdr:rowOff>
    </xdr:from>
    <xdr:to>
      <xdr:col>81</xdr:col>
      <xdr:colOff>50800</xdr:colOff>
      <xdr:row>98</xdr:row>
      <xdr:rowOff>33085</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4592300" y="16770705"/>
          <a:ext cx="889000" cy="64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20718</xdr:rowOff>
    </xdr:from>
    <xdr:to>
      <xdr:col>81</xdr:col>
      <xdr:colOff>101600</xdr:colOff>
      <xdr:row>97</xdr:row>
      <xdr:rowOff>122318</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5430500" y="16651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95</xdr:row>
      <xdr:rowOff>138845</xdr:rowOff>
    </xdr:from>
    <xdr:ext cx="599010"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5181795" y="164265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167574</xdr:rowOff>
    </xdr:from>
    <xdr:to>
      <xdr:col>76</xdr:col>
      <xdr:colOff>114300</xdr:colOff>
      <xdr:row>98</xdr:row>
      <xdr:rowOff>33085</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a:off x="13703300" y="16798224"/>
          <a:ext cx="889000" cy="36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42956</xdr:rowOff>
    </xdr:from>
    <xdr:to>
      <xdr:col>76</xdr:col>
      <xdr:colOff>165100</xdr:colOff>
      <xdr:row>97</xdr:row>
      <xdr:rowOff>144556</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4541500" y="16673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161083</xdr:rowOff>
    </xdr:from>
    <xdr:ext cx="59901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4292795" y="164488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156344</xdr:rowOff>
    </xdr:from>
    <xdr:to>
      <xdr:col>71</xdr:col>
      <xdr:colOff>177800</xdr:colOff>
      <xdr:row>97</xdr:row>
      <xdr:rowOff>167574</xdr:rowOff>
    </xdr:to>
    <xdr:cxnSp macro="">
      <xdr:nvCxnSpPr>
        <xdr:cNvPr id="703" name="直線コネクタ 702">
          <a:extLst>
            <a:ext uri="{FF2B5EF4-FFF2-40B4-BE49-F238E27FC236}">
              <a16:creationId xmlns:a16="http://schemas.microsoft.com/office/drawing/2014/main" id="{00000000-0008-0000-0700-0000BF020000}"/>
            </a:ext>
          </a:extLst>
        </xdr:cNvPr>
        <xdr:cNvCxnSpPr/>
      </xdr:nvCxnSpPr>
      <xdr:spPr>
        <a:xfrm>
          <a:off x="12814300" y="16786994"/>
          <a:ext cx="889000" cy="11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32339</xdr:rowOff>
    </xdr:from>
    <xdr:to>
      <xdr:col>72</xdr:col>
      <xdr:colOff>38100</xdr:colOff>
      <xdr:row>97</xdr:row>
      <xdr:rowOff>133939</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3652500" y="16662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95</xdr:row>
      <xdr:rowOff>150466</xdr:rowOff>
    </xdr:from>
    <xdr:ext cx="59901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3403795" y="164382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46951</xdr:rowOff>
    </xdr:from>
    <xdr:to>
      <xdr:col>67</xdr:col>
      <xdr:colOff>101600</xdr:colOff>
      <xdr:row>97</xdr:row>
      <xdr:rowOff>148551</xdr:rowOff>
    </xdr:to>
    <xdr:sp macro="" textlink="">
      <xdr:nvSpPr>
        <xdr:cNvPr id="706" name="フローチャート: 判断 705">
          <a:extLst>
            <a:ext uri="{FF2B5EF4-FFF2-40B4-BE49-F238E27FC236}">
              <a16:creationId xmlns:a16="http://schemas.microsoft.com/office/drawing/2014/main" id="{00000000-0008-0000-0700-0000C2020000}"/>
            </a:ext>
          </a:extLst>
        </xdr:cNvPr>
        <xdr:cNvSpPr/>
      </xdr:nvSpPr>
      <xdr:spPr>
        <a:xfrm>
          <a:off x="12763500" y="16677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95</xdr:row>
      <xdr:rowOff>165078</xdr:rowOff>
    </xdr:from>
    <xdr:ext cx="59901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2514795" y="164528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37398</xdr:rowOff>
    </xdr:from>
    <xdr:to>
      <xdr:col>85</xdr:col>
      <xdr:colOff>177800</xdr:colOff>
      <xdr:row>97</xdr:row>
      <xdr:rowOff>138998</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6268700" y="16668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60275</xdr:rowOff>
    </xdr:from>
    <xdr:ext cx="599010" cy="259045"/>
    <xdr:sp macro="" textlink="">
      <xdr:nvSpPr>
        <xdr:cNvPr id="714" name="公債費該当値テキスト">
          <a:extLst>
            <a:ext uri="{FF2B5EF4-FFF2-40B4-BE49-F238E27FC236}">
              <a16:creationId xmlns:a16="http://schemas.microsoft.com/office/drawing/2014/main" id="{00000000-0008-0000-0700-0000CA020000}"/>
            </a:ext>
          </a:extLst>
        </xdr:cNvPr>
        <xdr:cNvSpPr txBox="1"/>
      </xdr:nvSpPr>
      <xdr:spPr>
        <a:xfrm>
          <a:off x="16370300" y="165194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89255</xdr:rowOff>
    </xdr:from>
    <xdr:to>
      <xdr:col>81</xdr:col>
      <xdr:colOff>101600</xdr:colOff>
      <xdr:row>98</xdr:row>
      <xdr:rowOff>19405</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5430500" y="16719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98</xdr:row>
      <xdr:rowOff>10532</xdr:rowOff>
    </xdr:from>
    <xdr:ext cx="599010"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5181795" y="168126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153735</xdr:rowOff>
    </xdr:from>
    <xdr:to>
      <xdr:col>76</xdr:col>
      <xdr:colOff>165100</xdr:colOff>
      <xdr:row>98</xdr:row>
      <xdr:rowOff>83885</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4541500" y="16784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75012</xdr:rowOff>
    </xdr:from>
    <xdr:ext cx="534377"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4325111" y="16877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116774</xdr:rowOff>
    </xdr:from>
    <xdr:to>
      <xdr:col>72</xdr:col>
      <xdr:colOff>38100</xdr:colOff>
      <xdr:row>98</xdr:row>
      <xdr:rowOff>46924</xdr:rowOff>
    </xdr:to>
    <xdr:sp macro="" textlink="">
      <xdr:nvSpPr>
        <xdr:cNvPr id="719" name="楕円 718">
          <a:extLst>
            <a:ext uri="{FF2B5EF4-FFF2-40B4-BE49-F238E27FC236}">
              <a16:creationId xmlns:a16="http://schemas.microsoft.com/office/drawing/2014/main" id="{00000000-0008-0000-0700-0000CF020000}"/>
            </a:ext>
          </a:extLst>
        </xdr:cNvPr>
        <xdr:cNvSpPr/>
      </xdr:nvSpPr>
      <xdr:spPr>
        <a:xfrm>
          <a:off x="13652500" y="16747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98</xdr:row>
      <xdr:rowOff>38051</xdr:rowOff>
    </xdr:from>
    <xdr:ext cx="599010"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3403795" y="168401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105544</xdr:rowOff>
    </xdr:from>
    <xdr:to>
      <xdr:col>67</xdr:col>
      <xdr:colOff>101600</xdr:colOff>
      <xdr:row>98</xdr:row>
      <xdr:rowOff>35694</xdr:rowOff>
    </xdr:to>
    <xdr:sp macro="" textlink="">
      <xdr:nvSpPr>
        <xdr:cNvPr id="721" name="楕円 720">
          <a:extLst>
            <a:ext uri="{FF2B5EF4-FFF2-40B4-BE49-F238E27FC236}">
              <a16:creationId xmlns:a16="http://schemas.microsoft.com/office/drawing/2014/main" id="{00000000-0008-0000-0700-0000D1020000}"/>
            </a:ext>
          </a:extLst>
        </xdr:cNvPr>
        <xdr:cNvSpPr/>
      </xdr:nvSpPr>
      <xdr:spPr>
        <a:xfrm>
          <a:off x="12763500" y="16736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98</xdr:row>
      <xdr:rowOff>26821</xdr:rowOff>
    </xdr:from>
    <xdr:ext cx="599010" cy="259045"/>
    <xdr:sp macro="" textlink="">
      <xdr:nvSpPr>
        <xdr:cNvPr id="722" name="テキスト ボックス 721">
          <a:extLst>
            <a:ext uri="{FF2B5EF4-FFF2-40B4-BE49-F238E27FC236}">
              <a16:creationId xmlns:a16="http://schemas.microsoft.com/office/drawing/2014/main" id="{00000000-0008-0000-0700-0000D2020000}"/>
            </a:ext>
          </a:extLst>
        </xdr:cNvPr>
        <xdr:cNvSpPr txBox="1"/>
      </xdr:nvSpPr>
      <xdr:spPr>
        <a:xfrm>
          <a:off x="12514795" y="168289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7" name="諸支出金グラフ枠">
          <a:extLst>
            <a:ext uri="{FF2B5EF4-FFF2-40B4-BE49-F238E27FC236}">
              <a16:creationId xmlns:a16="http://schemas.microsoft.com/office/drawing/2014/main" id="{00000000-0008-0000-0700-0000EB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30886</xdr:rowOff>
    </xdr:from>
    <xdr:to>
      <xdr:col>116</xdr:col>
      <xdr:colOff>62864</xdr:colOff>
      <xdr:row>39</xdr:row>
      <xdr:rowOff>98878</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flipV="1">
          <a:off x="22159595" y="5174386"/>
          <a:ext cx="1269" cy="16110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114643</xdr:rowOff>
    </xdr:from>
    <xdr:ext cx="249299" cy="259045"/>
    <xdr:sp macro="" textlink="">
      <xdr:nvSpPr>
        <xdr:cNvPr id="749" name="諸支出金最小値テキスト">
          <a:extLst>
            <a:ext uri="{FF2B5EF4-FFF2-40B4-BE49-F238E27FC236}">
              <a16:creationId xmlns:a16="http://schemas.microsoft.com/office/drawing/2014/main" id="{00000000-0008-0000-0700-0000ED020000}"/>
            </a:ext>
          </a:extLst>
        </xdr:cNvPr>
        <xdr:cNvSpPr txBox="1"/>
      </xdr:nvSpPr>
      <xdr:spPr>
        <a:xfrm>
          <a:off x="22212300" y="680119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149013</xdr:rowOff>
    </xdr:from>
    <xdr:ext cx="534377" cy="259045"/>
    <xdr:sp macro="" textlink="">
      <xdr:nvSpPr>
        <xdr:cNvPr id="751" name="諸支出金最大値テキスト">
          <a:extLst>
            <a:ext uri="{FF2B5EF4-FFF2-40B4-BE49-F238E27FC236}">
              <a16:creationId xmlns:a16="http://schemas.microsoft.com/office/drawing/2014/main" id="{00000000-0008-0000-0700-0000EF020000}"/>
            </a:ext>
          </a:extLst>
        </xdr:cNvPr>
        <xdr:cNvSpPr txBox="1"/>
      </xdr:nvSpPr>
      <xdr:spPr>
        <a:xfrm>
          <a:off x="22212300" y="4949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49,332</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30886</xdr:rowOff>
    </xdr:from>
    <xdr:to>
      <xdr:col>116</xdr:col>
      <xdr:colOff>152400</xdr:colOff>
      <xdr:row>30</xdr:row>
      <xdr:rowOff>30886</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22072600" y="51743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32093</xdr:rowOff>
    </xdr:from>
    <xdr:ext cx="469744" cy="259045"/>
    <xdr:sp macro="" textlink="">
      <xdr:nvSpPr>
        <xdr:cNvPr id="754" name="諸支出金平均値テキスト">
          <a:extLst>
            <a:ext uri="{FF2B5EF4-FFF2-40B4-BE49-F238E27FC236}">
              <a16:creationId xmlns:a16="http://schemas.microsoft.com/office/drawing/2014/main" id="{00000000-0008-0000-0700-0000F2020000}"/>
            </a:ext>
          </a:extLst>
        </xdr:cNvPr>
        <xdr:cNvSpPr txBox="1"/>
      </xdr:nvSpPr>
      <xdr:spPr>
        <a:xfrm>
          <a:off x="22212300" y="654719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9216</xdr:rowOff>
    </xdr:from>
    <xdr:to>
      <xdr:col>116</xdr:col>
      <xdr:colOff>114300</xdr:colOff>
      <xdr:row>39</xdr:row>
      <xdr:rowOff>110816</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22110700" y="6695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56" name="直線コネクタ 755">
          <a:extLst>
            <a:ext uri="{FF2B5EF4-FFF2-40B4-BE49-F238E27FC236}">
              <a16:creationId xmlns:a16="http://schemas.microsoft.com/office/drawing/2014/main" id="{00000000-0008-0000-0700-0000F4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25055</xdr:rowOff>
    </xdr:from>
    <xdr:to>
      <xdr:col>112</xdr:col>
      <xdr:colOff>38100</xdr:colOff>
      <xdr:row>39</xdr:row>
      <xdr:rowOff>126655</xdr:rowOff>
    </xdr:to>
    <xdr:sp macro="" textlink="">
      <xdr:nvSpPr>
        <xdr:cNvPr id="757" name="フローチャート: 判断 756">
          <a:extLst>
            <a:ext uri="{FF2B5EF4-FFF2-40B4-BE49-F238E27FC236}">
              <a16:creationId xmlns:a16="http://schemas.microsoft.com/office/drawing/2014/main" id="{00000000-0008-0000-0700-0000F5020000}"/>
            </a:ext>
          </a:extLst>
        </xdr:cNvPr>
        <xdr:cNvSpPr/>
      </xdr:nvSpPr>
      <xdr:spPr>
        <a:xfrm>
          <a:off x="21272500" y="6711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143182</xdr:rowOff>
    </xdr:from>
    <xdr:ext cx="378565"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1134017" y="64868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9" name="直線コネクタ 758">
          <a:extLst>
            <a:ext uri="{FF2B5EF4-FFF2-40B4-BE49-F238E27FC236}">
              <a16:creationId xmlns:a16="http://schemas.microsoft.com/office/drawing/2014/main" id="{00000000-0008-0000-0700-0000F7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141315</xdr:rowOff>
    </xdr:from>
    <xdr:to>
      <xdr:col>107</xdr:col>
      <xdr:colOff>101600</xdr:colOff>
      <xdr:row>38</xdr:row>
      <xdr:rowOff>71465</xdr:rowOff>
    </xdr:to>
    <xdr:sp macro="" textlink="">
      <xdr:nvSpPr>
        <xdr:cNvPr id="760" name="フローチャート: 判断 759">
          <a:extLst>
            <a:ext uri="{FF2B5EF4-FFF2-40B4-BE49-F238E27FC236}">
              <a16:creationId xmlns:a16="http://schemas.microsoft.com/office/drawing/2014/main" id="{00000000-0008-0000-0700-0000F8020000}"/>
            </a:ext>
          </a:extLst>
        </xdr:cNvPr>
        <xdr:cNvSpPr/>
      </xdr:nvSpPr>
      <xdr:spPr>
        <a:xfrm>
          <a:off x="20383500" y="6484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87992</xdr:rowOff>
    </xdr:from>
    <xdr:ext cx="469744"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0199428" y="62601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62" name="直線コネクタ 761">
          <a:extLst>
            <a:ext uri="{FF2B5EF4-FFF2-40B4-BE49-F238E27FC236}">
              <a16:creationId xmlns:a16="http://schemas.microsoft.com/office/drawing/2014/main" id="{00000000-0008-0000-0700-0000FA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95105</xdr:rowOff>
    </xdr:from>
    <xdr:to>
      <xdr:col>102</xdr:col>
      <xdr:colOff>165100</xdr:colOff>
      <xdr:row>39</xdr:row>
      <xdr:rowOff>25255</xdr:rowOff>
    </xdr:to>
    <xdr:sp macro="" textlink="">
      <xdr:nvSpPr>
        <xdr:cNvPr id="763" name="フローチャート: 判断 762">
          <a:extLst>
            <a:ext uri="{FF2B5EF4-FFF2-40B4-BE49-F238E27FC236}">
              <a16:creationId xmlns:a16="http://schemas.microsoft.com/office/drawing/2014/main" id="{00000000-0008-0000-0700-0000FB020000}"/>
            </a:ext>
          </a:extLst>
        </xdr:cNvPr>
        <xdr:cNvSpPr/>
      </xdr:nvSpPr>
      <xdr:spPr>
        <a:xfrm>
          <a:off x="19494500" y="6610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41782</xdr:rowOff>
    </xdr:from>
    <xdr:ext cx="469744"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9310428" y="6385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2424</xdr:rowOff>
    </xdr:from>
    <xdr:to>
      <xdr:col>98</xdr:col>
      <xdr:colOff>38100</xdr:colOff>
      <xdr:row>39</xdr:row>
      <xdr:rowOff>104024</xdr:rowOff>
    </xdr:to>
    <xdr:sp macro="" textlink="">
      <xdr:nvSpPr>
        <xdr:cNvPr id="765" name="フローチャート: 判断 764">
          <a:extLst>
            <a:ext uri="{FF2B5EF4-FFF2-40B4-BE49-F238E27FC236}">
              <a16:creationId xmlns:a16="http://schemas.microsoft.com/office/drawing/2014/main" id="{00000000-0008-0000-0700-0000FD020000}"/>
            </a:ext>
          </a:extLst>
        </xdr:cNvPr>
        <xdr:cNvSpPr/>
      </xdr:nvSpPr>
      <xdr:spPr>
        <a:xfrm>
          <a:off x="18605500" y="6688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120551</xdr:rowOff>
    </xdr:from>
    <xdr:ext cx="469744"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8421428" y="6464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159093</xdr:rowOff>
    </xdr:from>
    <xdr:ext cx="249299" cy="259045"/>
    <xdr:sp macro="" textlink="">
      <xdr:nvSpPr>
        <xdr:cNvPr id="773" name="諸支出金該当値テキスト">
          <a:extLst>
            <a:ext uri="{FF2B5EF4-FFF2-40B4-BE49-F238E27FC236}">
              <a16:creationId xmlns:a16="http://schemas.microsoft.com/office/drawing/2014/main" id="{00000000-0008-0000-0700-000005030000}"/>
            </a:ext>
          </a:extLst>
        </xdr:cNvPr>
        <xdr:cNvSpPr txBox="1"/>
      </xdr:nvSpPr>
      <xdr:spPr>
        <a:xfrm>
          <a:off x="22212300" y="667419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74" name="楕円 773">
          <a:extLst>
            <a:ext uri="{FF2B5EF4-FFF2-40B4-BE49-F238E27FC236}">
              <a16:creationId xmlns:a16="http://schemas.microsoft.com/office/drawing/2014/main" id="{00000000-0008-0000-0700-00000603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6" name="楕円 775">
          <a:extLst>
            <a:ext uri="{FF2B5EF4-FFF2-40B4-BE49-F238E27FC236}">
              <a16:creationId xmlns:a16="http://schemas.microsoft.com/office/drawing/2014/main" id="{00000000-0008-0000-0700-00000803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8" name="楕円 777">
          <a:extLst>
            <a:ext uri="{FF2B5EF4-FFF2-40B4-BE49-F238E27FC236}">
              <a16:creationId xmlns:a16="http://schemas.microsoft.com/office/drawing/2014/main" id="{00000000-0008-0000-0700-00000A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80" name="楕円 779">
          <a:extLst>
            <a:ext uri="{FF2B5EF4-FFF2-40B4-BE49-F238E27FC236}">
              <a16:creationId xmlns:a16="http://schemas.microsoft.com/office/drawing/2014/main" id="{00000000-0008-0000-0700-00000C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5" name="テキスト ボックス 794">
          <a:extLst>
            <a:ext uri="{FF2B5EF4-FFF2-40B4-BE49-F238E27FC236}">
              <a16:creationId xmlns:a16="http://schemas.microsoft.com/office/drawing/2014/main" id="{00000000-0008-0000-0700-00001B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6" name="前年度繰上充用金グラフ枠">
          <a:extLst>
            <a:ext uri="{FF2B5EF4-FFF2-40B4-BE49-F238E27FC236}">
              <a16:creationId xmlns:a16="http://schemas.microsoft.com/office/drawing/2014/main" id="{00000000-0008-0000-0700-00001C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8" name="前年度繰上充用金最小値テキスト">
          <a:extLst>
            <a:ext uri="{FF2B5EF4-FFF2-40B4-BE49-F238E27FC236}">
              <a16:creationId xmlns:a16="http://schemas.microsoft.com/office/drawing/2014/main" id="{00000000-0008-0000-0700-00001E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0" name="前年度繰上充用金最大値テキスト">
          <a:extLst>
            <a:ext uri="{FF2B5EF4-FFF2-40B4-BE49-F238E27FC236}">
              <a16:creationId xmlns:a16="http://schemas.microsoft.com/office/drawing/2014/main" id="{00000000-0008-0000-0700-000020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3" name="前年度繰上充用金平均値テキスト">
          <a:extLst>
            <a:ext uri="{FF2B5EF4-FFF2-40B4-BE49-F238E27FC236}">
              <a16:creationId xmlns:a16="http://schemas.microsoft.com/office/drawing/2014/main" id="{00000000-0008-0000-0700-000023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5" name="直線コネクタ 804">
          <a:extLst>
            <a:ext uri="{FF2B5EF4-FFF2-40B4-BE49-F238E27FC236}">
              <a16:creationId xmlns:a16="http://schemas.microsoft.com/office/drawing/2014/main" id="{00000000-0008-0000-0700-000025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6" name="フローチャート: 判断 805">
          <a:extLst>
            <a:ext uri="{FF2B5EF4-FFF2-40B4-BE49-F238E27FC236}">
              <a16:creationId xmlns:a16="http://schemas.microsoft.com/office/drawing/2014/main" id="{00000000-0008-0000-0700-000026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8" name="直線コネクタ 807">
          <a:extLst>
            <a:ext uri="{FF2B5EF4-FFF2-40B4-BE49-F238E27FC236}">
              <a16:creationId xmlns:a16="http://schemas.microsoft.com/office/drawing/2014/main" id="{00000000-0008-0000-0700-000028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9" name="フローチャート: 判断 808">
          <a:extLst>
            <a:ext uri="{FF2B5EF4-FFF2-40B4-BE49-F238E27FC236}">
              <a16:creationId xmlns:a16="http://schemas.microsoft.com/office/drawing/2014/main" id="{00000000-0008-0000-0700-000029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1" name="直線コネクタ 810">
          <a:extLst>
            <a:ext uri="{FF2B5EF4-FFF2-40B4-BE49-F238E27FC236}">
              <a16:creationId xmlns:a16="http://schemas.microsoft.com/office/drawing/2014/main" id="{00000000-0008-0000-0700-00002B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2" name="フローチャート: 判断 811">
          <a:extLst>
            <a:ext uri="{FF2B5EF4-FFF2-40B4-BE49-F238E27FC236}">
              <a16:creationId xmlns:a16="http://schemas.microsoft.com/office/drawing/2014/main" id="{00000000-0008-0000-0700-00002C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4" name="フローチャート: 判断 813">
          <a:extLst>
            <a:ext uri="{FF2B5EF4-FFF2-40B4-BE49-F238E27FC236}">
              <a16:creationId xmlns:a16="http://schemas.microsoft.com/office/drawing/2014/main" id="{00000000-0008-0000-0700-00002E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2" name="前年度繰上充用金該当値テキスト">
          <a:extLst>
            <a:ext uri="{FF2B5EF4-FFF2-40B4-BE49-F238E27FC236}">
              <a16:creationId xmlns:a16="http://schemas.microsoft.com/office/drawing/2014/main" id="{00000000-0008-0000-0700-000036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3" name="楕円 822">
          <a:extLst>
            <a:ext uri="{FF2B5EF4-FFF2-40B4-BE49-F238E27FC236}">
              <a16:creationId xmlns:a16="http://schemas.microsoft.com/office/drawing/2014/main" id="{00000000-0008-0000-0700-000037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5" name="楕円 824">
          <a:extLst>
            <a:ext uri="{FF2B5EF4-FFF2-40B4-BE49-F238E27FC236}">
              <a16:creationId xmlns:a16="http://schemas.microsoft.com/office/drawing/2014/main" id="{00000000-0008-0000-0700-000039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7" name="楕円 826">
          <a:extLst>
            <a:ext uri="{FF2B5EF4-FFF2-40B4-BE49-F238E27FC236}">
              <a16:creationId xmlns:a16="http://schemas.microsoft.com/office/drawing/2014/main" id="{00000000-0008-0000-0700-00003B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9" name="楕円 828">
          <a:extLst>
            <a:ext uri="{FF2B5EF4-FFF2-40B4-BE49-F238E27FC236}">
              <a16:creationId xmlns:a16="http://schemas.microsoft.com/office/drawing/2014/main" id="{00000000-0008-0000-0700-00003D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0" name="テキスト ボックス 829">
          <a:extLst>
            <a:ext uri="{FF2B5EF4-FFF2-40B4-BE49-F238E27FC236}">
              <a16:creationId xmlns:a16="http://schemas.microsoft.com/office/drawing/2014/main" id="{00000000-0008-0000-0700-00003E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1" name="正方形/長方形 830">
          <a:extLst>
            <a:ext uri="{FF2B5EF4-FFF2-40B4-BE49-F238E27FC236}">
              <a16:creationId xmlns:a16="http://schemas.microsoft.com/office/drawing/2014/main" id="{00000000-0008-0000-0700-00003F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2" name="正方形/長方形 831">
          <a:extLst>
            <a:ext uri="{FF2B5EF4-FFF2-40B4-BE49-F238E27FC236}">
              <a16:creationId xmlns:a16="http://schemas.microsoft.com/office/drawing/2014/main" id="{00000000-0008-0000-0700-000040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3" name="テキスト ボックス 832">
          <a:extLst>
            <a:ext uri="{FF2B5EF4-FFF2-40B4-BE49-F238E27FC236}">
              <a16:creationId xmlns:a16="http://schemas.microsoft.com/office/drawing/2014/main" id="{00000000-0008-0000-0700-000041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人口が約</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300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人の孤立小離島であるため、人口一人当たりにすると高くなってしまう。</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27</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年度の消防費の増は、場外離着陸場拡張整備の実施設計を開始したための増である。</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年度の衛生費の増は、し尿処理施設（汚泥再生処理センター）整備に関する委託料及びごみ焼却施設の老朽化に伴う光熱水費・燃料費・維持補修費の増である。平成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年度の土木費増は、久保里山住宅（定住促進住宅）の建築に伴う増である。平成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年度商工費の増は貨物船の荷役に必要なラフテレーンクレーン購入に伴う増である。平成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年度の総務費の増は再生可能エネルギー整備事業及び村内情報通信基盤網整備事業による増、農林水産業の増は築いそ整備工事による増である。令和元年</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度</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の農林水産費の増は、製油センター施設工事による増である。令和２年</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度</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の消防費の増は、防災無線デジタル化工事による増である。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東京都利島村</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財政調整基金残高について、平成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年度に三千万円の取り崩しを行った。平成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年度に、少ない基金をより効果的に運用するため、その他特目基金を廃止し、財政調整基金への一本化を図った。また、財源不足には特別会計の基金取り崩し等により対応していく。実質収支が毎年</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15,000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25,000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千円の範囲で推移しているが、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27</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年度は地方交付税の増等により約</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68,000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千円、</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年度は約</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60,000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千円、令和元年は約</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54,000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千円、令和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年度は約</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105,000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千円となった。しかし、標準財政規模が小さいため、実質収支比率</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分が約</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3,000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千円となるため年度により</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7%</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台と変化している。</a:t>
          </a:r>
          <a:endParaRPr kumimoji="1" lang="ja-JP" altLang="en-US" sz="14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東京都利島村</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すべての会計で赤字を回避している。しかし、特別会計の歳入には多額の一般会計繰入金が含まれている状況であり、今後においても経費増大に対応する財源はほぼ一般会計繰入金に頼らざるを得ない状況になっている。</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保険料（税）・使用料の改定も難しい状況となっている</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endParaRPr kumimoji="1" lang="ja-JP" altLang="en-US" sz="1400">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opLeftCell="A37" workbookViewId="0"/>
  </sheetViews>
  <sheetFormatPr defaultColWidth="0" defaultRowHeight="11.25" zeroHeight="1" x14ac:dyDescent="0.15"/>
  <cols>
    <col min="1" max="11" width="2.125" style="188" customWidth="1"/>
    <col min="12" max="12" width="2.25" style="188" customWidth="1"/>
    <col min="13" max="17" width="2.375" style="188" customWidth="1"/>
    <col min="18" max="119" width="2.125" style="188" customWidth="1"/>
    <col min="120" max="16384" width="0" style="188" hidden="1"/>
  </cols>
  <sheetData>
    <row r="1" spans="1:119" ht="33" customHeight="1" x14ac:dyDescent="0.15">
      <c r="A1" s="186"/>
      <c r="B1" s="441" t="s">
        <v>80</v>
      </c>
      <c r="C1" s="441"/>
      <c r="D1" s="441"/>
      <c r="E1" s="441"/>
      <c r="F1" s="441"/>
      <c r="G1" s="441"/>
      <c r="H1" s="441"/>
      <c r="I1" s="441"/>
      <c r="J1" s="441"/>
      <c r="K1" s="441"/>
      <c r="L1" s="441"/>
      <c r="M1" s="441"/>
      <c r="N1" s="441"/>
      <c r="O1" s="441"/>
      <c r="P1" s="441"/>
      <c r="Q1" s="441"/>
      <c r="R1" s="441"/>
      <c r="S1" s="441"/>
      <c r="T1" s="441"/>
      <c r="U1" s="441"/>
      <c r="V1" s="441"/>
      <c r="W1" s="441"/>
      <c r="X1" s="441"/>
      <c r="Y1" s="441"/>
      <c r="Z1" s="441"/>
      <c r="AA1" s="441"/>
      <c r="AB1" s="441"/>
      <c r="AC1" s="441"/>
      <c r="AD1" s="441"/>
      <c r="AE1" s="441"/>
      <c r="AF1" s="441"/>
      <c r="AG1" s="441"/>
      <c r="AH1" s="441"/>
      <c r="AI1" s="441"/>
      <c r="AJ1" s="441"/>
      <c r="AK1" s="441"/>
      <c r="AL1" s="441"/>
      <c r="AM1" s="441"/>
      <c r="AN1" s="441"/>
      <c r="AO1" s="441"/>
      <c r="AP1" s="441"/>
      <c r="AQ1" s="441"/>
      <c r="AR1" s="441"/>
      <c r="AS1" s="441"/>
      <c r="AT1" s="441"/>
      <c r="AU1" s="441"/>
      <c r="AV1" s="441"/>
      <c r="AW1" s="441"/>
      <c r="AX1" s="441"/>
      <c r="AY1" s="441"/>
      <c r="AZ1" s="441"/>
      <c r="BA1" s="441"/>
      <c r="BB1" s="441"/>
      <c r="BC1" s="441"/>
      <c r="BD1" s="441"/>
      <c r="BE1" s="441"/>
      <c r="BF1" s="441"/>
      <c r="BG1" s="441"/>
      <c r="BH1" s="441"/>
      <c r="BI1" s="441"/>
      <c r="BJ1" s="441"/>
      <c r="BK1" s="441"/>
      <c r="BL1" s="441"/>
      <c r="BM1" s="441"/>
      <c r="BN1" s="441"/>
      <c r="BO1" s="441"/>
      <c r="BP1" s="441"/>
      <c r="BQ1" s="441"/>
      <c r="BR1" s="441"/>
      <c r="BS1" s="441"/>
      <c r="BT1" s="441"/>
      <c r="BU1" s="441"/>
      <c r="BV1" s="441"/>
      <c r="BW1" s="441"/>
      <c r="BX1" s="441"/>
      <c r="BY1" s="441"/>
      <c r="BZ1" s="441"/>
      <c r="CA1" s="441"/>
      <c r="CB1" s="441"/>
      <c r="CC1" s="441"/>
      <c r="CD1" s="441"/>
      <c r="CE1" s="441"/>
      <c r="CF1" s="441"/>
      <c r="CG1" s="441"/>
      <c r="CH1" s="441"/>
      <c r="CI1" s="441"/>
      <c r="CJ1" s="441"/>
      <c r="CK1" s="441"/>
      <c r="CL1" s="441"/>
      <c r="CM1" s="441"/>
      <c r="CN1" s="441"/>
      <c r="CO1" s="441"/>
      <c r="CP1" s="441"/>
      <c r="CQ1" s="441"/>
      <c r="CR1" s="441"/>
      <c r="CS1" s="441"/>
      <c r="CT1" s="441"/>
      <c r="CU1" s="441"/>
      <c r="CV1" s="441"/>
      <c r="CW1" s="441"/>
      <c r="CX1" s="441"/>
      <c r="CY1" s="441"/>
      <c r="CZ1" s="441"/>
      <c r="DA1" s="441"/>
      <c r="DB1" s="441"/>
      <c r="DC1" s="441"/>
      <c r="DD1" s="441"/>
      <c r="DE1" s="441"/>
      <c r="DF1" s="441"/>
      <c r="DG1" s="441"/>
      <c r="DH1" s="441"/>
      <c r="DI1" s="441"/>
      <c r="DJ1" s="187"/>
      <c r="DK1" s="187"/>
      <c r="DL1" s="187"/>
      <c r="DM1" s="187"/>
      <c r="DN1" s="187"/>
      <c r="DO1" s="187"/>
    </row>
    <row r="2" spans="1:119" ht="24.75" thickBot="1" x14ac:dyDescent="0.2">
      <c r="A2" s="186"/>
      <c r="B2" s="189" t="s">
        <v>81</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
      <c r="A3" s="187"/>
      <c r="B3" s="442" t="s">
        <v>82</v>
      </c>
      <c r="C3" s="443"/>
      <c r="D3" s="443"/>
      <c r="E3" s="444"/>
      <c r="F3" s="444"/>
      <c r="G3" s="444"/>
      <c r="H3" s="444"/>
      <c r="I3" s="444"/>
      <c r="J3" s="444"/>
      <c r="K3" s="444"/>
      <c r="L3" s="444" t="s">
        <v>83</v>
      </c>
      <c r="M3" s="444"/>
      <c r="N3" s="444"/>
      <c r="O3" s="444"/>
      <c r="P3" s="444"/>
      <c r="Q3" s="444"/>
      <c r="R3" s="451"/>
      <c r="S3" s="451"/>
      <c r="T3" s="451"/>
      <c r="U3" s="451"/>
      <c r="V3" s="452"/>
      <c r="W3" s="426" t="s">
        <v>84</v>
      </c>
      <c r="X3" s="427"/>
      <c r="Y3" s="427"/>
      <c r="Z3" s="427"/>
      <c r="AA3" s="427"/>
      <c r="AB3" s="443"/>
      <c r="AC3" s="451" t="s">
        <v>85</v>
      </c>
      <c r="AD3" s="427"/>
      <c r="AE3" s="427"/>
      <c r="AF3" s="427"/>
      <c r="AG3" s="427"/>
      <c r="AH3" s="427"/>
      <c r="AI3" s="427"/>
      <c r="AJ3" s="427"/>
      <c r="AK3" s="427"/>
      <c r="AL3" s="428"/>
      <c r="AM3" s="426" t="s">
        <v>86</v>
      </c>
      <c r="AN3" s="427"/>
      <c r="AO3" s="427"/>
      <c r="AP3" s="427"/>
      <c r="AQ3" s="427"/>
      <c r="AR3" s="427"/>
      <c r="AS3" s="427"/>
      <c r="AT3" s="427"/>
      <c r="AU3" s="427"/>
      <c r="AV3" s="427"/>
      <c r="AW3" s="427"/>
      <c r="AX3" s="428"/>
      <c r="AY3" s="463" t="s">
        <v>1</v>
      </c>
      <c r="AZ3" s="464"/>
      <c r="BA3" s="464"/>
      <c r="BB3" s="464"/>
      <c r="BC3" s="464"/>
      <c r="BD3" s="464"/>
      <c r="BE3" s="464"/>
      <c r="BF3" s="464"/>
      <c r="BG3" s="464"/>
      <c r="BH3" s="464"/>
      <c r="BI3" s="464"/>
      <c r="BJ3" s="464"/>
      <c r="BK3" s="464"/>
      <c r="BL3" s="464"/>
      <c r="BM3" s="465"/>
      <c r="BN3" s="426" t="s">
        <v>87</v>
      </c>
      <c r="BO3" s="427"/>
      <c r="BP3" s="427"/>
      <c r="BQ3" s="427"/>
      <c r="BR3" s="427"/>
      <c r="BS3" s="427"/>
      <c r="BT3" s="427"/>
      <c r="BU3" s="428"/>
      <c r="BV3" s="426" t="s">
        <v>88</v>
      </c>
      <c r="BW3" s="427"/>
      <c r="BX3" s="427"/>
      <c r="BY3" s="427"/>
      <c r="BZ3" s="427"/>
      <c r="CA3" s="427"/>
      <c r="CB3" s="427"/>
      <c r="CC3" s="428"/>
      <c r="CD3" s="463" t="s">
        <v>1</v>
      </c>
      <c r="CE3" s="464"/>
      <c r="CF3" s="464"/>
      <c r="CG3" s="464"/>
      <c r="CH3" s="464"/>
      <c r="CI3" s="464"/>
      <c r="CJ3" s="464"/>
      <c r="CK3" s="464"/>
      <c r="CL3" s="464"/>
      <c r="CM3" s="464"/>
      <c r="CN3" s="464"/>
      <c r="CO3" s="464"/>
      <c r="CP3" s="464"/>
      <c r="CQ3" s="464"/>
      <c r="CR3" s="464"/>
      <c r="CS3" s="465"/>
      <c r="CT3" s="426" t="s">
        <v>89</v>
      </c>
      <c r="CU3" s="427"/>
      <c r="CV3" s="427"/>
      <c r="CW3" s="427"/>
      <c r="CX3" s="427"/>
      <c r="CY3" s="427"/>
      <c r="CZ3" s="427"/>
      <c r="DA3" s="428"/>
      <c r="DB3" s="426" t="s">
        <v>90</v>
      </c>
      <c r="DC3" s="427"/>
      <c r="DD3" s="427"/>
      <c r="DE3" s="427"/>
      <c r="DF3" s="427"/>
      <c r="DG3" s="427"/>
      <c r="DH3" s="427"/>
      <c r="DI3" s="428"/>
      <c r="DJ3" s="186"/>
      <c r="DK3" s="186"/>
      <c r="DL3" s="186"/>
      <c r="DM3" s="186"/>
      <c r="DN3" s="186"/>
      <c r="DO3" s="186"/>
    </row>
    <row r="4" spans="1:119" ht="18.75" customHeight="1" x14ac:dyDescent="0.15">
      <c r="A4" s="187"/>
      <c r="B4" s="445"/>
      <c r="C4" s="446"/>
      <c r="D4" s="446"/>
      <c r="E4" s="447"/>
      <c r="F4" s="447"/>
      <c r="G4" s="447"/>
      <c r="H4" s="447"/>
      <c r="I4" s="447"/>
      <c r="J4" s="447"/>
      <c r="K4" s="447"/>
      <c r="L4" s="447"/>
      <c r="M4" s="447"/>
      <c r="N4" s="447"/>
      <c r="O4" s="447"/>
      <c r="P4" s="447"/>
      <c r="Q4" s="447"/>
      <c r="R4" s="453"/>
      <c r="S4" s="453"/>
      <c r="T4" s="453"/>
      <c r="U4" s="453"/>
      <c r="V4" s="454"/>
      <c r="W4" s="457"/>
      <c r="X4" s="458"/>
      <c r="Y4" s="458"/>
      <c r="Z4" s="458"/>
      <c r="AA4" s="458"/>
      <c r="AB4" s="446"/>
      <c r="AC4" s="453"/>
      <c r="AD4" s="458"/>
      <c r="AE4" s="458"/>
      <c r="AF4" s="458"/>
      <c r="AG4" s="458"/>
      <c r="AH4" s="458"/>
      <c r="AI4" s="458"/>
      <c r="AJ4" s="458"/>
      <c r="AK4" s="458"/>
      <c r="AL4" s="461"/>
      <c r="AM4" s="459"/>
      <c r="AN4" s="460"/>
      <c r="AO4" s="460"/>
      <c r="AP4" s="460"/>
      <c r="AQ4" s="460"/>
      <c r="AR4" s="460"/>
      <c r="AS4" s="460"/>
      <c r="AT4" s="460"/>
      <c r="AU4" s="460"/>
      <c r="AV4" s="460"/>
      <c r="AW4" s="460"/>
      <c r="AX4" s="462"/>
      <c r="AY4" s="429" t="s">
        <v>91</v>
      </c>
      <c r="AZ4" s="430"/>
      <c r="BA4" s="430"/>
      <c r="BB4" s="430"/>
      <c r="BC4" s="430"/>
      <c r="BD4" s="430"/>
      <c r="BE4" s="430"/>
      <c r="BF4" s="430"/>
      <c r="BG4" s="430"/>
      <c r="BH4" s="430"/>
      <c r="BI4" s="430"/>
      <c r="BJ4" s="430"/>
      <c r="BK4" s="430"/>
      <c r="BL4" s="430"/>
      <c r="BM4" s="431"/>
      <c r="BN4" s="432">
        <v>1592692</v>
      </c>
      <c r="BO4" s="433"/>
      <c r="BP4" s="433"/>
      <c r="BQ4" s="433"/>
      <c r="BR4" s="433"/>
      <c r="BS4" s="433"/>
      <c r="BT4" s="433"/>
      <c r="BU4" s="434"/>
      <c r="BV4" s="432">
        <v>1317424</v>
      </c>
      <c r="BW4" s="433"/>
      <c r="BX4" s="433"/>
      <c r="BY4" s="433"/>
      <c r="BZ4" s="433"/>
      <c r="CA4" s="433"/>
      <c r="CB4" s="433"/>
      <c r="CC4" s="434"/>
      <c r="CD4" s="435" t="s">
        <v>92</v>
      </c>
      <c r="CE4" s="436"/>
      <c r="CF4" s="436"/>
      <c r="CG4" s="436"/>
      <c r="CH4" s="436"/>
      <c r="CI4" s="436"/>
      <c r="CJ4" s="436"/>
      <c r="CK4" s="436"/>
      <c r="CL4" s="436"/>
      <c r="CM4" s="436"/>
      <c r="CN4" s="436"/>
      <c r="CO4" s="436"/>
      <c r="CP4" s="436"/>
      <c r="CQ4" s="436"/>
      <c r="CR4" s="436"/>
      <c r="CS4" s="437"/>
      <c r="CT4" s="438">
        <v>28.7</v>
      </c>
      <c r="CU4" s="439"/>
      <c r="CV4" s="439"/>
      <c r="CW4" s="439"/>
      <c r="CX4" s="439"/>
      <c r="CY4" s="439"/>
      <c r="CZ4" s="439"/>
      <c r="DA4" s="440"/>
      <c r="DB4" s="438">
        <v>15.9</v>
      </c>
      <c r="DC4" s="439"/>
      <c r="DD4" s="439"/>
      <c r="DE4" s="439"/>
      <c r="DF4" s="439"/>
      <c r="DG4" s="439"/>
      <c r="DH4" s="439"/>
      <c r="DI4" s="440"/>
      <c r="DJ4" s="186"/>
      <c r="DK4" s="186"/>
      <c r="DL4" s="186"/>
      <c r="DM4" s="186"/>
      <c r="DN4" s="186"/>
      <c r="DO4" s="186"/>
    </row>
    <row r="5" spans="1:119" ht="18.75" customHeight="1" x14ac:dyDescent="0.15">
      <c r="A5" s="187"/>
      <c r="B5" s="448"/>
      <c r="C5" s="449"/>
      <c r="D5" s="449"/>
      <c r="E5" s="450"/>
      <c r="F5" s="450"/>
      <c r="G5" s="450"/>
      <c r="H5" s="450"/>
      <c r="I5" s="450"/>
      <c r="J5" s="450"/>
      <c r="K5" s="450"/>
      <c r="L5" s="450"/>
      <c r="M5" s="450"/>
      <c r="N5" s="450"/>
      <c r="O5" s="450"/>
      <c r="P5" s="450"/>
      <c r="Q5" s="450"/>
      <c r="R5" s="455"/>
      <c r="S5" s="455"/>
      <c r="T5" s="455"/>
      <c r="U5" s="455"/>
      <c r="V5" s="456"/>
      <c r="W5" s="459"/>
      <c r="X5" s="460"/>
      <c r="Y5" s="460"/>
      <c r="Z5" s="460"/>
      <c r="AA5" s="460"/>
      <c r="AB5" s="449"/>
      <c r="AC5" s="455"/>
      <c r="AD5" s="460"/>
      <c r="AE5" s="460"/>
      <c r="AF5" s="460"/>
      <c r="AG5" s="460"/>
      <c r="AH5" s="460"/>
      <c r="AI5" s="460"/>
      <c r="AJ5" s="460"/>
      <c r="AK5" s="460"/>
      <c r="AL5" s="462"/>
      <c r="AM5" s="498" t="s">
        <v>93</v>
      </c>
      <c r="AN5" s="499"/>
      <c r="AO5" s="499"/>
      <c r="AP5" s="499"/>
      <c r="AQ5" s="499"/>
      <c r="AR5" s="499"/>
      <c r="AS5" s="499"/>
      <c r="AT5" s="500"/>
      <c r="AU5" s="501" t="s">
        <v>94</v>
      </c>
      <c r="AV5" s="502"/>
      <c r="AW5" s="502"/>
      <c r="AX5" s="502"/>
      <c r="AY5" s="503" t="s">
        <v>95</v>
      </c>
      <c r="AZ5" s="504"/>
      <c r="BA5" s="504"/>
      <c r="BB5" s="504"/>
      <c r="BC5" s="504"/>
      <c r="BD5" s="504"/>
      <c r="BE5" s="504"/>
      <c r="BF5" s="504"/>
      <c r="BG5" s="504"/>
      <c r="BH5" s="504"/>
      <c r="BI5" s="504"/>
      <c r="BJ5" s="504"/>
      <c r="BK5" s="504"/>
      <c r="BL5" s="504"/>
      <c r="BM5" s="505"/>
      <c r="BN5" s="469">
        <v>1487539</v>
      </c>
      <c r="BO5" s="470"/>
      <c r="BP5" s="470"/>
      <c r="BQ5" s="470"/>
      <c r="BR5" s="470"/>
      <c r="BS5" s="470"/>
      <c r="BT5" s="470"/>
      <c r="BU5" s="471"/>
      <c r="BV5" s="469">
        <v>1263862</v>
      </c>
      <c r="BW5" s="470"/>
      <c r="BX5" s="470"/>
      <c r="BY5" s="470"/>
      <c r="BZ5" s="470"/>
      <c r="CA5" s="470"/>
      <c r="CB5" s="470"/>
      <c r="CC5" s="471"/>
      <c r="CD5" s="472" t="s">
        <v>96</v>
      </c>
      <c r="CE5" s="473"/>
      <c r="CF5" s="473"/>
      <c r="CG5" s="473"/>
      <c r="CH5" s="473"/>
      <c r="CI5" s="473"/>
      <c r="CJ5" s="473"/>
      <c r="CK5" s="473"/>
      <c r="CL5" s="473"/>
      <c r="CM5" s="473"/>
      <c r="CN5" s="473"/>
      <c r="CO5" s="473"/>
      <c r="CP5" s="473"/>
      <c r="CQ5" s="473"/>
      <c r="CR5" s="473"/>
      <c r="CS5" s="474"/>
      <c r="CT5" s="466">
        <v>62.5</v>
      </c>
      <c r="CU5" s="467"/>
      <c r="CV5" s="467"/>
      <c r="CW5" s="467"/>
      <c r="CX5" s="467"/>
      <c r="CY5" s="467"/>
      <c r="CZ5" s="467"/>
      <c r="DA5" s="468"/>
      <c r="DB5" s="466">
        <v>80.3</v>
      </c>
      <c r="DC5" s="467"/>
      <c r="DD5" s="467"/>
      <c r="DE5" s="467"/>
      <c r="DF5" s="467"/>
      <c r="DG5" s="467"/>
      <c r="DH5" s="467"/>
      <c r="DI5" s="468"/>
      <c r="DJ5" s="186"/>
      <c r="DK5" s="186"/>
      <c r="DL5" s="186"/>
      <c r="DM5" s="186"/>
      <c r="DN5" s="186"/>
      <c r="DO5" s="186"/>
    </row>
    <row r="6" spans="1:119" ht="18.75" customHeight="1" x14ac:dyDescent="0.15">
      <c r="A6" s="187"/>
      <c r="B6" s="475" t="s">
        <v>97</v>
      </c>
      <c r="C6" s="476"/>
      <c r="D6" s="476"/>
      <c r="E6" s="477"/>
      <c r="F6" s="477"/>
      <c r="G6" s="477"/>
      <c r="H6" s="477"/>
      <c r="I6" s="477"/>
      <c r="J6" s="477"/>
      <c r="K6" s="477"/>
      <c r="L6" s="477" t="s">
        <v>98</v>
      </c>
      <c r="M6" s="477"/>
      <c r="N6" s="477"/>
      <c r="O6" s="477"/>
      <c r="P6" s="477"/>
      <c r="Q6" s="477"/>
      <c r="R6" s="481"/>
      <c r="S6" s="481"/>
      <c r="T6" s="481"/>
      <c r="U6" s="481"/>
      <c r="V6" s="482"/>
      <c r="W6" s="485" t="s">
        <v>99</v>
      </c>
      <c r="X6" s="486"/>
      <c r="Y6" s="486"/>
      <c r="Z6" s="486"/>
      <c r="AA6" s="486"/>
      <c r="AB6" s="476"/>
      <c r="AC6" s="489" t="s">
        <v>100</v>
      </c>
      <c r="AD6" s="490"/>
      <c r="AE6" s="490"/>
      <c r="AF6" s="490"/>
      <c r="AG6" s="490"/>
      <c r="AH6" s="490"/>
      <c r="AI6" s="490"/>
      <c r="AJ6" s="490"/>
      <c r="AK6" s="490"/>
      <c r="AL6" s="491"/>
      <c r="AM6" s="498" t="s">
        <v>101</v>
      </c>
      <c r="AN6" s="499"/>
      <c r="AO6" s="499"/>
      <c r="AP6" s="499"/>
      <c r="AQ6" s="499"/>
      <c r="AR6" s="499"/>
      <c r="AS6" s="499"/>
      <c r="AT6" s="500"/>
      <c r="AU6" s="501" t="s">
        <v>94</v>
      </c>
      <c r="AV6" s="502"/>
      <c r="AW6" s="502"/>
      <c r="AX6" s="502"/>
      <c r="AY6" s="503" t="s">
        <v>102</v>
      </c>
      <c r="AZ6" s="504"/>
      <c r="BA6" s="504"/>
      <c r="BB6" s="504"/>
      <c r="BC6" s="504"/>
      <c r="BD6" s="504"/>
      <c r="BE6" s="504"/>
      <c r="BF6" s="504"/>
      <c r="BG6" s="504"/>
      <c r="BH6" s="504"/>
      <c r="BI6" s="504"/>
      <c r="BJ6" s="504"/>
      <c r="BK6" s="504"/>
      <c r="BL6" s="504"/>
      <c r="BM6" s="505"/>
      <c r="BN6" s="469">
        <v>105153</v>
      </c>
      <c r="BO6" s="470"/>
      <c r="BP6" s="470"/>
      <c r="BQ6" s="470"/>
      <c r="BR6" s="470"/>
      <c r="BS6" s="470"/>
      <c r="BT6" s="470"/>
      <c r="BU6" s="471"/>
      <c r="BV6" s="469">
        <v>53562</v>
      </c>
      <c r="BW6" s="470"/>
      <c r="BX6" s="470"/>
      <c r="BY6" s="470"/>
      <c r="BZ6" s="470"/>
      <c r="CA6" s="470"/>
      <c r="CB6" s="470"/>
      <c r="CC6" s="471"/>
      <c r="CD6" s="472" t="s">
        <v>103</v>
      </c>
      <c r="CE6" s="473"/>
      <c r="CF6" s="473"/>
      <c r="CG6" s="473"/>
      <c r="CH6" s="473"/>
      <c r="CI6" s="473"/>
      <c r="CJ6" s="473"/>
      <c r="CK6" s="473"/>
      <c r="CL6" s="473"/>
      <c r="CM6" s="473"/>
      <c r="CN6" s="473"/>
      <c r="CO6" s="473"/>
      <c r="CP6" s="473"/>
      <c r="CQ6" s="473"/>
      <c r="CR6" s="473"/>
      <c r="CS6" s="474"/>
      <c r="CT6" s="506">
        <v>64.2</v>
      </c>
      <c r="CU6" s="507"/>
      <c r="CV6" s="507"/>
      <c r="CW6" s="507"/>
      <c r="CX6" s="507"/>
      <c r="CY6" s="507"/>
      <c r="CZ6" s="507"/>
      <c r="DA6" s="508"/>
      <c r="DB6" s="506">
        <v>82.4</v>
      </c>
      <c r="DC6" s="507"/>
      <c r="DD6" s="507"/>
      <c r="DE6" s="507"/>
      <c r="DF6" s="507"/>
      <c r="DG6" s="507"/>
      <c r="DH6" s="507"/>
      <c r="DI6" s="508"/>
      <c r="DJ6" s="186"/>
      <c r="DK6" s="186"/>
      <c r="DL6" s="186"/>
      <c r="DM6" s="186"/>
      <c r="DN6" s="186"/>
      <c r="DO6" s="186"/>
    </row>
    <row r="7" spans="1:119" ht="18.75" customHeight="1" x14ac:dyDescent="0.15">
      <c r="A7" s="187"/>
      <c r="B7" s="445"/>
      <c r="C7" s="446"/>
      <c r="D7" s="446"/>
      <c r="E7" s="447"/>
      <c r="F7" s="447"/>
      <c r="G7" s="447"/>
      <c r="H7" s="447"/>
      <c r="I7" s="447"/>
      <c r="J7" s="447"/>
      <c r="K7" s="447"/>
      <c r="L7" s="447"/>
      <c r="M7" s="447"/>
      <c r="N7" s="447"/>
      <c r="O7" s="447"/>
      <c r="P7" s="447"/>
      <c r="Q7" s="447"/>
      <c r="R7" s="453"/>
      <c r="S7" s="453"/>
      <c r="T7" s="453"/>
      <c r="U7" s="453"/>
      <c r="V7" s="454"/>
      <c r="W7" s="457"/>
      <c r="X7" s="458"/>
      <c r="Y7" s="458"/>
      <c r="Z7" s="458"/>
      <c r="AA7" s="458"/>
      <c r="AB7" s="446"/>
      <c r="AC7" s="492"/>
      <c r="AD7" s="493"/>
      <c r="AE7" s="493"/>
      <c r="AF7" s="493"/>
      <c r="AG7" s="493"/>
      <c r="AH7" s="493"/>
      <c r="AI7" s="493"/>
      <c r="AJ7" s="493"/>
      <c r="AK7" s="493"/>
      <c r="AL7" s="494"/>
      <c r="AM7" s="498" t="s">
        <v>104</v>
      </c>
      <c r="AN7" s="499"/>
      <c r="AO7" s="499"/>
      <c r="AP7" s="499"/>
      <c r="AQ7" s="499"/>
      <c r="AR7" s="499"/>
      <c r="AS7" s="499"/>
      <c r="AT7" s="500"/>
      <c r="AU7" s="501" t="s">
        <v>94</v>
      </c>
      <c r="AV7" s="502"/>
      <c r="AW7" s="502"/>
      <c r="AX7" s="502"/>
      <c r="AY7" s="503" t="s">
        <v>105</v>
      </c>
      <c r="AZ7" s="504"/>
      <c r="BA7" s="504"/>
      <c r="BB7" s="504"/>
      <c r="BC7" s="504"/>
      <c r="BD7" s="504"/>
      <c r="BE7" s="504"/>
      <c r="BF7" s="504"/>
      <c r="BG7" s="504"/>
      <c r="BH7" s="504"/>
      <c r="BI7" s="504"/>
      <c r="BJ7" s="504"/>
      <c r="BK7" s="504"/>
      <c r="BL7" s="504"/>
      <c r="BM7" s="505"/>
      <c r="BN7" s="469">
        <v>0</v>
      </c>
      <c r="BO7" s="470"/>
      <c r="BP7" s="470"/>
      <c r="BQ7" s="470"/>
      <c r="BR7" s="470"/>
      <c r="BS7" s="470"/>
      <c r="BT7" s="470"/>
      <c r="BU7" s="471"/>
      <c r="BV7" s="469">
        <v>0</v>
      </c>
      <c r="BW7" s="470"/>
      <c r="BX7" s="470"/>
      <c r="BY7" s="470"/>
      <c r="BZ7" s="470"/>
      <c r="CA7" s="470"/>
      <c r="CB7" s="470"/>
      <c r="CC7" s="471"/>
      <c r="CD7" s="472" t="s">
        <v>106</v>
      </c>
      <c r="CE7" s="473"/>
      <c r="CF7" s="473"/>
      <c r="CG7" s="473"/>
      <c r="CH7" s="473"/>
      <c r="CI7" s="473"/>
      <c r="CJ7" s="473"/>
      <c r="CK7" s="473"/>
      <c r="CL7" s="473"/>
      <c r="CM7" s="473"/>
      <c r="CN7" s="473"/>
      <c r="CO7" s="473"/>
      <c r="CP7" s="473"/>
      <c r="CQ7" s="473"/>
      <c r="CR7" s="473"/>
      <c r="CS7" s="474"/>
      <c r="CT7" s="469">
        <v>365935</v>
      </c>
      <c r="CU7" s="470"/>
      <c r="CV7" s="470"/>
      <c r="CW7" s="470"/>
      <c r="CX7" s="470"/>
      <c r="CY7" s="470"/>
      <c r="CZ7" s="470"/>
      <c r="DA7" s="471"/>
      <c r="DB7" s="469">
        <v>337317</v>
      </c>
      <c r="DC7" s="470"/>
      <c r="DD7" s="470"/>
      <c r="DE7" s="470"/>
      <c r="DF7" s="470"/>
      <c r="DG7" s="470"/>
      <c r="DH7" s="470"/>
      <c r="DI7" s="471"/>
      <c r="DJ7" s="186"/>
      <c r="DK7" s="186"/>
      <c r="DL7" s="186"/>
      <c r="DM7" s="186"/>
      <c r="DN7" s="186"/>
      <c r="DO7" s="186"/>
    </row>
    <row r="8" spans="1:119" ht="18.75" customHeight="1" thickBot="1" x14ac:dyDescent="0.2">
      <c r="A8" s="187"/>
      <c r="B8" s="478"/>
      <c r="C8" s="479"/>
      <c r="D8" s="479"/>
      <c r="E8" s="480"/>
      <c r="F8" s="480"/>
      <c r="G8" s="480"/>
      <c r="H8" s="480"/>
      <c r="I8" s="480"/>
      <c r="J8" s="480"/>
      <c r="K8" s="480"/>
      <c r="L8" s="480"/>
      <c r="M8" s="480"/>
      <c r="N8" s="480"/>
      <c r="O8" s="480"/>
      <c r="P8" s="480"/>
      <c r="Q8" s="480"/>
      <c r="R8" s="483"/>
      <c r="S8" s="483"/>
      <c r="T8" s="483"/>
      <c r="U8" s="483"/>
      <c r="V8" s="484"/>
      <c r="W8" s="487"/>
      <c r="X8" s="488"/>
      <c r="Y8" s="488"/>
      <c r="Z8" s="488"/>
      <c r="AA8" s="488"/>
      <c r="AB8" s="479"/>
      <c r="AC8" s="495"/>
      <c r="AD8" s="496"/>
      <c r="AE8" s="496"/>
      <c r="AF8" s="496"/>
      <c r="AG8" s="496"/>
      <c r="AH8" s="496"/>
      <c r="AI8" s="496"/>
      <c r="AJ8" s="496"/>
      <c r="AK8" s="496"/>
      <c r="AL8" s="497"/>
      <c r="AM8" s="498" t="s">
        <v>107</v>
      </c>
      <c r="AN8" s="499"/>
      <c r="AO8" s="499"/>
      <c r="AP8" s="499"/>
      <c r="AQ8" s="499"/>
      <c r="AR8" s="499"/>
      <c r="AS8" s="499"/>
      <c r="AT8" s="500"/>
      <c r="AU8" s="501" t="s">
        <v>108</v>
      </c>
      <c r="AV8" s="502"/>
      <c r="AW8" s="502"/>
      <c r="AX8" s="502"/>
      <c r="AY8" s="503" t="s">
        <v>109</v>
      </c>
      <c r="AZ8" s="504"/>
      <c r="BA8" s="504"/>
      <c r="BB8" s="504"/>
      <c r="BC8" s="504"/>
      <c r="BD8" s="504"/>
      <c r="BE8" s="504"/>
      <c r="BF8" s="504"/>
      <c r="BG8" s="504"/>
      <c r="BH8" s="504"/>
      <c r="BI8" s="504"/>
      <c r="BJ8" s="504"/>
      <c r="BK8" s="504"/>
      <c r="BL8" s="504"/>
      <c r="BM8" s="505"/>
      <c r="BN8" s="469">
        <v>105153</v>
      </c>
      <c r="BO8" s="470"/>
      <c r="BP8" s="470"/>
      <c r="BQ8" s="470"/>
      <c r="BR8" s="470"/>
      <c r="BS8" s="470"/>
      <c r="BT8" s="470"/>
      <c r="BU8" s="471"/>
      <c r="BV8" s="469">
        <v>53562</v>
      </c>
      <c r="BW8" s="470"/>
      <c r="BX8" s="470"/>
      <c r="BY8" s="470"/>
      <c r="BZ8" s="470"/>
      <c r="CA8" s="470"/>
      <c r="CB8" s="470"/>
      <c r="CC8" s="471"/>
      <c r="CD8" s="472" t="s">
        <v>110</v>
      </c>
      <c r="CE8" s="473"/>
      <c r="CF8" s="473"/>
      <c r="CG8" s="473"/>
      <c r="CH8" s="473"/>
      <c r="CI8" s="473"/>
      <c r="CJ8" s="473"/>
      <c r="CK8" s="473"/>
      <c r="CL8" s="473"/>
      <c r="CM8" s="473"/>
      <c r="CN8" s="473"/>
      <c r="CO8" s="473"/>
      <c r="CP8" s="473"/>
      <c r="CQ8" s="473"/>
      <c r="CR8" s="473"/>
      <c r="CS8" s="474"/>
      <c r="CT8" s="509">
        <v>0.14000000000000001</v>
      </c>
      <c r="CU8" s="510"/>
      <c r="CV8" s="510"/>
      <c r="CW8" s="510"/>
      <c r="CX8" s="510"/>
      <c r="CY8" s="510"/>
      <c r="CZ8" s="510"/>
      <c r="DA8" s="511"/>
      <c r="DB8" s="509">
        <v>0.14000000000000001</v>
      </c>
      <c r="DC8" s="510"/>
      <c r="DD8" s="510"/>
      <c r="DE8" s="510"/>
      <c r="DF8" s="510"/>
      <c r="DG8" s="510"/>
      <c r="DH8" s="510"/>
      <c r="DI8" s="511"/>
      <c r="DJ8" s="186"/>
      <c r="DK8" s="186"/>
      <c r="DL8" s="186"/>
      <c r="DM8" s="186"/>
      <c r="DN8" s="186"/>
      <c r="DO8" s="186"/>
    </row>
    <row r="9" spans="1:119" ht="18.75" customHeight="1" thickBot="1" x14ac:dyDescent="0.2">
      <c r="A9" s="187"/>
      <c r="B9" s="463" t="s">
        <v>111</v>
      </c>
      <c r="C9" s="464"/>
      <c r="D9" s="464"/>
      <c r="E9" s="464"/>
      <c r="F9" s="464"/>
      <c r="G9" s="464"/>
      <c r="H9" s="464"/>
      <c r="I9" s="464"/>
      <c r="J9" s="464"/>
      <c r="K9" s="512"/>
      <c r="L9" s="513" t="s">
        <v>112</v>
      </c>
      <c r="M9" s="514"/>
      <c r="N9" s="514"/>
      <c r="O9" s="514"/>
      <c r="P9" s="514"/>
      <c r="Q9" s="515"/>
      <c r="R9" s="516">
        <v>327</v>
      </c>
      <c r="S9" s="517"/>
      <c r="T9" s="517"/>
      <c r="U9" s="517"/>
      <c r="V9" s="518"/>
      <c r="W9" s="426" t="s">
        <v>113</v>
      </c>
      <c r="X9" s="427"/>
      <c r="Y9" s="427"/>
      <c r="Z9" s="427"/>
      <c r="AA9" s="427"/>
      <c r="AB9" s="427"/>
      <c r="AC9" s="427"/>
      <c r="AD9" s="427"/>
      <c r="AE9" s="427"/>
      <c r="AF9" s="427"/>
      <c r="AG9" s="427"/>
      <c r="AH9" s="427"/>
      <c r="AI9" s="427"/>
      <c r="AJ9" s="427"/>
      <c r="AK9" s="427"/>
      <c r="AL9" s="428"/>
      <c r="AM9" s="498" t="s">
        <v>114</v>
      </c>
      <c r="AN9" s="499"/>
      <c r="AO9" s="499"/>
      <c r="AP9" s="499"/>
      <c r="AQ9" s="499"/>
      <c r="AR9" s="499"/>
      <c r="AS9" s="499"/>
      <c r="AT9" s="500"/>
      <c r="AU9" s="501" t="s">
        <v>115</v>
      </c>
      <c r="AV9" s="502"/>
      <c r="AW9" s="502"/>
      <c r="AX9" s="502"/>
      <c r="AY9" s="503" t="s">
        <v>116</v>
      </c>
      <c r="AZ9" s="504"/>
      <c r="BA9" s="504"/>
      <c r="BB9" s="504"/>
      <c r="BC9" s="504"/>
      <c r="BD9" s="504"/>
      <c r="BE9" s="504"/>
      <c r="BF9" s="504"/>
      <c r="BG9" s="504"/>
      <c r="BH9" s="504"/>
      <c r="BI9" s="504"/>
      <c r="BJ9" s="504"/>
      <c r="BK9" s="504"/>
      <c r="BL9" s="504"/>
      <c r="BM9" s="505"/>
      <c r="BN9" s="469">
        <v>51591</v>
      </c>
      <c r="BO9" s="470"/>
      <c r="BP9" s="470"/>
      <c r="BQ9" s="470"/>
      <c r="BR9" s="470"/>
      <c r="BS9" s="470"/>
      <c r="BT9" s="470"/>
      <c r="BU9" s="471"/>
      <c r="BV9" s="469">
        <v>-6448</v>
      </c>
      <c r="BW9" s="470"/>
      <c r="BX9" s="470"/>
      <c r="BY9" s="470"/>
      <c r="BZ9" s="470"/>
      <c r="CA9" s="470"/>
      <c r="CB9" s="470"/>
      <c r="CC9" s="471"/>
      <c r="CD9" s="472" t="s">
        <v>117</v>
      </c>
      <c r="CE9" s="473"/>
      <c r="CF9" s="473"/>
      <c r="CG9" s="473"/>
      <c r="CH9" s="473"/>
      <c r="CI9" s="473"/>
      <c r="CJ9" s="473"/>
      <c r="CK9" s="473"/>
      <c r="CL9" s="473"/>
      <c r="CM9" s="473"/>
      <c r="CN9" s="473"/>
      <c r="CO9" s="473"/>
      <c r="CP9" s="473"/>
      <c r="CQ9" s="473"/>
      <c r="CR9" s="473"/>
      <c r="CS9" s="474"/>
      <c r="CT9" s="466">
        <v>7.9</v>
      </c>
      <c r="CU9" s="467"/>
      <c r="CV9" s="467"/>
      <c r="CW9" s="467"/>
      <c r="CX9" s="467"/>
      <c r="CY9" s="467"/>
      <c r="CZ9" s="467"/>
      <c r="DA9" s="468"/>
      <c r="DB9" s="466">
        <v>7.1</v>
      </c>
      <c r="DC9" s="467"/>
      <c r="DD9" s="467"/>
      <c r="DE9" s="467"/>
      <c r="DF9" s="467"/>
      <c r="DG9" s="467"/>
      <c r="DH9" s="467"/>
      <c r="DI9" s="468"/>
      <c r="DJ9" s="186"/>
      <c r="DK9" s="186"/>
      <c r="DL9" s="186"/>
      <c r="DM9" s="186"/>
      <c r="DN9" s="186"/>
      <c r="DO9" s="186"/>
    </row>
    <row r="10" spans="1:119" ht="18.75" customHeight="1" thickBot="1" x14ac:dyDescent="0.2">
      <c r="A10" s="187"/>
      <c r="B10" s="463"/>
      <c r="C10" s="464"/>
      <c r="D10" s="464"/>
      <c r="E10" s="464"/>
      <c r="F10" s="464"/>
      <c r="G10" s="464"/>
      <c r="H10" s="464"/>
      <c r="I10" s="464"/>
      <c r="J10" s="464"/>
      <c r="K10" s="512"/>
      <c r="L10" s="519" t="s">
        <v>118</v>
      </c>
      <c r="M10" s="499"/>
      <c r="N10" s="499"/>
      <c r="O10" s="499"/>
      <c r="P10" s="499"/>
      <c r="Q10" s="500"/>
      <c r="R10" s="520">
        <v>337</v>
      </c>
      <c r="S10" s="521"/>
      <c r="T10" s="521"/>
      <c r="U10" s="521"/>
      <c r="V10" s="522"/>
      <c r="W10" s="457"/>
      <c r="X10" s="458"/>
      <c r="Y10" s="458"/>
      <c r="Z10" s="458"/>
      <c r="AA10" s="458"/>
      <c r="AB10" s="458"/>
      <c r="AC10" s="458"/>
      <c r="AD10" s="458"/>
      <c r="AE10" s="458"/>
      <c r="AF10" s="458"/>
      <c r="AG10" s="458"/>
      <c r="AH10" s="458"/>
      <c r="AI10" s="458"/>
      <c r="AJ10" s="458"/>
      <c r="AK10" s="458"/>
      <c r="AL10" s="461"/>
      <c r="AM10" s="498" t="s">
        <v>119</v>
      </c>
      <c r="AN10" s="499"/>
      <c r="AO10" s="499"/>
      <c r="AP10" s="499"/>
      <c r="AQ10" s="499"/>
      <c r="AR10" s="499"/>
      <c r="AS10" s="499"/>
      <c r="AT10" s="500"/>
      <c r="AU10" s="501" t="s">
        <v>120</v>
      </c>
      <c r="AV10" s="502"/>
      <c r="AW10" s="502"/>
      <c r="AX10" s="502"/>
      <c r="AY10" s="503" t="s">
        <v>121</v>
      </c>
      <c r="AZ10" s="504"/>
      <c r="BA10" s="504"/>
      <c r="BB10" s="504"/>
      <c r="BC10" s="504"/>
      <c r="BD10" s="504"/>
      <c r="BE10" s="504"/>
      <c r="BF10" s="504"/>
      <c r="BG10" s="504"/>
      <c r="BH10" s="504"/>
      <c r="BI10" s="504"/>
      <c r="BJ10" s="504"/>
      <c r="BK10" s="504"/>
      <c r="BL10" s="504"/>
      <c r="BM10" s="505"/>
      <c r="BN10" s="469">
        <v>29284</v>
      </c>
      <c r="BO10" s="470"/>
      <c r="BP10" s="470"/>
      <c r="BQ10" s="470"/>
      <c r="BR10" s="470"/>
      <c r="BS10" s="470"/>
      <c r="BT10" s="470"/>
      <c r="BU10" s="471"/>
      <c r="BV10" s="469">
        <v>94196</v>
      </c>
      <c r="BW10" s="470"/>
      <c r="BX10" s="470"/>
      <c r="BY10" s="470"/>
      <c r="BZ10" s="470"/>
      <c r="CA10" s="470"/>
      <c r="CB10" s="470"/>
      <c r="CC10" s="471"/>
      <c r="CD10" s="191" t="s">
        <v>122</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
      <c r="A11" s="187"/>
      <c r="B11" s="463"/>
      <c r="C11" s="464"/>
      <c r="D11" s="464"/>
      <c r="E11" s="464"/>
      <c r="F11" s="464"/>
      <c r="G11" s="464"/>
      <c r="H11" s="464"/>
      <c r="I11" s="464"/>
      <c r="J11" s="464"/>
      <c r="K11" s="512"/>
      <c r="L11" s="523" t="s">
        <v>123</v>
      </c>
      <c r="M11" s="524"/>
      <c r="N11" s="524"/>
      <c r="O11" s="524"/>
      <c r="P11" s="524"/>
      <c r="Q11" s="525"/>
      <c r="R11" s="526" t="s">
        <v>124</v>
      </c>
      <c r="S11" s="527"/>
      <c r="T11" s="527"/>
      <c r="U11" s="527"/>
      <c r="V11" s="528"/>
      <c r="W11" s="457"/>
      <c r="X11" s="458"/>
      <c r="Y11" s="458"/>
      <c r="Z11" s="458"/>
      <c r="AA11" s="458"/>
      <c r="AB11" s="458"/>
      <c r="AC11" s="458"/>
      <c r="AD11" s="458"/>
      <c r="AE11" s="458"/>
      <c r="AF11" s="458"/>
      <c r="AG11" s="458"/>
      <c r="AH11" s="458"/>
      <c r="AI11" s="458"/>
      <c r="AJ11" s="458"/>
      <c r="AK11" s="458"/>
      <c r="AL11" s="461"/>
      <c r="AM11" s="498" t="s">
        <v>125</v>
      </c>
      <c r="AN11" s="499"/>
      <c r="AO11" s="499"/>
      <c r="AP11" s="499"/>
      <c r="AQ11" s="499"/>
      <c r="AR11" s="499"/>
      <c r="AS11" s="499"/>
      <c r="AT11" s="500"/>
      <c r="AU11" s="501" t="s">
        <v>94</v>
      </c>
      <c r="AV11" s="502"/>
      <c r="AW11" s="502"/>
      <c r="AX11" s="502"/>
      <c r="AY11" s="503" t="s">
        <v>126</v>
      </c>
      <c r="AZ11" s="504"/>
      <c r="BA11" s="504"/>
      <c r="BB11" s="504"/>
      <c r="BC11" s="504"/>
      <c r="BD11" s="504"/>
      <c r="BE11" s="504"/>
      <c r="BF11" s="504"/>
      <c r="BG11" s="504"/>
      <c r="BH11" s="504"/>
      <c r="BI11" s="504"/>
      <c r="BJ11" s="504"/>
      <c r="BK11" s="504"/>
      <c r="BL11" s="504"/>
      <c r="BM11" s="505"/>
      <c r="BN11" s="469">
        <v>0</v>
      </c>
      <c r="BO11" s="470"/>
      <c r="BP11" s="470"/>
      <c r="BQ11" s="470"/>
      <c r="BR11" s="470"/>
      <c r="BS11" s="470"/>
      <c r="BT11" s="470"/>
      <c r="BU11" s="471"/>
      <c r="BV11" s="469">
        <v>0</v>
      </c>
      <c r="BW11" s="470"/>
      <c r="BX11" s="470"/>
      <c r="BY11" s="470"/>
      <c r="BZ11" s="470"/>
      <c r="CA11" s="470"/>
      <c r="CB11" s="470"/>
      <c r="CC11" s="471"/>
      <c r="CD11" s="472" t="s">
        <v>127</v>
      </c>
      <c r="CE11" s="473"/>
      <c r="CF11" s="473"/>
      <c r="CG11" s="473"/>
      <c r="CH11" s="473"/>
      <c r="CI11" s="473"/>
      <c r="CJ11" s="473"/>
      <c r="CK11" s="473"/>
      <c r="CL11" s="473"/>
      <c r="CM11" s="473"/>
      <c r="CN11" s="473"/>
      <c r="CO11" s="473"/>
      <c r="CP11" s="473"/>
      <c r="CQ11" s="473"/>
      <c r="CR11" s="473"/>
      <c r="CS11" s="474"/>
      <c r="CT11" s="509" t="s">
        <v>128</v>
      </c>
      <c r="CU11" s="510"/>
      <c r="CV11" s="510"/>
      <c r="CW11" s="510"/>
      <c r="CX11" s="510"/>
      <c r="CY11" s="510"/>
      <c r="CZ11" s="510"/>
      <c r="DA11" s="511"/>
      <c r="DB11" s="509" t="s">
        <v>129</v>
      </c>
      <c r="DC11" s="510"/>
      <c r="DD11" s="510"/>
      <c r="DE11" s="510"/>
      <c r="DF11" s="510"/>
      <c r="DG11" s="510"/>
      <c r="DH11" s="510"/>
      <c r="DI11" s="511"/>
      <c r="DJ11" s="186"/>
      <c r="DK11" s="186"/>
      <c r="DL11" s="186"/>
      <c r="DM11" s="186"/>
      <c r="DN11" s="186"/>
      <c r="DO11" s="186"/>
    </row>
    <row r="12" spans="1:119" ht="18.75" customHeight="1" x14ac:dyDescent="0.15">
      <c r="A12" s="187"/>
      <c r="B12" s="529" t="s">
        <v>130</v>
      </c>
      <c r="C12" s="530"/>
      <c r="D12" s="530"/>
      <c r="E12" s="530"/>
      <c r="F12" s="530"/>
      <c r="G12" s="530"/>
      <c r="H12" s="530"/>
      <c r="I12" s="530"/>
      <c r="J12" s="530"/>
      <c r="K12" s="531"/>
      <c r="L12" s="538" t="s">
        <v>131</v>
      </c>
      <c r="M12" s="539"/>
      <c r="N12" s="539"/>
      <c r="O12" s="539"/>
      <c r="P12" s="539"/>
      <c r="Q12" s="540"/>
      <c r="R12" s="541">
        <v>310</v>
      </c>
      <c r="S12" s="542"/>
      <c r="T12" s="542"/>
      <c r="U12" s="542"/>
      <c r="V12" s="543"/>
      <c r="W12" s="544" t="s">
        <v>1</v>
      </c>
      <c r="X12" s="502"/>
      <c r="Y12" s="502"/>
      <c r="Z12" s="502"/>
      <c r="AA12" s="502"/>
      <c r="AB12" s="545"/>
      <c r="AC12" s="546" t="s">
        <v>132</v>
      </c>
      <c r="AD12" s="547"/>
      <c r="AE12" s="547"/>
      <c r="AF12" s="547"/>
      <c r="AG12" s="548"/>
      <c r="AH12" s="546" t="s">
        <v>133</v>
      </c>
      <c r="AI12" s="547"/>
      <c r="AJ12" s="547"/>
      <c r="AK12" s="547"/>
      <c r="AL12" s="549"/>
      <c r="AM12" s="498" t="s">
        <v>134</v>
      </c>
      <c r="AN12" s="499"/>
      <c r="AO12" s="499"/>
      <c r="AP12" s="499"/>
      <c r="AQ12" s="499"/>
      <c r="AR12" s="499"/>
      <c r="AS12" s="499"/>
      <c r="AT12" s="500"/>
      <c r="AU12" s="501" t="s">
        <v>135</v>
      </c>
      <c r="AV12" s="502"/>
      <c r="AW12" s="502"/>
      <c r="AX12" s="502"/>
      <c r="AY12" s="503" t="s">
        <v>136</v>
      </c>
      <c r="AZ12" s="504"/>
      <c r="BA12" s="504"/>
      <c r="BB12" s="504"/>
      <c r="BC12" s="504"/>
      <c r="BD12" s="504"/>
      <c r="BE12" s="504"/>
      <c r="BF12" s="504"/>
      <c r="BG12" s="504"/>
      <c r="BH12" s="504"/>
      <c r="BI12" s="504"/>
      <c r="BJ12" s="504"/>
      <c r="BK12" s="504"/>
      <c r="BL12" s="504"/>
      <c r="BM12" s="505"/>
      <c r="BN12" s="469">
        <v>0</v>
      </c>
      <c r="BO12" s="470"/>
      <c r="BP12" s="470"/>
      <c r="BQ12" s="470"/>
      <c r="BR12" s="470"/>
      <c r="BS12" s="470"/>
      <c r="BT12" s="470"/>
      <c r="BU12" s="471"/>
      <c r="BV12" s="469">
        <v>0</v>
      </c>
      <c r="BW12" s="470"/>
      <c r="BX12" s="470"/>
      <c r="BY12" s="470"/>
      <c r="BZ12" s="470"/>
      <c r="CA12" s="470"/>
      <c r="CB12" s="470"/>
      <c r="CC12" s="471"/>
      <c r="CD12" s="472" t="s">
        <v>137</v>
      </c>
      <c r="CE12" s="473"/>
      <c r="CF12" s="473"/>
      <c r="CG12" s="473"/>
      <c r="CH12" s="473"/>
      <c r="CI12" s="473"/>
      <c r="CJ12" s="473"/>
      <c r="CK12" s="473"/>
      <c r="CL12" s="473"/>
      <c r="CM12" s="473"/>
      <c r="CN12" s="473"/>
      <c r="CO12" s="473"/>
      <c r="CP12" s="473"/>
      <c r="CQ12" s="473"/>
      <c r="CR12" s="473"/>
      <c r="CS12" s="474"/>
      <c r="CT12" s="509" t="s">
        <v>138</v>
      </c>
      <c r="CU12" s="510"/>
      <c r="CV12" s="510"/>
      <c r="CW12" s="510"/>
      <c r="CX12" s="510"/>
      <c r="CY12" s="510"/>
      <c r="CZ12" s="510"/>
      <c r="DA12" s="511"/>
      <c r="DB12" s="509" t="s">
        <v>129</v>
      </c>
      <c r="DC12" s="510"/>
      <c r="DD12" s="510"/>
      <c r="DE12" s="510"/>
      <c r="DF12" s="510"/>
      <c r="DG12" s="510"/>
      <c r="DH12" s="510"/>
      <c r="DI12" s="511"/>
      <c r="DJ12" s="186"/>
      <c r="DK12" s="186"/>
      <c r="DL12" s="186"/>
      <c r="DM12" s="186"/>
      <c r="DN12" s="186"/>
      <c r="DO12" s="186"/>
    </row>
    <row r="13" spans="1:119" ht="18.75" customHeight="1" x14ac:dyDescent="0.15">
      <c r="A13" s="187"/>
      <c r="B13" s="532"/>
      <c r="C13" s="533"/>
      <c r="D13" s="533"/>
      <c r="E13" s="533"/>
      <c r="F13" s="533"/>
      <c r="G13" s="533"/>
      <c r="H13" s="533"/>
      <c r="I13" s="533"/>
      <c r="J13" s="533"/>
      <c r="K13" s="534"/>
      <c r="L13" s="197"/>
      <c r="M13" s="560" t="s">
        <v>139</v>
      </c>
      <c r="N13" s="561"/>
      <c r="O13" s="561"/>
      <c r="P13" s="561"/>
      <c r="Q13" s="562"/>
      <c r="R13" s="553">
        <v>305</v>
      </c>
      <c r="S13" s="554"/>
      <c r="T13" s="554"/>
      <c r="U13" s="554"/>
      <c r="V13" s="555"/>
      <c r="W13" s="485" t="s">
        <v>140</v>
      </c>
      <c r="X13" s="486"/>
      <c r="Y13" s="486"/>
      <c r="Z13" s="486"/>
      <c r="AA13" s="486"/>
      <c r="AB13" s="476"/>
      <c r="AC13" s="520">
        <v>42</v>
      </c>
      <c r="AD13" s="521"/>
      <c r="AE13" s="521"/>
      <c r="AF13" s="521"/>
      <c r="AG13" s="563"/>
      <c r="AH13" s="520">
        <v>43</v>
      </c>
      <c r="AI13" s="521"/>
      <c r="AJ13" s="521"/>
      <c r="AK13" s="521"/>
      <c r="AL13" s="522"/>
      <c r="AM13" s="498" t="s">
        <v>141</v>
      </c>
      <c r="AN13" s="499"/>
      <c r="AO13" s="499"/>
      <c r="AP13" s="499"/>
      <c r="AQ13" s="499"/>
      <c r="AR13" s="499"/>
      <c r="AS13" s="499"/>
      <c r="AT13" s="500"/>
      <c r="AU13" s="501" t="s">
        <v>142</v>
      </c>
      <c r="AV13" s="502"/>
      <c r="AW13" s="502"/>
      <c r="AX13" s="502"/>
      <c r="AY13" s="503" t="s">
        <v>143</v>
      </c>
      <c r="AZ13" s="504"/>
      <c r="BA13" s="504"/>
      <c r="BB13" s="504"/>
      <c r="BC13" s="504"/>
      <c r="BD13" s="504"/>
      <c r="BE13" s="504"/>
      <c r="BF13" s="504"/>
      <c r="BG13" s="504"/>
      <c r="BH13" s="504"/>
      <c r="BI13" s="504"/>
      <c r="BJ13" s="504"/>
      <c r="BK13" s="504"/>
      <c r="BL13" s="504"/>
      <c r="BM13" s="505"/>
      <c r="BN13" s="469">
        <v>80875</v>
      </c>
      <c r="BO13" s="470"/>
      <c r="BP13" s="470"/>
      <c r="BQ13" s="470"/>
      <c r="BR13" s="470"/>
      <c r="BS13" s="470"/>
      <c r="BT13" s="470"/>
      <c r="BU13" s="471"/>
      <c r="BV13" s="469">
        <v>87748</v>
      </c>
      <c r="BW13" s="470"/>
      <c r="BX13" s="470"/>
      <c r="BY13" s="470"/>
      <c r="BZ13" s="470"/>
      <c r="CA13" s="470"/>
      <c r="CB13" s="470"/>
      <c r="CC13" s="471"/>
      <c r="CD13" s="472" t="s">
        <v>144</v>
      </c>
      <c r="CE13" s="473"/>
      <c r="CF13" s="473"/>
      <c r="CG13" s="473"/>
      <c r="CH13" s="473"/>
      <c r="CI13" s="473"/>
      <c r="CJ13" s="473"/>
      <c r="CK13" s="473"/>
      <c r="CL13" s="473"/>
      <c r="CM13" s="473"/>
      <c r="CN13" s="473"/>
      <c r="CO13" s="473"/>
      <c r="CP13" s="473"/>
      <c r="CQ13" s="473"/>
      <c r="CR13" s="473"/>
      <c r="CS13" s="474"/>
      <c r="CT13" s="466">
        <v>4.9000000000000004</v>
      </c>
      <c r="CU13" s="467"/>
      <c r="CV13" s="467"/>
      <c r="CW13" s="467"/>
      <c r="CX13" s="467"/>
      <c r="CY13" s="467"/>
      <c r="CZ13" s="467"/>
      <c r="DA13" s="468"/>
      <c r="DB13" s="466">
        <v>4</v>
      </c>
      <c r="DC13" s="467"/>
      <c r="DD13" s="467"/>
      <c r="DE13" s="467"/>
      <c r="DF13" s="467"/>
      <c r="DG13" s="467"/>
      <c r="DH13" s="467"/>
      <c r="DI13" s="468"/>
      <c r="DJ13" s="186"/>
      <c r="DK13" s="186"/>
      <c r="DL13" s="186"/>
      <c r="DM13" s="186"/>
      <c r="DN13" s="186"/>
      <c r="DO13" s="186"/>
    </row>
    <row r="14" spans="1:119" ht="18.75" customHeight="1" thickBot="1" x14ac:dyDescent="0.2">
      <c r="A14" s="187"/>
      <c r="B14" s="532"/>
      <c r="C14" s="533"/>
      <c r="D14" s="533"/>
      <c r="E14" s="533"/>
      <c r="F14" s="533"/>
      <c r="G14" s="533"/>
      <c r="H14" s="533"/>
      <c r="I14" s="533"/>
      <c r="J14" s="533"/>
      <c r="K14" s="534"/>
      <c r="L14" s="550" t="s">
        <v>145</v>
      </c>
      <c r="M14" s="551"/>
      <c r="N14" s="551"/>
      <c r="O14" s="551"/>
      <c r="P14" s="551"/>
      <c r="Q14" s="552"/>
      <c r="R14" s="553">
        <v>322</v>
      </c>
      <c r="S14" s="554"/>
      <c r="T14" s="554"/>
      <c r="U14" s="554"/>
      <c r="V14" s="555"/>
      <c r="W14" s="459"/>
      <c r="X14" s="460"/>
      <c r="Y14" s="460"/>
      <c r="Z14" s="460"/>
      <c r="AA14" s="460"/>
      <c r="AB14" s="449"/>
      <c r="AC14" s="556">
        <v>17.600000000000001</v>
      </c>
      <c r="AD14" s="557"/>
      <c r="AE14" s="557"/>
      <c r="AF14" s="557"/>
      <c r="AG14" s="558"/>
      <c r="AH14" s="556">
        <v>17.600000000000001</v>
      </c>
      <c r="AI14" s="557"/>
      <c r="AJ14" s="557"/>
      <c r="AK14" s="557"/>
      <c r="AL14" s="559"/>
      <c r="AM14" s="498"/>
      <c r="AN14" s="499"/>
      <c r="AO14" s="499"/>
      <c r="AP14" s="499"/>
      <c r="AQ14" s="499"/>
      <c r="AR14" s="499"/>
      <c r="AS14" s="499"/>
      <c r="AT14" s="500"/>
      <c r="AU14" s="501"/>
      <c r="AV14" s="502"/>
      <c r="AW14" s="502"/>
      <c r="AX14" s="502"/>
      <c r="AY14" s="503"/>
      <c r="AZ14" s="504"/>
      <c r="BA14" s="504"/>
      <c r="BB14" s="504"/>
      <c r="BC14" s="504"/>
      <c r="BD14" s="504"/>
      <c r="BE14" s="504"/>
      <c r="BF14" s="504"/>
      <c r="BG14" s="504"/>
      <c r="BH14" s="504"/>
      <c r="BI14" s="504"/>
      <c r="BJ14" s="504"/>
      <c r="BK14" s="504"/>
      <c r="BL14" s="504"/>
      <c r="BM14" s="505"/>
      <c r="BN14" s="469"/>
      <c r="BO14" s="470"/>
      <c r="BP14" s="470"/>
      <c r="BQ14" s="470"/>
      <c r="BR14" s="470"/>
      <c r="BS14" s="470"/>
      <c r="BT14" s="470"/>
      <c r="BU14" s="471"/>
      <c r="BV14" s="469"/>
      <c r="BW14" s="470"/>
      <c r="BX14" s="470"/>
      <c r="BY14" s="470"/>
      <c r="BZ14" s="470"/>
      <c r="CA14" s="470"/>
      <c r="CB14" s="470"/>
      <c r="CC14" s="471"/>
      <c r="CD14" s="564" t="s">
        <v>146</v>
      </c>
      <c r="CE14" s="565"/>
      <c r="CF14" s="565"/>
      <c r="CG14" s="565"/>
      <c r="CH14" s="565"/>
      <c r="CI14" s="565"/>
      <c r="CJ14" s="565"/>
      <c r="CK14" s="565"/>
      <c r="CL14" s="565"/>
      <c r="CM14" s="565"/>
      <c r="CN14" s="565"/>
      <c r="CO14" s="565"/>
      <c r="CP14" s="565"/>
      <c r="CQ14" s="565"/>
      <c r="CR14" s="565"/>
      <c r="CS14" s="566"/>
      <c r="CT14" s="567" t="s">
        <v>129</v>
      </c>
      <c r="CU14" s="568"/>
      <c r="CV14" s="568"/>
      <c r="CW14" s="568"/>
      <c r="CX14" s="568"/>
      <c r="CY14" s="568"/>
      <c r="CZ14" s="568"/>
      <c r="DA14" s="569"/>
      <c r="DB14" s="567" t="s">
        <v>129</v>
      </c>
      <c r="DC14" s="568"/>
      <c r="DD14" s="568"/>
      <c r="DE14" s="568"/>
      <c r="DF14" s="568"/>
      <c r="DG14" s="568"/>
      <c r="DH14" s="568"/>
      <c r="DI14" s="569"/>
      <c r="DJ14" s="186"/>
      <c r="DK14" s="186"/>
      <c r="DL14" s="186"/>
      <c r="DM14" s="186"/>
      <c r="DN14" s="186"/>
      <c r="DO14" s="186"/>
    </row>
    <row r="15" spans="1:119" ht="18.75" customHeight="1" x14ac:dyDescent="0.15">
      <c r="A15" s="187"/>
      <c r="B15" s="532"/>
      <c r="C15" s="533"/>
      <c r="D15" s="533"/>
      <c r="E15" s="533"/>
      <c r="F15" s="533"/>
      <c r="G15" s="533"/>
      <c r="H15" s="533"/>
      <c r="I15" s="533"/>
      <c r="J15" s="533"/>
      <c r="K15" s="534"/>
      <c r="L15" s="197"/>
      <c r="M15" s="560" t="s">
        <v>147</v>
      </c>
      <c r="N15" s="561"/>
      <c r="O15" s="561"/>
      <c r="P15" s="561"/>
      <c r="Q15" s="562"/>
      <c r="R15" s="553">
        <v>318</v>
      </c>
      <c r="S15" s="554"/>
      <c r="T15" s="554"/>
      <c r="U15" s="554"/>
      <c r="V15" s="555"/>
      <c r="W15" s="485" t="s">
        <v>148</v>
      </c>
      <c r="X15" s="486"/>
      <c r="Y15" s="486"/>
      <c r="Z15" s="486"/>
      <c r="AA15" s="486"/>
      <c r="AB15" s="476"/>
      <c r="AC15" s="520">
        <v>43</v>
      </c>
      <c r="AD15" s="521"/>
      <c r="AE15" s="521"/>
      <c r="AF15" s="521"/>
      <c r="AG15" s="563"/>
      <c r="AH15" s="520">
        <v>64</v>
      </c>
      <c r="AI15" s="521"/>
      <c r="AJ15" s="521"/>
      <c r="AK15" s="521"/>
      <c r="AL15" s="522"/>
      <c r="AM15" s="498"/>
      <c r="AN15" s="499"/>
      <c r="AO15" s="499"/>
      <c r="AP15" s="499"/>
      <c r="AQ15" s="499"/>
      <c r="AR15" s="499"/>
      <c r="AS15" s="499"/>
      <c r="AT15" s="500"/>
      <c r="AU15" s="501"/>
      <c r="AV15" s="502"/>
      <c r="AW15" s="502"/>
      <c r="AX15" s="502"/>
      <c r="AY15" s="429" t="s">
        <v>149</v>
      </c>
      <c r="AZ15" s="430"/>
      <c r="BA15" s="430"/>
      <c r="BB15" s="430"/>
      <c r="BC15" s="430"/>
      <c r="BD15" s="430"/>
      <c r="BE15" s="430"/>
      <c r="BF15" s="430"/>
      <c r="BG15" s="430"/>
      <c r="BH15" s="430"/>
      <c r="BI15" s="430"/>
      <c r="BJ15" s="430"/>
      <c r="BK15" s="430"/>
      <c r="BL15" s="430"/>
      <c r="BM15" s="431"/>
      <c r="BN15" s="432">
        <v>48805</v>
      </c>
      <c r="BO15" s="433"/>
      <c r="BP15" s="433"/>
      <c r="BQ15" s="433"/>
      <c r="BR15" s="433"/>
      <c r="BS15" s="433"/>
      <c r="BT15" s="433"/>
      <c r="BU15" s="434"/>
      <c r="BV15" s="432">
        <v>45691</v>
      </c>
      <c r="BW15" s="433"/>
      <c r="BX15" s="433"/>
      <c r="BY15" s="433"/>
      <c r="BZ15" s="433"/>
      <c r="CA15" s="433"/>
      <c r="CB15" s="433"/>
      <c r="CC15" s="434"/>
      <c r="CD15" s="570" t="s">
        <v>150</v>
      </c>
      <c r="CE15" s="571"/>
      <c r="CF15" s="571"/>
      <c r="CG15" s="571"/>
      <c r="CH15" s="571"/>
      <c r="CI15" s="571"/>
      <c r="CJ15" s="571"/>
      <c r="CK15" s="571"/>
      <c r="CL15" s="571"/>
      <c r="CM15" s="571"/>
      <c r="CN15" s="571"/>
      <c r="CO15" s="571"/>
      <c r="CP15" s="571"/>
      <c r="CQ15" s="571"/>
      <c r="CR15" s="571"/>
      <c r="CS15" s="572"/>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15">
      <c r="A16" s="187"/>
      <c r="B16" s="532"/>
      <c r="C16" s="533"/>
      <c r="D16" s="533"/>
      <c r="E16" s="533"/>
      <c r="F16" s="533"/>
      <c r="G16" s="533"/>
      <c r="H16" s="533"/>
      <c r="I16" s="533"/>
      <c r="J16" s="533"/>
      <c r="K16" s="534"/>
      <c r="L16" s="550" t="s">
        <v>151</v>
      </c>
      <c r="M16" s="581"/>
      <c r="N16" s="581"/>
      <c r="O16" s="581"/>
      <c r="P16" s="581"/>
      <c r="Q16" s="582"/>
      <c r="R16" s="573" t="s">
        <v>152</v>
      </c>
      <c r="S16" s="574"/>
      <c r="T16" s="574"/>
      <c r="U16" s="574"/>
      <c r="V16" s="575"/>
      <c r="W16" s="459"/>
      <c r="X16" s="460"/>
      <c r="Y16" s="460"/>
      <c r="Z16" s="460"/>
      <c r="AA16" s="460"/>
      <c r="AB16" s="449"/>
      <c r="AC16" s="556">
        <v>18</v>
      </c>
      <c r="AD16" s="557"/>
      <c r="AE16" s="557"/>
      <c r="AF16" s="557"/>
      <c r="AG16" s="558"/>
      <c r="AH16" s="556">
        <v>26.2</v>
      </c>
      <c r="AI16" s="557"/>
      <c r="AJ16" s="557"/>
      <c r="AK16" s="557"/>
      <c r="AL16" s="559"/>
      <c r="AM16" s="498"/>
      <c r="AN16" s="499"/>
      <c r="AO16" s="499"/>
      <c r="AP16" s="499"/>
      <c r="AQ16" s="499"/>
      <c r="AR16" s="499"/>
      <c r="AS16" s="499"/>
      <c r="AT16" s="500"/>
      <c r="AU16" s="501"/>
      <c r="AV16" s="502"/>
      <c r="AW16" s="502"/>
      <c r="AX16" s="502"/>
      <c r="AY16" s="503" t="s">
        <v>153</v>
      </c>
      <c r="AZ16" s="504"/>
      <c r="BA16" s="504"/>
      <c r="BB16" s="504"/>
      <c r="BC16" s="504"/>
      <c r="BD16" s="504"/>
      <c r="BE16" s="504"/>
      <c r="BF16" s="504"/>
      <c r="BG16" s="504"/>
      <c r="BH16" s="504"/>
      <c r="BI16" s="504"/>
      <c r="BJ16" s="504"/>
      <c r="BK16" s="504"/>
      <c r="BL16" s="504"/>
      <c r="BM16" s="505"/>
      <c r="BN16" s="469">
        <v>346245</v>
      </c>
      <c r="BO16" s="470"/>
      <c r="BP16" s="470"/>
      <c r="BQ16" s="470"/>
      <c r="BR16" s="470"/>
      <c r="BS16" s="470"/>
      <c r="BT16" s="470"/>
      <c r="BU16" s="471"/>
      <c r="BV16" s="469">
        <v>316916</v>
      </c>
      <c r="BW16" s="470"/>
      <c r="BX16" s="470"/>
      <c r="BY16" s="470"/>
      <c r="BZ16" s="470"/>
      <c r="CA16" s="470"/>
      <c r="CB16" s="470"/>
      <c r="CC16" s="471"/>
      <c r="CD16" s="201"/>
      <c r="CE16" s="579"/>
      <c r="CF16" s="579"/>
      <c r="CG16" s="579"/>
      <c r="CH16" s="579"/>
      <c r="CI16" s="579"/>
      <c r="CJ16" s="579"/>
      <c r="CK16" s="579"/>
      <c r="CL16" s="579"/>
      <c r="CM16" s="579"/>
      <c r="CN16" s="579"/>
      <c r="CO16" s="579"/>
      <c r="CP16" s="579"/>
      <c r="CQ16" s="579"/>
      <c r="CR16" s="579"/>
      <c r="CS16" s="580"/>
      <c r="CT16" s="466"/>
      <c r="CU16" s="467"/>
      <c r="CV16" s="467"/>
      <c r="CW16" s="467"/>
      <c r="CX16" s="467"/>
      <c r="CY16" s="467"/>
      <c r="CZ16" s="467"/>
      <c r="DA16" s="468"/>
      <c r="DB16" s="466"/>
      <c r="DC16" s="467"/>
      <c r="DD16" s="467"/>
      <c r="DE16" s="467"/>
      <c r="DF16" s="467"/>
      <c r="DG16" s="467"/>
      <c r="DH16" s="467"/>
      <c r="DI16" s="468"/>
      <c r="DJ16" s="186"/>
      <c r="DK16" s="186"/>
      <c r="DL16" s="186"/>
      <c r="DM16" s="186"/>
      <c r="DN16" s="186"/>
      <c r="DO16" s="186"/>
    </row>
    <row r="17" spans="1:119" ht="18.75" customHeight="1" thickBot="1" x14ac:dyDescent="0.2">
      <c r="A17" s="187"/>
      <c r="B17" s="535"/>
      <c r="C17" s="536"/>
      <c r="D17" s="536"/>
      <c r="E17" s="536"/>
      <c r="F17" s="536"/>
      <c r="G17" s="536"/>
      <c r="H17" s="536"/>
      <c r="I17" s="536"/>
      <c r="J17" s="536"/>
      <c r="K17" s="537"/>
      <c r="L17" s="202"/>
      <c r="M17" s="576" t="s">
        <v>154</v>
      </c>
      <c r="N17" s="577"/>
      <c r="O17" s="577"/>
      <c r="P17" s="577"/>
      <c r="Q17" s="578"/>
      <c r="R17" s="573" t="s">
        <v>155</v>
      </c>
      <c r="S17" s="574"/>
      <c r="T17" s="574"/>
      <c r="U17" s="574"/>
      <c r="V17" s="575"/>
      <c r="W17" s="485" t="s">
        <v>156</v>
      </c>
      <c r="X17" s="486"/>
      <c r="Y17" s="486"/>
      <c r="Z17" s="486"/>
      <c r="AA17" s="486"/>
      <c r="AB17" s="476"/>
      <c r="AC17" s="520">
        <v>154</v>
      </c>
      <c r="AD17" s="521"/>
      <c r="AE17" s="521"/>
      <c r="AF17" s="521"/>
      <c r="AG17" s="563"/>
      <c r="AH17" s="520">
        <v>137</v>
      </c>
      <c r="AI17" s="521"/>
      <c r="AJ17" s="521"/>
      <c r="AK17" s="521"/>
      <c r="AL17" s="522"/>
      <c r="AM17" s="498"/>
      <c r="AN17" s="499"/>
      <c r="AO17" s="499"/>
      <c r="AP17" s="499"/>
      <c r="AQ17" s="499"/>
      <c r="AR17" s="499"/>
      <c r="AS17" s="499"/>
      <c r="AT17" s="500"/>
      <c r="AU17" s="501"/>
      <c r="AV17" s="502"/>
      <c r="AW17" s="502"/>
      <c r="AX17" s="502"/>
      <c r="AY17" s="503" t="s">
        <v>157</v>
      </c>
      <c r="AZ17" s="504"/>
      <c r="BA17" s="504"/>
      <c r="BB17" s="504"/>
      <c r="BC17" s="504"/>
      <c r="BD17" s="504"/>
      <c r="BE17" s="504"/>
      <c r="BF17" s="504"/>
      <c r="BG17" s="504"/>
      <c r="BH17" s="504"/>
      <c r="BI17" s="504"/>
      <c r="BJ17" s="504"/>
      <c r="BK17" s="504"/>
      <c r="BL17" s="504"/>
      <c r="BM17" s="505"/>
      <c r="BN17" s="469">
        <v>61452</v>
      </c>
      <c r="BO17" s="470"/>
      <c r="BP17" s="470"/>
      <c r="BQ17" s="470"/>
      <c r="BR17" s="470"/>
      <c r="BS17" s="470"/>
      <c r="BT17" s="470"/>
      <c r="BU17" s="471"/>
      <c r="BV17" s="469">
        <v>57362</v>
      </c>
      <c r="BW17" s="470"/>
      <c r="BX17" s="470"/>
      <c r="BY17" s="470"/>
      <c r="BZ17" s="470"/>
      <c r="CA17" s="470"/>
      <c r="CB17" s="470"/>
      <c r="CC17" s="471"/>
      <c r="CD17" s="201"/>
      <c r="CE17" s="579"/>
      <c r="CF17" s="579"/>
      <c r="CG17" s="579"/>
      <c r="CH17" s="579"/>
      <c r="CI17" s="579"/>
      <c r="CJ17" s="579"/>
      <c r="CK17" s="579"/>
      <c r="CL17" s="579"/>
      <c r="CM17" s="579"/>
      <c r="CN17" s="579"/>
      <c r="CO17" s="579"/>
      <c r="CP17" s="579"/>
      <c r="CQ17" s="579"/>
      <c r="CR17" s="579"/>
      <c r="CS17" s="580"/>
      <c r="CT17" s="466"/>
      <c r="CU17" s="467"/>
      <c r="CV17" s="467"/>
      <c r="CW17" s="467"/>
      <c r="CX17" s="467"/>
      <c r="CY17" s="467"/>
      <c r="CZ17" s="467"/>
      <c r="DA17" s="468"/>
      <c r="DB17" s="466"/>
      <c r="DC17" s="467"/>
      <c r="DD17" s="467"/>
      <c r="DE17" s="467"/>
      <c r="DF17" s="467"/>
      <c r="DG17" s="467"/>
      <c r="DH17" s="467"/>
      <c r="DI17" s="468"/>
      <c r="DJ17" s="186"/>
      <c r="DK17" s="186"/>
      <c r="DL17" s="186"/>
      <c r="DM17" s="186"/>
      <c r="DN17" s="186"/>
      <c r="DO17" s="186"/>
    </row>
    <row r="18" spans="1:119" ht="18.75" customHeight="1" thickBot="1" x14ac:dyDescent="0.2">
      <c r="A18" s="187"/>
      <c r="B18" s="583" t="s">
        <v>158</v>
      </c>
      <c r="C18" s="512"/>
      <c r="D18" s="512"/>
      <c r="E18" s="584"/>
      <c r="F18" s="584"/>
      <c r="G18" s="584"/>
      <c r="H18" s="584"/>
      <c r="I18" s="584"/>
      <c r="J18" s="584"/>
      <c r="K18" s="584"/>
      <c r="L18" s="585">
        <v>4.12</v>
      </c>
      <c r="M18" s="585"/>
      <c r="N18" s="585"/>
      <c r="O18" s="585"/>
      <c r="P18" s="585"/>
      <c r="Q18" s="585"/>
      <c r="R18" s="586"/>
      <c r="S18" s="586"/>
      <c r="T18" s="586"/>
      <c r="U18" s="586"/>
      <c r="V18" s="587"/>
      <c r="W18" s="487"/>
      <c r="X18" s="488"/>
      <c r="Y18" s="488"/>
      <c r="Z18" s="488"/>
      <c r="AA18" s="488"/>
      <c r="AB18" s="479"/>
      <c r="AC18" s="588">
        <v>64.400000000000006</v>
      </c>
      <c r="AD18" s="589"/>
      <c r="AE18" s="589"/>
      <c r="AF18" s="589"/>
      <c r="AG18" s="590"/>
      <c r="AH18" s="588">
        <v>56.1</v>
      </c>
      <c r="AI18" s="589"/>
      <c r="AJ18" s="589"/>
      <c r="AK18" s="589"/>
      <c r="AL18" s="591"/>
      <c r="AM18" s="498"/>
      <c r="AN18" s="499"/>
      <c r="AO18" s="499"/>
      <c r="AP18" s="499"/>
      <c r="AQ18" s="499"/>
      <c r="AR18" s="499"/>
      <c r="AS18" s="499"/>
      <c r="AT18" s="500"/>
      <c r="AU18" s="501"/>
      <c r="AV18" s="502"/>
      <c r="AW18" s="502"/>
      <c r="AX18" s="502"/>
      <c r="AY18" s="503" t="s">
        <v>159</v>
      </c>
      <c r="AZ18" s="504"/>
      <c r="BA18" s="504"/>
      <c r="BB18" s="504"/>
      <c r="BC18" s="504"/>
      <c r="BD18" s="504"/>
      <c r="BE18" s="504"/>
      <c r="BF18" s="504"/>
      <c r="BG18" s="504"/>
      <c r="BH18" s="504"/>
      <c r="BI18" s="504"/>
      <c r="BJ18" s="504"/>
      <c r="BK18" s="504"/>
      <c r="BL18" s="504"/>
      <c r="BM18" s="505"/>
      <c r="BN18" s="469">
        <v>231684</v>
      </c>
      <c r="BO18" s="470"/>
      <c r="BP18" s="470"/>
      <c r="BQ18" s="470"/>
      <c r="BR18" s="470"/>
      <c r="BS18" s="470"/>
      <c r="BT18" s="470"/>
      <c r="BU18" s="471"/>
      <c r="BV18" s="469">
        <v>278906</v>
      </c>
      <c r="BW18" s="470"/>
      <c r="BX18" s="470"/>
      <c r="BY18" s="470"/>
      <c r="BZ18" s="470"/>
      <c r="CA18" s="470"/>
      <c r="CB18" s="470"/>
      <c r="CC18" s="471"/>
      <c r="CD18" s="201"/>
      <c r="CE18" s="579"/>
      <c r="CF18" s="579"/>
      <c r="CG18" s="579"/>
      <c r="CH18" s="579"/>
      <c r="CI18" s="579"/>
      <c r="CJ18" s="579"/>
      <c r="CK18" s="579"/>
      <c r="CL18" s="579"/>
      <c r="CM18" s="579"/>
      <c r="CN18" s="579"/>
      <c r="CO18" s="579"/>
      <c r="CP18" s="579"/>
      <c r="CQ18" s="579"/>
      <c r="CR18" s="579"/>
      <c r="CS18" s="580"/>
      <c r="CT18" s="466"/>
      <c r="CU18" s="467"/>
      <c r="CV18" s="467"/>
      <c r="CW18" s="467"/>
      <c r="CX18" s="467"/>
      <c r="CY18" s="467"/>
      <c r="CZ18" s="467"/>
      <c r="DA18" s="468"/>
      <c r="DB18" s="466"/>
      <c r="DC18" s="467"/>
      <c r="DD18" s="467"/>
      <c r="DE18" s="467"/>
      <c r="DF18" s="467"/>
      <c r="DG18" s="467"/>
      <c r="DH18" s="467"/>
      <c r="DI18" s="468"/>
      <c r="DJ18" s="186"/>
      <c r="DK18" s="186"/>
      <c r="DL18" s="186"/>
      <c r="DM18" s="186"/>
      <c r="DN18" s="186"/>
      <c r="DO18" s="186"/>
    </row>
    <row r="19" spans="1:119" ht="18.75" customHeight="1" thickBot="1" x14ac:dyDescent="0.2">
      <c r="A19" s="187"/>
      <c r="B19" s="583" t="s">
        <v>160</v>
      </c>
      <c r="C19" s="512"/>
      <c r="D19" s="512"/>
      <c r="E19" s="584"/>
      <c r="F19" s="584"/>
      <c r="G19" s="584"/>
      <c r="H19" s="584"/>
      <c r="I19" s="584"/>
      <c r="J19" s="584"/>
      <c r="K19" s="584"/>
      <c r="L19" s="592">
        <v>79</v>
      </c>
      <c r="M19" s="592"/>
      <c r="N19" s="592"/>
      <c r="O19" s="592"/>
      <c r="P19" s="592"/>
      <c r="Q19" s="592"/>
      <c r="R19" s="593"/>
      <c r="S19" s="593"/>
      <c r="T19" s="593"/>
      <c r="U19" s="593"/>
      <c r="V19" s="594"/>
      <c r="W19" s="426"/>
      <c r="X19" s="427"/>
      <c r="Y19" s="427"/>
      <c r="Z19" s="427"/>
      <c r="AA19" s="427"/>
      <c r="AB19" s="427"/>
      <c r="AC19" s="601"/>
      <c r="AD19" s="601"/>
      <c r="AE19" s="601"/>
      <c r="AF19" s="601"/>
      <c r="AG19" s="601"/>
      <c r="AH19" s="601"/>
      <c r="AI19" s="601"/>
      <c r="AJ19" s="601"/>
      <c r="AK19" s="601"/>
      <c r="AL19" s="602"/>
      <c r="AM19" s="498"/>
      <c r="AN19" s="499"/>
      <c r="AO19" s="499"/>
      <c r="AP19" s="499"/>
      <c r="AQ19" s="499"/>
      <c r="AR19" s="499"/>
      <c r="AS19" s="499"/>
      <c r="AT19" s="500"/>
      <c r="AU19" s="501"/>
      <c r="AV19" s="502"/>
      <c r="AW19" s="502"/>
      <c r="AX19" s="502"/>
      <c r="AY19" s="503" t="s">
        <v>161</v>
      </c>
      <c r="AZ19" s="504"/>
      <c r="BA19" s="504"/>
      <c r="BB19" s="504"/>
      <c r="BC19" s="504"/>
      <c r="BD19" s="504"/>
      <c r="BE19" s="504"/>
      <c r="BF19" s="504"/>
      <c r="BG19" s="504"/>
      <c r="BH19" s="504"/>
      <c r="BI19" s="504"/>
      <c r="BJ19" s="504"/>
      <c r="BK19" s="504"/>
      <c r="BL19" s="504"/>
      <c r="BM19" s="505"/>
      <c r="BN19" s="469">
        <v>570684</v>
      </c>
      <c r="BO19" s="470"/>
      <c r="BP19" s="470"/>
      <c r="BQ19" s="470"/>
      <c r="BR19" s="470"/>
      <c r="BS19" s="470"/>
      <c r="BT19" s="470"/>
      <c r="BU19" s="471"/>
      <c r="BV19" s="469">
        <v>505907</v>
      </c>
      <c r="BW19" s="470"/>
      <c r="BX19" s="470"/>
      <c r="BY19" s="470"/>
      <c r="BZ19" s="470"/>
      <c r="CA19" s="470"/>
      <c r="CB19" s="470"/>
      <c r="CC19" s="471"/>
      <c r="CD19" s="201"/>
      <c r="CE19" s="579"/>
      <c r="CF19" s="579"/>
      <c r="CG19" s="579"/>
      <c r="CH19" s="579"/>
      <c r="CI19" s="579"/>
      <c r="CJ19" s="579"/>
      <c r="CK19" s="579"/>
      <c r="CL19" s="579"/>
      <c r="CM19" s="579"/>
      <c r="CN19" s="579"/>
      <c r="CO19" s="579"/>
      <c r="CP19" s="579"/>
      <c r="CQ19" s="579"/>
      <c r="CR19" s="579"/>
      <c r="CS19" s="580"/>
      <c r="CT19" s="466"/>
      <c r="CU19" s="467"/>
      <c r="CV19" s="467"/>
      <c r="CW19" s="467"/>
      <c r="CX19" s="467"/>
      <c r="CY19" s="467"/>
      <c r="CZ19" s="467"/>
      <c r="DA19" s="468"/>
      <c r="DB19" s="466"/>
      <c r="DC19" s="467"/>
      <c r="DD19" s="467"/>
      <c r="DE19" s="467"/>
      <c r="DF19" s="467"/>
      <c r="DG19" s="467"/>
      <c r="DH19" s="467"/>
      <c r="DI19" s="468"/>
      <c r="DJ19" s="186"/>
      <c r="DK19" s="186"/>
      <c r="DL19" s="186"/>
      <c r="DM19" s="186"/>
      <c r="DN19" s="186"/>
      <c r="DO19" s="186"/>
    </row>
    <row r="20" spans="1:119" ht="18.75" customHeight="1" thickBot="1" x14ac:dyDescent="0.2">
      <c r="A20" s="187"/>
      <c r="B20" s="583" t="s">
        <v>162</v>
      </c>
      <c r="C20" s="512"/>
      <c r="D20" s="512"/>
      <c r="E20" s="584"/>
      <c r="F20" s="584"/>
      <c r="G20" s="584"/>
      <c r="H20" s="584"/>
      <c r="I20" s="584"/>
      <c r="J20" s="584"/>
      <c r="K20" s="584"/>
      <c r="L20" s="592">
        <v>193</v>
      </c>
      <c r="M20" s="592"/>
      <c r="N20" s="592"/>
      <c r="O20" s="592"/>
      <c r="P20" s="592"/>
      <c r="Q20" s="592"/>
      <c r="R20" s="593"/>
      <c r="S20" s="593"/>
      <c r="T20" s="593"/>
      <c r="U20" s="593"/>
      <c r="V20" s="594"/>
      <c r="W20" s="487"/>
      <c r="X20" s="488"/>
      <c r="Y20" s="488"/>
      <c r="Z20" s="488"/>
      <c r="AA20" s="488"/>
      <c r="AB20" s="488"/>
      <c r="AC20" s="595"/>
      <c r="AD20" s="595"/>
      <c r="AE20" s="595"/>
      <c r="AF20" s="595"/>
      <c r="AG20" s="595"/>
      <c r="AH20" s="595"/>
      <c r="AI20" s="595"/>
      <c r="AJ20" s="595"/>
      <c r="AK20" s="595"/>
      <c r="AL20" s="596"/>
      <c r="AM20" s="597"/>
      <c r="AN20" s="524"/>
      <c r="AO20" s="524"/>
      <c r="AP20" s="524"/>
      <c r="AQ20" s="524"/>
      <c r="AR20" s="524"/>
      <c r="AS20" s="524"/>
      <c r="AT20" s="525"/>
      <c r="AU20" s="598"/>
      <c r="AV20" s="599"/>
      <c r="AW20" s="599"/>
      <c r="AX20" s="600"/>
      <c r="AY20" s="503"/>
      <c r="AZ20" s="504"/>
      <c r="BA20" s="504"/>
      <c r="BB20" s="504"/>
      <c r="BC20" s="504"/>
      <c r="BD20" s="504"/>
      <c r="BE20" s="504"/>
      <c r="BF20" s="504"/>
      <c r="BG20" s="504"/>
      <c r="BH20" s="504"/>
      <c r="BI20" s="504"/>
      <c r="BJ20" s="504"/>
      <c r="BK20" s="504"/>
      <c r="BL20" s="504"/>
      <c r="BM20" s="505"/>
      <c r="BN20" s="469"/>
      <c r="BO20" s="470"/>
      <c r="BP20" s="470"/>
      <c r="BQ20" s="470"/>
      <c r="BR20" s="470"/>
      <c r="BS20" s="470"/>
      <c r="BT20" s="470"/>
      <c r="BU20" s="471"/>
      <c r="BV20" s="469"/>
      <c r="BW20" s="470"/>
      <c r="BX20" s="470"/>
      <c r="BY20" s="470"/>
      <c r="BZ20" s="470"/>
      <c r="CA20" s="470"/>
      <c r="CB20" s="470"/>
      <c r="CC20" s="471"/>
      <c r="CD20" s="201"/>
      <c r="CE20" s="579"/>
      <c r="CF20" s="579"/>
      <c r="CG20" s="579"/>
      <c r="CH20" s="579"/>
      <c r="CI20" s="579"/>
      <c r="CJ20" s="579"/>
      <c r="CK20" s="579"/>
      <c r="CL20" s="579"/>
      <c r="CM20" s="579"/>
      <c r="CN20" s="579"/>
      <c r="CO20" s="579"/>
      <c r="CP20" s="579"/>
      <c r="CQ20" s="579"/>
      <c r="CR20" s="579"/>
      <c r="CS20" s="580"/>
      <c r="CT20" s="466"/>
      <c r="CU20" s="467"/>
      <c r="CV20" s="467"/>
      <c r="CW20" s="467"/>
      <c r="CX20" s="467"/>
      <c r="CY20" s="467"/>
      <c r="CZ20" s="467"/>
      <c r="DA20" s="468"/>
      <c r="DB20" s="466"/>
      <c r="DC20" s="467"/>
      <c r="DD20" s="467"/>
      <c r="DE20" s="467"/>
      <c r="DF20" s="467"/>
      <c r="DG20" s="467"/>
      <c r="DH20" s="467"/>
      <c r="DI20" s="468"/>
      <c r="DJ20" s="186"/>
      <c r="DK20" s="186"/>
      <c r="DL20" s="186"/>
      <c r="DM20" s="186"/>
      <c r="DN20" s="186"/>
      <c r="DO20" s="186"/>
    </row>
    <row r="21" spans="1:119" ht="18.75" customHeight="1" x14ac:dyDescent="0.15">
      <c r="A21" s="187"/>
      <c r="B21" s="603" t="s">
        <v>163</v>
      </c>
      <c r="C21" s="604"/>
      <c r="D21" s="604"/>
      <c r="E21" s="604"/>
      <c r="F21" s="604"/>
      <c r="G21" s="604"/>
      <c r="H21" s="604"/>
      <c r="I21" s="604"/>
      <c r="J21" s="604"/>
      <c r="K21" s="604"/>
      <c r="L21" s="604"/>
      <c r="M21" s="604"/>
      <c r="N21" s="604"/>
      <c r="O21" s="604"/>
      <c r="P21" s="604"/>
      <c r="Q21" s="604"/>
      <c r="R21" s="604"/>
      <c r="S21" s="604"/>
      <c r="T21" s="604"/>
      <c r="U21" s="604"/>
      <c r="V21" s="604"/>
      <c r="W21" s="604"/>
      <c r="X21" s="604"/>
      <c r="Y21" s="604"/>
      <c r="Z21" s="604"/>
      <c r="AA21" s="604"/>
      <c r="AB21" s="604"/>
      <c r="AC21" s="604"/>
      <c r="AD21" s="604"/>
      <c r="AE21" s="604"/>
      <c r="AF21" s="604"/>
      <c r="AG21" s="604"/>
      <c r="AH21" s="604"/>
      <c r="AI21" s="604"/>
      <c r="AJ21" s="604"/>
      <c r="AK21" s="604"/>
      <c r="AL21" s="604"/>
      <c r="AM21" s="604"/>
      <c r="AN21" s="604"/>
      <c r="AO21" s="604"/>
      <c r="AP21" s="604"/>
      <c r="AQ21" s="604"/>
      <c r="AR21" s="604"/>
      <c r="AS21" s="604"/>
      <c r="AT21" s="604"/>
      <c r="AU21" s="604"/>
      <c r="AV21" s="604"/>
      <c r="AW21" s="604"/>
      <c r="AX21" s="605"/>
      <c r="AY21" s="503"/>
      <c r="AZ21" s="504"/>
      <c r="BA21" s="504"/>
      <c r="BB21" s="504"/>
      <c r="BC21" s="504"/>
      <c r="BD21" s="504"/>
      <c r="BE21" s="504"/>
      <c r="BF21" s="504"/>
      <c r="BG21" s="504"/>
      <c r="BH21" s="504"/>
      <c r="BI21" s="504"/>
      <c r="BJ21" s="504"/>
      <c r="BK21" s="504"/>
      <c r="BL21" s="504"/>
      <c r="BM21" s="505"/>
      <c r="BN21" s="469"/>
      <c r="BO21" s="470"/>
      <c r="BP21" s="470"/>
      <c r="BQ21" s="470"/>
      <c r="BR21" s="470"/>
      <c r="BS21" s="470"/>
      <c r="BT21" s="470"/>
      <c r="BU21" s="471"/>
      <c r="BV21" s="469"/>
      <c r="BW21" s="470"/>
      <c r="BX21" s="470"/>
      <c r="BY21" s="470"/>
      <c r="BZ21" s="470"/>
      <c r="CA21" s="470"/>
      <c r="CB21" s="470"/>
      <c r="CC21" s="471"/>
      <c r="CD21" s="201"/>
      <c r="CE21" s="579"/>
      <c r="CF21" s="579"/>
      <c r="CG21" s="579"/>
      <c r="CH21" s="579"/>
      <c r="CI21" s="579"/>
      <c r="CJ21" s="579"/>
      <c r="CK21" s="579"/>
      <c r="CL21" s="579"/>
      <c r="CM21" s="579"/>
      <c r="CN21" s="579"/>
      <c r="CO21" s="579"/>
      <c r="CP21" s="579"/>
      <c r="CQ21" s="579"/>
      <c r="CR21" s="579"/>
      <c r="CS21" s="580"/>
      <c r="CT21" s="466"/>
      <c r="CU21" s="467"/>
      <c r="CV21" s="467"/>
      <c r="CW21" s="467"/>
      <c r="CX21" s="467"/>
      <c r="CY21" s="467"/>
      <c r="CZ21" s="467"/>
      <c r="DA21" s="468"/>
      <c r="DB21" s="466"/>
      <c r="DC21" s="467"/>
      <c r="DD21" s="467"/>
      <c r="DE21" s="467"/>
      <c r="DF21" s="467"/>
      <c r="DG21" s="467"/>
      <c r="DH21" s="467"/>
      <c r="DI21" s="468"/>
      <c r="DJ21" s="186"/>
      <c r="DK21" s="186"/>
      <c r="DL21" s="186"/>
      <c r="DM21" s="186"/>
      <c r="DN21" s="186"/>
      <c r="DO21" s="186"/>
    </row>
    <row r="22" spans="1:119" ht="18.75" customHeight="1" thickBot="1" x14ac:dyDescent="0.2">
      <c r="A22" s="187"/>
      <c r="B22" s="606" t="s">
        <v>164</v>
      </c>
      <c r="C22" s="607"/>
      <c r="D22" s="608"/>
      <c r="E22" s="481" t="s">
        <v>1</v>
      </c>
      <c r="F22" s="486"/>
      <c r="G22" s="486"/>
      <c r="H22" s="486"/>
      <c r="I22" s="486"/>
      <c r="J22" s="486"/>
      <c r="K22" s="476"/>
      <c r="L22" s="481" t="s">
        <v>165</v>
      </c>
      <c r="M22" s="486"/>
      <c r="N22" s="486"/>
      <c r="O22" s="486"/>
      <c r="P22" s="476"/>
      <c r="Q22" s="615" t="s">
        <v>166</v>
      </c>
      <c r="R22" s="616"/>
      <c r="S22" s="616"/>
      <c r="T22" s="616"/>
      <c r="U22" s="616"/>
      <c r="V22" s="617"/>
      <c r="W22" s="621" t="s">
        <v>167</v>
      </c>
      <c r="X22" s="607"/>
      <c r="Y22" s="608"/>
      <c r="Z22" s="481" t="s">
        <v>1</v>
      </c>
      <c r="AA22" s="486"/>
      <c r="AB22" s="486"/>
      <c r="AC22" s="486"/>
      <c r="AD22" s="486"/>
      <c r="AE22" s="486"/>
      <c r="AF22" s="486"/>
      <c r="AG22" s="476"/>
      <c r="AH22" s="634" t="s">
        <v>168</v>
      </c>
      <c r="AI22" s="486"/>
      <c r="AJ22" s="486"/>
      <c r="AK22" s="486"/>
      <c r="AL22" s="476"/>
      <c r="AM22" s="634" t="s">
        <v>169</v>
      </c>
      <c r="AN22" s="635"/>
      <c r="AO22" s="635"/>
      <c r="AP22" s="635"/>
      <c r="AQ22" s="635"/>
      <c r="AR22" s="636"/>
      <c r="AS22" s="615" t="s">
        <v>166</v>
      </c>
      <c r="AT22" s="616"/>
      <c r="AU22" s="616"/>
      <c r="AV22" s="616"/>
      <c r="AW22" s="616"/>
      <c r="AX22" s="640"/>
      <c r="AY22" s="642"/>
      <c r="AZ22" s="643"/>
      <c r="BA22" s="643"/>
      <c r="BB22" s="643"/>
      <c r="BC22" s="643"/>
      <c r="BD22" s="643"/>
      <c r="BE22" s="643"/>
      <c r="BF22" s="643"/>
      <c r="BG22" s="643"/>
      <c r="BH22" s="643"/>
      <c r="BI22" s="643"/>
      <c r="BJ22" s="643"/>
      <c r="BK22" s="643"/>
      <c r="BL22" s="643"/>
      <c r="BM22" s="644"/>
      <c r="BN22" s="645"/>
      <c r="BO22" s="646"/>
      <c r="BP22" s="646"/>
      <c r="BQ22" s="646"/>
      <c r="BR22" s="646"/>
      <c r="BS22" s="646"/>
      <c r="BT22" s="646"/>
      <c r="BU22" s="647"/>
      <c r="BV22" s="645"/>
      <c r="BW22" s="646"/>
      <c r="BX22" s="646"/>
      <c r="BY22" s="646"/>
      <c r="BZ22" s="646"/>
      <c r="CA22" s="646"/>
      <c r="CB22" s="646"/>
      <c r="CC22" s="647"/>
      <c r="CD22" s="201"/>
      <c r="CE22" s="579"/>
      <c r="CF22" s="579"/>
      <c r="CG22" s="579"/>
      <c r="CH22" s="579"/>
      <c r="CI22" s="579"/>
      <c r="CJ22" s="579"/>
      <c r="CK22" s="579"/>
      <c r="CL22" s="579"/>
      <c r="CM22" s="579"/>
      <c r="CN22" s="579"/>
      <c r="CO22" s="579"/>
      <c r="CP22" s="579"/>
      <c r="CQ22" s="579"/>
      <c r="CR22" s="579"/>
      <c r="CS22" s="580"/>
      <c r="CT22" s="466"/>
      <c r="CU22" s="467"/>
      <c r="CV22" s="467"/>
      <c r="CW22" s="467"/>
      <c r="CX22" s="467"/>
      <c r="CY22" s="467"/>
      <c r="CZ22" s="467"/>
      <c r="DA22" s="468"/>
      <c r="DB22" s="466"/>
      <c r="DC22" s="467"/>
      <c r="DD22" s="467"/>
      <c r="DE22" s="467"/>
      <c r="DF22" s="467"/>
      <c r="DG22" s="467"/>
      <c r="DH22" s="467"/>
      <c r="DI22" s="468"/>
      <c r="DJ22" s="186"/>
      <c r="DK22" s="186"/>
      <c r="DL22" s="186"/>
      <c r="DM22" s="186"/>
      <c r="DN22" s="186"/>
      <c r="DO22" s="186"/>
    </row>
    <row r="23" spans="1:119" ht="18.75" customHeight="1" x14ac:dyDescent="0.15">
      <c r="A23" s="187"/>
      <c r="B23" s="609"/>
      <c r="C23" s="610"/>
      <c r="D23" s="611"/>
      <c r="E23" s="455"/>
      <c r="F23" s="460"/>
      <c r="G23" s="460"/>
      <c r="H23" s="460"/>
      <c r="I23" s="460"/>
      <c r="J23" s="460"/>
      <c r="K23" s="449"/>
      <c r="L23" s="455"/>
      <c r="M23" s="460"/>
      <c r="N23" s="460"/>
      <c r="O23" s="460"/>
      <c r="P23" s="449"/>
      <c r="Q23" s="618"/>
      <c r="R23" s="619"/>
      <c r="S23" s="619"/>
      <c r="T23" s="619"/>
      <c r="U23" s="619"/>
      <c r="V23" s="620"/>
      <c r="W23" s="622"/>
      <c r="X23" s="610"/>
      <c r="Y23" s="611"/>
      <c r="Z23" s="455"/>
      <c r="AA23" s="460"/>
      <c r="AB23" s="460"/>
      <c r="AC23" s="460"/>
      <c r="AD23" s="460"/>
      <c r="AE23" s="460"/>
      <c r="AF23" s="460"/>
      <c r="AG23" s="449"/>
      <c r="AH23" s="455"/>
      <c r="AI23" s="460"/>
      <c r="AJ23" s="460"/>
      <c r="AK23" s="460"/>
      <c r="AL23" s="449"/>
      <c r="AM23" s="637"/>
      <c r="AN23" s="638"/>
      <c r="AO23" s="638"/>
      <c r="AP23" s="638"/>
      <c r="AQ23" s="638"/>
      <c r="AR23" s="639"/>
      <c r="AS23" s="618"/>
      <c r="AT23" s="619"/>
      <c r="AU23" s="619"/>
      <c r="AV23" s="619"/>
      <c r="AW23" s="619"/>
      <c r="AX23" s="641"/>
      <c r="AY23" s="429" t="s">
        <v>170</v>
      </c>
      <c r="AZ23" s="430"/>
      <c r="BA23" s="430"/>
      <c r="BB23" s="430"/>
      <c r="BC23" s="430"/>
      <c r="BD23" s="430"/>
      <c r="BE23" s="430"/>
      <c r="BF23" s="430"/>
      <c r="BG23" s="430"/>
      <c r="BH23" s="430"/>
      <c r="BI23" s="430"/>
      <c r="BJ23" s="430"/>
      <c r="BK23" s="430"/>
      <c r="BL23" s="430"/>
      <c r="BM23" s="431"/>
      <c r="BN23" s="469">
        <v>531711</v>
      </c>
      <c r="BO23" s="470"/>
      <c r="BP23" s="470"/>
      <c r="BQ23" s="470"/>
      <c r="BR23" s="470"/>
      <c r="BS23" s="470"/>
      <c r="BT23" s="470"/>
      <c r="BU23" s="471"/>
      <c r="BV23" s="469">
        <v>490943</v>
      </c>
      <c r="BW23" s="470"/>
      <c r="BX23" s="470"/>
      <c r="BY23" s="470"/>
      <c r="BZ23" s="470"/>
      <c r="CA23" s="470"/>
      <c r="CB23" s="470"/>
      <c r="CC23" s="471"/>
      <c r="CD23" s="201"/>
      <c r="CE23" s="579"/>
      <c r="CF23" s="579"/>
      <c r="CG23" s="579"/>
      <c r="CH23" s="579"/>
      <c r="CI23" s="579"/>
      <c r="CJ23" s="579"/>
      <c r="CK23" s="579"/>
      <c r="CL23" s="579"/>
      <c r="CM23" s="579"/>
      <c r="CN23" s="579"/>
      <c r="CO23" s="579"/>
      <c r="CP23" s="579"/>
      <c r="CQ23" s="579"/>
      <c r="CR23" s="579"/>
      <c r="CS23" s="580"/>
      <c r="CT23" s="466"/>
      <c r="CU23" s="467"/>
      <c r="CV23" s="467"/>
      <c r="CW23" s="467"/>
      <c r="CX23" s="467"/>
      <c r="CY23" s="467"/>
      <c r="CZ23" s="467"/>
      <c r="DA23" s="468"/>
      <c r="DB23" s="466"/>
      <c r="DC23" s="467"/>
      <c r="DD23" s="467"/>
      <c r="DE23" s="467"/>
      <c r="DF23" s="467"/>
      <c r="DG23" s="467"/>
      <c r="DH23" s="467"/>
      <c r="DI23" s="468"/>
      <c r="DJ23" s="186"/>
      <c r="DK23" s="186"/>
      <c r="DL23" s="186"/>
      <c r="DM23" s="186"/>
      <c r="DN23" s="186"/>
      <c r="DO23" s="186"/>
    </row>
    <row r="24" spans="1:119" ht="18.75" customHeight="1" thickBot="1" x14ac:dyDescent="0.2">
      <c r="A24" s="187"/>
      <c r="B24" s="609"/>
      <c r="C24" s="610"/>
      <c r="D24" s="611"/>
      <c r="E24" s="519" t="s">
        <v>171</v>
      </c>
      <c r="F24" s="499"/>
      <c r="G24" s="499"/>
      <c r="H24" s="499"/>
      <c r="I24" s="499"/>
      <c r="J24" s="499"/>
      <c r="K24" s="500"/>
      <c r="L24" s="520">
        <v>1</v>
      </c>
      <c r="M24" s="521"/>
      <c r="N24" s="521"/>
      <c r="O24" s="521"/>
      <c r="P24" s="563"/>
      <c r="Q24" s="520">
        <v>6200</v>
      </c>
      <c r="R24" s="521"/>
      <c r="S24" s="521"/>
      <c r="T24" s="521"/>
      <c r="U24" s="521"/>
      <c r="V24" s="563"/>
      <c r="W24" s="622"/>
      <c r="X24" s="610"/>
      <c r="Y24" s="611"/>
      <c r="Z24" s="519" t="s">
        <v>172</v>
      </c>
      <c r="AA24" s="499"/>
      <c r="AB24" s="499"/>
      <c r="AC24" s="499"/>
      <c r="AD24" s="499"/>
      <c r="AE24" s="499"/>
      <c r="AF24" s="499"/>
      <c r="AG24" s="500"/>
      <c r="AH24" s="520">
        <v>19</v>
      </c>
      <c r="AI24" s="521"/>
      <c r="AJ24" s="521"/>
      <c r="AK24" s="521"/>
      <c r="AL24" s="563"/>
      <c r="AM24" s="520">
        <v>55100</v>
      </c>
      <c r="AN24" s="521"/>
      <c r="AO24" s="521"/>
      <c r="AP24" s="521"/>
      <c r="AQ24" s="521"/>
      <c r="AR24" s="563"/>
      <c r="AS24" s="520">
        <v>2900</v>
      </c>
      <c r="AT24" s="521"/>
      <c r="AU24" s="521"/>
      <c r="AV24" s="521"/>
      <c r="AW24" s="521"/>
      <c r="AX24" s="522"/>
      <c r="AY24" s="642" t="s">
        <v>173</v>
      </c>
      <c r="AZ24" s="643"/>
      <c r="BA24" s="643"/>
      <c r="BB24" s="643"/>
      <c r="BC24" s="643"/>
      <c r="BD24" s="643"/>
      <c r="BE24" s="643"/>
      <c r="BF24" s="643"/>
      <c r="BG24" s="643"/>
      <c r="BH24" s="643"/>
      <c r="BI24" s="643"/>
      <c r="BJ24" s="643"/>
      <c r="BK24" s="643"/>
      <c r="BL24" s="643"/>
      <c r="BM24" s="644"/>
      <c r="BN24" s="469">
        <v>509014</v>
      </c>
      <c r="BO24" s="470"/>
      <c r="BP24" s="470"/>
      <c r="BQ24" s="470"/>
      <c r="BR24" s="470"/>
      <c r="BS24" s="470"/>
      <c r="BT24" s="470"/>
      <c r="BU24" s="471"/>
      <c r="BV24" s="469">
        <v>464729</v>
      </c>
      <c r="BW24" s="470"/>
      <c r="BX24" s="470"/>
      <c r="BY24" s="470"/>
      <c r="BZ24" s="470"/>
      <c r="CA24" s="470"/>
      <c r="CB24" s="470"/>
      <c r="CC24" s="471"/>
      <c r="CD24" s="201"/>
      <c r="CE24" s="579"/>
      <c r="CF24" s="579"/>
      <c r="CG24" s="579"/>
      <c r="CH24" s="579"/>
      <c r="CI24" s="579"/>
      <c r="CJ24" s="579"/>
      <c r="CK24" s="579"/>
      <c r="CL24" s="579"/>
      <c r="CM24" s="579"/>
      <c r="CN24" s="579"/>
      <c r="CO24" s="579"/>
      <c r="CP24" s="579"/>
      <c r="CQ24" s="579"/>
      <c r="CR24" s="579"/>
      <c r="CS24" s="580"/>
      <c r="CT24" s="466"/>
      <c r="CU24" s="467"/>
      <c r="CV24" s="467"/>
      <c r="CW24" s="467"/>
      <c r="CX24" s="467"/>
      <c r="CY24" s="467"/>
      <c r="CZ24" s="467"/>
      <c r="DA24" s="468"/>
      <c r="DB24" s="466"/>
      <c r="DC24" s="467"/>
      <c r="DD24" s="467"/>
      <c r="DE24" s="467"/>
      <c r="DF24" s="467"/>
      <c r="DG24" s="467"/>
      <c r="DH24" s="467"/>
      <c r="DI24" s="468"/>
      <c r="DJ24" s="186"/>
      <c r="DK24" s="186"/>
      <c r="DL24" s="186"/>
      <c r="DM24" s="186"/>
      <c r="DN24" s="186"/>
      <c r="DO24" s="186"/>
    </row>
    <row r="25" spans="1:119" s="186" customFormat="1" ht="18.75" customHeight="1" x14ac:dyDescent="0.15">
      <c r="A25" s="187"/>
      <c r="B25" s="609"/>
      <c r="C25" s="610"/>
      <c r="D25" s="611"/>
      <c r="E25" s="519" t="s">
        <v>174</v>
      </c>
      <c r="F25" s="499"/>
      <c r="G25" s="499"/>
      <c r="H25" s="499"/>
      <c r="I25" s="499"/>
      <c r="J25" s="499"/>
      <c r="K25" s="500"/>
      <c r="L25" s="520">
        <v>1</v>
      </c>
      <c r="M25" s="521"/>
      <c r="N25" s="521"/>
      <c r="O25" s="521"/>
      <c r="P25" s="563"/>
      <c r="Q25" s="520">
        <v>5350</v>
      </c>
      <c r="R25" s="521"/>
      <c r="S25" s="521"/>
      <c r="T25" s="521"/>
      <c r="U25" s="521"/>
      <c r="V25" s="563"/>
      <c r="W25" s="622"/>
      <c r="X25" s="610"/>
      <c r="Y25" s="611"/>
      <c r="Z25" s="519" t="s">
        <v>175</v>
      </c>
      <c r="AA25" s="499"/>
      <c r="AB25" s="499"/>
      <c r="AC25" s="499"/>
      <c r="AD25" s="499"/>
      <c r="AE25" s="499"/>
      <c r="AF25" s="499"/>
      <c r="AG25" s="500"/>
      <c r="AH25" s="520" t="s">
        <v>138</v>
      </c>
      <c r="AI25" s="521"/>
      <c r="AJ25" s="521"/>
      <c r="AK25" s="521"/>
      <c r="AL25" s="563"/>
      <c r="AM25" s="520" t="s">
        <v>138</v>
      </c>
      <c r="AN25" s="521"/>
      <c r="AO25" s="521"/>
      <c r="AP25" s="521"/>
      <c r="AQ25" s="521"/>
      <c r="AR25" s="563"/>
      <c r="AS25" s="520" t="s">
        <v>138</v>
      </c>
      <c r="AT25" s="521"/>
      <c r="AU25" s="521"/>
      <c r="AV25" s="521"/>
      <c r="AW25" s="521"/>
      <c r="AX25" s="522"/>
      <c r="AY25" s="429" t="s">
        <v>176</v>
      </c>
      <c r="AZ25" s="430"/>
      <c r="BA25" s="430"/>
      <c r="BB25" s="430"/>
      <c r="BC25" s="430"/>
      <c r="BD25" s="430"/>
      <c r="BE25" s="430"/>
      <c r="BF25" s="430"/>
      <c r="BG25" s="430"/>
      <c r="BH25" s="430"/>
      <c r="BI25" s="430"/>
      <c r="BJ25" s="430"/>
      <c r="BK25" s="430"/>
      <c r="BL25" s="430"/>
      <c r="BM25" s="431"/>
      <c r="BN25" s="432" t="s">
        <v>129</v>
      </c>
      <c r="BO25" s="433"/>
      <c r="BP25" s="433"/>
      <c r="BQ25" s="433"/>
      <c r="BR25" s="433"/>
      <c r="BS25" s="433"/>
      <c r="BT25" s="433"/>
      <c r="BU25" s="434"/>
      <c r="BV25" s="432" t="s">
        <v>138</v>
      </c>
      <c r="BW25" s="433"/>
      <c r="BX25" s="433"/>
      <c r="BY25" s="433"/>
      <c r="BZ25" s="433"/>
      <c r="CA25" s="433"/>
      <c r="CB25" s="433"/>
      <c r="CC25" s="434"/>
      <c r="CD25" s="201"/>
      <c r="CE25" s="579"/>
      <c r="CF25" s="579"/>
      <c r="CG25" s="579"/>
      <c r="CH25" s="579"/>
      <c r="CI25" s="579"/>
      <c r="CJ25" s="579"/>
      <c r="CK25" s="579"/>
      <c r="CL25" s="579"/>
      <c r="CM25" s="579"/>
      <c r="CN25" s="579"/>
      <c r="CO25" s="579"/>
      <c r="CP25" s="579"/>
      <c r="CQ25" s="579"/>
      <c r="CR25" s="579"/>
      <c r="CS25" s="580"/>
      <c r="CT25" s="466"/>
      <c r="CU25" s="467"/>
      <c r="CV25" s="467"/>
      <c r="CW25" s="467"/>
      <c r="CX25" s="467"/>
      <c r="CY25" s="467"/>
      <c r="CZ25" s="467"/>
      <c r="DA25" s="468"/>
      <c r="DB25" s="466"/>
      <c r="DC25" s="467"/>
      <c r="DD25" s="467"/>
      <c r="DE25" s="467"/>
      <c r="DF25" s="467"/>
      <c r="DG25" s="467"/>
      <c r="DH25" s="467"/>
      <c r="DI25" s="468"/>
    </row>
    <row r="26" spans="1:119" s="186" customFormat="1" ht="18.75" customHeight="1" x14ac:dyDescent="0.15">
      <c r="A26" s="187"/>
      <c r="B26" s="609"/>
      <c r="C26" s="610"/>
      <c r="D26" s="611"/>
      <c r="E26" s="519" t="s">
        <v>177</v>
      </c>
      <c r="F26" s="499"/>
      <c r="G26" s="499"/>
      <c r="H26" s="499"/>
      <c r="I26" s="499"/>
      <c r="J26" s="499"/>
      <c r="K26" s="500"/>
      <c r="L26" s="520">
        <v>1</v>
      </c>
      <c r="M26" s="521"/>
      <c r="N26" s="521"/>
      <c r="O26" s="521"/>
      <c r="P26" s="563"/>
      <c r="Q26" s="520">
        <v>5150</v>
      </c>
      <c r="R26" s="521"/>
      <c r="S26" s="521"/>
      <c r="T26" s="521"/>
      <c r="U26" s="521"/>
      <c r="V26" s="563"/>
      <c r="W26" s="622"/>
      <c r="X26" s="610"/>
      <c r="Y26" s="611"/>
      <c r="Z26" s="519" t="s">
        <v>178</v>
      </c>
      <c r="AA26" s="632"/>
      <c r="AB26" s="632"/>
      <c r="AC26" s="632"/>
      <c r="AD26" s="632"/>
      <c r="AE26" s="632"/>
      <c r="AF26" s="632"/>
      <c r="AG26" s="633"/>
      <c r="AH26" s="520" t="s">
        <v>138</v>
      </c>
      <c r="AI26" s="521"/>
      <c r="AJ26" s="521"/>
      <c r="AK26" s="521"/>
      <c r="AL26" s="563"/>
      <c r="AM26" s="520" t="s">
        <v>138</v>
      </c>
      <c r="AN26" s="521"/>
      <c r="AO26" s="521"/>
      <c r="AP26" s="521"/>
      <c r="AQ26" s="521"/>
      <c r="AR26" s="563"/>
      <c r="AS26" s="520" t="s">
        <v>138</v>
      </c>
      <c r="AT26" s="521"/>
      <c r="AU26" s="521"/>
      <c r="AV26" s="521"/>
      <c r="AW26" s="521"/>
      <c r="AX26" s="522"/>
      <c r="AY26" s="472" t="s">
        <v>179</v>
      </c>
      <c r="AZ26" s="473"/>
      <c r="BA26" s="473"/>
      <c r="BB26" s="473"/>
      <c r="BC26" s="473"/>
      <c r="BD26" s="473"/>
      <c r="BE26" s="473"/>
      <c r="BF26" s="473"/>
      <c r="BG26" s="473"/>
      <c r="BH26" s="473"/>
      <c r="BI26" s="473"/>
      <c r="BJ26" s="473"/>
      <c r="BK26" s="473"/>
      <c r="BL26" s="473"/>
      <c r="BM26" s="474"/>
      <c r="BN26" s="469" t="s">
        <v>138</v>
      </c>
      <c r="BO26" s="470"/>
      <c r="BP26" s="470"/>
      <c r="BQ26" s="470"/>
      <c r="BR26" s="470"/>
      <c r="BS26" s="470"/>
      <c r="BT26" s="470"/>
      <c r="BU26" s="471"/>
      <c r="BV26" s="469" t="s">
        <v>138</v>
      </c>
      <c r="BW26" s="470"/>
      <c r="BX26" s="470"/>
      <c r="BY26" s="470"/>
      <c r="BZ26" s="470"/>
      <c r="CA26" s="470"/>
      <c r="CB26" s="470"/>
      <c r="CC26" s="471"/>
      <c r="CD26" s="201"/>
      <c r="CE26" s="579"/>
      <c r="CF26" s="579"/>
      <c r="CG26" s="579"/>
      <c r="CH26" s="579"/>
      <c r="CI26" s="579"/>
      <c r="CJ26" s="579"/>
      <c r="CK26" s="579"/>
      <c r="CL26" s="579"/>
      <c r="CM26" s="579"/>
      <c r="CN26" s="579"/>
      <c r="CO26" s="579"/>
      <c r="CP26" s="579"/>
      <c r="CQ26" s="579"/>
      <c r="CR26" s="579"/>
      <c r="CS26" s="580"/>
      <c r="CT26" s="466"/>
      <c r="CU26" s="467"/>
      <c r="CV26" s="467"/>
      <c r="CW26" s="467"/>
      <c r="CX26" s="467"/>
      <c r="CY26" s="467"/>
      <c r="CZ26" s="467"/>
      <c r="DA26" s="468"/>
      <c r="DB26" s="466"/>
      <c r="DC26" s="467"/>
      <c r="DD26" s="467"/>
      <c r="DE26" s="467"/>
      <c r="DF26" s="467"/>
      <c r="DG26" s="467"/>
      <c r="DH26" s="467"/>
      <c r="DI26" s="468"/>
    </row>
    <row r="27" spans="1:119" ht="18.75" customHeight="1" thickBot="1" x14ac:dyDescent="0.2">
      <c r="A27" s="187"/>
      <c r="B27" s="609"/>
      <c r="C27" s="610"/>
      <c r="D27" s="611"/>
      <c r="E27" s="519" t="s">
        <v>180</v>
      </c>
      <c r="F27" s="499"/>
      <c r="G27" s="499"/>
      <c r="H27" s="499"/>
      <c r="I27" s="499"/>
      <c r="J27" s="499"/>
      <c r="K27" s="500"/>
      <c r="L27" s="520">
        <v>1</v>
      </c>
      <c r="M27" s="521"/>
      <c r="N27" s="521"/>
      <c r="O27" s="521"/>
      <c r="P27" s="563"/>
      <c r="Q27" s="520">
        <v>1800</v>
      </c>
      <c r="R27" s="521"/>
      <c r="S27" s="521"/>
      <c r="T27" s="521"/>
      <c r="U27" s="521"/>
      <c r="V27" s="563"/>
      <c r="W27" s="622"/>
      <c r="X27" s="610"/>
      <c r="Y27" s="611"/>
      <c r="Z27" s="519" t="s">
        <v>181</v>
      </c>
      <c r="AA27" s="499"/>
      <c r="AB27" s="499"/>
      <c r="AC27" s="499"/>
      <c r="AD27" s="499"/>
      <c r="AE27" s="499"/>
      <c r="AF27" s="499"/>
      <c r="AG27" s="500"/>
      <c r="AH27" s="520" t="s">
        <v>138</v>
      </c>
      <c r="AI27" s="521"/>
      <c r="AJ27" s="521"/>
      <c r="AK27" s="521"/>
      <c r="AL27" s="563"/>
      <c r="AM27" s="520" t="s">
        <v>138</v>
      </c>
      <c r="AN27" s="521"/>
      <c r="AO27" s="521"/>
      <c r="AP27" s="521"/>
      <c r="AQ27" s="521"/>
      <c r="AR27" s="563"/>
      <c r="AS27" s="520" t="s">
        <v>138</v>
      </c>
      <c r="AT27" s="521"/>
      <c r="AU27" s="521"/>
      <c r="AV27" s="521"/>
      <c r="AW27" s="521"/>
      <c r="AX27" s="522"/>
      <c r="AY27" s="564" t="s">
        <v>182</v>
      </c>
      <c r="AZ27" s="565"/>
      <c r="BA27" s="565"/>
      <c r="BB27" s="565"/>
      <c r="BC27" s="565"/>
      <c r="BD27" s="565"/>
      <c r="BE27" s="565"/>
      <c r="BF27" s="565"/>
      <c r="BG27" s="565"/>
      <c r="BH27" s="565"/>
      <c r="BI27" s="565"/>
      <c r="BJ27" s="565"/>
      <c r="BK27" s="565"/>
      <c r="BL27" s="565"/>
      <c r="BM27" s="566"/>
      <c r="BN27" s="645">
        <v>44923</v>
      </c>
      <c r="BO27" s="646"/>
      <c r="BP27" s="646"/>
      <c r="BQ27" s="646"/>
      <c r="BR27" s="646"/>
      <c r="BS27" s="646"/>
      <c r="BT27" s="646"/>
      <c r="BU27" s="647"/>
      <c r="BV27" s="645">
        <v>44911</v>
      </c>
      <c r="BW27" s="646"/>
      <c r="BX27" s="646"/>
      <c r="BY27" s="646"/>
      <c r="BZ27" s="646"/>
      <c r="CA27" s="646"/>
      <c r="CB27" s="646"/>
      <c r="CC27" s="647"/>
      <c r="CD27" s="203"/>
      <c r="CE27" s="579"/>
      <c r="CF27" s="579"/>
      <c r="CG27" s="579"/>
      <c r="CH27" s="579"/>
      <c r="CI27" s="579"/>
      <c r="CJ27" s="579"/>
      <c r="CK27" s="579"/>
      <c r="CL27" s="579"/>
      <c r="CM27" s="579"/>
      <c r="CN27" s="579"/>
      <c r="CO27" s="579"/>
      <c r="CP27" s="579"/>
      <c r="CQ27" s="579"/>
      <c r="CR27" s="579"/>
      <c r="CS27" s="580"/>
      <c r="CT27" s="466"/>
      <c r="CU27" s="467"/>
      <c r="CV27" s="467"/>
      <c r="CW27" s="467"/>
      <c r="CX27" s="467"/>
      <c r="CY27" s="467"/>
      <c r="CZ27" s="467"/>
      <c r="DA27" s="468"/>
      <c r="DB27" s="466"/>
      <c r="DC27" s="467"/>
      <c r="DD27" s="467"/>
      <c r="DE27" s="467"/>
      <c r="DF27" s="467"/>
      <c r="DG27" s="467"/>
      <c r="DH27" s="467"/>
      <c r="DI27" s="468"/>
      <c r="DJ27" s="186"/>
      <c r="DK27" s="186"/>
      <c r="DL27" s="186"/>
      <c r="DM27" s="186"/>
      <c r="DN27" s="186"/>
      <c r="DO27" s="186"/>
    </row>
    <row r="28" spans="1:119" ht="18.75" customHeight="1" x14ac:dyDescent="0.15">
      <c r="A28" s="187"/>
      <c r="B28" s="609"/>
      <c r="C28" s="610"/>
      <c r="D28" s="611"/>
      <c r="E28" s="519" t="s">
        <v>183</v>
      </c>
      <c r="F28" s="499"/>
      <c r="G28" s="499"/>
      <c r="H28" s="499"/>
      <c r="I28" s="499"/>
      <c r="J28" s="499"/>
      <c r="K28" s="500"/>
      <c r="L28" s="520">
        <v>1</v>
      </c>
      <c r="M28" s="521"/>
      <c r="N28" s="521"/>
      <c r="O28" s="521"/>
      <c r="P28" s="563"/>
      <c r="Q28" s="520">
        <v>1300</v>
      </c>
      <c r="R28" s="521"/>
      <c r="S28" s="521"/>
      <c r="T28" s="521"/>
      <c r="U28" s="521"/>
      <c r="V28" s="563"/>
      <c r="W28" s="622"/>
      <c r="X28" s="610"/>
      <c r="Y28" s="611"/>
      <c r="Z28" s="519" t="s">
        <v>184</v>
      </c>
      <c r="AA28" s="499"/>
      <c r="AB28" s="499"/>
      <c r="AC28" s="499"/>
      <c r="AD28" s="499"/>
      <c r="AE28" s="499"/>
      <c r="AF28" s="499"/>
      <c r="AG28" s="500"/>
      <c r="AH28" s="520" t="s">
        <v>138</v>
      </c>
      <c r="AI28" s="521"/>
      <c r="AJ28" s="521"/>
      <c r="AK28" s="521"/>
      <c r="AL28" s="563"/>
      <c r="AM28" s="520" t="s">
        <v>138</v>
      </c>
      <c r="AN28" s="521"/>
      <c r="AO28" s="521"/>
      <c r="AP28" s="521"/>
      <c r="AQ28" s="521"/>
      <c r="AR28" s="563"/>
      <c r="AS28" s="520" t="s">
        <v>138</v>
      </c>
      <c r="AT28" s="521"/>
      <c r="AU28" s="521"/>
      <c r="AV28" s="521"/>
      <c r="AW28" s="521"/>
      <c r="AX28" s="522"/>
      <c r="AY28" s="648" t="s">
        <v>185</v>
      </c>
      <c r="AZ28" s="649"/>
      <c r="BA28" s="649"/>
      <c r="BB28" s="650"/>
      <c r="BC28" s="429" t="s">
        <v>48</v>
      </c>
      <c r="BD28" s="430"/>
      <c r="BE28" s="430"/>
      <c r="BF28" s="430"/>
      <c r="BG28" s="430"/>
      <c r="BH28" s="430"/>
      <c r="BI28" s="430"/>
      <c r="BJ28" s="430"/>
      <c r="BK28" s="430"/>
      <c r="BL28" s="430"/>
      <c r="BM28" s="431"/>
      <c r="BN28" s="432">
        <v>874174</v>
      </c>
      <c r="BO28" s="433"/>
      <c r="BP28" s="433"/>
      <c r="BQ28" s="433"/>
      <c r="BR28" s="433"/>
      <c r="BS28" s="433"/>
      <c r="BT28" s="433"/>
      <c r="BU28" s="434"/>
      <c r="BV28" s="432">
        <v>844890</v>
      </c>
      <c r="BW28" s="433"/>
      <c r="BX28" s="433"/>
      <c r="BY28" s="433"/>
      <c r="BZ28" s="433"/>
      <c r="CA28" s="433"/>
      <c r="CB28" s="433"/>
      <c r="CC28" s="434"/>
      <c r="CD28" s="201"/>
      <c r="CE28" s="579"/>
      <c r="CF28" s="579"/>
      <c r="CG28" s="579"/>
      <c r="CH28" s="579"/>
      <c r="CI28" s="579"/>
      <c r="CJ28" s="579"/>
      <c r="CK28" s="579"/>
      <c r="CL28" s="579"/>
      <c r="CM28" s="579"/>
      <c r="CN28" s="579"/>
      <c r="CO28" s="579"/>
      <c r="CP28" s="579"/>
      <c r="CQ28" s="579"/>
      <c r="CR28" s="579"/>
      <c r="CS28" s="580"/>
      <c r="CT28" s="466"/>
      <c r="CU28" s="467"/>
      <c r="CV28" s="467"/>
      <c r="CW28" s="467"/>
      <c r="CX28" s="467"/>
      <c r="CY28" s="467"/>
      <c r="CZ28" s="467"/>
      <c r="DA28" s="468"/>
      <c r="DB28" s="466"/>
      <c r="DC28" s="467"/>
      <c r="DD28" s="467"/>
      <c r="DE28" s="467"/>
      <c r="DF28" s="467"/>
      <c r="DG28" s="467"/>
      <c r="DH28" s="467"/>
      <c r="DI28" s="468"/>
      <c r="DJ28" s="186"/>
      <c r="DK28" s="186"/>
      <c r="DL28" s="186"/>
      <c r="DM28" s="186"/>
      <c r="DN28" s="186"/>
      <c r="DO28" s="186"/>
    </row>
    <row r="29" spans="1:119" ht="18.75" customHeight="1" x14ac:dyDescent="0.15">
      <c r="A29" s="187"/>
      <c r="B29" s="609"/>
      <c r="C29" s="610"/>
      <c r="D29" s="611"/>
      <c r="E29" s="519" t="s">
        <v>186</v>
      </c>
      <c r="F29" s="499"/>
      <c r="G29" s="499"/>
      <c r="H29" s="499"/>
      <c r="I29" s="499"/>
      <c r="J29" s="499"/>
      <c r="K29" s="500"/>
      <c r="L29" s="520">
        <v>4</v>
      </c>
      <c r="M29" s="521"/>
      <c r="N29" s="521"/>
      <c r="O29" s="521"/>
      <c r="P29" s="563"/>
      <c r="Q29" s="520">
        <v>1150</v>
      </c>
      <c r="R29" s="521"/>
      <c r="S29" s="521"/>
      <c r="T29" s="521"/>
      <c r="U29" s="521"/>
      <c r="V29" s="563"/>
      <c r="W29" s="623"/>
      <c r="X29" s="624"/>
      <c r="Y29" s="625"/>
      <c r="Z29" s="519" t="s">
        <v>187</v>
      </c>
      <c r="AA29" s="499"/>
      <c r="AB29" s="499"/>
      <c r="AC29" s="499"/>
      <c r="AD29" s="499"/>
      <c r="AE29" s="499"/>
      <c r="AF29" s="499"/>
      <c r="AG29" s="500"/>
      <c r="AH29" s="520">
        <v>19</v>
      </c>
      <c r="AI29" s="521"/>
      <c r="AJ29" s="521"/>
      <c r="AK29" s="521"/>
      <c r="AL29" s="563"/>
      <c r="AM29" s="520">
        <v>55100</v>
      </c>
      <c r="AN29" s="521"/>
      <c r="AO29" s="521"/>
      <c r="AP29" s="521"/>
      <c r="AQ29" s="521"/>
      <c r="AR29" s="563"/>
      <c r="AS29" s="520">
        <v>2900</v>
      </c>
      <c r="AT29" s="521"/>
      <c r="AU29" s="521"/>
      <c r="AV29" s="521"/>
      <c r="AW29" s="521"/>
      <c r="AX29" s="522"/>
      <c r="AY29" s="651"/>
      <c r="AZ29" s="652"/>
      <c r="BA29" s="652"/>
      <c r="BB29" s="653"/>
      <c r="BC29" s="503" t="s">
        <v>188</v>
      </c>
      <c r="BD29" s="504"/>
      <c r="BE29" s="504"/>
      <c r="BF29" s="504"/>
      <c r="BG29" s="504"/>
      <c r="BH29" s="504"/>
      <c r="BI29" s="504"/>
      <c r="BJ29" s="504"/>
      <c r="BK29" s="504"/>
      <c r="BL29" s="504"/>
      <c r="BM29" s="505"/>
      <c r="BN29" s="469">
        <v>145271</v>
      </c>
      <c r="BO29" s="470"/>
      <c r="BP29" s="470"/>
      <c r="BQ29" s="470"/>
      <c r="BR29" s="470"/>
      <c r="BS29" s="470"/>
      <c r="BT29" s="470"/>
      <c r="BU29" s="471"/>
      <c r="BV29" s="469">
        <v>95132</v>
      </c>
      <c r="BW29" s="470"/>
      <c r="BX29" s="470"/>
      <c r="BY29" s="470"/>
      <c r="BZ29" s="470"/>
      <c r="CA29" s="470"/>
      <c r="CB29" s="470"/>
      <c r="CC29" s="471"/>
      <c r="CD29" s="203"/>
      <c r="CE29" s="579"/>
      <c r="CF29" s="579"/>
      <c r="CG29" s="579"/>
      <c r="CH29" s="579"/>
      <c r="CI29" s="579"/>
      <c r="CJ29" s="579"/>
      <c r="CK29" s="579"/>
      <c r="CL29" s="579"/>
      <c r="CM29" s="579"/>
      <c r="CN29" s="579"/>
      <c r="CO29" s="579"/>
      <c r="CP29" s="579"/>
      <c r="CQ29" s="579"/>
      <c r="CR29" s="579"/>
      <c r="CS29" s="580"/>
      <c r="CT29" s="466"/>
      <c r="CU29" s="467"/>
      <c r="CV29" s="467"/>
      <c r="CW29" s="467"/>
      <c r="CX29" s="467"/>
      <c r="CY29" s="467"/>
      <c r="CZ29" s="467"/>
      <c r="DA29" s="468"/>
      <c r="DB29" s="466"/>
      <c r="DC29" s="467"/>
      <c r="DD29" s="467"/>
      <c r="DE29" s="467"/>
      <c r="DF29" s="467"/>
      <c r="DG29" s="467"/>
      <c r="DH29" s="467"/>
      <c r="DI29" s="468"/>
      <c r="DJ29" s="186"/>
      <c r="DK29" s="186"/>
      <c r="DL29" s="186"/>
      <c r="DM29" s="186"/>
      <c r="DN29" s="186"/>
      <c r="DO29" s="186"/>
    </row>
    <row r="30" spans="1:119" ht="18.75" customHeight="1" thickBot="1" x14ac:dyDescent="0.2">
      <c r="A30" s="187"/>
      <c r="B30" s="612"/>
      <c r="C30" s="613"/>
      <c r="D30" s="614"/>
      <c r="E30" s="523"/>
      <c r="F30" s="524"/>
      <c r="G30" s="524"/>
      <c r="H30" s="524"/>
      <c r="I30" s="524"/>
      <c r="J30" s="524"/>
      <c r="K30" s="525"/>
      <c r="L30" s="626"/>
      <c r="M30" s="627"/>
      <c r="N30" s="627"/>
      <c r="O30" s="627"/>
      <c r="P30" s="628"/>
      <c r="Q30" s="626"/>
      <c r="R30" s="627"/>
      <c r="S30" s="627"/>
      <c r="T30" s="627"/>
      <c r="U30" s="627"/>
      <c r="V30" s="628"/>
      <c r="W30" s="629" t="s">
        <v>189</v>
      </c>
      <c r="X30" s="630"/>
      <c r="Y30" s="630"/>
      <c r="Z30" s="630"/>
      <c r="AA30" s="630"/>
      <c r="AB30" s="630"/>
      <c r="AC30" s="630"/>
      <c r="AD30" s="630"/>
      <c r="AE30" s="630"/>
      <c r="AF30" s="630"/>
      <c r="AG30" s="631"/>
      <c r="AH30" s="588">
        <v>92.5</v>
      </c>
      <c r="AI30" s="589"/>
      <c r="AJ30" s="589"/>
      <c r="AK30" s="589"/>
      <c r="AL30" s="589"/>
      <c r="AM30" s="589"/>
      <c r="AN30" s="589"/>
      <c r="AO30" s="589"/>
      <c r="AP30" s="589"/>
      <c r="AQ30" s="589"/>
      <c r="AR30" s="589"/>
      <c r="AS30" s="589"/>
      <c r="AT30" s="589"/>
      <c r="AU30" s="589"/>
      <c r="AV30" s="589"/>
      <c r="AW30" s="589"/>
      <c r="AX30" s="591"/>
      <c r="AY30" s="654"/>
      <c r="AZ30" s="655"/>
      <c r="BA30" s="655"/>
      <c r="BB30" s="656"/>
      <c r="BC30" s="642" t="s">
        <v>50</v>
      </c>
      <c r="BD30" s="643"/>
      <c r="BE30" s="643"/>
      <c r="BF30" s="643"/>
      <c r="BG30" s="643"/>
      <c r="BH30" s="643"/>
      <c r="BI30" s="643"/>
      <c r="BJ30" s="643"/>
      <c r="BK30" s="643"/>
      <c r="BL30" s="643"/>
      <c r="BM30" s="644"/>
      <c r="BN30" s="645">
        <v>217873</v>
      </c>
      <c r="BO30" s="646"/>
      <c r="BP30" s="646"/>
      <c r="BQ30" s="646"/>
      <c r="BR30" s="646"/>
      <c r="BS30" s="646"/>
      <c r="BT30" s="646"/>
      <c r="BU30" s="647"/>
      <c r="BV30" s="645">
        <v>116573</v>
      </c>
      <c r="BW30" s="646"/>
      <c r="BX30" s="646"/>
      <c r="BY30" s="646"/>
      <c r="BZ30" s="646"/>
      <c r="CA30" s="646"/>
      <c r="CB30" s="646"/>
      <c r="CC30" s="647"/>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15">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15">
      <c r="A32" s="187"/>
      <c r="B32" s="213"/>
      <c r="C32" s="214" t="s">
        <v>190</v>
      </c>
      <c r="D32" s="214"/>
      <c r="E32" s="214"/>
      <c r="F32" s="211"/>
      <c r="G32" s="211"/>
      <c r="H32" s="211"/>
      <c r="I32" s="211"/>
      <c r="J32" s="211"/>
      <c r="K32" s="211"/>
      <c r="L32" s="211"/>
      <c r="M32" s="211"/>
      <c r="N32" s="211"/>
      <c r="O32" s="211"/>
      <c r="P32" s="211"/>
      <c r="Q32" s="211"/>
      <c r="R32" s="211"/>
      <c r="S32" s="211"/>
      <c r="T32" s="211"/>
      <c r="U32" s="211" t="s">
        <v>191</v>
      </c>
      <c r="V32" s="211"/>
      <c r="W32" s="211"/>
      <c r="X32" s="211"/>
      <c r="Y32" s="211"/>
      <c r="Z32" s="211"/>
      <c r="AA32" s="211"/>
      <c r="AB32" s="211"/>
      <c r="AC32" s="211"/>
      <c r="AD32" s="211"/>
      <c r="AE32" s="211"/>
      <c r="AF32" s="211"/>
      <c r="AG32" s="211"/>
      <c r="AH32" s="211"/>
      <c r="AI32" s="211"/>
      <c r="AJ32" s="211"/>
      <c r="AK32" s="211"/>
      <c r="AL32" s="211"/>
      <c r="AM32" s="215" t="s">
        <v>192</v>
      </c>
      <c r="AN32" s="211"/>
      <c r="AO32" s="211"/>
      <c r="AP32" s="211"/>
      <c r="AQ32" s="211"/>
      <c r="AR32" s="211"/>
      <c r="AS32" s="215"/>
      <c r="AT32" s="215"/>
      <c r="AU32" s="215"/>
      <c r="AV32" s="215"/>
      <c r="AW32" s="215"/>
      <c r="AX32" s="215"/>
      <c r="AY32" s="215"/>
      <c r="AZ32" s="215"/>
      <c r="BA32" s="215"/>
      <c r="BB32" s="211"/>
      <c r="BC32" s="215"/>
      <c r="BD32" s="211"/>
      <c r="BE32" s="215" t="s">
        <v>193</v>
      </c>
      <c r="BF32" s="211"/>
      <c r="BG32" s="211"/>
      <c r="BH32" s="211"/>
      <c r="BI32" s="211"/>
      <c r="BJ32" s="215"/>
      <c r="BK32" s="215"/>
      <c r="BL32" s="215"/>
      <c r="BM32" s="215"/>
      <c r="BN32" s="215"/>
      <c r="BO32" s="215"/>
      <c r="BP32" s="215"/>
      <c r="BQ32" s="215"/>
      <c r="BR32" s="211"/>
      <c r="BS32" s="211"/>
      <c r="BT32" s="211"/>
      <c r="BU32" s="211"/>
      <c r="BV32" s="211"/>
      <c r="BW32" s="211" t="s">
        <v>194</v>
      </c>
      <c r="BX32" s="211"/>
      <c r="BY32" s="211"/>
      <c r="BZ32" s="211"/>
      <c r="CA32" s="211"/>
      <c r="CB32" s="215"/>
      <c r="CC32" s="215"/>
      <c r="CD32" s="215"/>
      <c r="CE32" s="215"/>
      <c r="CF32" s="215"/>
      <c r="CG32" s="215"/>
      <c r="CH32" s="215"/>
      <c r="CI32" s="215"/>
      <c r="CJ32" s="215"/>
      <c r="CK32" s="215"/>
      <c r="CL32" s="215"/>
      <c r="CM32" s="215"/>
      <c r="CN32" s="215"/>
      <c r="CO32" s="215" t="s">
        <v>195</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15">
      <c r="A33" s="187"/>
      <c r="B33" s="213"/>
      <c r="C33" s="493" t="s">
        <v>196</v>
      </c>
      <c r="D33" s="493"/>
      <c r="E33" s="458" t="s">
        <v>197</v>
      </c>
      <c r="F33" s="458"/>
      <c r="G33" s="458"/>
      <c r="H33" s="458"/>
      <c r="I33" s="458"/>
      <c r="J33" s="458"/>
      <c r="K33" s="458"/>
      <c r="L33" s="458"/>
      <c r="M33" s="458"/>
      <c r="N33" s="458"/>
      <c r="O33" s="458"/>
      <c r="P33" s="458"/>
      <c r="Q33" s="458"/>
      <c r="R33" s="458"/>
      <c r="S33" s="458"/>
      <c r="T33" s="216"/>
      <c r="U33" s="493" t="s">
        <v>196</v>
      </c>
      <c r="V33" s="493"/>
      <c r="W33" s="458" t="s">
        <v>197</v>
      </c>
      <c r="X33" s="458"/>
      <c r="Y33" s="458"/>
      <c r="Z33" s="458"/>
      <c r="AA33" s="458"/>
      <c r="AB33" s="458"/>
      <c r="AC33" s="458"/>
      <c r="AD33" s="458"/>
      <c r="AE33" s="458"/>
      <c r="AF33" s="458"/>
      <c r="AG33" s="458"/>
      <c r="AH33" s="458"/>
      <c r="AI33" s="458"/>
      <c r="AJ33" s="458"/>
      <c r="AK33" s="458"/>
      <c r="AL33" s="216"/>
      <c r="AM33" s="493" t="s">
        <v>196</v>
      </c>
      <c r="AN33" s="493"/>
      <c r="AO33" s="458" t="s">
        <v>197</v>
      </c>
      <c r="AP33" s="458"/>
      <c r="AQ33" s="458"/>
      <c r="AR33" s="458"/>
      <c r="AS33" s="458"/>
      <c r="AT33" s="458"/>
      <c r="AU33" s="458"/>
      <c r="AV33" s="458"/>
      <c r="AW33" s="458"/>
      <c r="AX33" s="458"/>
      <c r="AY33" s="458"/>
      <c r="AZ33" s="458"/>
      <c r="BA33" s="458"/>
      <c r="BB33" s="458"/>
      <c r="BC33" s="458"/>
      <c r="BD33" s="217"/>
      <c r="BE33" s="458" t="s">
        <v>198</v>
      </c>
      <c r="BF33" s="458"/>
      <c r="BG33" s="458" t="s">
        <v>199</v>
      </c>
      <c r="BH33" s="458"/>
      <c r="BI33" s="458"/>
      <c r="BJ33" s="458"/>
      <c r="BK33" s="458"/>
      <c r="BL33" s="458"/>
      <c r="BM33" s="458"/>
      <c r="BN33" s="458"/>
      <c r="BO33" s="458"/>
      <c r="BP33" s="458"/>
      <c r="BQ33" s="458"/>
      <c r="BR33" s="458"/>
      <c r="BS33" s="458"/>
      <c r="BT33" s="458"/>
      <c r="BU33" s="458"/>
      <c r="BV33" s="217"/>
      <c r="BW33" s="493" t="s">
        <v>198</v>
      </c>
      <c r="BX33" s="493"/>
      <c r="BY33" s="458" t="s">
        <v>200</v>
      </c>
      <c r="BZ33" s="458"/>
      <c r="CA33" s="458"/>
      <c r="CB33" s="458"/>
      <c r="CC33" s="458"/>
      <c r="CD33" s="458"/>
      <c r="CE33" s="458"/>
      <c r="CF33" s="458"/>
      <c r="CG33" s="458"/>
      <c r="CH33" s="458"/>
      <c r="CI33" s="458"/>
      <c r="CJ33" s="458"/>
      <c r="CK33" s="458"/>
      <c r="CL33" s="458"/>
      <c r="CM33" s="458"/>
      <c r="CN33" s="216"/>
      <c r="CO33" s="493" t="s">
        <v>196</v>
      </c>
      <c r="CP33" s="493"/>
      <c r="CQ33" s="458" t="s">
        <v>201</v>
      </c>
      <c r="CR33" s="458"/>
      <c r="CS33" s="458"/>
      <c r="CT33" s="458"/>
      <c r="CU33" s="458"/>
      <c r="CV33" s="458"/>
      <c r="CW33" s="458"/>
      <c r="CX33" s="458"/>
      <c r="CY33" s="458"/>
      <c r="CZ33" s="458"/>
      <c r="DA33" s="458"/>
      <c r="DB33" s="458"/>
      <c r="DC33" s="458"/>
      <c r="DD33" s="458"/>
      <c r="DE33" s="458"/>
      <c r="DF33" s="216"/>
      <c r="DG33" s="657" t="s">
        <v>202</v>
      </c>
      <c r="DH33" s="657"/>
      <c r="DI33" s="218"/>
      <c r="DJ33" s="186"/>
      <c r="DK33" s="186"/>
      <c r="DL33" s="186"/>
      <c r="DM33" s="186"/>
      <c r="DN33" s="186"/>
      <c r="DO33" s="186"/>
    </row>
    <row r="34" spans="1:119" ht="32.25" customHeight="1" x14ac:dyDescent="0.15">
      <c r="A34" s="187"/>
      <c r="B34" s="213"/>
      <c r="C34" s="658">
        <f>IF(E34="","",1)</f>
        <v>1</v>
      </c>
      <c r="D34" s="658"/>
      <c r="E34" s="659" t="str">
        <f>IF('各会計、関係団体の財政状況及び健全化判断比率'!B7="","",'各会計、関係団体の財政状況及び健全化判断比率'!B7)</f>
        <v>一般会計</v>
      </c>
      <c r="F34" s="659"/>
      <c r="G34" s="659"/>
      <c r="H34" s="659"/>
      <c r="I34" s="659"/>
      <c r="J34" s="659"/>
      <c r="K34" s="659"/>
      <c r="L34" s="659"/>
      <c r="M34" s="659"/>
      <c r="N34" s="659"/>
      <c r="O34" s="659"/>
      <c r="P34" s="659"/>
      <c r="Q34" s="659"/>
      <c r="R34" s="659"/>
      <c r="S34" s="659"/>
      <c r="T34" s="214"/>
      <c r="U34" s="658">
        <f>IF(W34="","",MAX(C34:D43)+1)</f>
        <v>2</v>
      </c>
      <c r="V34" s="658"/>
      <c r="W34" s="659" t="str">
        <f>IF('各会計、関係団体の財政状況及び健全化判断比率'!B28="","",'各会計、関係団体の財政状況及び健全化判断比率'!B28)</f>
        <v>国民健康保険事業特別会計（事業勘定）</v>
      </c>
      <c r="X34" s="659"/>
      <c r="Y34" s="659"/>
      <c r="Z34" s="659"/>
      <c r="AA34" s="659"/>
      <c r="AB34" s="659"/>
      <c r="AC34" s="659"/>
      <c r="AD34" s="659"/>
      <c r="AE34" s="659"/>
      <c r="AF34" s="659"/>
      <c r="AG34" s="659"/>
      <c r="AH34" s="659"/>
      <c r="AI34" s="659"/>
      <c r="AJ34" s="659"/>
      <c r="AK34" s="659"/>
      <c r="AL34" s="214"/>
      <c r="AM34" s="658" t="str">
        <f>IF(AO34="","",MAX(C34:D43,U34:V43)+1)</f>
        <v/>
      </c>
      <c r="AN34" s="658"/>
      <c r="AO34" s="659"/>
      <c r="AP34" s="659"/>
      <c r="AQ34" s="659"/>
      <c r="AR34" s="659"/>
      <c r="AS34" s="659"/>
      <c r="AT34" s="659"/>
      <c r="AU34" s="659"/>
      <c r="AV34" s="659"/>
      <c r="AW34" s="659"/>
      <c r="AX34" s="659"/>
      <c r="AY34" s="659"/>
      <c r="AZ34" s="659"/>
      <c r="BA34" s="659"/>
      <c r="BB34" s="659"/>
      <c r="BC34" s="659"/>
      <c r="BD34" s="214"/>
      <c r="BE34" s="658">
        <f>IF(BG34="","",MAX(C34:D43,U34:V43,AM34:AN43)+1)</f>
        <v>6</v>
      </c>
      <c r="BF34" s="658"/>
      <c r="BG34" s="659" t="str">
        <f>IF('各会計、関係団体の財政状況及び健全化判断比率'!B32="","",'各会計、関係団体の財政状況及び健全化判断比率'!B32)</f>
        <v>簡易水道事業特別会計</v>
      </c>
      <c r="BH34" s="659"/>
      <c r="BI34" s="659"/>
      <c r="BJ34" s="659"/>
      <c r="BK34" s="659"/>
      <c r="BL34" s="659"/>
      <c r="BM34" s="659"/>
      <c r="BN34" s="659"/>
      <c r="BO34" s="659"/>
      <c r="BP34" s="659"/>
      <c r="BQ34" s="659"/>
      <c r="BR34" s="659"/>
      <c r="BS34" s="659"/>
      <c r="BT34" s="659"/>
      <c r="BU34" s="659"/>
      <c r="BV34" s="214"/>
      <c r="BW34" s="658">
        <f>IF(BY34="","",MAX(C34:D43,U34:V43,AM34:AN43,BE34:BF43)+1)</f>
        <v>8</v>
      </c>
      <c r="BX34" s="658"/>
      <c r="BY34" s="659" t="str">
        <f>IF('各会計、関係団体の財政状況及び健全化判断比率'!B68="","",'各会計、関係団体の財政状況及び健全化判断比率'!B68)</f>
        <v>東京都後期高齢者医療広域連合（一般会計）</v>
      </c>
      <c r="BZ34" s="659"/>
      <c r="CA34" s="659"/>
      <c r="CB34" s="659"/>
      <c r="CC34" s="659"/>
      <c r="CD34" s="659"/>
      <c r="CE34" s="659"/>
      <c r="CF34" s="659"/>
      <c r="CG34" s="659"/>
      <c r="CH34" s="659"/>
      <c r="CI34" s="659"/>
      <c r="CJ34" s="659"/>
      <c r="CK34" s="659"/>
      <c r="CL34" s="659"/>
      <c r="CM34" s="659"/>
      <c r="CN34" s="214"/>
      <c r="CO34" s="658">
        <f>IF(CQ34="","",MAX(C34:D43,U34:V43,AM34:AN43,BE34:BF43,BW34:BX43)+1)</f>
        <v>15</v>
      </c>
      <c r="CP34" s="658"/>
      <c r="CQ34" s="659" t="str">
        <f>IF('各会計、関係団体の財政状況及び健全化判断比率'!BS7="","",'各会計、関係団体の財政状況及び健全化判断比率'!BS7)</f>
        <v>株式会社TOSHIMA</v>
      </c>
      <c r="CR34" s="659"/>
      <c r="CS34" s="659"/>
      <c r="CT34" s="659"/>
      <c r="CU34" s="659"/>
      <c r="CV34" s="659"/>
      <c r="CW34" s="659"/>
      <c r="CX34" s="659"/>
      <c r="CY34" s="659"/>
      <c r="CZ34" s="659"/>
      <c r="DA34" s="659"/>
      <c r="DB34" s="659"/>
      <c r="DC34" s="659"/>
      <c r="DD34" s="659"/>
      <c r="DE34" s="659"/>
      <c r="DF34" s="211"/>
      <c r="DG34" s="660" t="str">
        <f>IF('各会計、関係団体の財政状況及び健全化判断比率'!BR7="","",'各会計、関係団体の財政状況及び健全化判断比率'!BR7)</f>
        <v/>
      </c>
      <c r="DH34" s="660"/>
      <c r="DI34" s="218"/>
      <c r="DJ34" s="186"/>
      <c r="DK34" s="186"/>
      <c r="DL34" s="186"/>
      <c r="DM34" s="186"/>
      <c r="DN34" s="186"/>
      <c r="DO34" s="186"/>
    </row>
    <row r="35" spans="1:119" ht="32.25" customHeight="1" x14ac:dyDescent="0.15">
      <c r="A35" s="187"/>
      <c r="B35" s="213"/>
      <c r="C35" s="658" t="str">
        <f>IF(E35="","",C34+1)</f>
        <v/>
      </c>
      <c r="D35" s="658"/>
      <c r="E35" s="659" t="str">
        <f>IF('各会計、関係団体の財政状況及び健全化判断比率'!B8="","",'各会計、関係団体の財政状況及び健全化判断比率'!B8)</f>
        <v/>
      </c>
      <c r="F35" s="659"/>
      <c r="G35" s="659"/>
      <c r="H35" s="659"/>
      <c r="I35" s="659"/>
      <c r="J35" s="659"/>
      <c r="K35" s="659"/>
      <c r="L35" s="659"/>
      <c r="M35" s="659"/>
      <c r="N35" s="659"/>
      <c r="O35" s="659"/>
      <c r="P35" s="659"/>
      <c r="Q35" s="659"/>
      <c r="R35" s="659"/>
      <c r="S35" s="659"/>
      <c r="T35" s="214"/>
      <c r="U35" s="658">
        <f>IF(W35="","",U34+1)</f>
        <v>3</v>
      </c>
      <c r="V35" s="658"/>
      <c r="W35" s="659" t="str">
        <f>IF('各会計、関係団体の財政状況及び健全化判断比率'!B29="","",'各会計、関係団体の財政状況及び健全化判断比率'!B29)</f>
        <v>国民健康保険事業特別会計（直診勘定）</v>
      </c>
      <c r="X35" s="659"/>
      <c r="Y35" s="659"/>
      <c r="Z35" s="659"/>
      <c r="AA35" s="659"/>
      <c r="AB35" s="659"/>
      <c r="AC35" s="659"/>
      <c r="AD35" s="659"/>
      <c r="AE35" s="659"/>
      <c r="AF35" s="659"/>
      <c r="AG35" s="659"/>
      <c r="AH35" s="659"/>
      <c r="AI35" s="659"/>
      <c r="AJ35" s="659"/>
      <c r="AK35" s="659"/>
      <c r="AL35" s="214"/>
      <c r="AM35" s="658" t="str">
        <f t="shared" ref="AM35:AM43" si="0">IF(AO35="","",AM34+1)</f>
        <v/>
      </c>
      <c r="AN35" s="658"/>
      <c r="AO35" s="659"/>
      <c r="AP35" s="659"/>
      <c r="AQ35" s="659"/>
      <c r="AR35" s="659"/>
      <c r="AS35" s="659"/>
      <c r="AT35" s="659"/>
      <c r="AU35" s="659"/>
      <c r="AV35" s="659"/>
      <c r="AW35" s="659"/>
      <c r="AX35" s="659"/>
      <c r="AY35" s="659"/>
      <c r="AZ35" s="659"/>
      <c r="BA35" s="659"/>
      <c r="BB35" s="659"/>
      <c r="BC35" s="659"/>
      <c r="BD35" s="214"/>
      <c r="BE35" s="658">
        <f t="shared" ref="BE35:BE43" si="1">IF(BG35="","",BE34+1)</f>
        <v>7</v>
      </c>
      <c r="BF35" s="658"/>
      <c r="BG35" s="659" t="str">
        <f>IF('各会計、関係団体の財政状況及び健全化判断比率'!B33="","",'各会計、関係団体の財政状況及び健全化判断比率'!B33)</f>
        <v>合併処理浄化槽事業特別会計</v>
      </c>
      <c r="BH35" s="659"/>
      <c r="BI35" s="659"/>
      <c r="BJ35" s="659"/>
      <c r="BK35" s="659"/>
      <c r="BL35" s="659"/>
      <c r="BM35" s="659"/>
      <c r="BN35" s="659"/>
      <c r="BO35" s="659"/>
      <c r="BP35" s="659"/>
      <c r="BQ35" s="659"/>
      <c r="BR35" s="659"/>
      <c r="BS35" s="659"/>
      <c r="BT35" s="659"/>
      <c r="BU35" s="659"/>
      <c r="BV35" s="214"/>
      <c r="BW35" s="658">
        <f t="shared" ref="BW35:BW43" si="2">IF(BY35="","",BW34+1)</f>
        <v>9</v>
      </c>
      <c r="BX35" s="658"/>
      <c r="BY35" s="659" t="str">
        <f>IF('各会計、関係団体の財政状況及び健全化判断比率'!B69="","",'各会計、関係団体の財政状況及び健全化判断比率'!B69)</f>
        <v>東京都後期高齢者医療広域連合（後期高齢者医療特別会計）</v>
      </c>
      <c r="BZ35" s="659"/>
      <c r="CA35" s="659"/>
      <c r="CB35" s="659"/>
      <c r="CC35" s="659"/>
      <c r="CD35" s="659"/>
      <c r="CE35" s="659"/>
      <c r="CF35" s="659"/>
      <c r="CG35" s="659"/>
      <c r="CH35" s="659"/>
      <c r="CI35" s="659"/>
      <c r="CJ35" s="659"/>
      <c r="CK35" s="659"/>
      <c r="CL35" s="659"/>
      <c r="CM35" s="659"/>
      <c r="CN35" s="214"/>
      <c r="CO35" s="658" t="str">
        <f t="shared" ref="CO35:CO43" si="3">IF(CQ35="","",CO34+1)</f>
        <v/>
      </c>
      <c r="CP35" s="658"/>
      <c r="CQ35" s="659" t="str">
        <f>IF('各会計、関係団体の財政状況及び健全化判断比率'!BS8="","",'各会計、関係団体の財政状況及び健全化判断比率'!BS8)</f>
        <v/>
      </c>
      <c r="CR35" s="659"/>
      <c r="CS35" s="659"/>
      <c r="CT35" s="659"/>
      <c r="CU35" s="659"/>
      <c r="CV35" s="659"/>
      <c r="CW35" s="659"/>
      <c r="CX35" s="659"/>
      <c r="CY35" s="659"/>
      <c r="CZ35" s="659"/>
      <c r="DA35" s="659"/>
      <c r="DB35" s="659"/>
      <c r="DC35" s="659"/>
      <c r="DD35" s="659"/>
      <c r="DE35" s="659"/>
      <c r="DF35" s="211"/>
      <c r="DG35" s="660" t="str">
        <f>IF('各会計、関係団体の財政状況及び健全化判断比率'!BR8="","",'各会計、関係団体の財政状況及び健全化判断比率'!BR8)</f>
        <v/>
      </c>
      <c r="DH35" s="660"/>
      <c r="DI35" s="218"/>
      <c r="DJ35" s="186"/>
      <c r="DK35" s="186"/>
      <c r="DL35" s="186"/>
      <c r="DM35" s="186"/>
      <c r="DN35" s="186"/>
      <c r="DO35" s="186"/>
    </row>
    <row r="36" spans="1:119" ht="32.25" customHeight="1" x14ac:dyDescent="0.15">
      <c r="A36" s="187"/>
      <c r="B36" s="213"/>
      <c r="C36" s="658" t="str">
        <f>IF(E36="","",C35+1)</f>
        <v/>
      </c>
      <c r="D36" s="658"/>
      <c r="E36" s="659" t="str">
        <f>IF('各会計、関係団体の財政状況及び健全化判断比率'!B9="","",'各会計、関係団体の財政状況及び健全化判断比率'!B9)</f>
        <v/>
      </c>
      <c r="F36" s="659"/>
      <c r="G36" s="659"/>
      <c r="H36" s="659"/>
      <c r="I36" s="659"/>
      <c r="J36" s="659"/>
      <c r="K36" s="659"/>
      <c r="L36" s="659"/>
      <c r="M36" s="659"/>
      <c r="N36" s="659"/>
      <c r="O36" s="659"/>
      <c r="P36" s="659"/>
      <c r="Q36" s="659"/>
      <c r="R36" s="659"/>
      <c r="S36" s="659"/>
      <c r="T36" s="214"/>
      <c r="U36" s="658">
        <f t="shared" ref="U36:U43" si="4">IF(W36="","",U35+1)</f>
        <v>4</v>
      </c>
      <c r="V36" s="658"/>
      <c r="W36" s="659" t="str">
        <f>IF('各会計、関係団体の財政状況及び健全化判断比率'!B30="","",'各会計、関係団体の財政状況及び健全化判断比率'!B30)</f>
        <v>介護保険事業特別会計（事業勘定）</v>
      </c>
      <c r="X36" s="659"/>
      <c r="Y36" s="659"/>
      <c r="Z36" s="659"/>
      <c r="AA36" s="659"/>
      <c r="AB36" s="659"/>
      <c r="AC36" s="659"/>
      <c r="AD36" s="659"/>
      <c r="AE36" s="659"/>
      <c r="AF36" s="659"/>
      <c r="AG36" s="659"/>
      <c r="AH36" s="659"/>
      <c r="AI36" s="659"/>
      <c r="AJ36" s="659"/>
      <c r="AK36" s="659"/>
      <c r="AL36" s="214"/>
      <c r="AM36" s="658" t="str">
        <f t="shared" si="0"/>
        <v/>
      </c>
      <c r="AN36" s="658"/>
      <c r="AO36" s="659"/>
      <c r="AP36" s="659"/>
      <c r="AQ36" s="659"/>
      <c r="AR36" s="659"/>
      <c r="AS36" s="659"/>
      <c r="AT36" s="659"/>
      <c r="AU36" s="659"/>
      <c r="AV36" s="659"/>
      <c r="AW36" s="659"/>
      <c r="AX36" s="659"/>
      <c r="AY36" s="659"/>
      <c r="AZ36" s="659"/>
      <c r="BA36" s="659"/>
      <c r="BB36" s="659"/>
      <c r="BC36" s="659"/>
      <c r="BD36" s="214"/>
      <c r="BE36" s="658" t="str">
        <f t="shared" si="1"/>
        <v/>
      </c>
      <c r="BF36" s="658"/>
      <c r="BG36" s="659"/>
      <c r="BH36" s="659"/>
      <c r="BI36" s="659"/>
      <c r="BJ36" s="659"/>
      <c r="BK36" s="659"/>
      <c r="BL36" s="659"/>
      <c r="BM36" s="659"/>
      <c r="BN36" s="659"/>
      <c r="BO36" s="659"/>
      <c r="BP36" s="659"/>
      <c r="BQ36" s="659"/>
      <c r="BR36" s="659"/>
      <c r="BS36" s="659"/>
      <c r="BT36" s="659"/>
      <c r="BU36" s="659"/>
      <c r="BV36" s="214"/>
      <c r="BW36" s="658">
        <f t="shared" si="2"/>
        <v>10</v>
      </c>
      <c r="BX36" s="658"/>
      <c r="BY36" s="659" t="str">
        <f>IF('各会計、関係団体の財政状況及び健全化判断比率'!B70="","",'各会計、関係団体の財政状況及び健全化判断比率'!B70)</f>
        <v>東京都島嶼町村一部事務組合</v>
      </c>
      <c r="BZ36" s="659"/>
      <c r="CA36" s="659"/>
      <c r="CB36" s="659"/>
      <c r="CC36" s="659"/>
      <c r="CD36" s="659"/>
      <c r="CE36" s="659"/>
      <c r="CF36" s="659"/>
      <c r="CG36" s="659"/>
      <c r="CH36" s="659"/>
      <c r="CI36" s="659"/>
      <c r="CJ36" s="659"/>
      <c r="CK36" s="659"/>
      <c r="CL36" s="659"/>
      <c r="CM36" s="659"/>
      <c r="CN36" s="214"/>
      <c r="CO36" s="658" t="str">
        <f t="shared" si="3"/>
        <v/>
      </c>
      <c r="CP36" s="658"/>
      <c r="CQ36" s="659" t="str">
        <f>IF('各会計、関係団体の財政状況及び健全化判断比率'!BS9="","",'各会計、関係団体の財政状況及び健全化判断比率'!BS9)</f>
        <v/>
      </c>
      <c r="CR36" s="659"/>
      <c r="CS36" s="659"/>
      <c r="CT36" s="659"/>
      <c r="CU36" s="659"/>
      <c r="CV36" s="659"/>
      <c r="CW36" s="659"/>
      <c r="CX36" s="659"/>
      <c r="CY36" s="659"/>
      <c r="CZ36" s="659"/>
      <c r="DA36" s="659"/>
      <c r="DB36" s="659"/>
      <c r="DC36" s="659"/>
      <c r="DD36" s="659"/>
      <c r="DE36" s="659"/>
      <c r="DF36" s="211"/>
      <c r="DG36" s="660" t="str">
        <f>IF('各会計、関係団体の財政状況及び健全化判断比率'!BR9="","",'各会計、関係団体の財政状況及び健全化判断比率'!BR9)</f>
        <v/>
      </c>
      <c r="DH36" s="660"/>
      <c r="DI36" s="218"/>
      <c r="DJ36" s="186"/>
      <c r="DK36" s="186"/>
      <c r="DL36" s="186"/>
      <c r="DM36" s="186"/>
      <c r="DN36" s="186"/>
      <c r="DO36" s="186"/>
    </row>
    <row r="37" spans="1:119" ht="32.25" customHeight="1" x14ac:dyDescent="0.15">
      <c r="A37" s="187"/>
      <c r="B37" s="213"/>
      <c r="C37" s="658" t="str">
        <f>IF(E37="","",C36+1)</f>
        <v/>
      </c>
      <c r="D37" s="658"/>
      <c r="E37" s="659" t="str">
        <f>IF('各会計、関係団体の財政状況及び健全化判断比率'!B10="","",'各会計、関係団体の財政状況及び健全化判断比率'!B10)</f>
        <v/>
      </c>
      <c r="F37" s="659"/>
      <c r="G37" s="659"/>
      <c r="H37" s="659"/>
      <c r="I37" s="659"/>
      <c r="J37" s="659"/>
      <c r="K37" s="659"/>
      <c r="L37" s="659"/>
      <c r="M37" s="659"/>
      <c r="N37" s="659"/>
      <c r="O37" s="659"/>
      <c r="P37" s="659"/>
      <c r="Q37" s="659"/>
      <c r="R37" s="659"/>
      <c r="S37" s="659"/>
      <c r="T37" s="214"/>
      <c r="U37" s="658">
        <f t="shared" si="4"/>
        <v>5</v>
      </c>
      <c r="V37" s="658"/>
      <c r="W37" s="659" t="str">
        <f>IF('各会計、関係団体の財政状況及び健全化判断比率'!B31="","",'各会計、関係団体の財政状況及び健全化判断比率'!B31)</f>
        <v>後期高齢者医療事業特別会計</v>
      </c>
      <c r="X37" s="659"/>
      <c r="Y37" s="659"/>
      <c r="Z37" s="659"/>
      <c r="AA37" s="659"/>
      <c r="AB37" s="659"/>
      <c r="AC37" s="659"/>
      <c r="AD37" s="659"/>
      <c r="AE37" s="659"/>
      <c r="AF37" s="659"/>
      <c r="AG37" s="659"/>
      <c r="AH37" s="659"/>
      <c r="AI37" s="659"/>
      <c r="AJ37" s="659"/>
      <c r="AK37" s="659"/>
      <c r="AL37" s="214"/>
      <c r="AM37" s="658" t="str">
        <f t="shared" si="0"/>
        <v/>
      </c>
      <c r="AN37" s="658"/>
      <c r="AO37" s="659"/>
      <c r="AP37" s="659"/>
      <c r="AQ37" s="659"/>
      <c r="AR37" s="659"/>
      <c r="AS37" s="659"/>
      <c r="AT37" s="659"/>
      <c r="AU37" s="659"/>
      <c r="AV37" s="659"/>
      <c r="AW37" s="659"/>
      <c r="AX37" s="659"/>
      <c r="AY37" s="659"/>
      <c r="AZ37" s="659"/>
      <c r="BA37" s="659"/>
      <c r="BB37" s="659"/>
      <c r="BC37" s="659"/>
      <c r="BD37" s="214"/>
      <c r="BE37" s="658" t="str">
        <f t="shared" si="1"/>
        <v/>
      </c>
      <c r="BF37" s="658"/>
      <c r="BG37" s="659"/>
      <c r="BH37" s="659"/>
      <c r="BI37" s="659"/>
      <c r="BJ37" s="659"/>
      <c r="BK37" s="659"/>
      <c r="BL37" s="659"/>
      <c r="BM37" s="659"/>
      <c r="BN37" s="659"/>
      <c r="BO37" s="659"/>
      <c r="BP37" s="659"/>
      <c r="BQ37" s="659"/>
      <c r="BR37" s="659"/>
      <c r="BS37" s="659"/>
      <c r="BT37" s="659"/>
      <c r="BU37" s="659"/>
      <c r="BV37" s="214"/>
      <c r="BW37" s="658">
        <f t="shared" si="2"/>
        <v>11</v>
      </c>
      <c r="BX37" s="658"/>
      <c r="BY37" s="659" t="str">
        <f>IF('各会計、関係団体の財政状況及び健全化判断比率'!B71="","",'各会計、関係団体の財政状況及び健全化判断比率'!B71)</f>
        <v>東京市町村総合事務組合（一般会計）</v>
      </c>
      <c r="BZ37" s="659"/>
      <c r="CA37" s="659"/>
      <c r="CB37" s="659"/>
      <c r="CC37" s="659"/>
      <c r="CD37" s="659"/>
      <c r="CE37" s="659"/>
      <c r="CF37" s="659"/>
      <c r="CG37" s="659"/>
      <c r="CH37" s="659"/>
      <c r="CI37" s="659"/>
      <c r="CJ37" s="659"/>
      <c r="CK37" s="659"/>
      <c r="CL37" s="659"/>
      <c r="CM37" s="659"/>
      <c r="CN37" s="214"/>
      <c r="CO37" s="658" t="str">
        <f t="shared" si="3"/>
        <v/>
      </c>
      <c r="CP37" s="658"/>
      <c r="CQ37" s="659" t="str">
        <f>IF('各会計、関係団体の財政状況及び健全化判断比率'!BS10="","",'各会計、関係団体の財政状況及び健全化判断比率'!BS10)</f>
        <v/>
      </c>
      <c r="CR37" s="659"/>
      <c r="CS37" s="659"/>
      <c r="CT37" s="659"/>
      <c r="CU37" s="659"/>
      <c r="CV37" s="659"/>
      <c r="CW37" s="659"/>
      <c r="CX37" s="659"/>
      <c r="CY37" s="659"/>
      <c r="CZ37" s="659"/>
      <c r="DA37" s="659"/>
      <c r="DB37" s="659"/>
      <c r="DC37" s="659"/>
      <c r="DD37" s="659"/>
      <c r="DE37" s="659"/>
      <c r="DF37" s="211"/>
      <c r="DG37" s="660" t="str">
        <f>IF('各会計、関係団体の財政状況及び健全化判断比率'!BR10="","",'各会計、関係団体の財政状況及び健全化判断比率'!BR10)</f>
        <v/>
      </c>
      <c r="DH37" s="660"/>
      <c r="DI37" s="218"/>
      <c r="DJ37" s="186"/>
      <c r="DK37" s="186"/>
      <c r="DL37" s="186"/>
      <c r="DM37" s="186"/>
      <c r="DN37" s="186"/>
      <c r="DO37" s="186"/>
    </row>
    <row r="38" spans="1:119" ht="32.25" customHeight="1" x14ac:dyDescent="0.15">
      <c r="A38" s="187"/>
      <c r="B38" s="213"/>
      <c r="C38" s="658" t="str">
        <f t="shared" ref="C38:C43" si="5">IF(E38="","",C37+1)</f>
        <v/>
      </c>
      <c r="D38" s="658"/>
      <c r="E38" s="659" t="str">
        <f>IF('各会計、関係団体の財政状況及び健全化判断比率'!B11="","",'各会計、関係団体の財政状況及び健全化判断比率'!B11)</f>
        <v/>
      </c>
      <c r="F38" s="659"/>
      <c r="G38" s="659"/>
      <c r="H38" s="659"/>
      <c r="I38" s="659"/>
      <c r="J38" s="659"/>
      <c r="K38" s="659"/>
      <c r="L38" s="659"/>
      <c r="M38" s="659"/>
      <c r="N38" s="659"/>
      <c r="O38" s="659"/>
      <c r="P38" s="659"/>
      <c r="Q38" s="659"/>
      <c r="R38" s="659"/>
      <c r="S38" s="659"/>
      <c r="T38" s="214"/>
      <c r="U38" s="658" t="str">
        <f t="shared" si="4"/>
        <v/>
      </c>
      <c r="V38" s="658"/>
      <c r="W38" s="659"/>
      <c r="X38" s="659"/>
      <c r="Y38" s="659"/>
      <c r="Z38" s="659"/>
      <c r="AA38" s="659"/>
      <c r="AB38" s="659"/>
      <c r="AC38" s="659"/>
      <c r="AD38" s="659"/>
      <c r="AE38" s="659"/>
      <c r="AF38" s="659"/>
      <c r="AG38" s="659"/>
      <c r="AH38" s="659"/>
      <c r="AI38" s="659"/>
      <c r="AJ38" s="659"/>
      <c r="AK38" s="659"/>
      <c r="AL38" s="214"/>
      <c r="AM38" s="658" t="str">
        <f t="shared" si="0"/>
        <v/>
      </c>
      <c r="AN38" s="658"/>
      <c r="AO38" s="659"/>
      <c r="AP38" s="659"/>
      <c r="AQ38" s="659"/>
      <c r="AR38" s="659"/>
      <c r="AS38" s="659"/>
      <c r="AT38" s="659"/>
      <c r="AU38" s="659"/>
      <c r="AV38" s="659"/>
      <c r="AW38" s="659"/>
      <c r="AX38" s="659"/>
      <c r="AY38" s="659"/>
      <c r="AZ38" s="659"/>
      <c r="BA38" s="659"/>
      <c r="BB38" s="659"/>
      <c r="BC38" s="659"/>
      <c r="BD38" s="214"/>
      <c r="BE38" s="658" t="str">
        <f t="shared" si="1"/>
        <v/>
      </c>
      <c r="BF38" s="658"/>
      <c r="BG38" s="659"/>
      <c r="BH38" s="659"/>
      <c r="BI38" s="659"/>
      <c r="BJ38" s="659"/>
      <c r="BK38" s="659"/>
      <c r="BL38" s="659"/>
      <c r="BM38" s="659"/>
      <c r="BN38" s="659"/>
      <c r="BO38" s="659"/>
      <c r="BP38" s="659"/>
      <c r="BQ38" s="659"/>
      <c r="BR38" s="659"/>
      <c r="BS38" s="659"/>
      <c r="BT38" s="659"/>
      <c r="BU38" s="659"/>
      <c r="BV38" s="214"/>
      <c r="BW38" s="658">
        <f t="shared" si="2"/>
        <v>12</v>
      </c>
      <c r="BX38" s="658"/>
      <c r="BY38" s="659" t="str">
        <f>IF('各会計、関係団体の財政状況及び健全化判断比率'!B72="","",'各会計、関係団体の財政状況及び健全化判断比率'!B72)</f>
        <v>東京市町村総合事務組合（東京都市町村民交通災害共済事業特別会計）</v>
      </c>
      <c r="BZ38" s="659"/>
      <c r="CA38" s="659"/>
      <c r="CB38" s="659"/>
      <c r="CC38" s="659"/>
      <c r="CD38" s="659"/>
      <c r="CE38" s="659"/>
      <c r="CF38" s="659"/>
      <c r="CG38" s="659"/>
      <c r="CH38" s="659"/>
      <c r="CI38" s="659"/>
      <c r="CJ38" s="659"/>
      <c r="CK38" s="659"/>
      <c r="CL38" s="659"/>
      <c r="CM38" s="659"/>
      <c r="CN38" s="214"/>
      <c r="CO38" s="658" t="str">
        <f t="shared" si="3"/>
        <v/>
      </c>
      <c r="CP38" s="658"/>
      <c r="CQ38" s="659" t="str">
        <f>IF('各会計、関係団体の財政状況及び健全化判断比率'!BS11="","",'各会計、関係団体の財政状況及び健全化判断比率'!BS11)</f>
        <v/>
      </c>
      <c r="CR38" s="659"/>
      <c r="CS38" s="659"/>
      <c r="CT38" s="659"/>
      <c r="CU38" s="659"/>
      <c r="CV38" s="659"/>
      <c r="CW38" s="659"/>
      <c r="CX38" s="659"/>
      <c r="CY38" s="659"/>
      <c r="CZ38" s="659"/>
      <c r="DA38" s="659"/>
      <c r="DB38" s="659"/>
      <c r="DC38" s="659"/>
      <c r="DD38" s="659"/>
      <c r="DE38" s="659"/>
      <c r="DF38" s="211"/>
      <c r="DG38" s="660" t="str">
        <f>IF('各会計、関係団体の財政状況及び健全化判断比率'!BR11="","",'各会計、関係団体の財政状況及び健全化判断比率'!BR11)</f>
        <v/>
      </c>
      <c r="DH38" s="660"/>
      <c r="DI38" s="218"/>
      <c r="DJ38" s="186"/>
      <c r="DK38" s="186"/>
      <c r="DL38" s="186"/>
      <c r="DM38" s="186"/>
      <c r="DN38" s="186"/>
      <c r="DO38" s="186"/>
    </row>
    <row r="39" spans="1:119" ht="32.25" customHeight="1" x14ac:dyDescent="0.15">
      <c r="A39" s="187"/>
      <c r="B39" s="213"/>
      <c r="C39" s="658" t="str">
        <f t="shared" si="5"/>
        <v/>
      </c>
      <c r="D39" s="658"/>
      <c r="E39" s="659" t="str">
        <f>IF('各会計、関係団体の財政状況及び健全化判断比率'!B12="","",'各会計、関係団体の財政状況及び健全化判断比率'!B12)</f>
        <v/>
      </c>
      <c r="F39" s="659"/>
      <c r="G39" s="659"/>
      <c r="H39" s="659"/>
      <c r="I39" s="659"/>
      <c r="J39" s="659"/>
      <c r="K39" s="659"/>
      <c r="L39" s="659"/>
      <c r="M39" s="659"/>
      <c r="N39" s="659"/>
      <c r="O39" s="659"/>
      <c r="P39" s="659"/>
      <c r="Q39" s="659"/>
      <c r="R39" s="659"/>
      <c r="S39" s="659"/>
      <c r="T39" s="214"/>
      <c r="U39" s="658" t="str">
        <f t="shared" si="4"/>
        <v/>
      </c>
      <c r="V39" s="658"/>
      <c r="W39" s="659"/>
      <c r="X39" s="659"/>
      <c r="Y39" s="659"/>
      <c r="Z39" s="659"/>
      <c r="AA39" s="659"/>
      <c r="AB39" s="659"/>
      <c r="AC39" s="659"/>
      <c r="AD39" s="659"/>
      <c r="AE39" s="659"/>
      <c r="AF39" s="659"/>
      <c r="AG39" s="659"/>
      <c r="AH39" s="659"/>
      <c r="AI39" s="659"/>
      <c r="AJ39" s="659"/>
      <c r="AK39" s="659"/>
      <c r="AL39" s="214"/>
      <c r="AM39" s="658" t="str">
        <f t="shared" si="0"/>
        <v/>
      </c>
      <c r="AN39" s="658"/>
      <c r="AO39" s="659"/>
      <c r="AP39" s="659"/>
      <c r="AQ39" s="659"/>
      <c r="AR39" s="659"/>
      <c r="AS39" s="659"/>
      <c r="AT39" s="659"/>
      <c r="AU39" s="659"/>
      <c r="AV39" s="659"/>
      <c r="AW39" s="659"/>
      <c r="AX39" s="659"/>
      <c r="AY39" s="659"/>
      <c r="AZ39" s="659"/>
      <c r="BA39" s="659"/>
      <c r="BB39" s="659"/>
      <c r="BC39" s="659"/>
      <c r="BD39" s="214"/>
      <c r="BE39" s="658" t="str">
        <f t="shared" si="1"/>
        <v/>
      </c>
      <c r="BF39" s="658"/>
      <c r="BG39" s="659"/>
      <c r="BH39" s="659"/>
      <c r="BI39" s="659"/>
      <c r="BJ39" s="659"/>
      <c r="BK39" s="659"/>
      <c r="BL39" s="659"/>
      <c r="BM39" s="659"/>
      <c r="BN39" s="659"/>
      <c r="BO39" s="659"/>
      <c r="BP39" s="659"/>
      <c r="BQ39" s="659"/>
      <c r="BR39" s="659"/>
      <c r="BS39" s="659"/>
      <c r="BT39" s="659"/>
      <c r="BU39" s="659"/>
      <c r="BV39" s="214"/>
      <c r="BW39" s="658">
        <f t="shared" si="2"/>
        <v>13</v>
      </c>
      <c r="BX39" s="658"/>
      <c r="BY39" s="659" t="str">
        <f>IF('各会計、関係団体の財政状況及び健全化判断比率'!B73="","",'各会計、関係団体の財政状況及び健全化判断比率'!B73)</f>
        <v>東京都町村議会議員公務災害補償組合</v>
      </c>
      <c r="BZ39" s="659"/>
      <c r="CA39" s="659"/>
      <c r="CB39" s="659"/>
      <c r="CC39" s="659"/>
      <c r="CD39" s="659"/>
      <c r="CE39" s="659"/>
      <c r="CF39" s="659"/>
      <c r="CG39" s="659"/>
      <c r="CH39" s="659"/>
      <c r="CI39" s="659"/>
      <c r="CJ39" s="659"/>
      <c r="CK39" s="659"/>
      <c r="CL39" s="659"/>
      <c r="CM39" s="659"/>
      <c r="CN39" s="214"/>
      <c r="CO39" s="658" t="str">
        <f t="shared" si="3"/>
        <v/>
      </c>
      <c r="CP39" s="658"/>
      <c r="CQ39" s="659" t="str">
        <f>IF('各会計、関係団体の財政状況及び健全化判断比率'!BS12="","",'各会計、関係団体の財政状況及び健全化判断比率'!BS12)</f>
        <v/>
      </c>
      <c r="CR39" s="659"/>
      <c r="CS39" s="659"/>
      <c r="CT39" s="659"/>
      <c r="CU39" s="659"/>
      <c r="CV39" s="659"/>
      <c r="CW39" s="659"/>
      <c r="CX39" s="659"/>
      <c r="CY39" s="659"/>
      <c r="CZ39" s="659"/>
      <c r="DA39" s="659"/>
      <c r="DB39" s="659"/>
      <c r="DC39" s="659"/>
      <c r="DD39" s="659"/>
      <c r="DE39" s="659"/>
      <c r="DF39" s="211"/>
      <c r="DG39" s="660" t="str">
        <f>IF('各会計、関係団体の財政状況及び健全化判断比率'!BR12="","",'各会計、関係団体の財政状況及び健全化判断比率'!BR12)</f>
        <v/>
      </c>
      <c r="DH39" s="660"/>
      <c r="DI39" s="218"/>
      <c r="DJ39" s="186"/>
      <c r="DK39" s="186"/>
      <c r="DL39" s="186"/>
      <c r="DM39" s="186"/>
      <c r="DN39" s="186"/>
      <c r="DO39" s="186"/>
    </row>
    <row r="40" spans="1:119" ht="32.25" customHeight="1" x14ac:dyDescent="0.15">
      <c r="A40" s="187"/>
      <c r="B40" s="213"/>
      <c r="C40" s="658" t="str">
        <f t="shared" si="5"/>
        <v/>
      </c>
      <c r="D40" s="658"/>
      <c r="E40" s="659" t="str">
        <f>IF('各会計、関係団体の財政状況及び健全化判断比率'!B13="","",'各会計、関係団体の財政状況及び健全化判断比率'!B13)</f>
        <v/>
      </c>
      <c r="F40" s="659"/>
      <c r="G40" s="659"/>
      <c r="H40" s="659"/>
      <c r="I40" s="659"/>
      <c r="J40" s="659"/>
      <c r="K40" s="659"/>
      <c r="L40" s="659"/>
      <c r="M40" s="659"/>
      <c r="N40" s="659"/>
      <c r="O40" s="659"/>
      <c r="P40" s="659"/>
      <c r="Q40" s="659"/>
      <c r="R40" s="659"/>
      <c r="S40" s="659"/>
      <c r="T40" s="214"/>
      <c r="U40" s="658" t="str">
        <f t="shared" si="4"/>
        <v/>
      </c>
      <c r="V40" s="658"/>
      <c r="W40" s="659"/>
      <c r="X40" s="659"/>
      <c r="Y40" s="659"/>
      <c r="Z40" s="659"/>
      <c r="AA40" s="659"/>
      <c r="AB40" s="659"/>
      <c r="AC40" s="659"/>
      <c r="AD40" s="659"/>
      <c r="AE40" s="659"/>
      <c r="AF40" s="659"/>
      <c r="AG40" s="659"/>
      <c r="AH40" s="659"/>
      <c r="AI40" s="659"/>
      <c r="AJ40" s="659"/>
      <c r="AK40" s="659"/>
      <c r="AL40" s="214"/>
      <c r="AM40" s="658" t="str">
        <f t="shared" si="0"/>
        <v/>
      </c>
      <c r="AN40" s="658"/>
      <c r="AO40" s="659"/>
      <c r="AP40" s="659"/>
      <c r="AQ40" s="659"/>
      <c r="AR40" s="659"/>
      <c r="AS40" s="659"/>
      <c r="AT40" s="659"/>
      <c r="AU40" s="659"/>
      <c r="AV40" s="659"/>
      <c r="AW40" s="659"/>
      <c r="AX40" s="659"/>
      <c r="AY40" s="659"/>
      <c r="AZ40" s="659"/>
      <c r="BA40" s="659"/>
      <c r="BB40" s="659"/>
      <c r="BC40" s="659"/>
      <c r="BD40" s="214"/>
      <c r="BE40" s="658" t="str">
        <f t="shared" si="1"/>
        <v/>
      </c>
      <c r="BF40" s="658"/>
      <c r="BG40" s="659"/>
      <c r="BH40" s="659"/>
      <c r="BI40" s="659"/>
      <c r="BJ40" s="659"/>
      <c r="BK40" s="659"/>
      <c r="BL40" s="659"/>
      <c r="BM40" s="659"/>
      <c r="BN40" s="659"/>
      <c r="BO40" s="659"/>
      <c r="BP40" s="659"/>
      <c r="BQ40" s="659"/>
      <c r="BR40" s="659"/>
      <c r="BS40" s="659"/>
      <c r="BT40" s="659"/>
      <c r="BU40" s="659"/>
      <c r="BV40" s="214"/>
      <c r="BW40" s="658">
        <f t="shared" si="2"/>
        <v>14</v>
      </c>
      <c r="BX40" s="658"/>
      <c r="BY40" s="659" t="str">
        <f>IF('各会計、関係団体の財政状況及び健全化判断比率'!B74="","",'各会計、関係団体の財政状況及び健全化判断比率'!B74)</f>
        <v>東京都市町村職員退職手当組合</v>
      </c>
      <c r="BZ40" s="659"/>
      <c r="CA40" s="659"/>
      <c r="CB40" s="659"/>
      <c r="CC40" s="659"/>
      <c r="CD40" s="659"/>
      <c r="CE40" s="659"/>
      <c r="CF40" s="659"/>
      <c r="CG40" s="659"/>
      <c r="CH40" s="659"/>
      <c r="CI40" s="659"/>
      <c r="CJ40" s="659"/>
      <c r="CK40" s="659"/>
      <c r="CL40" s="659"/>
      <c r="CM40" s="659"/>
      <c r="CN40" s="214"/>
      <c r="CO40" s="658" t="str">
        <f t="shared" si="3"/>
        <v/>
      </c>
      <c r="CP40" s="658"/>
      <c r="CQ40" s="659" t="str">
        <f>IF('各会計、関係団体の財政状況及び健全化判断比率'!BS13="","",'各会計、関係団体の財政状況及び健全化判断比率'!BS13)</f>
        <v/>
      </c>
      <c r="CR40" s="659"/>
      <c r="CS40" s="659"/>
      <c r="CT40" s="659"/>
      <c r="CU40" s="659"/>
      <c r="CV40" s="659"/>
      <c r="CW40" s="659"/>
      <c r="CX40" s="659"/>
      <c r="CY40" s="659"/>
      <c r="CZ40" s="659"/>
      <c r="DA40" s="659"/>
      <c r="DB40" s="659"/>
      <c r="DC40" s="659"/>
      <c r="DD40" s="659"/>
      <c r="DE40" s="659"/>
      <c r="DF40" s="211"/>
      <c r="DG40" s="660" t="str">
        <f>IF('各会計、関係団体の財政状況及び健全化判断比率'!BR13="","",'各会計、関係団体の財政状況及び健全化判断比率'!BR13)</f>
        <v/>
      </c>
      <c r="DH40" s="660"/>
      <c r="DI40" s="218"/>
      <c r="DJ40" s="186"/>
      <c r="DK40" s="186"/>
      <c r="DL40" s="186"/>
      <c r="DM40" s="186"/>
      <c r="DN40" s="186"/>
      <c r="DO40" s="186"/>
    </row>
    <row r="41" spans="1:119" ht="32.25" customHeight="1" x14ac:dyDescent="0.15">
      <c r="A41" s="187"/>
      <c r="B41" s="213"/>
      <c r="C41" s="658" t="str">
        <f t="shared" si="5"/>
        <v/>
      </c>
      <c r="D41" s="658"/>
      <c r="E41" s="659" t="str">
        <f>IF('各会計、関係団体の財政状況及び健全化判断比率'!B14="","",'各会計、関係団体の財政状況及び健全化判断比率'!B14)</f>
        <v/>
      </c>
      <c r="F41" s="659"/>
      <c r="G41" s="659"/>
      <c r="H41" s="659"/>
      <c r="I41" s="659"/>
      <c r="J41" s="659"/>
      <c r="K41" s="659"/>
      <c r="L41" s="659"/>
      <c r="M41" s="659"/>
      <c r="N41" s="659"/>
      <c r="O41" s="659"/>
      <c r="P41" s="659"/>
      <c r="Q41" s="659"/>
      <c r="R41" s="659"/>
      <c r="S41" s="659"/>
      <c r="T41" s="214"/>
      <c r="U41" s="658" t="str">
        <f t="shared" si="4"/>
        <v/>
      </c>
      <c r="V41" s="658"/>
      <c r="W41" s="659"/>
      <c r="X41" s="659"/>
      <c r="Y41" s="659"/>
      <c r="Z41" s="659"/>
      <c r="AA41" s="659"/>
      <c r="AB41" s="659"/>
      <c r="AC41" s="659"/>
      <c r="AD41" s="659"/>
      <c r="AE41" s="659"/>
      <c r="AF41" s="659"/>
      <c r="AG41" s="659"/>
      <c r="AH41" s="659"/>
      <c r="AI41" s="659"/>
      <c r="AJ41" s="659"/>
      <c r="AK41" s="659"/>
      <c r="AL41" s="214"/>
      <c r="AM41" s="658" t="str">
        <f t="shared" si="0"/>
        <v/>
      </c>
      <c r="AN41" s="658"/>
      <c r="AO41" s="659"/>
      <c r="AP41" s="659"/>
      <c r="AQ41" s="659"/>
      <c r="AR41" s="659"/>
      <c r="AS41" s="659"/>
      <c r="AT41" s="659"/>
      <c r="AU41" s="659"/>
      <c r="AV41" s="659"/>
      <c r="AW41" s="659"/>
      <c r="AX41" s="659"/>
      <c r="AY41" s="659"/>
      <c r="AZ41" s="659"/>
      <c r="BA41" s="659"/>
      <c r="BB41" s="659"/>
      <c r="BC41" s="659"/>
      <c r="BD41" s="214"/>
      <c r="BE41" s="658" t="str">
        <f t="shared" si="1"/>
        <v/>
      </c>
      <c r="BF41" s="658"/>
      <c r="BG41" s="659"/>
      <c r="BH41" s="659"/>
      <c r="BI41" s="659"/>
      <c r="BJ41" s="659"/>
      <c r="BK41" s="659"/>
      <c r="BL41" s="659"/>
      <c r="BM41" s="659"/>
      <c r="BN41" s="659"/>
      <c r="BO41" s="659"/>
      <c r="BP41" s="659"/>
      <c r="BQ41" s="659"/>
      <c r="BR41" s="659"/>
      <c r="BS41" s="659"/>
      <c r="BT41" s="659"/>
      <c r="BU41" s="659"/>
      <c r="BV41" s="214"/>
      <c r="BW41" s="658" t="str">
        <f t="shared" si="2"/>
        <v/>
      </c>
      <c r="BX41" s="658"/>
      <c r="BY41" s="659" t="str">
        <f>IF('各会計、関係団体の財政状況及び健全化判断比率'!B75="","",'各会計、関係団体の財政状況及び健全化判断比率'!B75)</f>
        <v/>
      </c>
      <c r="BZ41" s="659"/>
      <c r="CA41" s="659"/>
      <c r="CB41" s="659"/>
      <c r="CC41" s="659"/>
      <c r="CD41" s="659"/>
      <c r="CE41" s="659"/>
      <c r="CF41" s="659"/>
      <c r="CG41" s="659"/>
      <c r="CH41" s="659"/>
      <c r="CI41" s="659"/>
      <c r="CJ41" s="659"/>
      <c r="CK41" s="659"/>
      <c r="CL41" s="659"/>
      <c r="CM41" s="659"/>
      <c r="CN41" s="214"/>
      <c r="CO41" s="658" t="str">
        <f t="shared" si="3"/>
        <v/>
      </c>
      <c r="CP41" s="658"/>
      <c r="CQ41" s="659" t="str">
        <f>IF('各会計、関係団体の財政状況及び健全化判断比率'!BS14="","",'各会計、関係団体の財政状況及び健全化判断比率'!BS14)</f>
        <v/>
      </c>
      <c r="CR41" s="659"/>
      <c r="CS41" s="659"/>
      <c r="CT41" s="659"/>
      <c r="CU41" s="659"/>
      <c r="CV41" s="659"/>
      <c r="CW41" s="659"/>
      <c r="CX41" s="659"/>
      <c r="CY41" s="659"/>
      <c r="CZ41" s="659"/>
      <c r="DA41" s="659"/>
      <c r="DB41" s="659"/>
      <c r="DC41" s="659"/>
      <c r="DD41" s="659"/>
      <c r="DE41" s="659"/>
      <c r="DF41" s="211"/>
      <c r="DG41" s="660" t="str">
        <f>IF('各会計、関係団体の財政状況及び健全化判断比率'!BR14="","",'各会計、関係団体の財政状況及び健全化判断比率'!BR14)</f>
        <v/>
      </c>
      <c r="DH41" s="660"/>
      <c r="DI41" s="218"/>
      <c r="DJ41" s="186"/>
      <c r="DK41" s="186"/>
      <c r="DL41" s="186"/>
      <c r="DM41" s="186"/>
      <c r="DN41" s="186"/>
      <c r="DO41" s="186"/>
    </row>
    <row r="42" spans="1:119" ht="32.25" customHeight="1" x14ac:dyDescent="0.15">
      <c r="A42" s="186"/>
      <c r="B42" s="213"/>
      <c r="C42" s="658" t="str">
        <f t="shared" si="5"/>
        <v/>
      </c>
      <c r="D42" s="658"/>
      <c r="E42" s="659" t="str">
        <f>IF('各会計、関係団体の財政状況及び健全化判断比率'!B15="","",'各会計、関係団体の財政状況及び健全化判断比率'!B15)</f>
        <v/>
      </c>
      <c r="F42" s="659"/>
      <c r="G42" s="659"/>
      <c r="H42" s="659"/>
      <c r="I42" s="659"/>
      <c r="J42" s="659"/>
      <c r="K42" s="659"/>
      <c r="L42" s="659"/>
      <c r="M42" s="659"/>
      <c r="N42" s="659"/>
      <c r="O42" s="659"/>
      <c r="P42" s="659"/>
      <c r="Q42" s="659"/>
      <c r="R42" s="659"/>
      <c r="S42" s="659"/>
      <c r="T42" s="214"/>
      <c r="U42" s="658" t="str">
        <f t="shared" si="4"/>
        <v/>
      </c>
      <c r="V42" s="658"/>
      <c r="W42" s="659"/>
      <c r="X42" s="659"/>
      <c r="Y42" s="659"/>
      <c r="Z42" s="659"/>
      <c r="AA42" s="659"/>
      <c r="AB42" s="659"/>
      <c r="AC42" s="659"/>
      <c r="AD42" s="659"/>
      <c r="AE42" s="659"/>
      <c r="AF42" s="659"/>
      <c r="AG42" s="659"/>
      <c r="AH42" s="659"/>
      <c r="AI42" s="659"/>
      <c r="AJ42" s="659"/>
      <c r="AK42" s="659"/>
      <c r="AL42" s="214"/>
      <c r="AM42" s="658" t="str">
        <f t="shared" si="0"/>
        <v/>
      </c>
      <c r="AN42" s="658"/>
      <c r="AO42" s="659"/>
      <c r="AP42" s="659"/>
      <c r="AQ42" s="659"/>
      <c r="AR42" s="659"/>
      <c r="AS42" s="659"/>
      <c r="AT42" s="659"/>
      <c r="AU42" s="659"/>
      <c r="AV42" s="659"/>
      <c r="AW42" s="659"/>
      <c r="AX42" s="659"/>
      <c r="AY42" s="659"/>
      <c r="AZ42" s="659"/>
      <c r="BA42" s="659"/>
      <c r="BB42" s="659"/>
      <c r="BC42" s="659"/>
      <c r="BD42" s="214"/>
      <c r="BE42" s="658" t="str">
        <f t="shared" si="1"/>
        <v/>
      </c>
      <c r="BF42" s="658"/>
      <c r="BG42" s="659"/>
      <c r="BH42" s="659"/>
      <c r="BI42" s="659"/>
      <c r="BJ42" s="659"/>
      <c r="BK42" s="659"/>
      <c r="BL42" s="659"/>
      <c r="BM42" s="659"/>
      <c r="BN42" s="659"/>
      <c r="BO42" s="659"/>
      <c r="BP42" s="659"/>
      <c r="BQ42" s="659"/>
      <c r="BR42" s="659"/>
      <c r="BS42" s="659"/>
      <c r="BT42" s="659"/>
      <c r="BU42" s="659"/>
      <c r="BV42" s="214"/>
      <c r="BW42" s="658" t="str">
        <f t="shared" si="2"/>
        <v/>
      </c>
      <c r="BX42" s="658"/>
      <c r="BY42" s="659" t="str">
        <f>IF('各会計、関係団体の財政状況及び健全化判断比率'!B76="","",'各会計、関係団体の財政状況及び健全化判断比率'!B76)</f>
        <v/>
      </c>
      <c r="BZ42" s="659"/>
      <c r="CA42" s="659"/>
      <c r="CB42" s="659"/>
      <c r="CC42" s="659"/>
      <c r="CD42" s="659"/>
      <c r="CE42" s="659"/>
      <c r="CF42" s="659"/>
      <c r="CG42" s="659"/>
      <c r="CH42" s="659"/>
      <c r="CI42" s="659"/>
      <c r="CJ42" s="659"/>
      <c r="CK42" s="659"/>
      <c r="CL42" s="659"/>
      <c r="CM42" s="659"/>
      <c r="CN42" s="214"/>
      <c r="CO42" s="658" t="str">
        <f t="shared" si="3"/>
        <v/>
      </c>
      <c r="CP42" s="658"/>
      <c r="CQ42" s="659" t="str">
        <f>IF('各会計、関係団体の財政状況及び健全化判断比率'!BS15="","",'各会計、関係団体の財政状況及び健全化判断比率'!BS15)</f>
        <v/>
      </c>
      <c r="CR42" s="659"/>
      <c r="CS42" s="659"/>
      <c r="CT42" s="659"/>
      <c r="CU42" s="659"/>
      <c r="CV42" s="659"/>
      <c r="CW42" s="659"/>
      <c r="CX42" s="659"/>
      <c r="CY42" s="659"/>
      <c r="CZ42" s="659"/>
      <c r="DA42" s="659"/>
      <c r="DB42" s="659"/>
      <c r="DC42" s="659"/>
      <c r="DD42" s="659"/>
      <c r="DE42" s="659"/>
      <c r="DF42" s="211"/>
      <c r="DG42" s="660" t="str">
        <f>IF('各会計、関係団体の財政状況及び健全化判断比率'!BR15="","",'各会計、関係団体の財政状況及び健全化判断比率'!BR15)</f>
        <v/>
      </c>
      <c r="DH42" s="660"/>
      <c r="DI42" s="218"/>
      <c r="DJ42" s="186"/>
      <c r="DK42" s="186"/>
      <c r="DL42" s="186"/>
      <c r="DM42" s="186"/>
      <c r="DN42" s="186"/>
      <c r="DO42" s="186"/>
    </row>
    <row r="43" spans="1:119" ht="32.25" customHeight="1" x14ac:dyDescent="0.15">
      <c r="A43" s="186"/>
      <c r="B43" s="213"/>
      <c r="C43" s="658" t="str">
        <f t="shared" si="5"/>
        <v/>
      </c>
      <c r="D43" s="658"/>
      <c r="E43" s="659" t="str">
        <f>IF('各会計、関係団体の財政状況及び健全化判断比率'!B16="","",'各会計、関係団体の財政状況及び健全化判断比率'!B16)</f>
        <v/>
      </c>
      <c r="F43" s="659"/>
      <c r="G43" s="659"/>
      <c r="H43" s="659"/>
      <c r="I43" s="659"/>
      <c r="J43" s="659"/>
      <c r="K43" s="659"/>
      <c r="L43" s="659"/>
      <c r="M43" s="659"/>
      <c r="N43" s="659"/>
      <c r="O43" s="659"/>
      <c r="P43" s="659"/>
      <c r="Q43" s="659"/>
      <c r="R43" s="659"/>
      <c r="S43" s="659"/>
      <c r="T43" s="214"/>
      <c r="U43" s="658" t="str">
        <f t="shared" si="4"/>
        <v/>
      </c>
      <c r="V43" s="658"/>
      <c r="W43" s="659"/>
      <c r="X43" s="659"/>
      <c r="Y43" s="659"/>
      <c r="Z43" s="659"/>
      <c r="AA43" s="659"/>
      <c r="AB43" s="659"/>
      <c r="AC43" s="659"/>
      <c r="AD43" s="659"/>
      <c r="AE43" s="659"/>
      <c r="AF43" s="659"/>
      <c r="AG43" s="659"/>
      <c r="AH43" s="659"/>
      <c r="AI43" s="659"/>
      <c r="AJ43" s="659"/>
      <c r="AK43" s="659"/>
      <c r="AL43" s="214"/>
      <c r="AM43" s="658" t="str">
        <f t="shared" si="0"/>
        <v/>
      </c>
      <c r="AN43" s="658"/>
      <c r="AO43" s="659"/>
      <c r="AP43" s="659"/>
      <c r="AQ43" s="659"/>
      <c r="AR43" s="659"/>
      <c r="AS43" s="659"/>
      <c r="AT43" s="659"/>
      <c r="AU43" s="659"/>
      <c r="AV43" s="659"/>
      <c r="AW43" s="659"/>
      <c r="AX43" s="659"/>
      <c r="AY43" s="659"/>
      <c r="AZ43" s="659"/>
      <c r="BA43" s="659"/>
      <c r="BB43" s="659"/>
      <c r="BC43" s="659"/>
      <c r="BD43" s="214"/>
      <c r="BE43" s="658" t="str">
        <f t="shared" si="1"/>
        <v/>
      </c>
      <c r="BF43" s="658"/>
      <c r="BG43" s="659"/>
      <c r="BH43" s="659"/>
      <c r="BI43" s="659"/>
      <c r="BJ43" s="659"/>
      <c r="BK43" s="659"/>
      <c r="BL43" s="659"/>
      <c r="BM43" s="659"/>
      <c r="BN43" s="659"/>
      <c r="BO43" s="659"/>
      <c r="BP43" s="659"/>
      <c r="BQ43" s="659"/>
      <c r="BR43" s="659"/>
      <c r="BS43" s="659"/>
      <c r="BT43" s="659"/>
      <c r="BU43" s="659"/>
      <c r="BV43" s="214"/>
      <c r="BW43" s="658" t="str">
        <f t="shared" si="2"/>
        <v/>
      </c>
      <c r="BX43" s="658"/>
      <c r="BY43" s="659" t="str">
        <f>IF('各会計、関係団体の財政状況及び健全化判断比率'!B77="","",'各会計、関係団体の財政状況及び健全化判断比率'!B77)</f>
        <v/>
      </c>
      <c r="BZ43" s="659"/>
      <c r="CA43" s="659"/>
      <c r="CB43" s="659"/>
      <c r="CC43" s="659"/>
      <c r="CD43" s="659"/>
      <c r="CE43" s="659"/>
      <c r="CF43" s="659"/>
      <c r="CG43" s="659"/>
      <c r="CH43" s="659"/>
      <c r="CI43" s="659"/>
      <c r="CJ43" s="659"/>
      <c r="CK43" s="659"/>
      <c r="CL43" s="659"/>
      <c r="CM43" s="659"/>
      <c r="CN43" s="214"/>
      <c r="CO43" s="658" t="str">
        <f t="shared" si="3"/>
        <v/>
      </c>
      <c r="CP43" s="658"/>
      <c r="CQ43" s="659" t="str">
        <f>IF('各会計、関係団体の財政状況及び健全化判断比率'!BS16="","",'各会計、関係団体の財政状況及び健全化判断比率'!BS16)</f>
        <v/>
      </c>
      <c r="CR43" s="659"/>
      <c r="CS43" s="659"/>
      <c r="CT43" s="659"/>
      <c r="CU43" s="659"/>
      <c r="CV43" s="659"/>
      <c r="CW43" s="659"/>
      <c r="CX43" s="659"/>
      <c r="CY43" s="659"/>
      <c r="CZ43" s="659"/>
      <c r="DA43" s="659"/>
      <c r="DB43" s="659"/>
      <c r="DC43" s="659"/>
      <c r="DD43" s="659"/>
      <c r="DE43" s="659"/>
      <c r="DF43" s="211"/>
      <c r="DG43" s="660" t="str">
        <f>IF('各会計、関係団体の財政状況及び健全化判断比率'!BR16="","",'各会計、関係団体の財政状況及び健全化判断比率'!BR16)</f>
        <v/>
      </c>
      <c r="DH43" s="660"/>
      <c r="DI43" s="218"/>
      <c r="DJ43" s="186"/>
      <c r="DK43" s="186"/>
      <c r="DL43" s="186"/>
      <c r="DM43" s="186"/>
      <c r="DN43" s="186"/>
      <c r="DO43" s="186"/>
    </row>
    <row r="44" spans="1:119" ht="13.5" customHeight="1" thickBot="1" x14ac:dyDescent="0.2">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15">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15">
      <c r="B46" s="186" t="s">
        <v>203</v>
      </c>
      <c r="C46" s="186"/>
      <c r="D46" s="186"/>
      <c r="E46" s="186" t="s">
        <v>204</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15">
      <c r="B47" s="186"/>
      <c r="C47" s="186"/>
      <c r="D47" s="186"/>
      <c r="E47" s="186" t="s">
        <v>205</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15">
      <c r="B48" s="186"/>
      <c r="C48" s="186"/>
      <c r="D48" s="186"/>
      <c r="E48" s="186" t="s">
        <v>206</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15">
      <c r="E49" s="222" t="s">
        <v>207</v>
      </c>
    </row>
    <row r="50" spans="5:5" x14ac:dyDescent="0.15">
      <c r="E50" s="188" t="s">
        <v>208</v>
      </c>
    </row>
    <row r="51" spans="5:5" x14ac:dyDescent="0.15">
      <c r="E51" s="188" t="s">
        <v>209</v>
      </c>
    </row>
    <row r="52" spans="5:5" x14ac:dyDescent="0.15">
      <c r="E52" s="188" t="s">
        <v>210</v>
      </c>
    </row>
    <row r="53" spans="5:5" x14ac:dyDescent="0.15"/>
    <row r="54" spans="5:5" x14ac:dyDescent="0.15"/>
    <row r="55" spans="5:5" x14ac:dyDescent="0.15"/>
    <row r="56" spans="5:5" x14ac:dyDescent="0.15"/>
  </sheetData>
  <sheetProtection algorithmName="SHA-512" hashValue="TqTpxYMCmDaJSucVPFAuEtKfIT7SGSV0+i0/wksp1ayVjJwHSRxLjFfYNzLHlCWt1MJPe1rrvKuB9l2WyMpjLQ==" saltValue="BlGgYuhPREkNTtg5nV6GaQ=="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558</v>
      </c>
      <c r="G33" s="29" t="s">
        <v>559</v>
      </c>
      <c r="H33" s="29" t="s">
        <v>560</v>
      </c>
      <c r="I33" s="29" t="s">
        <v>561</v>
      </c>
      <c r="J33" s="30" t="s">
        <v>562</v>
      </c>
      <c r="K33" s="22"/>
      <c r="L33" s="22"/>
      <c r="M33" s="22"/>
      <c r="N33" s="22"/>
      <c r="O33" s="22"/>
      <c r="P33" s="22"/>
    </row>
    <row r="34" spans="1:16" ht="39" customHeight="1" x14ac:dyDescent="0.15">
      <c r="A34" s="22"/>
      <c r="B34" s="31"/>
      <c r="C34" s="1250" t="s">
        <v>564</v>
      </c>
      <c r="D34" s="1250"/>
      <c r="E34" s="1251"/>
      <c r="F34" s="32">
        <v>4.2</v>
      </c>
      <c r="G34" s="33">
        <v>8.73</v>
      </c>
      <c r="H34" s="33">
        <v>17.649999999999999</v>
      </c>
      <c r="I34" s="33">
        <v>15.87</v>
      </c>
      <c r="J34" s="34">
        <v>28.73</v>
      </c>
      <c r="K34" s="22"/>
      <c r="L34" s="22"/>
      <c r="M34" s="22"/>
      <c r="N34" s="22"/>
      <c r="O34" s="22"/>
      <c r="P34" s="22"/>
    </row>
    <row r="35" spans="1:16" ht="39" customHeight="1" x14ac:dyDescent="0.15">
      <c r="A35" s="22"/>
      <c r="B35" s="35"/>
      <c r="C35" s="1244" t="s">
        <v>565</v>
      </c>
      <c r="D35" s="1245"/>
      <c r="E35" s="1246"/>
      <c r="F35" s="36">
        <v>0</v>
      </c>
      <c r="G35" s="37">
        <v>0.02</v>
      </c>
      <c r="H35" s="37">
        <v>0.53</v>
      </c>
      <c r="I35" s="37">
        <v>0.3</v>
      </c>
      <c r="J35" s="38">
        <v>1.82</v>
      </c>
      <c r="K35" s="22"/>
      <c r="L35" s="22"/>
      <c r="M35" s="22"/>
      <c r="N35" s="22"/>
      <c r="O35" s="22"/>
      <c r="P35" s="22"/>
    </row>
    <row r="36" spans="1:16" ht="39" customHeight="1" x14ac:dyDescent="0.15">
      <c r="A36" s="22"/>
      <c r="B36" s="35"/>
      <c r="C36" s="1244" t="s">
        <v>566</v>
      </c>
      <c r="D36" s="1245"/>
      <c r="E36" s="1246"/>
      <c r="F36" s="36">
        <v>2.36</v>
      </c>
      <c r="G36" s="37">
        <v>2.17</v>
      </c>
      <c r="H36" s="37">
        <v>2.98</v>
      </c>
      <c r="I36" s="37">
        <v>1.59</v>
      </c>
      <c r="J36" s="38">
        <v>1.51</v>
      </c>
      <c r="K36" s="22"/>
      <c r="L36" s="22"/>
      <c r="M36" s="22"/>
      <c r="N36" s="22"/>
      <c r="O36" s="22"/>
      <c r="P36" s="22"/>
    </row>
    <row r="37" spans="1:16" ht="39" customHeight="1" x14ac:dyDescent="0.15">
      <c r="A37" s="22"/>
      <c r="B37" s="35"/>
      <c r="C37" s="1244" t="s">
        <v>567</v>
      </c>
      <c r="D37" s="1245"/>
      <c r="E37" s="1246"/>
      <c r="F37" s="36">
        <v>0.35</v>
      </c>
      <c r="G37" s="37">
        <v>0.06</v>
      </c>
      <c r="H37" s="37">
        <v>0.41</v>
      </c>
      <c r="I37" s="37">
        <v>0.2</v>
      </c>
      <c r="J37" s="38">
        <v>1.07</v>
      </c>
      <c r="K37" s="22"/>
      <c r="L37" s="22"/>
      <c r="M37" s="22"/>
      <c r="N37" s="22"/>
      <c r="O37" s="22"/>
      <c r="P37" s="22"/>
    </row>
    <row r="38" spans="1:16" ht="39" customHeight="1" x14ac:dyDescent="0.15">
      <c r="A38" s="22"/>
      <c r="B38" s="35"/>
      <c r="C38" s="1244" t="s">
        <v>568</v>
      </c>
      <c r="D38" s="1245"/>
      <c r="E38" s="1246"/>
      <c r="F38" s="36">
        <v>0</v>
      </c>
      <c r="G38" s="37">
        <v>0.02</v>
      </c>
      <c r="H38" s="37">
        <v>0.18</v>
      </c>
      <c r="I38" s="37">
        <v>0.28000000000000003</v>
      </c>
      <c r="J38" s="38">
        <v>0.9</v>
      </c>
      <c r="K38" s="22"/>
      <c r="L38" s="22"/>
      <c r="M38" s="22"/>
      <c r="N38" s="22"/>
      <c r="O38" s="22"/>
      <c r="P38" s="22"/>
    </row>
    <row r="39" spans="1:16" ht="39" customHeight="1" x14ac:dyDescent="0.15">
      <c r="A39" s="22"/>
      <c r="B39" s="35"/>
      <c r="C39" s="1244" t="s">
        <v>569</v>
      </c>
      <c r="D39" s="1245"/>
      <c r="E39" s="1246"/>
      <c r="F39" s="36">
        <v>0.08</v>
      </c>
      <c r="G39" s="37">
        <v>0</v>
      </c>
      <c r="H39" s="37">
        <v>0.04</v>
      </c>
      <c r="I39" s="37">
        <v>0.01</v>
      </c>
      <c r="J39" s="38">
        <v>0.2</v>
      </c>
      <c r="K39" s="22"/>
      <c r="L39" s="22"/>
      <c r="M39" s="22"/>
      <c r="N39" s="22"/>
      <c r="O39" s="22"/>
      <c r="P39" s="22"/>
    </row>
    <row r="40" spans="1:16" ht="39" customHeight="1" x14ac:dyDescent="0.15">
      <c r="A40" s="22"/>
      <c r="B40" s="35"/>
      <c r="C40" s="1244" t="s">
        <v>570</v>
      </c>
      <c r="D40" s="1245"/>
      <c r="E40" s="1246"/>
      <c r="F40" s="36">
        <v>0</v>
      </c>
      <c r="G40" s="37">
        <v>0</v>
      </c>
      <c r="H40" s="37">
        <v>0.06</v>
      </c>
      <c r="I40" s="37">
        <v>1.39</v>
      </c>
      <c r="J40" s="38">
        <v>0.09</v>
      </c>
      <c r="K40" s="22"/>
      <c r="L40" s="22"/>
      <c r="M40" s="22"/>
      <c r="N40" s="22"/>
      <c r="O40" s="22"/>
      <c r="P40" s="22"/>
    </row>
    <row r="41" spans="1:16" ht="39" customHeight="1" x14ac:dyDescent="0.15">
      <c r="A41" s="22"/>
      <c r="B41" s="35"/>
      <c r="C41" s="1244"/>
      <c r="D41" s="1245"/>
      <c r="E41" s="1246"/>
      <c r="F41" s="36"/>
      <c r="G41" s="37"/>
      <c r="H41" s="37"/>
      <c r="I41" s="37"/>
      <c r="J41" s="38"/>
      <c r="K41" s="22"/>
      <c r="L41" s="22"/>
      <c r="M41" s="22"/>
      <c r="N41" s="22"/>
      <c r="O41" s="22"/>
      <c r="P41" s="22"/>
    </row>
    <row r="42" spans="1:16" ht="39" customHeight="1" x14ac:dyDescent="0.15">
      <c r="A42" s="22"/>
      <c r="B42" s="39"/>
      <c r="C42" s="1244" t="s">
        <v>571</v>
      </c>
      <c r="D42" s="1245"/>
      <c r="E42" s="1246"/>
      <c r="F42" s="36" t="s">
        <v>516</v>
      </c>
      <c r="G42" s="37" t="s">
        <v>516</v>
      </c>
      <c r="H42" s="37" t="s">
        <v>516</v>
      </c>
      <c r="I42" s="37" t="s">
        <v>516</v>
      </c>
      <c r="J42" s="38" t="s">
        <v>516</v>
      </c>
      <c r="K42" s="22"/>
      <c r="L42" s="22"/>
      <c r="M42" s="22"/>
      <c r="N42" s="22"/>
      <c r="O42" s="22"/>
      <c r="P42" s="22"/>
    </row>
    <row r="43" spans="1:16" ht="39" customHeight="1" thickBot="1" x14ac:dyDescent="0.2">
      <c r="A43" s="22"/>
      <c r="B43" s="40"/>
      <c r="C43" s="1247" t="s">
        <v>572</v>
      </c>
      <c r="D43" s="1248"/>
      <c r="E43" s="1249"/>
      <c r="F43" s="41">
        <v>0</v>
      </c>
      <c r="G43" s="42">
        <v>0</v>
      </c>
      <c r="H43" s="42" t="s">
        <v>516</v>
      </c>
      <c r="I43" s="42" t="s">
        <v>516</v>
      </c>
      <c r="J43" s="43" t="s">
        <v>516</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u7Qirxxwcj31KVRsUXccPZSKPW26YsLtAnNBwozanldfXX3f0jrUzowgLFsxP7FjSxASxCtYlkDE5Qc7Y2KN8A==" saltValue="w3BHxczEXl+v+mtI4qbZ6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558</v>
      </c>
      <c r="L44" s="56" t="s">
        <v>559</v>
      </c>
      <c r="M44" s="56" t="s">
        <v>560</v>
      </c>
      <c r="N44" s="56" t="s">
        <v>561</v>
      </c>
      <c r="O44" s="57" t="s">
        <v>562</v>
      </c>
      <c r="P44" s="48"/>
      <c r="Q44" s="48"/>
      <c r="R44" s="48"/>
      <c r="S44" s="48"/>
      <c r="T44" s="48"/>
      <c r="U44" s="48"/>
    </row>
    <row r="45" spans="1:21" ht="30.75" customHeight="1" x14ac:dyDescent="0.15">
      <c r="A45" s="48"/>
      <c r="B45" s="1252" t="s">
        <v>11</v>
      </c>
      <c r="C45" s="1253"/>
      <c r="D45" s="58"/>
      <c r="E45" s="1258" t="s">
        <v>12</v>
      </c>
      <c r="F45" s="1258"/>
      <c r="G45" s="1258"/>
      <c r="H45" s="1258"/>
      <c r="I45" s="1258"/>
      <c r="J45" s="1259"/>
      <c r="K45" s="59">
        <v>38</v>
      </c>
      <c r="L45" s="60">
        <v>37</v>
      </c>
      <c r="M45" s="60">
        <v>31</v>
      </c>
      <c r="N45" s="60">
        <v>42</v>
      </c>
      <c r="O45" s="61">
        <v>49</v>
      </c>
      <c r="P45" s="48"/>
      <c r="Q45" s="48"/>
      <c r="R45" s="48"/>
      <c r="S45" s="48"/>
      <c r="T45" s="48"/>
      <c r="U45" s="48"/>
    </row>
    <row r="46" spans="1:21" ht="30.75" customHeight="1" x14ac:dyDescent="0.15">
      <c r="A46" s="48"/>
      <c r="B46" s="1254"/>
      <c r="C46" s="1255"/>
      <c r="D46" s="62"/>
      <c r="E46" s="1260" t="s">
        <v>13</v>
      </c>
      <c r="F46" s="1260"/>
      <c r="G46" s="1260"/>
      <c r="H46" s="1260"/>
      <c r="I46" s="1260"/>
      <c r="J46" s="1261"/>
      <c r="K46" s="63" t="s">
        <v>516</v>
      </c>
      <c r="L46" s="64" t="s">
        <v>516</v>
      </c>
      <c r="M46" s="64" t="s">
        <v>516</v>
      </c>
      <c r="N46" s="64" t="s">
        <v>516</v>
      </c>
      <c r="O46" s="65" t="s">
        <v>516</v>
      </c>
      <c r="P46" s="48"/>
      <c r="Q46" s="48"/>
      <c r="R46" s="48"/>
      <c r="S46" s="48"/>
      <c r="T46" s="48"/>
      <c r="U46" s="48"/>
    </row>
    <row r="47" spans="1:21" ht="30.75" customHeight="1" x14ac:dyDescent="0.15">
      <c r="A47" s="48"/>
      <c r="B47" s="1254"/>
      <c r="C47" s="1255"/>
      <c r="D47" s="62"/>
      <c r="E47" s="1260" t="s">
        <v>14</v>
      </c>
      <c r="F47" s="1260"/>
      <c r="G47" s="1260"/>
      <c r="H47" s="1260"/>
      <c r="I47" s="1260"/>
      <c r="J47" s="1261"/>
      <c r="K47" s="63" t="s">
        <v>516</v>
      </c>
      <c r="L47" s="64" t="s">
        <v>516</v>
      </c>
      <c r="M47" s="64" t="s">
        <v>516</v>
      </c>
      <c r="N47" s="64" t="s">
        <v>516</v>
      </c>
      <c r="O47" s="65" t="s">
        <v>516</v>
      </c>
      <c r="P47" s="48"/>
      <c r="Q47" s="48"/>
      <c r="R47" s="48"/>
      <c r="S47" s="48"/>
      <c r="T47" s="48"/>
      <c r="U47" s="48"/>
    </row>
    <row r="48" spans="1:21" ht="30.75" customHeight="1" x14ac:dyDescent="0.15">
      <c r="A48" s="48"/>
      <c r="B48" s="1254"/>
      <c r="C48" s="1255"/>
      <c r="D48" s="62"/>
      <c r="E48" s="1260" t="s">
        <v>15</v>
      </c>
      <c r="F48" s="1260"/>
      <c r="G48" s="1260"/>
      <c r="H48" s="1260"/>
      <c r="I48" s="1260"/>
      <c r="J48" s="1261"/>
      <c r="K48" s="63">
        <v>10</v>
      </c>
      <c r="L48" s="64">
        <v>9</v>
      </c>
      <c r="M48" s="64">
        <v>9</v>
      </c>
      <c r="N48" s="64">
        <v>10</v>
      </c>
      <c r="O48" s="65">
        <v>9</v>
      </c>
      <c r="P48" s="48"/>
      <c r="Q48" s="48"/>
      <c r="R48" s="48"/>
      <c r="S48" s="48"/>
      <c r="T48" s="48"/>
      <c r="U48" s="48"/>
    </row>
    <row r="49" spans="1:21" ht="30.75" customHeight="1" x14ac:dyDescent="0.15">
      <c r="A49" s="48"/>
      <c r="B49" s="1254"/>
      <c r="C49" s="1255"/>
      <c r="D49" s="62"/>
      <c r="E49" s="1260" t="s">
        <v>16</v>
      </c>
      <c r="F49" s="1260"/>
      <c r="G49" s="1260"/>
      <c r="H49" s="1260"/>
      <c r="I49" s="1260"/>
      <c r="J49" s="1261"/>
      <c r="K49" s="63">
        <v>7</v>
      </c>
      <c r="L49" s="64">
        <v>7</v>
      </c>
      <c r="M49" s="64">
        <v>7</v>
      </c>
      <c r="N49" s="64">
        <v>7</v>
      </c>
      <c r="O49" s="65">
        <v>6</v>
      </c>
      <c r="P49" s="48"/>
      <c r="Q49" s="48"/>
      <c r="R49" s="48"/>
      <c r="S49" s="48"/>
      <c r="T49" s="48"/>
      <c r="U49" s="48"/>
    </row>
    <row r="50" spans="1:21" ht="30.75" customHeight="1" x14ac:dyDescent="0.15">
      <c r="A50" s="48"/>
      <c r="B50" s="1254"/>
      <c r="C50" s="1255"/>
      <c r="D50" s="62"/>
      <c r="E50" s="1260" t="s">
        <v>17</v>
      </c>
      <c r="F50" s="1260"/>
      <c r="G50" s="1260"/>
      <c r="H50" s="1260"/>
      <c r="I50" s="1260"/>
      <c r="J50" s="1261"/>
      <c r="K50" s="63" t="s">
        <v>516</v>
      </c>
      <c r="L50" s="64" t="s">
        <v>516</v>
      </c>
      <c r="M50" s="64" t="s">
        <v>516</v>
      </c>
      <c r="N50" s="64" t="s">
        <v>516</v>
      </c>
      <c r="O50" s="65" t="s">
        <v>516</v>
      </c>
      <c r="P50" s="48"/>
      <c r="Q50" s="48"/>
      <c r="R50" s="48"/>
      <c r="S50" s="48"/>
      <c r="T50" s="48"/>
      <c r="U50" s="48"/>
    </row>
    <row r="51" spans="1:21" ht="30.75" customHeight="1" x14ac:dyDescent="0.15">
      <c r="A51" s="48"/>
      <c r="B51" s="1256"/>
      <c r="C51" s="1257"/>
      <c r="D51" s="66"/>
      <c r="E51" s="1260" t="s">
        <v>18</v>
      </c>
      <c r="F51" s="1260"/>
      <c r="G51" s="1260"/>
      <c r="H51" s="1260"/>
      <c r="I51" s="1260"/>
      <c r="J51" s="1261"/>
      <c r="K51" s="63" t="s">
        <v>516</v>
      </c>
      <c r="L51" s="64" t="s">
        <v>516</v>
      </c>
      <c r="M51" s="64" t="s">
        <v>516</v>
      </c>
      <c r="N51" s="64" t="s">
        <v>516</v>
      </c>
      <c r="O51" s="65" t="s">
        <v>516</v>
      </c>
      <c r="P51" s="48"/>
      <c r="Q51" s="48"/>
      <c r="R51" s="48"/>
      <c r="S51" s="48"/>
      <c r="T51" s="48"/>
      <c r="U51" s="48"/>
    </row>
    <row r="52" spans="1:21" ht="30.75" customHeight="1" x14ac:dyDescent="0.15">
      <c r="A52" s="48"/>
      <c r="B52" s="1262" t="s">
        <v>19</v>
      </c>
      <c r="C52" s="1263"/>
      <c r="D52" s="66"/>
      <c r="E52" s="1260" t="s">
        <v>20</v>
      </c>
      <c r="F52" s="1260"/>
      <c r="G52" s="1260"/>
      <c r="H52" s="1260"/>
      <c r="I52" s="1260"/>
      <c r="J52" s="1261"/>
      <c r="K52" s="63">
        <v>47</v>
      </c>
      <c r="L52" s="64">
        <v>44</v>
      </c>
      <c r="M52" s="64">
        <v>41</v>
      </c>
      <c r="N52" s="64">
        <v>40</v>
      </c>
      <c r="O52" s="65">
        <v>44</v>
      </c>
      <c r="P52" s="48"/>
      <c r="Q52" s="48"/>
      <c r="R52" s="48"/>
      <c r="S52" s="48"/>
      <c r="T52" s="48"/>
      <c r="U52" s="48"/>
    </row>
    <row r="53" spans="1:21" ht="30.75" customHeight="1" thickBot="1" x14ac:dyDescent="0.2">
      <c r="A53" s="48"/>
      <c r="B53" s="1264" t="s">
        <v>21</v>
      </c>
      <c r="C53" s="1265"/>
      <c r="D53" s="67"/>
      <c r="E53" s="1266" t="s">
        <v>22</v>
      </c>
      <c r="F53" s="1266"/>
      <c r="G53" s="1266"/>
      <c r="H53" s="1266"/>
      <c r="I53" s="1266"/>
      <c r="J53" s="1267"/>
      <c r="K53" s="68">
        <v>8</v>
      </c>
      <c r="L53" s="69">
        <v>9</v>
      </c>
      <c r="M53" s="69">
        <v>6</v>
      </c>
      <c r="N53" s="69">
        <v>19</v>
      </c>
      <c r="O53" s="70">
        <v>20</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5" t="s">
        <v>573</v>
      </c>
      <c r="P55" s="48"/>
      <c r="Q55" s="48"/>
      <c r="R55" s="48"/>
      <c r="S55" s="48"/>
      <c r="T55" s="48"/>
      <c r="U55" s="48"/>
    </row>
    <row r="56" spans="1:21" ht="31.5" customHeight="1" thickBot="1" x14ac:dyDescent="0.2">
      <c r="A56" s="48"/>
      <c r="B56" s="76"/>
      <c r="C56" s="77"/>
      <c r="D56" s="77"/>
      <c r="E56" s="78"/>
      <c r="F56" s="78"/>
      <c r="G56" s="78"/>
      <c r="H56" s="78"/>
      <c r="I56" s="78"/>
      <c r="J56" s="79" t="s">
        <v>2</v>
      </c>
      <c r="K56" s="80" t="s">
        <v>574</v>
      </c>
      <c r="L56" s="81" t="s">
        <v>575</v>
      </c>
      <c r="M56" s="81" t="s">
        <v>576</v>
      </c>
      <c r="N56" s="81" t="s">
        <v>577</v>
      </c>
      <c r="O56" s="82" t="s">
        <v>578</v>
      </c>
      <c r="P56" s="48"/>
      <c r="Q56" s="48"/>
      <c r="R56" s="48"/>
      <c r="S56" s="48"/>
      <c r="T56" s="48"/>
      <c r="U56" s="48"/>
    </row>
    <row r="57" spans="1:21" ht="31.5" customHeight="1" x14ac:dyDescent="0.15">
      <c r="B57" s="1268" t="s">
        <v>25</v>
      </c>
      <c r="C57" s="1269"/>
      <c r="D57" s="1272" t="s">
        <v>26</v>
      </c>
      <c r="E57" s="1273"/>
      <c r="F57" s="1273"/>
      <c r="G57" s="1273"/>
      <c r="H57" s="1273"/>
      <c r="I57" s="1273"/>
      <c r="J57" s="1274"/>
      <c r="K57" s="83"/>
      <c r="L57" s="84"/>
      <c r="M57" s="84"/>
      <c r="N57" s="84"/>
      <c r="O57" s="85"/>
    </row>
    <row r="58" spans="1:21" ht="31.5" customHeight="1" thickBot="1" x14ac:dyDescent="0.2">
      <c r="B58" s="1270"/>
      <c r="C58" s="1271"/>
      <c r="D58" s="1275" t="s">
        <v>27</v>
      </c>
      <c r="E58" s="1276"/>
      <c r="F58" s="1276"/>
      <c r="G58" s="1276"/>
      <c r="H58" s="1276"/>
      <c r="I58" s="1276"/>
      <c r="J58" s="1277"/>
      <c r="K58" s="86"/>
      <c r="L58" s="87"/>
      <c r="M58" s="87"/>
      <c r="N58" s="87"/>
      <c r="O58" s="88"/>
    </row>
    <row r="59" spans="1:21" ht="24" customHeight="1" x14ac:dyDescent="0.15">
      <c r="B59" s="89"/>
      <c r="C59" s="89"/>
      <c r="D59" s="90" t="s">
        <v>28</v>
      </c>
      <c r="E59" s="91"/>
      <c r="F59" s="91"/>
      <c r="G59" s="91"/>
      <c r="H59" s="91"/>
      <c r="I59" s="91"/>
      <c r="J59" s="91"/>
      <c r="K59" s="91"/>
      <c r="L59" s="91"/>
      <c r="M59" s="91"/>
      <c r="N59" s="91"/>
      <c r="O59" s="91"/>
    </row>
    <row r="60" spans="1:21" ht="24" customHeight="1" x14ac:dyDescent="0.15">
      <c r="B60" s="92"/>
      <c r="C60" s="92"/>
      <c r="D60" s="90" t="s">
        <v>29</v>
      </c>
      <c r="E60" s="91"/>
      <c r="F60" s="91"/>
      <c r="G60" s="91"/>
      <c r="H60" s="91"/>
      <c r="I60" s="91"/>
      <c r="J60" s="91"/>
      <c r="K60" s="91"/>
      <c r="L60" s="91"/>
      <c r="M60" s="91"/>
      <c r="N60" s="91"/>
      <c r="O60" s="91"/>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CHXnSxpz1DPcGtHUb8MachCpCons7KV94tMTsXKpreuXn00EVsdipPjSPwJI9vTys7sVJgpmYI071kK98wQa/Q==" saltValue="QDWqLaZWqWodE4LoCIeDcw=="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SheetLayoutView="100" workbookViewId="0"/>
  </sheetViews>
  <sheetFormatPr defaultColWidth="0" defaultRowHeight="13.5" customHeight="1" zeroHeight="1" x14ac:dyDescent="0.15"/>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4" t="s">
        <v>9</v>
      </c>
    </row>
    <row r="40" spans="2:13" ht="27.75" customHeight="1" thickBot="1" x14ac:dyDescent="0.2">
      <c r="B40" s="95" t="s">
        <v>10</v>
      </c>
      <c r="C40" s="96"/>
      <c r="D40" s="96"/>
      <c r="E40" s="97"/>
      <c r="F40" s="97"/>
      <c r="G40" s="97"/>
      <c r="H40" s="98" t="s">
        <v>2</v>
      </c>
      <c r="I40" s="99" t="s">
        <v>558</v>
      </c>
      <c r="J40" s="100" t="s">
        <v>559</v>
      </c>
      <c r="K40" s="100" t="s">
        <v>560</v>
      </c>
      <c r="L40" s="100" t="s">
        <v>561</v>
      </c>
      <c r="M40" s="101" t="s">
        <v>562</v>
      </c>
    </row>
    <row r="41" spans="2:13" ht="27.75" customHeight="1" x14ac:dyDescent="0.15">
      <c r="B41" s="1278" t="s">
        <v>30</v>
      </c>
      <c r="C41" s="1279"/>
      <c r="D41" s="102"/>
      <c r="E41" s="1284" t="s">
        <v>31</v>
      </c>
      <c r="F41" s="1284"/>
      <c r="G41" s="1284"/>
      <c r="H41" s="1285"/>
      <c r="I41" s="103">
        <v>319</v>
      </c>
      <c r="J41" s="104">
        <v>333</v>
      </c>
      <c r="K41" s="104">
        <v>522</v>
      </c>
      <c r="L41" s="104">
        <v>491</v>
      </c>
      <c r="M41" s="105">
        <v>532</v>
      </c>
    </row>
    <row r="42" spans="2:13" ht="27.75" customHeight="1" x14ac:dyDescent="0.15">
      <c r="B42" s="1280"/>
      <c r="C42" s="1281"/>
      <c r="D42" s="106"/>
      <c r="E42" s="1286" t="s">
        <v>32</v>
      </c>
      <c r="F42" s="1286"/>
      <c r="G42" s="1286"/>
      <c r="H42" s="1287"/>
      <c r="I42" s="107" t="s">
        <v>516</v>
      </c>
      <c r="J42" s="108" t="s">
        <v>516</v>
      </c>
      <c r="K42" s="108" t="s">
        <v>516</v>
      </c>
      <c r="L42" s="108" t="s">
        <v>516</v>
      </c>
      <c r="M42" s="109" t="s">
        <v>516</v>
      </c>
    </row>
    <row r="43" spans="2:13" ht="27.75" customHeight="1" x14ac:dyDescent="0.15">
      <c r="B43" s="1280"/>
      <c r="C43" s="1281"/>
      <c r="D43" s="106"/>
      <c r="E43" s="1286" t="s">
        <v>33</v>
      </c>
      <c r="F43" s="1286"/>
      <c r="G43" s="1286"/>
      <c r="H43" s="1287"/>
      <c r="I43" s="107">
        <v>103</v>
      </c>
      <c r="J43" s="108">
        <v>95</v>
      </c>
      <c r="K43" s="108">
        <v>115</v>
      </c>
      <c r="L43" s="108">
        <v>155</v>
      </c>
      <c r="M43" s="109">
        <v>194</v>
      </c>
    </row>
    <row r="44" spans="2:13" ht="27.75" customHeight="1" x14ac:dyDescent="0.15">
      <c r="B44" s="1280"/>
      <c r="C44" s="1281"/>
      <c r="D44" s="106"/>
      <c r="E44" s="1286" t="s">
        <v>34</v>
      </c>
      <c r="F44" s="1286"/>
      <c r="G44" s="1286"/>
      <c r="H44" s="1287"/>
      <c r="I44" s="107">
        <v>50</v>
      </c>
      <c r="J44" s="108">
        <v>44</v>
      </c>
      <c r="K44" s="108">
        <v>38</v>
      </c>
      <c r="L44" s="108">
        <v>31</v>
      </c>
      <c r="M44" s="109">
        <v>25</v>
      </c>
    </row>
    <row r="45" spans="2:13" ht="27.75" customHeight="1" x14ac:dyDescent="0.15">
      <c r="B45" s="1280"/>
      <c r="C45" s="1281"/>
      <c r="D45" s="106"/>
      <c r="E45" s="1286" t="s">
        <v>35</v>
      </c>
      <c r="F45" s="1286"/>
      <c r="G45" s="1286"/>
      <c r="H45" s="1287"/>
      <c r="I45" s="107">
        <v>57</v>
      </c>
      <c r="J45" s="108">
        <v>73</v>
      </c>
      <c r="K45" s="108">
        <v>74</v>
      </c>
      <c r="L45" s="108">
        <v>52</v>
      </c>
      <c r="M45" s="109">
        <v>38</v>
      </c>
    </row>
    <row r="46" spans="2:13" ht="27.75" customHeight="1" x14ac:dyDescent="0.15">
      <c r="B46" s="1280"/>
      <c r="C46" s="1281"/>
      <c r="D46" s="110"/>
      <c r="E46" s="1286" t="s">
        <v>36</v>
      </c>
      <c r="F46" s="1286"/>
      <c r="G46" s="1286"/>
      <c r="H46" s="1287"/>
      <c r="I46" s="107" t="s">
        <v>516</v>
      </c>
      <c r="J46" s="108" t="s">
        <v>516</v>
      </c>
      <c r="K46" s="108" t="s">
        <v>516</v>
      </c>
      <c r="L46" s="108" t="s">
        <v>516</v>
      </c>
      <c r="M46" s="109" t="s">
        <v>516</v>
      </c>
    </row>
    <row r="47" spans="2:13" ht="27.75" customHeight="1" x14ac:dyDescent="0.15">
      <c r="B47" s="1280"/>
      <c r="C47" s="1281"/>
      <c r="D47" s="111"/>
      <c r="E47" s="1288" t="s">
        <v>37</v>
      </c>
      <c r="F47" s="1289"/>
      <c r="G47" s="1289"/>
      <c r="H47" s="1290"/>
      <c r="I47" s="107" t="s">
        <v>516</v>
      </c>
      <c r="J47" s="108" t="s">
        <v>516</v>
      </c>
      <c r="K47" s="108" t="s">
        <v>516</v>
      </c>
      <c r="L47" s="108" t="s">
        <v>516</v>
      </c>
      <c r="M47" s="109" t="s">
        <v>516</v>
      </c>
    </row>
    <row r="48" spans="2:13" ht="27.75" customHeight="1" x14ac:dyDescent="0.15">
      <c r="B48" s="1280"/>
      <c r="C48" s="1281"/>
      <c r="D48" s="106"/>
      <c r="E48" s="1286" t="s">
        <v>38</v>
      </c>
      <c r="F48" s="1286"/>
      <c r="G48" s="1286"/>
      <c r="H48" s="1287"/>
      <c r="I48" s="107" t="s">
        <v>516</v>
      </c>
      <c r="J48" s="108" t="s">
        <v>516</v>
      </c>
      <c r="K48" s="108" t="s">
        <v>516</v>
      </c>
      <c r="L48" s="108" t="s">
        <v>516</v>
      </c>
      <c r="M48" s="109" t="s">
        <v>516</v>
      </c>
    </row>
    <row r="49" spans="2:13" ht="27.75" customHeight="1" x14ac:dyDescent="0.15">
      <c r="B49" s="1282"/>
      <c r="C49" s="1283"/>
      <c r="D49" s="106"/>
      <c r="E49" s="1286" t="s">
        <v>39</v>
      </c>
      <c r="F49" s="1286"/>
      <c r="G49" s="1286"/>
      <c r="H49" s="1287"/>
      <c r="I49" s="107" t="s">
        <v>516</v>
      </c>
      <c r="J49" s="108" t="s">
        <v>516</v>
      </c>
      <c r="K49" s="108" t="s">
        <v>516</v>
      </c>
      <c r="L49" s="108" t="s">
        <v>516</v>
      </c>
      <c r="M49" s="109" t="s">
        <v>516</v>
      </c>
    </row>
    <row r="50" spans="2:13" ht="27.75" customHeight="1" x14ac:dyDescent="0.15">
      <c r="B50" s="1291" t="s">
        <v>40</v>
      </c>
      <c r="C50" s="1292"/>
      <c r="D50" s="112"/>
      <c r="E50" s="1286" t="s">
        <v>41</v>
      </c>
      <c r="F50" s="1286"/>
      <c r="G50" s="1286"/>
      <c r="H50" s="1287"/>
      <c r="I50" s="107">
        <v>1026</v>
      </c>
      <c r="J50" s="108">
        <v>1105</v>
      </c>
      <c r="K50" s="108">
        <v>1200</v>
      </c>
      <c r="L50" s="108">
        <v>1326</v>
      </c>
      <c r="M50" s="109">
        <v>1480</v>
      </c>
    </row>
    <row r="51" spans="2:13" ht="27.75" customHeight="1" x14ac:dyDescent="0.15">
      <c r="B51" s="1280"/>
      <c r="C51" s="1281"/>
      <c r="D51" s="106"/>
      <c r="E51" s="1286" t="s">
        <v>42</v>
      </c>
      <c r="F51" s="1286"/>
      <c r="G51" s="1286"/>
      <c r="H51" s="1287"/>
      <c r="I51" s="107">
        <v>49</v>
      </c>
      <c r="J51" s="108">
        <v>36</v>
      </c>
      <c r="K51" s="108">
        <v>30</v>
      </c>
      <c r="L51" s="108">
        <v>24</v>
      </c>
      <c r="M51" s="109">
        <v>23</v>
      </c>
    </row>
    <row r="52" spans="2:13" ht="27.75" customHeight="1" x14ac:dyDescent="0.15">
      <c r="B52" s="1282"/>
      <c r="C52" s="1283"/>
      <c r="D52" s="106"/>
      <c r="E52" s="1286" t="s">
        <v>43</v>
      </c>
      <c r="F52" s="1286"/>
      <c r="G52" s="1286"/>
      <c r="H52" s="1287"/>
      <c r="I52" s="107">
        <v>344</v>
      </c>
      <c r="J52" s="108">
        <v>370</v>
      </c>
      <c r="K52" s="108">
        <v>473</v>
      </c>
      <c r="L52" s="108">
        <v>471</v>
      </c>
      <c r="M52" s="109">
        <v>519</v>
      </c>
    </row>
    <row r="53" spans="2:13" ht="27.75" customHeight="1" thickBot="1" x14ac:dyDescent="0.2">
      <c r="B53" s="1293" t="s">
        <v>44</v>
      </c>
      <c r="C53" s="1294"/>
      <c r="D53" s="113"/>
      <c r="E53" s="1295" t="s">
        <v>45</v>
      </c>
      <c r="F53" s="1295"/>
      <c r="G53" s="1295"/>
      <c r="H53" s="1296"/>
      <c r="I53" s="114">
        <v>-889</v>
      </c>
      <c r="J53" s="115">
        <v>-965</v>
      </c>
      <c r="K53" s="115">
        <v>-953</v>
      </c>
      <c r="L53" s="115">
        <v>-1093</v>
      </c>
      <c r="M53" s="116">
        <v>-1233</v>
      </c>
    </row>
    <row r="54" spans="2:13" ht="27.75" customHeight="1" x14ac:dyDescent="0.15">
      <c r="B54" s="117" t="s">
        <v>46</v>
      </c>
      <c r="C54" s="118"/>
      <c r="D54" s="118"/>
      <c r="E54" s="119"/>
      <c r="F54" s="119"/>
      <c r="G54" s="119"/>
      <c r="H54" s="119"/>
      <c r="I54" s="120"/>
      <c r="J54" s="120"/>
      <c r="K54" s="120"/>
      <c r="L54" s="120"/>
      <c r="M54" s="120"/>
    </row>
    <row r="55" spans="2:13" ht="12.75" customHeight="1" x14ac:dyDescent="0.15"/>
    <row r="56" spans="2:13" ht="12.75" hidden="1" customHeight="1" x14ac:dyDescent="0.15"/>
    <row r="57" spans="2:13" ht="12.75" hidden="1" customHeight="1" x14ac:dyDescent="0.15"/>
    <row r="58" spans="2:13" ht="12.7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xV3UiXhrGphdtpIMMT8qE1AnmAHTc9djiB3s6IHNVrkY83tPGF3dByIqRTejPIO8RRvnzlPE9wzSjO9v++TNQA==" saltValue="zURSCggo5qJj/jD+ffNtN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Normal="100" zoomScaleSheetLayoutView="100" workbookViewId="0"/>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1" t="s">
        <v>47</v>
      </c>
    </row>
    <row r="54" spans="2:8" ht="29.25" customHeight="1" thickBot="1" x14ac:dyDescent="0.25">
      <c r="B54" s="122" t="s">
        <v>1</v>
      </c>
      <c r="C54" s="123"/>
      <c r="D54" s="123"/>
      <c r="E54" s="124" t="s">
        <v>2</v>
      </c>
      <c r="F54" s="125" t="s">
        <v>560</v>
      </c>
      <c r="G54" s="125" t="s">
        <v>561</v>
      </c>
      <c r="H54" s="126" t="s">
        <v>562</v>
      </c>
    </row>
    <row r="55" spans="2:8" ht="52.5" customHeight="1" x14ac:dyDescent="0.15">
      <c r="B55" s="127"/>
      <c r="C55" s="1305" t="s">
        <v>48</v>
      </c>
      <c r="D55" s="1305"/>
      <c r="E55" s="1306"/>
      <c r="F55" s="128">
        <v>751</v>
      </c>
      <c r="G55" s="128">
        <v>845</v>
      </c>
      <c r="H55" s="129">
        <v>874</v>
      </c>
    </row>
    <row r="56" spans="2:8" ht="52.5" customHeight="1" x14ac:dyDescent="0.15">
      <c r="B56" s="130"/>
      <c r="C56" s="1307" t="s">
        <v>49</v>
      </c>
      <c r="D56" s="1307"/>
      <c r="E56" s="1308"/>
      <c r="F56" s="131">
        <v>95</v>
      </c>
      <c r="G56" s="131">
        <v>95</v>
      </c>
      <c r="H56" s="132">
        <v>145</v>
      </c>
    </row>
    <row r="57" spans="2:8" ht="53.25" customHeight="1" x14ac:dyDescent="0.15">
      <c r="B57" s="130"/>
      <c r="C57" s="1309" t="s">
        <v>50</v>
      </c>
      <c r="D57" s="1309"/>
      <c r="E57" s="1310"/>
      <c r="F57" s="133">
        <v>80</v>
      </c>
      <c r="G57" s="133">
        <v>117</v>
      </c>
      <c r="H57" s="134">
        <v>218</v>
      </c>
    </row>
    <row r="58" spans="2:8" ht="45.75" customHeight="1" x14ac:dyDescent="0.15">
      <c r="B58" s="135"/>
      <c r="C58" s="1297" t="s">
        <v>589</v>
      </c>
      <c r="D58" s="1298"/>
      <c r="E58" s="1299"/>
      <c r="F58" s="136">
        <v>80</v>
      </c>
      <c r="G58" s="136">
        <v>111</v>
      </c>
      <c r="H58" s="137">
        <v>207</v>
      </c>
    </row>
    <row r="59" spans="2:8" ht="45.75" customHeight="1" x14ac:dyDescent="0.15">
      <c r="B59" s="135"/>
      <c r="C59" s="1297" t="s">
        <v>592</v>
      </c>
      <c r="D59" s="1298"/>
      <c r="E59" s="1299"/>
      <c r="F59" s="136" t="s">
        <v>593</v>
      </c>
      <c r="G59" s="136" t="s">
        <v>593</v>
      </c>
      <c r="H59" s="137">
        <v>10</v>
      </c>
    </row>
    <row r="60" spans="2:8" ht="45.75" customHeight="1" x14ac:dyDescent="0.15">
      <c r="B60" s="135"/>
      <c r="C60" s="1297" t="s">
        <v>590</v>
      </c>
      <c r="D60" s="1298"/>
      <c r="E60" s="1299"/>
      <c r="F60" s="136" t="s">
        <v>593</v>
      </c>
      <c r="G60" s="136" t="s">
        <v>593</v>
      </c>
      <c r="H60" s="137">
        <v>1</v>
      </c>
    </row>
    <row r="61" spans="2:8" ht="45.75" customHeight="1" x14ac:dyDescent="0.15">
      <c r="B61" s="135"/>
      <c r="C61" s="1297" t="s">
        <v>591</v>
      </c>
      <c r="D61" s="1298"/>
      <c r="E61" s="1299"/>
      <c r="F61" s="136" t="s">
        <v>593</v>
      </c>
      <c r="G61" s="136">
        <v>6</v>
      </c>
      <c r="H61" s="137" t="s">
        <v>593</v>
      </c>
    </row>
    <row r="62" spans="2:8" ht="45.75" customHeight="1" thickBot="1" x14ac:dyDescent="0.2">
      <c r="B62" s="138"/>
      <c r="C62" s="1300"/>
      <c r="D62" s="1301"/>
      <c r="E62" s="1302"/>
      <c r="F62" s="139"/>
      <c r="G62" s="139"/>
      <c r="H62" s="140"/>
    </row>
    <row r="63" spans="2:8" ht="52.5" customHeight="1" thickBot="1" x14ac:dyDescent="0.2">
      <c r="B63" s="141"/>
      <c r="C63" s="1303" t="s">
        <v>51</v>
      </c>
      <c r="D63" s="1303"/>
      <c r="E63" s="1304"/>
      <c r="F63" s="142">
        <v>926</v>
      </c>
      <c r="G63" s="142">
        <v>1057</v>
      </c>
      <c r="H63" s="143">
        <v>1237</v>
      </c>
    </row>
    <row r="64" spans="2:8" ht="15" customHeight="1" x14ac:dyDescent="0.15"/>
  </sheetData>
  <sheetProtection algorithmName="SHA-512" hashValue="5C0ZycnON3bsXzt0E4tL1cAmHpJ8hVyXUD6/a7s4tpxQkRHi3J8yyYWVmpNY2GpKSKFOqyuoKWQLc1C8yEvRiQ==" saltValue="zerzDxAhrsRIwrhgrFO0t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tabSelected="1" zoomScaleNormal="100" zoomScaleSheetLayoutView="55" workbookViewId="0"/>
  </sheetViews>
  <sheetFormatPr defaultColWidth="0" defaultRowHeight="13.5" customHeight="1" zeroHeight="1" x14ac:dyDescent="0.15"/>
  <cols>
    <col min="1" max="1" width="6.375" style="390" customWidth="1"/>
    <col min="2" max="107" width="2.5" style="390" customWidth="1"/>
    <col min="108" max="108" width="6.125" style="398" customWidth="1"/>
    <col min="109" max="109" width="5.875" style="397" customWidth="1"/>
    <col min="110" max="110" width="19.125" style="390" hidden="1"/>
    <col min="111" max="115" width="12.625" style="390" hidden="1"/>
    <col min="116" max="349" width="8.625" style="390" hidden="1"/>
    <col min="350" max="355" width="14.875" style="390" hidden="1"/>
    <col min="356" max="357" width="15.875" style="390" hidden="1"/>
    <col min="358" max="363" width="16.125" style="390" hidden="1"/>
    <col min="364" max="364" width="6.125" style="390" hidden="1"/>
    <col min="365" max="365" width="3" style="390" hidden="1"/>
    <col min="366" max="605" width="8.625" style="390" hidden="1"/>
    <col min="606" max="611" width="14.875" style="390" hidden="1"/>
    <col min="612" max="613" width="15.875" style="390" hidden="1"/>
    <col min="614" max="619" width="16.125" style="390" hidden="1"/>
    <col min="620" max="620" width="6.125" style="390" hidden="1"/>
    <col min="621" max="621" width="3" style="390" hidden="1"/>
    <col min="622" max="861" width="8.625" style="390" hidden="1"/>
    <col min="862" max="867" width="14.875" style="390" hidden="1"/>
    <col min="868" max="869" width="15.875" style="390" hidden="1"/>
    <col min="870" max="875" width="16.125" style="390" hidden="1"/>
    <col min="876" max="876" width="6.125" style="390" hidden="1"/>
    <col min="877" max="877" width="3" style="390" hidden="1"/>
    <col min="878" max="1117" width="8.625" style="390" hidden="1"/>
    <col min="1118" max="1123" width="14.875" style="390" hidden="1"/>
    <col min="1124" max="1125" width="15.875" style="390" hidden="1"/>
    <col min="1126" max="1131" width="16.125" style="390" hidden="1"/>
    <col min="1132" max="1132" width="6.125" style="390" hidden="1"/>
    <col min="1133" max="1133" width="3" style="390" hidden="1"/>
    <col min="1134" max="1373" width="8.625" style="390" hidden="1"/>
    <col min="1374" max="1379" width="14.875" style="390" hidden="1"/>
    <col min="1380" max="1381" width="15.875" style="390" hidden="1"/>
    <col min="1382" max="1387" width="16.125" style="390" hidden="1"/>
    <col min="1388" max="1388" width="6.125" style="390" hidden="1"/>
    <col min="1389" max="1389" width="3" style="390" hidden="1"/>
    <col min="1390" max="1629" width="8.625" style="390" hidden="1"/>
    <col min="1630" max="1635" width="14.875" style="390" hidden="1"/>
    <col min="1636" max="1637" width="15.875" style="390" hidden="1"/>
    <col min="1638" max="1643" width="16.125" style="390" hidden="1"/>
    <col min="1644" max="1644" width="6.125" style="390" hidden="1"/>
    <col min="1645" max="1645" width="3" style="390" hidden="1"/>
    <col min="1646" max="1885" width="8.625" style="390" hidden="1"/>
    <col min="1886" max="1891" width="14.875" style="390" hidden="1"/>
    <col min="1892" max="1893" width="15.875" style="390" hidden="1"/>
    <col min="1894" max="1899" width="16.125" style="390" hidden="1"/>
    <col min="1900" max="1900" width="6.125" style="390" hidden="1"/>
    <col min="1901" max="1901" width="3" style="390" hidden="1"/>
    <col min="1902" max="2141" width="8.625" style="390" hidden="1"/>
    <col min="2142" max="2147" width="14.875" style="390" hidden="1"/>
    <col min="2148" max="2149" width="15.875" style="390" hidden="1"/>
    <col min="2150" max="2155" width="16.125" style="390" hidden="1"/>
    <col min="2156" max="2156" width="6.125" style="390" hidden="1"/>
    <col min="2157" max="2157" width="3" style="390" hidden="1"/>
    <col min="2158" max="2397" width="8.625" style="390" hidden="1"/>
    <col min="2398" max="2403" width="14.875" style="390" hidden="1"/>
    <col min="2404" max="2405" width="15.875" style="390" hidden="1"/>
    <col min="2406" max="2411" width="16.125" style="390" hidden="1"/>
    <col min="2412" max="2412" width="6.125" style="390" hidden="1"/>
    <col min="2413" max="2413" width="3" style="390" hidden="1"/>
    <col min="2414" max="2653" width="8.625" style="390" hidden="1"/>
    <col min="2654" max="2659" width="14.875" style="390" hidden="1"/>
    <col min="2660" max="2661" width="15.875" style="390" hidden="1"/>
    <col min="2662" max="2667" width="16.125" style="390" hidden="1"/>
    <col min="2668" max="2668" width="6.125" style="390" hidden="1"/>
    <col min="2669" max="2669" width="3" style="390" hidden="1"/>
    <col min="2670" max="2909" width="8.625" style="390" hidden="1"/>
    <col min="2910" max="2915" width="14.875" style="390" hidden="1"/>
    <col min="2916" max="2917" width="15.875" style="390" hidden="1"/>
    <col min="2918" max="2923" width="16.125" style="390" hidden="1"/>
    <col min="2924" max="2924" width="6.125" style="390" hidden="1"/>
    <col min="2925" max="2925" width="3" style="390" hidden="1"/>
    <col min="2926" max="3165" width="8.625" style="390" hidden="1"/>
    <col min="3166" max="3171" width="14.875" style="390" hidden="1"/>
    <col min="3172" max="3173" width="15.875" style="390" hidden="1"/>
    <col min="3174" max="3179" width="16.125" style="390" hidden="1"/>
    <col min="3180" max="3180" width="6.125" style="390" hidden="1"/>
    <col min="3181" max="3181" width="3" style="390" hidden="1"/>
    <col min="3182" max="3421" width="8.625" style="390" hidden="1"/>
    <col min="3422" max="3427" width="14.875" style="390" hidden="1"/>
    <col min="3428" max="3429" width="15.875" style="390" hidden="1"/>
    <col min="3430" max="3435" width="16.125" style="390" hidden="1"/>
    <col min="3436" max="3436" width="6.125" style="390" hidden="1"/>
    <col min="3437" max="3437" width="3" style="390" hidden="1"/>
    <col min="3438" max="3677" width="8.625" style="390" hidden="1"/>
    <col min="3678" max="3683" width="14.875" style="390" hidden="1"/>
    <col min="3684" max="3685" width="15.875" style="390" hidden="1"/>
    <col min="3686" max="3691" width="16.125" style="390" hidden="1"/>
    <col min="3692" max="3692" width="6.125" style="390" hidden="1"/>
    <col min="3693" max="3693" width="3" style="390" hidden="1"/>
    <col min="3694" max="3933" width="8.625" style="390" hidden="1"/>
    <col min="3934" max="3939" width="14.875" style="390" hidden="1"/>
    <col min="3940" max="3941" width="15.875" style="390" hidden="1"/>
    <col min="3942" max="3947" width="16.125" style="390" hidden="1"/>
    <col min="3948" max="3948" width="6.125" style="390" hidden="1"/>
    <col min="3949" max="3949" width="3" style="390" hidden="1"/>
    <col min="3950" max="4189" width="8.625" style="390" hidden="1"/>
    <col min="4190" max="4195" width="14.875" style="390" hidden="1"/>
    <col min="4196" max="4197" width="15.875" style="390" hidden="1"/>
    <col min="4198" max="4203" width="16.125" style="390" hidden="1"/>
    <col min="4204" max="4204" width="6.125" style="390" hidden="1"/>
    <col min="4205" max="4205" width="3" style="390" hidden="1"/>
    <col min="4206" max="4445" width="8.625" style="390" hidden="1"/>
    <col min="4446" max="4451" width="14.875" style="390" hidden="1"/>
    <col min="4452" max="4453" width="15.875" style="390" hidden="1"/>
    <col min="4454" max="4459" width="16.125" style="390" hidden="1"/>
    <col min="4460" max="4460" width="6.125" style="390" hidden="1"/>
    <col min="4461" max="4461" width="3" style="390" hidden="1"/>
    <col min="4462" max="4701" width="8.625" style="390" hidden="1"/>
    <col min="4702" max="4707" width="14.875" style="390" hidden="1"/>
    <col min="4708" max="4709" width="15.875" style="390" hidden="1"/>
    <col min="4710" max="4715" width="16.125" style="390" hidden="1"/>
    <col min="4716" max="4716" width="6.125" style="390" hidden="1"/>
    <col min="4717" max="4717" width="3" style="390" hidden="1"/>
    <col min="4718" max="4957" width="8.625" style="390" hidden="1"/>
    <col min="4958" max="4963" width="14.875" style="390" hidden="1"/>
    <col min="4964" max="4965" width="15.875" style="390" hidden="1"/>
    <col min="4966" max="4971" width="16.125" style="390" hidden="1"/>
    <col min="4972" max="4972" width="6.125" style="390" hidden="1"/>
    <col min="4973" max="4973" width="3" style="390" hidden="1"/>
    <col min="4974" max="5213" width="8.625" style="390" hidden="1"/>
    <col min="5214" max="5219" width="14.875" style="390" hidden="1"/>
    <col min="5220" max="5221" width="15.875" style="390" hidden="1"/>
    <col min="5222" max="5227" width="16.125" style="390" hidden="1"/>
    <col min="5228" max="5228" width="6.125" style="390" hidden="1"/>
    <col min="5229" max="5229" width="3" style="390" hidden="1"/>
    <col min="5230" max="5469" width="8.625" style="390" hidden="1"/>
    <col min="5470" max="5475" width="14.875" style="390" hidden="1"/>
    <col min="5476" max="5477" width="15.875" style="390" hidden="1"/>
    <col min="5478" max="5483" width="16.125" style="390" hidden="1"/>
    <col min="5484" max="5484" width="6.125" style="390" hidden="1"/>
    <col min="5485" max="5485" width="3" style="390" hidden="1"/>
    <col min="5486" max="5725" width="8.625" style="390" hidden="1"/>
    <col min="5726" max="5731" width="14.875" style="390" hidden="1"/>
    <col min="5732" max="5733" width="15.875" style="390" hidden="1"/>
    <col min="5734" max="5739" width="16.125" style="390" hidden="1"/>
    <col min="5740" max="5740" width="6.125" style="390" hidden="1"/>
    <col min="5741" max="5741" width="3" style="390" hidden="1"/>
    <col min="5742" max="5981" width="8.625" style="390" hidden="1"/>
    <col min="5982" max="5987" width="14.875" style="390" hidden="1"/>
    <col min="5988" max="5989" width="15.875" style="390" hidden="1"/>
    <col min="5990" max="5995" width="16.125" style="390" hidden="1"/>
    <col min="5996" max="5996" width="6.125" style="390" hidden="1"/>
    <col min="5997" max="5997" width="3" style="390" hidden="1"/>
    <col min="5998" max="6237" width="8.625" style="390" hidden="1"/>
    <col min="6238" max="6243" width="14.875" style="390" hidden="1"/>
    <col min="6244" max="6245" width="15.875" style="390" hidden="1"/>
    <col min="6246" max="6251" width="16.125" style="390" hidden="1"/>
    <col min="6252" max="6252" width="6.125" style="390" hidden="1"/>
    <col min="6253" max="6253" width="3" style="390" hidden="1"/>
    <col min="6254" max="6493" width="8.625" style="390" hidden="1"/>
    <col min="6494" max="6499" width="14.875" style="390" hidden="1"/>
    <col min="6500" max="6501" width="15.875" style="390" hidden="1"/>
    <col min="6502" max="6507" width="16.125" style="390" hidden="1"/>
    <col min="6508" max="6508" width="6.125" style="390" hidden="1"/>
    <col min="6509" max="6509" width="3" style="390" hidden="1"/>
    <col min="6510" max="6749" width="8.625" style="390" hidden="1"/>
    <col min="6750" max="6755" width="14.875" style="390" hidden="1"/>
    <col min="6756" max="6757" width="15.875" style="390" hidden="1"/>
    <col min="6758" max="6763" width="16.125" style="390" hidden="1"/>
    <col min="6764" max="6764" width="6.125" style="390" hidden="1"/>
    <col min="6765" max="6765" width="3" style="390" hidden="1"/>
    <col min="6766" max="7005" width="8.625" style="390" hidden="1"/>
    <col min="7006" max="7011" width="14.875" style="390" hidden="1"/>
    <col min="7012" max="7013" width="15.875" style="390" hidden="1"/>
    <col min="7014" max="7019" width="16.125" style="390" hidden="1"/>
    <col min="7020" max="7020" width="6.125" style="390" hidden="1"/>
    <col min="7021" max="7021" width="3" style="390" hidden="1"/>
    <col min="7022" max="7261" width="8.625" style="390" hidden="1"/>
    <col min="7262" max="7267" width="14.875" style="390" hidden="1"/>
    <col min="7268" max="7269" width="15.875" style="390" hidden="1"/>
    <col min="7270" max="7275" width="16.125" style="390" hidden="1"/>
    <col min="7276" max="7276" width="6.125" style="390" hidden="1"/>
    <col min="7277" max="7277" width="3" style="390" hidden="1"/>
    <col min="7278" max="7517" width="8.625" style="390" hidden="1"/>
    <col min="7518" max="7523" width="14.875" style="390" hidden="1"/>
    <col min="7524" max="7525" width="15.875" style="390" hidden="1"/>
    <col min="7526" max="7531" width="16.125" style="390" hidden="1"/>
    <col min="7532" max="7532" width="6.125" style="390" hidden="1"/>
    <col min="7533" max="7533" width="3" style="390" hidden="1"/>
    <col min="7534" max="7773" width="8.625" style="390" hidden="1"/>
    <col min="7774" max="7779" width="14.875" style="390" hidden="1"/>
    <col min="7780" max="7781" width="15.875" style="390" hidden="1"/>
    <col min="7782" max="7787" width="16.125" style="390" hidden="1"/>
    <col min="7788" max="7788" width="6.125" style="390" hidden="1"/>
    <col min="7789" max="7789" width="3" style="390" hidden="1"/>
    <col min="7790" max="8029" width="8.625" style="390" hidden="1"/>
    <col min="8030" max="8035" width="14.875" style="390" hidden="1"/>
    <col min="8036" max="8037" width="15.875" style="390" hidden="1"/>
    <col min="8038" max="8043" width="16.125" style="390" hidden="1"/>
    <col min="8044" max="8044" width="6.125" style="390" hidden="1"/>
    <col min="8045" max="8045" width="3" style="390" hidden="1"/>
    <col min="8046" max="8285" width="8.625" style="390" hidden="1"/>
    <col min="8286" max="8291" width="14.875" style="390" hidden="1"/>
    <col min="8292" max="8293" width="15.875" style="390" hidden="1"/>
    <col min="8294" max="8299" width="16.125" style="390" hidden="1"/>
    <col min="8300" max="8300" width="6.125" style="390" hidden="1"/>
    <col min="8301" max="8301" width="3" style="390" hidden="1"/>
    <col min="8302" max="8541" width="8.625" style="390" hidden="1"/>
    <col min="8542" max="8547" width="14.875" style="390" hidden="1"/>
    <col min="8548" max="8549" width="15.875" style="390" hidden="1"/>
    <col min="8550" max="8555" width="16.125" style="390" hidden="1"/>
    <col min="8556" max="8556" width="6.125" style="390" hidden="1"/>
    <col min="8557" max="8557" width="3" style="390" hidden="1"/>
    <col min="8558" max="8797" width="8.625" style="390" hidden="1"/>
    <col min="8798" max="8803" width="14.875" style="390" hidden="1"/>
    <col min="8804" max="8805" width="15.875" style="390" hidden="1"/>
    <col min="8806" max="8811" width="16.125" style="390" hidden="1"/>
    <col min="8812" max="8812" width="6.125" style="390" hidden="1"/>
    <col min="8813" max="8813" width="3" style="390" hidden="1"/>
    <col min="8814" max="9053" width="8.625" style="390" hidden="1"/>
    <col min="9054" max="9059" width="14.875" style="390" hidden="1"/>
    <col min="9060" max="9061" width="15.875" style="390" hidden="1"/>
    <col min="9062" max="9067" width="16.125" style="390" hidden="1"/>
    <col min="9068" max="9068" width="6.125" style="390" hidden="1"/>
    <col min="9069" max="9069" width="3" style="390" hidden="1"/>
    <col min="9070" max="9309" width="8.625" style="390" hidden="1"/>
    <col min="9310" max="9315" width="14.875" style="390" hidden="1"/>
    <col min="9316" max="9317" width="15.875" style="390" hidden="1"/>
    <col min="9318" max="9323" width="16.125" style="390" hidden="1"/>
    <col min="9324" max="9324" width="6.125" style="390" hidden="1"/>
    <col min="9325" max="9325" width="3" style="390" hidden="1"/>
    <col min="9326" max="9565" width="8.625" style="390" hidden="1"/>
    <col min="9566" max="9571" width="14.875" style="390" hidden="1"/>
    <col min="9572" max="9573" width="15.875" style="390" hidden="1"/>
    <col min="9574" max="9579" width="16.125" style="390" hidden="1"/>
    <col min="9580" max="9580" width="6.125" style="390" hidden="1"/>
    <col min="9581" max="9581" width="3" style="390" hidden="1"/>
    <col min="9582" max="9821" width="8.625" style="390" hidden="1"/>
    <col min="9822" max="9827" width="14.875" style="390" hidden="1"/>
    <col min="9828" max="9829" width="15.875" style="390" hidden="1"/>
    <col min="9830" max="9835" width="16.125" style="390" hidden="1"/>
    <col min="9836" max="9836" width="6.125" style="390" hidden="1"/>
    <col min="9837" max="9837" width="3" style="390" hidden="1"/>
    <col min="9838" max="10077" width="8.625" style="390" hidden="1"/>
    <col min="10078" max="10083" width="14.875" style="390" hidden="1"/>
    <col min="10084" max="10085" width="15.875" style="390" hidden="1"/>
    <col min="10086" max="10091" width="16.125" style="390" hidden="1"/>
    <col min="10092" max="10092" width="6.125" style="390" hidden="1"/>
    <col min="10093" max="10093" width="3" style="390" hidden="1"/>
    <col min="10094" max="10333" width="8.625" style="390" hidden="1"/>
    <col min="10334" max="10339" width="14.875" style="390" hidden="1"/>
    <col min="10340" max="10341" width="15.875" style="390" hidden="1"/>
    <col min="10342" max="10347" width="16.125" style="390" hidden="1"/>
    <col min="10348" max="10348" width="6.125" style="390" hidden="1"/>
    <col min="10349" max="10349" width="3" style="390" hidden="1"/>
    <col min="10350" max="10589" width="8.625" style="390" hidden="1"/>
    <col min="10590" max="10595" width="14.875" style="390" hidden="1"/>
    <col min="10596" max="10597" width="15.875" style="390" hidden="1"/>
    <col min="10598" max="10603" width="16.125" style="390" hidden="1"/>
    <col min="10604" max="10604" width="6.125" style="390" hidden="1"/>
    <col min="10605" max="10605" width="3" style="390" hidden="1"/>
    <col min="10606" max="10845" width="8.625" style="390" hidden="1"/>
    <col min="10846" max="10851" width="14.875" style="390" hidden="1"/>
    <col min="10852" max="10853" width="15.875" style="390" hidden="1"/>
    <col min="10854" max="10859" width="16.125" style="390" hidden="1"/>
    <col min="10860" max="10860" width="6.125" style="390" hidden="1"/>
    <col min="10861" max="10861" width="3" style="390" hidden="1"/>
    <col min="10862" max="11101" width="8.625" style="390" hidden="1"/>
    <col min="11102" max="11107" width="14.875" style="390" hidden="1"/>
    <col min="11108" max="11109" width="15.875" style="390" hidden="1"/>
    <col min="11110" max="11115" width="16.125" style="390" hidden="1"/>
    <col min="11116" max="11116" width="6.125" style="390" hidden="1"/>
    <col min="11117" max="11117" width="3" style="390" hidden="1"/>
    <col min="11118" max="11357" width="8.625" style="390" hidden="1"/>
    <col min="11358" max="11363" width="14.875" style="390" hidden="1"/>
    <col min="11364" max="11365" width="15.875" style="390" hidden="1"/>
    <col min="11366" max="11371" width="16.125" style="390" hidden="1"/>
    <col min="11372" max="11372" width="6.125" style="390" hidden="1"/>
    <col min="11373" max="11373" width="3" style="390" hidden="1"/>
    <col min="11374" max="11613" width="8.625" style="390" hidden="1"/>
    <col min="11614" max="11619" width="14.875" style="390" hidden="1"/>
    <col min="11620" max="11621" width="15.875" style="390" hidden="1"/>
    <col min="11622" max="11627" width="16.125" style="390" hidden="1"/>
    <col min="11628" max="11628" width="6.125" style="390" hidden="1"/>
    <col min="11629" max="11629" width="3" style="390" hidden="1"/>
    <col min="11630" max="11869" width="8.625" style="390" hidden="1"/>
    <col min="11870" max="11875" width="14.875" style="390" hidden="1"/>
    <col min="11876" max="11877" width="15.875" style="390" hidden="1"/>
    <col min="11878" max="11883" width="16.125" style="390" hidden="1"/>
    <col min="11884" max="11884" width="6.125" style="390" hidden="1"/>
    <col min="11885" max="11885" width="3" style="390" hidden="1"/>
    <col min="11886" max="12125" width="8.625" style="390" hidden="1"/>
    <col min="12126" max="12131" width="14.875" style="390" hidden="1"/>
    <col min="12132" max="12133" width="15.875" style="390" hidden="1"/>
    <col min="12134" max="12139" width="16.125" style="390" hidden="1"/>
    <col min="12140" max="12140" width="6.125" style="390" hidden="1"/>
    <col min="12141" max="12141" width="3" style="390" hidden="1"/>
    <col min="12142" max="12381" width="8.625" style="390" hidden="1"/>
    <col min="12382" max="12387" width="14.875" style="390" hidden="1"/>
    <col min="12388" max="12389" width="15.875" style="390" hidden="1"/>
    <col min="12390" max="12395" width="16.125" style="390" hidden="1"/>
    <col min="12396" max="12396" width="6.125" style="390" hidden="1"/>
    <col min="12397" max="12397" width="3" style="390" hidden="1"/>
    <col min="12398" max="12637" width="8.625" style="390" hidden="1"/>
    <col min="12638" max="12643" width="14.875" style="390" hidden="1"/>
    <col min="12644" max="12645" width="15.875" style="390" hidden="1"/>
    <col min="12646" max="12651" width="16.125" style="390" hidden="1"/>
    <col min="12652" max="12652" width="6.125" style="390" hidden="1"/>
    <col min="12653" max="12653" width="3" style="390" hidden="1"/>
    <col min="12654" max="12893" width="8.625" style="390" hidden="1"/>
    <col min="12894" max="12899" width="14.875" style="390" hidden="1"/>
    <col min="12900" max="12901" width="15.875" style="390" hidden="1"/>
    <col min="12902" max="12907" width="16.125" style="390" hidden="1"/>
    <col min="12908" max="12908" width="6.125" style="390" hidden="1"/>
    <col min="12909" max="12909" width="3" style="390" hidden="1"/>
    <col min="12910" max="13149" width="8.625" style="390" hidden="1"/>
    <col min="13150" max="13155" width="14.875" style="390" hidden="1"/>
    <col min="13156" max="13157" width="15.875" style="390" hidden="1"/>
    <col min="13158" max="13163" width="16.125" style="390" hidden="1"/>
    <col min="13164" max="13164" width="6.125" style="390" hidden="1"/>
    <col min="13165" max="13165" width="3" style="390" hidden="1"/>
    <col min="13166" max="13405" width="8.625" style="390" hidden="1"/>
    <col min="13406" max="13411" width="14.875" style="390" hidden="1"/>
    <col min="13412" max="13413" width="15.875" style="390" hidden="1"/>
    <col min="13414" max="13419" width="16.125" style="390" hidden="1"/>
    <col min="13420" max="13420" width="6.125" style="390" hidden="1"/>
    <col min="13421" max="13421" width="3" style="390" hidden="1"/>
    <col min="13422" max="13661" width="8.625" style="390" hidden="1"/>
    <col min="13662" max="13667" width="14.875" style="390" hidden="1"/>
    <col min="13668" max="13669" width="15.875" style="390" hidden="1"/>
    <col min="13670" max="13675" width="16.125" style="390" hidden="1"/>
    <col min="13676" max="13676" width="6.125" style="390" hidden="1"/>
    <col min="13677" max="13677" width="3" style="390" hidden="1"/>
    <col min="13678" max="13917" width="8.625" style="390" hidden="1"/>
    <col min="13918" max="13923" width="14.875" style="390" hidden="1"/>
    <col min="13924" max="13925" width="15.875" style="390" hidden="1"/>
    <col min="13926" max="13931" width="16.125" style="390" hidden="1"/>
    <col min="13932" max="13932" width="6.125" style="390" hidden="1"/>
    <col min="13933" max="13933" width="3" style="390" hidden="1"/>
    <col min="13934" max="14173" width="8.625" style="390" hidden="1"/>
    <col min="14174" max="14179" width="14.875" style="390" hidden="1"/>
    <col min="14180" max="14181" width="15.875" style="390" hidden="1"/>
    <col min="14182" max="14187" width="16.125" style="390" hidden="1"/>
    <col min="14188" max="14188" width="6.125" style="390" hidden="1"/>
    <col min="14189" max="14189" width="3" style="390" hidden="1"/>
    <col min="14190" max="14429" width="8.625" style="390" hidden="1"/>
    <col min="14430" max="14435" width="14.875" style="390" hidden="1"/>
    <col min="14436" max="14437" width="15.875" style="390" hidden="1"/>
    <col min="14438" max="14443" width="16.125" style="390" hidden="1"/>
    <col min="14444" max="14444" width="6.125" style="390" hidden="1"/>
    <col min="14445" max="14445" width="3" style="390" hidden="1"/>
    <col min="14446" max="14685" width="8.625" style="390" hidden="1"/>
    <col min="14686" max="14691" width="14.875" style="390" hidden="1"/>
    <col min="14692" max="14693" width="15.875" style="390" hidden="1"/>
    <col min="14694" max="14699" width="16.125" style="390" hidden="1"/>
    <col min="14700" max="14700" width="6.125" style="390" hidden="1"/>
    <col min="14701" max="14701" width="3" style="390" hidden="1"/>
    <col min="14702" max="14941" width="8.625" style="390" hidden="1"/>
    <col min="14942" max="14947" width="14.875" style="390" hidden="1"/>
    <col min="14948" max="14949" width="15.875" style="390" hidden="1"/>
    <col min="14950" max="14955" width="16.125" style="390" hidden="1"/>
    <col min="14956" max="14956" width="6.125" style="390" hidden="1"/>
    <col min="14957" max="14957" width="3" style="390" hidden="1"/>
    <col min="14958" max="15197" width="8.625" style="390" hidden="1"/>
    <col min="15198" max="15203" width="14.875" style="390" hidden="1"/>
    <col min="15204" max="15205" width="15.875" style="390" hidden="1"/>
    <col min="15206" max="15211" width="16.125" style="390" hidden="1"/>
    <col min="15212" max="15212" width="6.125" style="390" hidden="1"/>
    <col min="15213" max="15213" width="3" style="390" hidden="1"/>
    <col min="15214" max="15453" width="8.625" style="390" hidden="1"/>
    <col min="15454" max="15459" width="14.875" style="390" hidden="1"/>
    <col min="15460" max="15461" width="15.875" style="390" hidden="1"/>
    <col min="15462" max="15467" width="16.125" style="390" hidden="1"/>
    <col min="15468" max="15468" width="6.125" style="390" hidden="1"/>
    <col min="15469" max="15469" width="3" style="390" hidden="1"/>
    <col min="15470" max="15709" width="8.625" style="390" hidden="1"/>
    <col min="15710" max="15715" width="14.875" style="390" hidden="1"/>
    <col min="15716" max="15717" width="15.875" style="390" hidden="1"/>
    <col min="15718" max="15723" width="16.125" style="390" hidden="1"/>
    <col min="15724" max="15724" width="6.125" style="390" hidden="1"/>
    <col min="15725" max="15725" width="3" style="390" hidden="1"/>
    <col min="15726" max="15965" width="8.625" style="390" hidden="1"/>
    <col min="15966" max="15971" width="14.875" style="390" hidden="1"/>
    <col min="15972" max="15973" width="15.875" style="390" hidden="1"/>
    <col min="15974" max="15979" width="16.125" style="390" hidden="1"/>
    <col min="15980" max="15980" width="6.125" style="390" hidden="1"/>
    <col min="15981" max="15981" width="3" style="390" hidden="1"/>
    <col min="15982" max="16221" width="8.625" style="390" hidden="1"/>
    <col min="16222" max="16227" width="14.875" style="390" hidden="1"/>
    <col min="16228" max="16229" width="15.875" style="390" hidden="1"/>
    <col min="16230" max="16235" width="16.125" style="390" hidden="1"/>
    <col min="16236" max="16236" width="6.125" style="390" hidden="1"/>
    <col min="16237" max="16237" width="3" style="390" hidden="1"/>
    <col min="16238" max="16384" width="8.625" style="390" hidden="1"/>
  </cols>
  <sheetData>
    <row r="1" spans="1:143" ht="42.75" customHeight="1" x14ac:dyDescent="0.15">
      <c r="A1" s="388"/>
      <c r="B1" s="389"/>
      <c r="DD1" s="390"/>
      <c r="DE1" s="390"/>
    </row>
    <row r="2" spans="1:143" ht="25.5" customHeight="1" x14ac:dyDescent="0.15">
      <c r="A2" s="391"/>
      <c r="C2" s="391"/>
      <c r="O2" s="391"/>
      <c r="P2" s="391"/>
      <c r="Q2" s="391"/>
      <c r="R2" s="391"/>
      <c r="S2" s="391"/>
      <c r="T2" s="391"/>
      <c r="U2" s="391"/>
      <c r="V2" s="391"/>
      <c r="W2" s="391"/>
      <c r="X2" s="391"/>
      <c r="Y2" s="391"/>
      <c r="Z2" s="391"/>
      <c r="AA2" s="391"/>
      <c r="AB2" s="391"/>
      <c r="AC2" s="391"/>
      <c r="AD2" s="391"/>
      <c r="AE2" s="391"/>
      <c r="AF2" s="391"/>
      <c r="AG2" s="391"/>
      <c r="AH2" s="391"/>
      <c r="AI2" s="391"/>
      <c r="AU2" s="391"/>
      <c r="BG2" s="391"/>
      <c r="BS2" s="391"/>
      <c r="CE2" s="391"/>
      <c r="CQ2" s="391"/>
      <c r="DD2" s="390"/>
      <c r="DE2" s="390"/>
    </row>
    <row r="3" spans="1:143" ht="25.5" customHeight="1" x14ac:dyDescent="0.15">
      <c r="A3" s="391"/>
      <c r="C3" s="391"/>
      <c r="O3" s="391"/>
      <c r="P3" s="391"/>
      <c r="Q3" s="391"/>
      <c r="R3" s="391"/>
      <c r="S3" s="391"/>
      <c r="T3" s="391"/>
      <c r="U3" s="391"/>
      <c r="V3" s="391"/>
      <c r="W3" s="391"/>
      <c r="X3" s="391"/>
      <c r="Y3" s="391"/>
      <c r="Z3" s="391"/>
      <c r="AA3" s="391"/>
      <c r="AB3" s="391"/>
      <c r="AC3" s="391"/>
      <c r="AD3" s="391"/>
      <c r="AE3" s="391"/>
      <c r="AF3" s="391"/>
      <c r="AG3" s="391"/>
      <c r="AH3" s="391"/>
      <c r="AI3" s="391"/>
      <c r="AU3" s="391"/>
      <c r="BG3" s="391"/>
      <c r="BS3" s="391"/>
      <c r="CE3" s="391"/>
      <c r="CQ3" s="391"/>
      <c r="DD3" s="390"/>
      <c r="DE3" s="390"/>
    </row>
    <row r="4" spans="1:143" s="292" customFormat="1" x14ac:dyDescent="0.15">
      <c r="A4" s="391"/>
      <c r="B4" s="391"/>
      <c r="C4" s="391"/>
      <c r="D4" s="391"/>
      <c r="E4" s="391"/>
      <c r="F4" s="391"/>
      <c r="G4" s="391"/>
      <c r="H4" s="391"/>
      <c r="I4" s="391"/>
      <c r="J4" s="391"/>
      <c r="K4" s="391"/>
      <c r="L4" s="391"/>
      <c r="M4" s="391"/>
      <c r="N4" s="391"/>
      <c r="O4" s="391"/>
      <c r="P4" s="391"/>
      <c r="Q4" s="391"/>
      <c r="R4" s="391"/>
      <c r="S4" s="391"/>
      <c r="T4" s="391"/>
      <c r="U4" s="391"/>
      <c r="V4" s="391"/>
      <c r="W4" s="391"/>
      <c r="X4" s="391"/>
      <c r="Y4" s="391"/>
      <c r="Z4" s="391"/>
      <c r="AA4" s="391"/>
      <c r="AB4" s="391"/>
      <c r="AC4" s="391"/>
      <c r="AD4" s="391"/>
      <c r="AE4" s="391"/>
      <c r="AF4" s="391"/>
      <c r="AG4" s="391"/>
      <c r="AH4" s="391"/>
      <c r="AI4" s="391"/>
      <c r="AJ4" s="391"/>
      <c r="AK4" s="391"/>
      <c r="AL4" s="391"/>
      <c r="AM4" s="391"/>
      <c r="AN4" s="391"/>
      <c r="AO4" s="391"/>
      <c r="AP4" s="391"/>
      <c r="AQ4" s="391"/>
      <c r="AR4" s="391"/>
      <c r="AS4" s="391"/>
      <c r="AT4" s="391"/>
      <c r="AU4" s="391"/>
      <c r="AV4" s="391"/>
      <c r="AW4" s="391"/>
      <c r="AX4" s="391"/>
      <c r="AY4" s="391"/>
      <c r="AZ4" s="391"/>
      <c r="BA4" s="391"/>
      <c r="BB4" s="391"/>
      <c r="BC4" s="391"/>
      <c r="BD4" s="391"/>
      <c r="BE4" s="391"/>
      <c r="BF4" s="391"/>
      <c r="BG4" s="391"/>
      <c r="BH4" s="391"/>
      <c r="BI4" s="391"/>
      <c r="BJ4" s="391"/>
      <c r="BK4" s="391"/>
      <c r="BL4" s="391"/>
      <c r="BM4" s="391"/>
      <c r="BN4" s="391"/>
      <c r="BO4" s="391"/>
      <c r="BP4" s="391"/>
      <c r="BQ4" s="391"/>
      <c r="BR4" s="391"/>
      <c r="BS4" s="391"/>
      <c r="BT4" s="391"/>
      <c r="BU4" s="391"/>
      <c r="BV4" s="391"/>
      <c r="BW4" s="391"/>
      <c r="BX4" s="391"/>
      <c r="BY4" s="391"/>
      <c r="BZ4" s="391"/>
      <c r="CA4" s="391"/>
      <c r="CB4" s="391"/>
      <c r="CC4" s="391"/>
      <c r="CD4" s="391"/>
      <c r="CE4" s="391"/>
      <c r="CF4" s="391"/>
      <c r="CG4" s="391"/>
      <c r="CH4" s="391"/>
      <c r="CI4" s="391"/>
      <c r="CJ4" s="391"/>
      <c r="CK4" s="391"/>
      <c r="CL4" s="391"/>
      <c r="CM4" s="391"/>
      <c r="CN4" s="391"/>
      <c r="CO4" s="391"/>
      <c r="CP4" s="391"/>
      <c r="CQ4" s="391"/>
      <c r="CR4" s="391"/>
      <c r="CS4" s="391"/>
      <c r="CT4" s="391"/>
      <c r="CU4" s="391"/>
      <c r="CV4" s="391"/>
      <c r="CW4" s="391"/>
      <c r="CX4" s="391"/>
      <c r="CY4" s="391"/>
      <c r="CZ4" s="391"/>
      <c r="DA4" s="391"/>
      <c r="DB4" s="391"/>
      <c r="DC4" s="391"/>
      <c r="DD4" s="391"/>
      <c r="DE4" s="391"/>
      <c r="DF4" s="293"/>
      <c r="DG4" s="293"/>
      <c r="DH4" s="293"/>
      <c r="DI4" s="293"/>
      <c r="DJ4" s="293"/>
      <c r="DK4" s="293"/>
      <c r="DL4" s="293"/>
      <c r="DM4" s="293"/>
      <c r="DN4" s="293"/>
      <c r="DO4" s="293"/>
      <c r="DP4" s="293"/>
      <c r="DQ4" s="293"/>
      <c r="DR4" s="293"/>
      <c r="DS4" s="293"/>
      <c r="DT4" s="293"/>
      <c r="DU4" s="293"/>
      <c r="DV4" s="293"/>
      <c r="DW4" s="293"/>
    </row>
    <row r="5" spans="1:143" s="292" customFormat="1" x14ac:dyDescent="0.15">
      <c r="A5" s="391"/>
      <c r="B5" s="391"/>
      <c r="C5" s="391"/>
      <c r="D5" s="391"/>
      <c r="E5" s="391"/>
      <c r="F5" s="391"/>
      <c r="G5" s="391"/>
      <c r="H5" s="391"/>
      <c r="I5" s="391"/>
      <c r="J5" s="391"/>
      <c r="K5" s="391"/>
      <c r="L5" s="391"/>
      <c r="M5" s="391"/>
      <c r="N5" s="391"/>
      <c r="O5" s="391"/>
      <c r="P5" s="391"/>
      <c r="Q5" s="391"/>
      <c r="R5" s="391"/>
      <c r="S5" s="391"/>
      <c r="T5" s="391"/>
      <c r="U5" s="391"/>
      <c r="V5" s="391"/>
      <c r="W5" s="391"/>
      <c r="X5" s="391"/>
      <c r="Y5" s="391"/>
      <c r="Z5" s="391"/>
      <c r="AA5" s="391"/>
      <c r="AB5" s="391"/>
      <c r="AC5" s="391"/>
      <c r="AD5" s="391"/>
      <c r="AE5" s="391"/>
      <c r="AF5" s="391"/>
      <c r="AG5" s="391"/>
      <c r="AH5" s="391"/>
      <c r="AI5" s="391"/>
      <c r="AJ5" s="391"/>
      <c r="AK5" s="391"/>
      <c r="AL5" s="391"/>
      <c r="AM5" s="391"/>
      <c r="AN5" s="391"/>
      <c r="AO5" s="391"/>
      <c r="AP5" s="391"/>
      <c r="AQ5" s="391"/>
      <c r="AR5" s="391"/>
      <c r="AS5" s="391"/>
      <c r="AT5" s="391"/>
      <c r="AU5" s="391"/>
      <c r="AV5" s="391"/>
      <c r="AW5" s="391"/>
      <c r="AX5" s="391"/>
      <c r="AY5" s="391"/>
      <c r="AZ5" s="391"/>
      <c r="BA5" s="391"/>
      <c r="BB5" s="391"/>
      <c r="BC5" s="391"/>
      <c r="BD5" s="391"/>
      <c r="BE5" s="391"/>
      <c r="BF5" s="391"/>
      <c r="BG5" s="391"/>
      <c r="BH5" s="391"/>
      <c r="BI5" s="391"/>
      <c r="BJ5" s="391"/>
      <c r="BK5" s="391"/>
      <c r="BL5" s="391"/>
      <c r="BM5" s="391"/>
      <c r="BN5" s="391"/>
      <c r="BO5" s="391"/>
      <c r="BP5" s="391"/>
      <c r="BQ5" s="391"/>
      <c r="BR5" s="391"/>
      <c r="BS5" s="391"/>
      <c r="BT5" s="391"/>
      <c r="BU5" s="391"/>
      <c r="BV5" s="391"/>
      <c r="BW5" s="391"/>
      <c r="BX5" s="391"/>
      <c r="BY5" s="391"/>
      <c r="BZ5" s="391"/>
      <c r="CA5" s="391"/>
      <c r="CB5" s="391"/>
      <c r="CC5" s="391"/>
      <c r="CD5" s="391"/>
      <c r="CE5" s="391"/>
      <c r="CF5" s="391"/>
      <c r="CG5" s="391"/>
      <c r="CH5" s="391"/>
      <c r="CI5" s="391"/>
      <c r="CJ5" s="391"/>
      <c r="CK5" s="391"/>
      <c r="CL5" s="391"/>
      <c r="CM5" s="391"/>
      <c r="CN5" s="391"/>
      <c r="CO5" s="391"/>
      <c r="CP5" s="391"/>
      <c r="CQ5" s="391"/>
      <c r="CR5" s="391"/>
      <c r="CS5" s="391"/>
      <c r="CT5" s="391"/>
      <c r="CU5" s="391"/>
      <c r="CV5" s="391"/>
      <c r="CW5" s="391"/>
      <c r="CX5" s="391"/>
      <c r="CY5" s="391"/>
      <c r="CZ5" s="391"/>
      <c r="DA5" s="391"/>
      <c r="DB5" s="391"/>
      <c r="DC5" s="391"/>
      <c r="DD5" s="391"/>
      <c r="DE5" s="391"/>
      <c r="DF5" s="293"/>
      <c r="DG5" s="293"/>
      <c r="DH5" s="293"/>
      <c r="DI5" s="293"/>
      <c r="DJ5" s="293"/>
      <c r="DK5" s="293"/>
      <c r="DL5" s="293"/>
      <c r="DM5" s="293"/>
      <c r="DN5" s="293"/>
      <c r="DO5" s="293"/>
      <c r="DP5" s="293"/>
      <c r="DQ5" s="293"/>
      <c r="DR5" s="293"/>
      <c r="DS5" s="293"/>
      <c r="DT5" s="293"/>
      <c r="DU5" s="293"/>
      <c r="DV5" s="293"/>
      <c r="DW5" s="293"/>
    </row>
    <row r="6" spans="1:143" s="292" customFormat="1" x14ac:dyDescent="0.15">
      <c r="A6" s="391"/>
      <c r="B6" s="391"/>
      <c r="C6" s="391"/>
      <c r="D6" s="391"/>
      <c r="E6" s="391"/>
      <c r="F6" s="391"/>
      <c r="G6" s="391"/>
      <c r="H6" s="391"/>
      <c r="I6" s="391"/>
      <c r="J6" s="391"/>
      <c r="K6" s="391"/>
      <c r="L6" s="391"/>
      <c r="M6" s="391"/>
      <c r="N6" s="391"/>
      <c r="O6" s="391"/>
      <c r="P6" s="391"/>
      <c r="Q6" s="391"/>
      <c r="R6" s="391"/>
      <c r="S6" s="391"/>
      <c r="T6" s="391"/>
      <c r="U6" s="391"/>
      <c r="V6" s="391"/>
      <c r="W6" s="391"/>
      <c r="X6" s="391"/>
      <c r="Y6" s="391"/>
      <c r="Z6" s="391"/>
      <c r="AA6" s="391"/>
      <c r="AB6" s="391"/>
      <c r="AC6" s="391"/>
      <c r="AD6" s="391"/>
      <c r="AE6" s="391"/>
      <c r="AF6" s="391"/>
      <c r="AG6" s="391"/>
      <c r="AH6" s="391"/>
      <c r="AI6" s="391"/>
      <c r="AJ6" s="391"/>
      <c r="AK6" s="391"/>
      <c r="AL6" s="391"/>
      <c r="AM6" s="391"/>
      <c r="AN6" s="391"/>
      <c r="AO6" s="391"/>
      <c r="AP6" s="391"/>
      <c r="AQ6" s="391"/>
      <c r="AR6" s="391"/>
      <c r="AS6" s="391"/>
      <c r="AT6" s="391"/>
      <c r="AU6" s="391"/>
      <c r="AV6" s="391"/>
      <c r="AW6" s="391"/>
      <c r="AX6" s="391"/>
      <c r="AY6" s="391"/>
      <c r="AZ6" s="391"/>
      <c r="BA6" s="391"/>
      <c r="BB6" s="391"/>
      <c r="BC6" s="391"/>
      <c r="BD6" s="391"/>
      <c r="BE6" s="391"/>
      <c r="BF6" s="391"/>
      <c r="BG6" s="391"/>
      <c r="BH6" s="391"/>
      <c r="BI6" s="391"/>
      <c r="BJ6" s="391"/>
      <c r="BK6" s="391"/>
      <c r="BL6" s="391"/>
      <c r="BM6" s="391"/>
      <c r="BN6" s="391"/>
      <c r="BO6" s="391"/>
      <c r="BP6" s="391"/>
      <c r="BQ6" s="391"/>
      <c r="BR6" s="391"/>
      <c r="BS6" s="391"/>
      <c r="BT6" s="391"/>
      <c r="BU6" s="391"/>
      <c r="BV6" s="391"/>
      <c r="BW6" s="391"/>
      <c r="BX6" s="391"/>
      <c r="BY6" s="391"/>
      <c r="BZ6" s="391"/>
      <c r="CA6" s="391"/>
      <c r="CB6" s="391"/>
      <c r="CC6" s="391"/>
      <c r="CD6" s="391"/>
      <c r="CE6" s="391"/>
      <c r="CF6" s="391"/>
      <c r="CG6" s="391"/>
      <c r="CH6" s="391"/>
      <c r="CI6" s="391"/>
      <c r="CJ6" s="391"/>
      <c r="CK6" s="391"/>
      <c r="CL6" s="391"/>
      <c r="CM6" s="391"/>
      <c r="CN6" s="391"/>
      <c r="CO6" s="391"/>
      <c r="CP6" s="391"/>
      <c r="CQ6" s="391"/>
      <c r="CR6" s="391"/>
      <c r="CS6" s="391"/>
      <c r="CT6" s="391"/>
      <c r="CU6" s="391"/>
      <c r="CV6" s="391"/>
      <c r="CW6" s="391"/>
      <c r="CX6" s="391"/>
      <c r="CY6" s="391"/>
      <c r="CZ6" s="391"/>
      <c r="DA6" s="391"/>
      <c r="DB6" s="391"/>
      <c r="DC6" s="391"/>
      <c r="DD6" s="391"/>
      <c r="DE6" s="391"/>
      <c r="DF6" s="293"/>
      <c r="DG6" s="293"/>
      <c r="DH6" s="293"/>
      <c r="DI6" s="293"/>
      <c r="DJ6" s="293"/>
      <c r="DK6" s="293"/>
      <c r="DL6" s="293"/>
      <c r="DM6" s="293"/>
      <c r="DN6" s="293"/>
      <c r="DO6" s="293"/>
      <c r="DP6" s="293"/>
      <c r="DQ6" s="293"/>
      <c r="DR6" s="293"/>
      <c r="DS6" s="293"/>
      <c r="DT6" s="293"/>
      <c r="DU6" s="293"/>
      <c r="DV6" s="293"/>
      <c r="DW6" s="293"/>
    </row>
    <row r="7" spans="1:143" s="292" customFormat="1" x14ac:dyDescent="0.15">
      <c r="A7" s="391"/>
      <c r="B7" s="391"/>
      <c r="C7" s="391"/>
      <c r="D7" s="391"/>
      <c r="E7" s="391"/>
      <c r="F7" s="391"/>
      <c r="G7" s="391"/>
      <c r="H7" s="391"/>
      <c r="I7" s="391"/>
      <c r="J7" s="391"/>
      <c r="K7" s="391"/>
      <c r="L7" s="391"/>
      <c r="M7" s="391"/>
      <c r="N7" s="391"/>
      <c r="O7" s="391"/>
      <c r="P7" s="391"/>
      <c r="Q7" s="391"/>
      <c r="R7" s="391"/>
      <c r="S7" s="391"/>
      <c r="T7" s="391"/>
      <c r="U7" s="391"/>
      <c r="V7" s="391"/>
      <c r="W7" s="391"/>
      <c r="X7" s="391"/>
      <c r="Y7" s="391"/>
      <c r="Z7" s="391"/>
      <c r="AA7" s="391"/>
      <c r="AB7" s="391"/>
      <c r="AC7" s="391"/>
      <c r="AD7" s="391"/>
      <c r="AE7" s="391"/>
      <c r="AF7" s="391"/>
      <c r="AG7" s="391"/>
      <c r="AH7" s="391"/>
      <c r="AI7" s="391"/>
      <c r="AJ7" s="391"/>
      <c r="AK7" s="391"/>
      <c r="AL7" s="391"/>
      <c r="AM7" s="391"/>
      <c r="AN7" s="391"/>
      <c r="AO7" s="391"/>
      <c r="AP7" s="391"/>
      <c r="AQ7" s="391"/>
      <c r="AR7" s="391"/>
      <c r="AS7" s="391"/>
      <c r="AT7" s="391"/>
      <c r="AU7" s="391"/>
      <c r="AV7" s="391"/>
      <c r="AW7" s="391"/>
      <c r="AX7" s="391"/>
      <c r="AY7" s="391"/>
      <c r="AZ7" s="391"/>
      <c r="BA7" s="391"/>
      <c r="BB7" s="391"/>
      <c r="BC7" s="391"/>
      <c r="BD7" s="391"/>
      <c r="BE7" s="391"/>
      <c r="BF7" s="391"/>
      <c r="BG7" s="391"/>
      <c r="BH7" s="391"/>
      <c r="BI7" s="391"/>
      <c r="BJ7" s="391"/>
      <c r="BK7" s="391"/>
      <c r="BL7" s="391"/>
      <c r="BM7" s="391"/>
      <c r="BN7" s="391"/>
      <c r="BO7" s="391"/>
      <c r="BP7" s="391"/>
      <c r="BQ7" s="391"/>
      <c r="BR7" s="391"/>
      <c r="BS7" s="391"/>
      <c r="BT7" s="391"/>
      <c r="BU7" s="391"/>
      <c r="BV7" s="391"/>
      <c r="BW7" s="391"/>
      <c r="BX7" s="391"/>
      <c r="BY7" s="391"/>
      <c r="BZ7" s="391"/>
      <c r="CA7" s="391"/>
      <c r="CB7" s="391"/>
      <c r="CC7" s="391"/>
      <c r="CD7" s="391"/>
      <c r="CE7" s="391"/>
      <c r="CF7" s="391"/>
      <c r="CG7" s="391"/>
      <c r="CH7" s="391"/>
      <c r="CI7" s="391"/>
      <c r="CJ7" s="391"/>
      <c r="CK7" s="391"/>
      <c r="CL7" s="391"/>
      <c r="CM7" s="391"/>
      <c r="CN7" s="391"/>
      <c r="CO7" s="391"/>
      <c r="CP7" s="391"/>
      <c r="CQ7" s="391"/>
      <c r="CR7" s="391"/>
      <c r="CS7" s="391"/>
      <c r="CT7" s="391"/>
      <c r="CU7" s="391"/>
      <c r="CV7" s="391"/>
      <c r="CW7" s="391"/>
      <c r="CX7" s="391"/>
      <c r="CY7" s="391"/>
      <c r="CZ7" s="391"/>
      <c r="DA7" s="391"/>
      <c r="DB7" s="391"/>
      <c r="DC7" s="391"/>
      <c r="DD7" s="391"/>
      <c r="DE7" s="391"/>
      <c r="DF7" s="293"/>
      <c r="DG7" s="293"/>
      <c r="DH7" s="293"/>
      <c r="DI7" s="293"/>
      <c r="DJ7" s="293"/>
      <c r="DK7" s="293"/>
      <c r="DL7" s="293"/>
      <c r="DM7" s="293"/>
      <c r="DN7" s="293"/>
      <c r="DO7" s="293"/>
      <c r="DP7" s="293"/>
      <c r="DQ7" s="293"/>
      <c r="DR7" s="293"/>
      <c r="DS7" s="293"/>
      <c r="DT7" s="293"/>
      <c r="DU7" s="293"/>
      <c r="DV7" s="293"/>
      <c r="DW7" s="293"/>
    </row>
    <row r="8" spans="1:143" s="292" customFormat="1" x14ac:dyDescent="0.15">
      <c r="A8" s="391"/>
      <c r="B8" s="391"/>
      <c r="C8" s="391"/>
      <c r="D8" s="391"/>
      <c r="E8" s="391"/>
      <c r="F8" s="391"/>
      <c r="G8" s="391"/>
      <c r="H8" s="391"/>
      <c r="I8" s="391"/>
      <c r="J8" s="391"/>
      <c r="K8" s="391"/>
      <c r="L8" s="391"/>
      <c r="M8" s="391"/>
      <c r="N8" s="391"/>
      <c r="O8" s="391"/>
      <c r="P8" s="391"/>
      <c r="Q8" s="391"/>
      <c r="R8" s="391"/>
      <c r="S8" s="391"/>
      <c r="T8" s="391"/>
      <c r="U8" s="391"/>
      <c r="V8" s="391"/>
      <c r="W8" s="391"/>
      <c r="X8" s="391"/>
      <c r="Y8" s="391"/>
      <c r="Z8" s="391"/>
      <c r="AA8" s="391"/>
      <c r="AB8" s="391"/>
      <c r="AC8" s="391"/>
      <c r="AD8" s="391"/>
      <c r="AE8" s="391"/>
      <c r="AF8" s="391"/>
      <c r="AG8" s="391"/>
      <c r="AH8" s="391"/>
      <c r="AI8" s="391"/>
      <c r="AJ8" s="391"/>
      <c r="AK8" s="391"/>
      <c r="AL8" s="391"/>
      <c r="AM8" s="391"/>
      <c r="AN8" s="391"/>
      <c r="AO8" s="391"/>
      <c r="AP8" s="391"/>
      <c r="AQ8" s="391"/>
      <c r="AR8" s="391"/>
      <c r="AS8" s="391"/>
      <c r="AT8" s="391"/>
      <c r="AU8" s="391"/>
      <c r="AV8" s="391"/>
      <c r="AW8" s="391"/>
      <c r="AX8" s="391"/>
      <c r="AY8" s="391"/>
      <c r="AZ8" s="391"/>
      <c r="BA8" s="391"/>
      <c r="BB8" s="391"/>
      <c r="BC8" s="391"/>
      <c r="BD8" s="391"/>
      <c r="BE8" s="391"/>
      <c r="BF8" s="391"/>
      <c r="BG8" s="391"/>
      <c r="BH8" s="391"/>
      <c r="BI8" s="391"/>
      <c r="BJ8" s="391"/>
      <c r="BK8" s="391"/>
      <c r="BL8" s="391"/>
      <c r="BM8" s="391"/>
      <c r="BN8" s="391"/>
      <c r="BO8" s="391"/>
      <c r="BP8" s="391"/>
      <c r="BQ8" s="391"/>
      <c r="BR8" s="391"/>
      <c r="BS8" s="391"/>
      <c r="BT8" s="391"/>
      <c r="BU8" s="391"/>
      <c r="BV8" s="391"/>
      <c r="BW8" s="391"/>
      <c r="BX8" s="391"/>
      <c r="BY8" s="391"/>
      <c r="BZ8" s="391"/>
      <c r="CA8" s="391"/>
      <c r="CB8" s="391"/>
      <c r="CC8" s="391"/>
      <c r="CD8" s="391"/>
      <c r="CE8" s="391"/>
      <c r="CF8" s="391"/>
      <c r="CG8" s="391"/>
      <c r="CH8" s="391"/>
      <c r="CI8" s="391"/>
      <c r="CJ8" s="391"/>
      <c r="CK8" s="391"/>
      <c r="CL8" s="391"/>
      <c r="CM8" s="391"/>
      <c r="CN8" s="391"/>
      <c r="CO8" s="391"/>
      <c r="CP8" s="391"/>
      <c r="CQ8" s="391"/>
      <c r="CR8" s="391"/>
      <c r="CS8" s="391"/>
      <c r="CT8" s="391"/>
      <c r="CU8" s="391"/>
      <c r="CV8" s="391"/>
      <c r="CW8" s="391"/>
      <c r="CX8" s="391"/>
      <c r="CY8" s="391"/>
      <c r="CZ8" s="391"/>
      <c r="DA8" s="391"/>
      <c r="DB8" s="391"/>
      <c r="DC8" s="391"/>
      <c r="DD8" s="391"/>
      <c r="DE8" s="391"/>
      <c r="DF8" s="293"/>
      <c r="DG8" s="293"/>
      <c r="DH8" s="293"/>
      <c r="DI8" s="293"/>
      <c r="DJ8" s="293"/>
      <c r="DK8" s="293"/>
      <c r="DL8" s="293"/>
      <c r="DM8" s="293"/>
      <c r="DN8" s="293"/>
      <c r="DO8" s="293"/>
      <c r="DP8" s="293"/>
      <c r="DQ8" s="293"/>
      <c r="DR8" s="293"/>
      <c r="DS8" s="293"/>
      <c r="DT8" s="293"/>
      <c r="DU8" s="293"/>
      <c r="DV8" s="293"/>
      <c r="DW8" s="293"/>
    </row>
    <row r="9" spans="1:143" s="292" customFormat="1" x14ac:dyDescent="0.15">
      <c r="A9" s="391"/>
      <c r="B9" s="391"/>
      <c r="C9" s="391"/>
      <c r="D9" s="391"/>
      <c r="E9" s="391"/>
      <c r="F9" s="391"/>
      <c r="G9" s="391"/>
      <c r="H9" s="391"/>
      <c r="I9" s="391"/>
      <c r="J9" s="391"/>
      <c r="K9" s="391"/>
      <c r="L9" s="391"/>
      <c r="M9" s="391"/>
      <c r="N9" s="391"/>
      <c r="O9" s="391"/>
      <c r="P9" s="391"/>
      <c r="Q9" s="391"/>
      <c r="R9" s="391"/>
      <c r="S9" s="391"/>
      <c r="T9" s="391"/>
      <c r="U9" s="391"/>
      <c r="V9" s="391"/>
      <c r="W9" s="391"/>
      <c r="X9" s="391"/>
      <c r="Y9" s="391"/>
      <c r="Z9" s="391"/>
      <c r="AA9" s="391"/>
      <c r="AB9" s="391"/>
      <c r="AC9" s="391"/>
      <c r="AD9" s="391"/>
      <c r="AE9" s="391"/>
      <c r="AF9" s="391"/>
      <c r="AG9" s="391"/>
      <c r="AH9" s="391"/>
      <c r="AI9" s="391"/>
      <c r="AJ9" s="391"/>
      <c r="AK9" s="391"/>
      <c r="AL9" s="391"/>
      <c r="AM9" s="391"/>
      <c r="AN9" s="391"/>
      <c r="AO9" s="391"/>
      <c r="AP9" s="391"/>
      <c r="AQ9" s="391"/>
      <c r="AR9" s="391"/>
      <c r="AS9" s="391"/>
      <c r="AT9" s="391"/>
      <c r="AU9" s="391"/>
      <c r="AV9" s="391"/>
      <c r="AW9" s="391"/>
      <c r="AX9" s="391"/>
      <c r="AY9" s="391"/>
      <c r="AZ9" s="391"/>
      <c r="BA9" s="391"/>
      <c r="BB9" s="391"/>
      <c r="BC9" s="391"/>
      <c r="BD9" s="391"/>
      <c r="BE9" s="391"/>
      <c r="BF9" s="391"/>
      <c r="BG9" s="391"/>
      <c r="BH9" s="391"/>
      <c r="BI9" s="391"/>
      <c r="BJ9" s="391"/>
      <c r="BK9" s="391"/>
      <c r="BL9" s="391"/>
      <c r="BM9" s="391"/>
      <c r="BN9" s="391"/>
      <c r="BO9" s="391"/>
      <c r="BP9" s="391"/>
      <c r="BQ9" s="391"/>
      <c r="BR9" s="391"/>
      <c r="BS9" s="391"/>
      <c r="BT9" s="391"/>
      <c r="BU9" s="391"/>
      <c r="BV9" s="391"/>
      <c r="BW9" s="391"/>
      <c r="BX9" s="391"/>
      <c r="BY9" s="391"/>
      <c r="BZ9" s="391"/>
      <c r="CA9" s="391"/>
      <c r="CB9" s="391"/>
      <c r="CC9" s="391"/>
      <c r="CD9" s="391"/>
      <c r="CE9" s="391"/>
      <c r="CF9" s="391"/>
      <c r="CG9" s="391"/>
      <c r="CH9" s="391"/>
      <c r="CI9" s="391"/>
      <c r="CJ9" s="391"/>
      <c r="CK9" s="391"/>
      <c r="CL9" s="391"/>
      <c r="CM9" s="391"/>
      <c r="CN9" s="391"/>
      <c r="CO9" s="391"/>
      <c r="CP9" s="391"/>
      <c r="CQ9" s="391"/>
      <c r="CR9" s="391"/>
      <c r="CS9" s="391"/>
      <c r="CT9" s="391"/>
      <c r="CU9" s="391"/>
      <c r="CV9" s="391"/>
      <c r="CW9" s="391"/>
      <c r="CX9" s="391"/>
      <c r="CY9" s="391"/>
      <c r="CZ9" s="391"/>
      <c r="DA9" s="391"/>
      <c r="DB9" s="391"/>
      <c r="DC9" s="391"/>
      <c r="DD9" s="391"/>
      <c r="DE9" s="391"/>
      <c r="DF9" s="293"/>
      <c r="DG9" s="293"/>
      <c r="DH9" s="293"/>
      <c r="DI9" s="293"/>
      <c r="DJ9" s="293"/>
      <c r="DK9" s="293"/>
      <c r="DL9" s="293"/>
      <c r="DM9" s="293"/>
      <c r="DN9" s="293"/>
      <c r="DO9" s="293"/>
      <c r="DP9" s="293"/>
      <c r="DQ9" s="293"/>
      <c r="DR9" s="293"/>
      <c r="DS9" s="293"/>
      <c r="DT9" s="293"/>
      <c r="DU9" s="293"/>
      <c r="DV9" s="293"/>
      <c r="DW9" s="293"/>
    </row>
    <row r="10" spans="1:143" s="292" customFormat="1" x14ac:dyDescent="0.15">
      <c r="A10" s="391"/>
      <c r="B10" s="391"/>
      <c r="C10" s="391"/>
      <c r="D10" s="391"/>
      <c r="E10" s="391"/>
      <c r="F10" s="391"/>
      <c r="G10" s="391"/>
      <c r="H10" s="391"/>
      <c r="I10" s="391"/>
      <c r="J10" s="391"/>
      <c r="K10" s="391"/>
      <c r="L10" s="391"/>
      <c r="M10" s="391"/>
      <c r="N10" s="391"/>
      <c r="O10" s="391"/>
      <c r="P10" s="391"/>
      <c r="Q10" s="391"/>
      <c r="R10" s="391"/>
      <c r="S10" s="391"/>
      <c r="T10" s="391"/>
      <c r="U10" s="391"/>
      <c r="V10" s="391"/>
      <c r="W10" s="391"/>
      <c r="X10" s="391"/>
      <c r="Y10" s="391"/>
      <c r="Z10" s="391"/>
      <c r="AA10" s="391"/>
      <c r="AB10" s="391"/>
      <c r="AC10" s="391"/>
      <c r="AD10" s="391"/>
      <c r="AE10" s="391"/>
      <c r="AF10" s="391"/>
      <c r="AG10" s="391"/>
      <c r="AH10" s="391"/>
      <c r="AI10" s="391"/>
      <c r="AJ10" s="391"/>
      <c r="AK10" s="391"/>
      <c r="AL10" s="391"/>
      <c r="AM10" s="391"/>
      <c r="AN10" s="391"/>
      <c r="AO10" s="391"/>
      <c r="AP10" s="391"/>
      <c r="AQ10" s="391"/>
      <c r="AR10" s="391"/>
      <c r="AS10" s="391"/>
      <c r="AT10" s="391"/>
      <c r="AU10" s="391"/>
      <c r="AV10" s="391"/>
      <c r="AW10" s="391"/>
      <c r="AX10" s="391"/>
      <c r="AY10" s="391"/>
      <c r="AZ10" s="391"/>
      <c r="BA10" s="391"/>
      <c r="BB10" s="391"/>
      <c r="BC10" s="391"/>
      <c r="BD10" s="391"/>
      <c r="BE10" s="391"/>
      <c r="BF10" s="391"/>
      <c r="BG10" s="391"/>
      <c r="BH10" s="391"/>
      <c r="BI10" s="391"/>
      <c r="BJ10" s="391"/>
      <c r="BK10" s="391"/>
      <c r="BL10" s="391"/>
      <c r="BM10" s="391"/>
      <c r="BN10" s="391"/>
      <c r="BO10" s="391"/>
      <c r="BP10" s="391"/>
      <c r="BQ10" s="391"/>
      <c r="BR10" s="391"/>
      <c r="BS10" s="391"/>
      <c r="BT10" s="391"/>
      <c r="BU10" s="391"/>
      <c r="BV10" s="391"/>
      <c r="BW10" s="391"/>
      <c r="BX10" s="391"/>
      <c r="BY10" s="391"/>
      <c r="BZ10" s="391"/>
      <c r="CA10" s="391"/>
      <c r="CB10" s="391"/>
      <c r="CC10" s="391"/>
      <c r="CD10" s="391"/>
      <c r="CE10" s="391"/>
      <c r="CF10" s="391"/>
      <c r="CG10" s="391"/>
      <c r="CH10" s="391"/>
      <c r="CI10" s="391"/>
      <c r="CJ10" s="391"/>
      <c r="CK10" s="391"/>
      <c r="CL10" s="391"/>
      <c r="CM10" s="391"/>
      <c r="CN10" s="391"/>
      <c r="CO10" s="391"/>
      <c r="CP10" s="391"/>
      <c r="CQ10" s="391"/>
      <c r="CR10" s="391"/>
      <c r="CS10" s="391"/>
      <c r="CT10" s="391"/>
      <c r="CU10" s="391"/>
      <c r="CV10" s="391"/>
      <c r="CW10" s="391"/>
      <c r="CX10" s="391"/>
      <c r="CY10" s="391"/>
      <c r="CZ10" s="391"/>
      <c r="DA10" s="391"/>
      <c r="DB10" s="391"/>
      <c r="DC10" s="391"/>
      <c r="DD10" s="391"/>
      <c r="DE10" s="391"/>
      <c r="DF10" s="293"/>
      <c r="DG10" s="293"/>
      <c r="DH10" s="293"/>
      <c r="DI10" s="293"/>
      <c r="DJ10" s="293"/>
      <c r="DK10" s="293"/>
      <c r="DL10" s="293"/>
      <c r="DM10" s="293"/>
      <c r="DN10" s="293"/>
      <c r="DO10" s="293"/>
      <c r="DP10" s="293"/>
      <c r="DQ10" s="293"/>
      <c r="DR10" s="293"/>
      <c r="DS10" s="293"/>
      <c r="DT10" s="293"/>
      <c r="DU10" s="293"/>
      <c r="DV10" s="293"/>
      <c r="DW10" s="293"/>
      <c r="EM10" s="292" t="s">
        <v>594</v>
      </c>
    </row>
    <row r="11" spans="1:143" s="292" customFormat="1" x14ac:dyDescent="0.15">
      <c r="A11" s="391"/>
      <c r="B11" s="391"/>
      <c r="C11" s="391"/>
      <c r="D11" s="391"/>
      <c r="E11" s="391"/>
      <c r="F11" s="391"/>
      <c r="G11" s="391"/>
      <c r="H11" s="391"/>
      <c r="I11" s="391"/>
      <c r="J11" s="391"/>
      <c r="K11" s="391"/>
      <c r="L11" s="391"/>
      <c r="M11" s="391"/>
      <c r="N11" s="391"/>
      <c r="O11" s="391"/>
      <c r="P11" s="391"/>
      <c r="Q11" s="391"/>
      <c r="R11" s="391"/>
      <c r="S11" s="391"/>
      <c r="T11" s="391"/>
      <c r="U11" s="391"/>
      <c r="V11" s="391"/>
      <c r="W11" s="391"/>
      <c r="X11" s="391"/>
      <c r="Y11" s="391"/>
      <c r="Z11" s="391"/>
      <c r="AA11" s="391"/>
      <c r="AB11" s="391"/>
      <c r="AC11" s="391"/>
      <c r="AD11" s="391"/>
      <c r="AE11" s="391"/>
      <c r="AF11" s="391"/>
      <c r="AG11" s="391"/>
      <c r="AH11" s="391"/>
      <c r="AI11" s="391"/>
      <c r="AJ11" s="391"/>
      <c r="AK11" s="391"/>
      <c r="AL11" s="391"/>
      <c r="AM11" s="391"/>
      <c r="AN11" s="391"/>
      <c r="AO11" s="391"/>
      <c r="AP11" s="391"/>
      <c r="AQ11" s="391"/>
      <c r="AR11" s="391"/>
      <c r="AS11" s="391"/>
      <c r="AT11" s="391"/>
      <c r="AU11" s="391"/>
      <c r="AV11" s="391"/>
      <c r="AW11" s="391"/>
      <c r="AX11" s="391"/>
      <c r="AY11" s="391"/>
      <c r="AZ11" s="391"/>
      <c r="BA11" s="391"/>
      <c r="BB11" s="391"/>
      <c r="BC11" s="391"/>
      <c r="BD11" s="391"/>
      <c r="BE11" s="391"/>
      <c r="BF11" s="391"/>
      <c r="BG11" s="391"/>
      <c r="BH11" s="391"/>
      <c r="BI11" s="391"/>
      <c r="BJ11" s="391"/>
      <c r="BK11" s="391"/>
      <c r="BL11" s="391"/>
      <c r="BM11" s="391"/>
      <c r="BN11" s="391"/>
      <c r="BO11" s="391"/>
      <c r="BP11" s="391"/>
      <c r="BQ11" s="391"/>
      <c r="BR11" s="391"/>
      <c r="BS11" s="391"/>
      <c r="BT11" s="391"/>
      <c r="BU11" s="391"/>
      <c r="BV11" s="391"/>
      <c r="BW11" s="391"/>
      <c r="BX11" s="391"/>
      <c r="BY11" s="391"/>
      <c r="BZ11" s="391"/>
      <c r="CA11" s="391"/>
      <c r="CB11" s="391"/>
      <c r="CC11" s="391"/>
      <c r="CD11" s="391"/>
      <c r="CE11" s="391"/>
      <c r="CF11" s="391"/>
      <c r="CG11" s="391"/>
      <c r="CH11" s="391"/>
      <c r="CI11" s="391"/>
      <c r="CJ11" s="391"/>
      <c r="CK11" s="391"/>
      <c r="CL11" s="391"/>
      <c r="CM11" s="391"/>
      <c r="CN11" s="391"/>
      <c r="CO11" s="391"/>
      <c r="CP11" s="391"/>
      <c r="CQ11" s="391"/>
      <c r="CR11" s="391"/>
      <c r="CS11" s="391"/>
      <c r="CT11" s="391"/>
      <c r="CU11" s="391"/>
      <c r="CV11" s="391"/>
      <c r="CW11" s="391"/>
      <c r="CX11" s="391"/>
      <c r="CY11" s="391"/>
      <c r="CZ11" s="391"/>
      <c r="DA11" s="391"/>
      <c r="DB11" s="391"/>
      <c r="DC11" s="391"/>
      <c r="DD11" s="391"/>
      <c r="DE11" s="391"/>
      <c r="DF11" s="293"/>
      <c r="DG11" s="293"/>
      <c r="DH11" s="293"/>
      <c r="DI11" s="293"/>
      <c r="DJ11" s="293"/>
      <c r="DK11" s="293"/>
      <c r="DL11" s="293"/>
      <c r="DM11" s="293"/>
      <c r="DN11" s="293"/>
      <c r="DO11" s="293"/>
      <c r="DP11" s="293"/>
      <c r="DQ11" s="293"/>
      <c r="DR11" s="293"/>
      <c r="DS11" s="293"/>
      <c r="DT11" s="293"/>
      <c r="DU11" s="293"/>
      <c r="DV11" s="293"/>
      <c r="DW11" s="293"/>
    </row>
    <row r="12" spans="1:143" s="292" customFormat="1" x14ac:dyDescent="0.15">
      <c r="A12" s="391"/>
      <c r="B12" s="391"/>
      <c r="C12" s="391"/>
      <c r="D12" s="391"/>
      <c r="E12" s="391"/>
      <c r="F12" s="391"/>
      <c r="G12" s="391"/>
      <c r="H12" s="391"/>
      <c r="I12" s="391"/>
      <c r="J12" s="391"/>
      <c r="K12" s="391"/>
      <c r="L12" s="391"/>
      <c r="M12" s="391"/>
      <c r="N12" s="391"/>
      <c r="O12" s="391"/>
      <c r="P12" s="391"/>
      <c r="Q12" s="391"/>
      <c r="R12" s="391"/>
      <c r="S12" s="391"/>
      <c r="T12" s="391"/>
      <c r="U12" s="391"/>
      <c r="V12" s="391"/>
      <c r="W12" s="391"/>
      <c r="X12" s="391"/>
      <c r="Y12" s="391"/>
      <c r="Z12" s="391"/>
      <c r="AA12" s="391"/>
      <c r="AB12" s="391"/>
      <c r="AC12" s="391"/>
      <c r="AD12" s="391"/>
      <c r="AE12" s="391"/>
      <c r="AF12" s="391"/>
      <c r="AG12" s="391"/>
      <c r="AH12" s="391"/>
      <c r="AI12" s="391"/>
      <c r="AJ12" s="391"/>
      <c r="AK12" s="391"/>
      <c r="AL12" s="391"/>
      <c r="AM12" s="391"/>
      <c r="AN12" s="391"/>
      <c r="AO12" s="391"/>
      <c r="AP12" s="391"/>
      <c r="AQ12" s="391"/>
      <c r="AR12" s="391"/>
      <c r="AS12" s="391"/>
      <c r="AT12" s="391"/>
      <c r="AU12" s="391"/>
      <c r="AV12" s="391"/>
      <c r="AW12" s="391"/>
      <c r="AX12" s="391"/>
      <c r="AY12" s="391"/>
      <c r="AZ12" s="391"/>
      <c r="BA12" s="391"/>
      <c r="BB12" s="391"/>
      <c r="BC12" s="391"/>
      <c r="BD12" s="391"/>
      <c r="BE12" s="391"/>
      <c r="BF12" s="391"/>
      <c r="BG12" s="391"/>
      <c r="BH12" s="391"/>
      <c r="BI12" s="391"/>
      <c r="BJ12" s="391"/>
      <c r="BK12" s="391"/>
      <c r="BL12" s="391"/>
      <c r="BM12" s="391"/>
      <c r="BN12" s="391"/>
      <c r="BO12" s="391"/>
      <c r="BP12" s="391"/>
      <c r="BQ12" s="391"/>
      <c r="BR12" s="391"/>
      <c r="BS12" s="391"/>
      <c r="BT12" s="391"/>
      <c r="BU12" s="391"/>
      <c r="BV12" s="391"/>
      <c r="BW12" s="391"/>
      <c r="BX12" s="391"/>
      <c r="BY12" s="391"/>
      <c r="BZ12" s="391"/>
      <c r="CA12" s="391"/>
      <c r="CB12" s="391"/>
      <c r="CC12" s="391"/>
      <c r="CD12" s="391"/>
      <c r="CE12" s="391"/>
      <c r="CF12" s="391"/>
      <c r="CG12" s="391"/>
      <c r="CH12" s="391"/>
      <c r="CI12" s="391"/>
      <c r="CJ12" s="391"/>
      <c r="CK12" s="391"/>
      <c r="CL12" s="391"/>
      <c r="CM12" s="391"/>
      <c r="CN12" s="391"/>
      <c r="CO12" s="391"/>
      <c r="CP12" s="391"/>
      <c r="CQ12" s="391"/>
      <c r="CR12" s="391"/>
      <c r="CS12" s="391"/>
      <c r="CT12" s="391"/>
      <c r="CU12" s="391"/>
      <c r="CV12" s="391"/>
      <c r="CW12" s="391"/>
      <c r="CX12" s="391"/>
      <c r="CY12" s="391"/>
      <c r="CZ12" s="391"/>
      <c r="DA12" s="391"/>
      <c r="DB12" s="391"/>
      <c r="DC12" s="391"/>
      <c r="DD12" s="391"/>
      <c r="DE12" s="391"/>
      <c r="DF12" s="293"/>
      <c r="DG12" s="293"/>
      <c r="DH12" s="293"/>
      <c r="DI12" s="293"/>
      <c r="DJ12" s="293"/>
      <c r="DK12" s="293"/>
      <c r="DL12" s="293"/>
      <c r="DM12" s="293"/>
      <c r="DN12" s="293"/>
      <c r="DO12" s="293"/>
      <c r="DP12" s="293"/>
      <c r="DQ12" s="293"/>
      <c r="DR12" s="293"/>
      <c r="DS12" s="293"/>
      <c r="DT12" s="293"/>
      <c r="DU12" s="293"/>
      <c r="DV12" s="293"/>
      <c r="DW12" s="293"/>
      <c r="EM12" s="292" t="s">
        <v>594</v>
      </c>
    </row>
    <row r="13" spans="1:143" s="292" customFormat="1" x14ac:dyDescent="0.15">
      <c r="A13" s="391"/>
      <c r="B13" s="391"/>
      <c r="C13" s="391"/>
      <c r="D13" s="391"/>
      <c r="E13" s="391"/>
      <c r="F13" s="391"/>
      <c r="G13" s="391"/>
      <c r="H13" s="391"/>
      <c r="I13" s="391"/>
      <c r="J13" s="391"/>
      <c r="K13" s="391"/>
      <c r="L13" s="391"/>
      <c r="M13" s="391"/>
      <c r="N13" s="391"/>
      <c r="O13" s="391"/>
      <c r="P13" s="391"/>
      <c r="Q13" s="391"/>
      <c r="R13" s="391"/>
      <c r="S13" s="391"/>
      <c r="T13" s="391"/>
      <c r="U13" s="391"/>
      <c r="V13" s="391"/>
      <c r="W13" s="391"/>
      <c r="X13" s="391"/>
      <c r="Y13" s="391"/>
      <c r="Z13" s="391"/>
      <c r="AA13" s="391"/>
      <c r="AB13" s="391"/>
      <c r="AC13" s="391"/>
      <c r="AD13" s="391"/>
      <c r="AE13" s="391"/>
      <c r="AF13" s="391"/>
      <c r="AG13" s="391"/>
      <c r="AH13" s="391"/>
      <c r="AI13" s="391"/>
      <c r="AJ13" s="391"/>
      <c r="AK13" s="391"/>
      <c r="AL13" s="391"/>
      <c r="AM13" s="391"/>
      <c r="AN13" s="391"/>
      <c r="AO13" s="391"/>
      <c r="AP13" s="391"/>
      <c r="AQ13" s="391"/>
      <c r="AR13" s="391"/>
      <c r="AS13" s="391"/>
      <c r="AT13" s="391"/>
      <c r="AU13" s="391"/>
      <c r="AV13" s="391"/>
      <c r="AW13" s="391"/>
      <c r="AX13" s="391"/>
      <c r="AY13" s="391"/>
      <c r="AZ13" s="391"/>
      <c r="BA13" s="391"/>
      <c r="BB13" s="391"/>
      <c r="BC13" s="391"/>
      <c r="BD13" s="391"/>
      <c r="BE13" s="391"/>
      <c r="BF13" s="391"/>
      <c r="BG13" s="391"/>
      <c r="BH13" s="391"/>
      <c r="BI13" s="391"/>
      <c r="BJ13" s="391"/>
      <c r="BK13" s="391"/>
      <c r="BL13" s="391"/>
      <c r="BM13" s="391"/>
      <c r="BN13" s="391"/>
      <c r="BO13" s="391"/>
      <c r="BP13" s="391"/>
      <c r="BQ13" s="391"/>
      <c r="BR13" s="391"/>
      <c r="BS13" s="391"/>
      <c r="BT13" s="391"/>
      <c r="BU13" s="391"/>
      <c r="BV13" s="391"/>
      <c r="BW13" s="391"/>
      <c r="BX13" s="391"/>
      <c r="BY13" s="391"/>
      <c r="BZ13" s="391"/>
      <c r="CA13" s="391"/>
      <c r="CB13" s="391"/>
      <c r="CC13" s="391"/>
      <c r="CD13" s="391"/>
      <c r="CE13" s="391"/>
      <c r="CF13" s="391"/>
      <c r="CG13" s="391"/>
      <c r="CH13" s="391"/>
      <c r="CI13" s="391"/>
      <c r="CJ13" s="391"/>
      <c r="CK13" s="391"/>
      <c r="CL13" s="391"/>
      <c r="CM13" s="391"/>
      <c r="CN13" s="391"/>
      <c r="CO13" s="391"/>
      <c r="CP13" s="391"/>
      <c r="CQ13" s="391"/>
      <c r="CR13" s="391"/>
      <c r="CS13" s="391"/>
      <c r="CT13" s="391"/>
      <c r="CU13" s="391"/>
      <c r="CV13" s="391"/>
      <c r="CW13" s="391"/>
      <c r="CX13" s="391"/>
      <c r="CY13" s="391"/>
      <c r="CZ13" s="391"/>
      <c r="DA13" s="391"/>
      <c r="DB13" s="391"/>
      <c r="DC13" s="391"/>
      <c r="DD13" s="391"/>
      <c r="DE13" s="391"/>
      <c r="DF13" s="293"/>
      <c r="DG13" s="293"/>
      <c r="DH13" s="293"/>
      <c r="DI13" s="293"/>
      <c r="DJ13" s="293"/>
      <c r="DK13" s="293"/>
      <c r="DL13" s="293"/>
      <c r="DM13" s="293"/>
      <c r="DN13" s="293"/>
      <c r="DO13" s="293"/>
      <c r="DP13" s="293"/>
      <c r="DQ13" s="293"/>
      <c r="DR13" s="293"/>
      <c r="DS13" s="293"/>
      <c r="DT13" s="293"/>
      <c r="DU13" s="293"/>
      <c r="DV13" s="293"/>
      <c r="DW13" s="293"/>
    </row>
    <row r="14" spans="1:143" s="292" customFormat="1" x14ac:dyDescent="0.15">
      <c r="A14" s="391"/>
      <c r="B14" s="391"/>
      <c r="C14" s="391"/>
      <c r="D14" s="391"/>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91"/>
      <c r="AI14" s="391"/>
      <c r="AJ14" s="391"/>
      <c r="AK14" s="391"/>
      <c r="AL14" s="391"/>
      <c r="AM14" s="391"/>
      <c r="AN14" s="391"/>
      <c r="AO14" s="391"/>
      <c r="AP14" s="391"/>
      <c r="AQ14" s="391"/>
      <c r="AR14" s="391"/>
      <c r="AS14" s="391"/>
      <c r="AT14" s="391"/>
      <c r="AU14" s="391"/>
      <c r="AV14" s="391"/>
      <c r="AW14" s="391"/>
      <c r="AX14" s="391"/>
      <c r="AY14" s="391"/>
      <c r="AZ14" s="391"/>
      <c r="BA14" s="391"/>
      <c r="BB14" s="391"/>
      <c r="BC14" s="391"/>
      <c r="BD14" s="391"/>
      <c r="BE14" s="391"/>
      <c r="BF14" s="391"/>
      <c r="BG14" s="391"/>
      <c r="BH14" s="391"/>
      <c r="BI14" s="391"/>
      <c r="BJ14" s="391"/>
      <c r="BK14" s="391"/>
      <c r="BL14" s="391"/>
      <c r="BM14" s="391"/>
      <c r="BN14" s="391"/>
      <c r="BO14" s="391"/>
      <c r="BP14" s="391"/>
      <c r="BQ14" s="391"/>
      <c r="BR14" s="391"/>
      <c r="BS14" s="391"/>
      <c r="BT14" s="391"/>
      <c r="BU14" s="391"/>
      <c r="BV14" s="391"/>
      <c r="BW14" s="391"/>
      <c r="BX14" s="391"/>
      <c r="BY14" s="391"/>
      <c r="BZ14" s="391"/>
      <c r="CA14" s="391"/>
      <c r="CB14" s="391"/>
      <c r="CC14" s="391"/>
      <c r="CD14" s="391"/>
      <c r="CE14" s="391"/>
      <c r="CF14" s="391"/>
      <c r="CG14" s="391"/>
      <c r="CH14" s="391"/>
      <c r="CI14" s="391"/>
      <c r="CJ14" s="391"/>
      <c r="CK14" s="391"/>
      <c r="CL14" s="391"/>
      <c r="CM14" s="391"/>
      <c r="CN14" s="391"/>
      <c r="CO14" s="391"/>
      <c r="CP14" s="391"/>
      <c r="CQ14" s="391"/>
      <c r="CR14" s="391"/>
      <c r="CS14" s="391"/>
      <c r="CT14" s="391"/>
      <c r="CU14" s="391"/>
      <c r="CV14" s="391"/>
      <c r="CW14" s="391"/>
      <c r="CX14" s="391"/>
      <c r="CY14" s="391"/>
      <c r="CZ14" s="391"/>
      <c r="DA14" s="391"/>
      <c r="DB14" s="391"/>
      <c r="DC14" s="391"/>
      <c r="DD14" s="391"/>
      <c r="DE14" s="391"/>
      <c r="DF14" s="293"/>
      <c r="DG14" s="293"/>
      <c r="DH14" s="293"/>
      <c r="DI14" s="293"/>
      <c r="DJ14" s="293"/>
      <c r="DK14" s="293"/>
      <c r="DL14" s="293"/>
      <c r="DM14" s="293"/>
      <c r="DN14" s="293"/>
      <c r="DO14" s="293"/>
      <c r="DP14" s="293"/>
      <c r="DQ14" s="293"/>
      <c r="DR14" s="293"/>
      <c r="DS14" s="293"/>
      <c r="DT14" s="293"/>
      <c r="DU14" s="293"/>
      <c r="DV14" s="293"/>
      <c r="DW14" s="293"/>
    </row>
    <row r="15" spans="1:143" s="292" customFormat="1" x14ac:dyDescent="0.15">
      <c r="A15" s="390"/>
      <c r="B15" s="391"/>
      <c r="C15" s="391"/>
      <c r="D15" s="391"/>
      <c r="E15" s="391"/>
      <c r="F15" s="391"/>
      <c r="G15" s="391"/>
      <c r="H15" s="391"/>
      <c r="I15" s="391"/>
      <c r="J15" s="391"/>
      <c r="K15" s="391"/>
      <c r="L15" s="391"/>
      <c r="M15" s="391"/>
      <c r="N15" s="391"/>
      <c r="O15" s="391"/>
      <c r="P15" s="391"/>
      <c r="Q15" s="391"/>
      <c r="R15" s="391"/>
      <c r="S15" s="391"/>
      <c r="T15" s="391"/>
      <c r="U15" s="391"/>
      <c r="V15" s="391"/>
      <c r="W15" s="391"/>
      <c r="X15" s="391"/>
      <c r="Y15" s="391"/>
      <c r="Z15" s="391"/>
      <c r="AA15" s="391"/>
      <c r="AB15" s="391"/>
      <c r="AC15" s="391"/>
      <c r="AD15" s="391"/>
      <c r="AE15" s="391"/>
      <c r="AF15" s="391"/>
      <c r="AG15" s="391"/>
      <c r="AH15" s="391"/>
      <c r="AI15" s="391"/>
      <c r="AJ15" s="391"/>
      <c r="AK15" s="391"/>
      <c r="AL15" s="391"/>
      <c r="AM15" s="391"/>
      <c r="AN15" s="391"/>
      <c r="AO15" s="391"/>
      <c r="AP15" s="391"/>
      <c r="AQ15" s="391"/>
      <c r="AR15" s="391"/>
      <c r="AS15" s="391"/>
      <c r="AT15" s="391"/>
      <c r="AU15" s="391"/>
      <c r="AV15" s="391"/>
      <c r="AW15" s="391"/>
      <c r="AX15" s="391"/>
      <c r="AY15" s="391"/>
      <c r="AZ15" s="391"/>
      <c r="BA15" s="391"/>
      <c r="BB15" s="391"/>
      <c r="BC15" s="391"/>
      <c r="BD15" s="391"/>
      <c r="BE15" s="391"/>
      <c r="BF15" s="391"/>
      <c r="BG15" s="391"/>
      <c r="BH15" s="391"/>
      <c r="BI15" s="391"/>
      <c r="BJ15" s="391"/>
      <c r="BK15" s="391"/>
      <c r="BL15" s="391"/>
      <c r="BM15" s="391"/>
      <c r="BN15" s="391"/>
      <c r="BO15" s="391"/>
      <c r="BP15" s="391"/>
      <c r="BQ15" s="391"/>
      <c r="BR15" s="391"/>
      <c r="BS15" s="391"/>
      <c r="BT15" s="391"/>
      <c r="BU15" s="391"/>
      <c r="BV15" s="391"/>
      <c r="BW15" s="391"/>
      <c r="BX15" s="391"/>
      <c r="BY15" s="391"/>
      <c r="BZ15" s="391"/>
      <c r="CA15" s="391"/>
      <c r="CB15" s="391"/>
      <c r="CC15" s="391"/>
      <c r="CD15" s="391"/>
      <c r="CE15" s="391"/>
      <c r="CF15" s="391"/>
      <c r="CG15" s="391"/>
      <c r="CH15" s="391"/>
      <c r="CI15" s="391"/>
      <c r="CJ15" s="391"/>
      <c r="CK15" s="391"/>
      <c r="CL15" s="391"/>
      <c r="CM15" s="391"/>
      <c r="CN15" s="391"/>
      <c r="CO15" s="391"/>
      <c r="CP15" s="391"/>
      <c r="CQ15" s="391"/>
      <c r="CR15" s="391"/>
      <c r="CS15" s="391"/>
      <c r="CT15" s="391"/>
      <c r="CU15" s="391"/>
      <c r="CV15" s="391"/>
      <c r="CW15" s="391"/>
      <c r="CX15" s="391"/>
      <c r="CY15" s="391"/>
      <c r="CZ15" s="391"/>
      <c r="DA15" s="391"/>
      <c r="DB15" s="391"/>
      <c r="DC15" s="391"/>
      <c r="DD15" s="391"/>
      <c r="DE15" s="391"/>
      <c r="DF15" s="293"/>
      <c r="DG15" s="293"/>
      <c r="DH15" s="293"/>
      <c r="DI15" s="293"/>
      <c r="DJ15" s="293"/>
      <c r="DK15" s="293"/>
      <c r="DL15" s="293"/>
      <c r="DM15" s="293"/>
      <c r="DN15" s="293"/>
      <c r="DO15" s="293"/>
      <c r="DP15" s="293"/>
      <c r="DQ15" s="293"/>
      <c r="DR15" s="293"/>
      <c r="DS15" s="293"/>
      <c r="DT15" s="293"/>
      <c r="DU15" s="293"/>
      <c r="DV15" s="293"/>
      <c r="DW15" s="293"/>
    </row>
    <row r="16" spans="1:143" s="292" customFormat="1" x14ac:dyDescent="0.15">
      <c r="A16" s="390"/>
      <c r="B16" s="391"/>
      <c r="C16" s="391"/>
      <c r="D16" s="391"/>
      <c r="E16" s="391"/>
      <c r="F16" s="391"/>
      <c r="G16" s="391"/>
      <c r="H16" s="391"/>
      <c r="I16" s="391"/>
      <c r="J16" s="391"/>
      <c r="K16" s="391"/>
      <c r="L16" s="391"/>
      <c r="M16" s="391"/>
      <c r="N16" s="391"/>
      <c r="O16" s="391"/>
      <c r="P16" s="391"/>
      <c r="Q16" s="391"/>
      <c r="R16" s="391"/>
      <c r="S16" s="391"/>
      <c r="T16" s="391"/>
      <c r="U16" s="391"/>
      <c r="V16" s="391"/>
      <c r="W16" s="391"/>
      <c r="X16" s="391"/>
      <c r="Y16" s="391"/>
      <c r="Z16" s="391"/>
      <c r="AA16" s="391"/>
      <c r="AB16" s="391"/>
      <c r="AC16" s="391"/>
      <c r="AD16" s="391"/>
      <c r="AE16" s="391"/>
      <c r="AF16" s="391"/>
      <c r="AG16" s="391"/>
      <c r="AH16" s="391"/>
      <c r="AI16" s="391"/>
      <c r="AJ16" s="391"/>
      <c r="AK16" s="391"/>
      <c r="AL16" s="391"/>
      <c r="AM16" s="391"/>
      <c r="AN16" s="391"/>
      <c r="AO16" s="391"/>
      <c r="AP16" s="391"/>
      <c r="AQ16" s="391"/>
      <c r="AR16" s="391"/>
      <c r="AS16" s="391"/>
      <c r="AT16" s="391"/>
      <c r="AU16" s="391"/>
      <c r="AV16" s="391"/>
      <c r="AW16" s="391"/>
      <c r="AX16" s="391"/>
      <c r="AY16" s="391"/>
      <c r="AZ16" s="391"/>
      <c r="BA16" s="391"/>
      <c r="BB16" s="391"/>
      <c r="BC16" s="391"/>
      <c r="BD16" s="391"/>
      <c r="BE16" s="391"/>
      <c r="BF16" s="391"/>
      <c r="BG16" s="391"/>
      <c r="BH16" s="391"/>
      <c r="BI16" s="391"/>
      <c r="BJ16" s="391"/>
      <c r="BK16" s="391"/>
      <c r="BL16" s="391"/>
      <c r="BM16" s="391"/>
      <c r="BN16" s="391"/>
      <c r="BO16" s="391"/>
      <c r="BP16" s="391"/>
      <c r="BQ16" s="391"/>
      <c r="BR16" s="391"/>
      <c r="BS16" s="391"/>
      <c r="BT16" s="391"/>
      <c r="BU16" s="391"/>
      <c r="BV16" s="391"/>
      <c r="BW16" s="391"/>
      <c r="BX16" s="391"/>
      <c r="BY16" s="391"/>
      <c r="BZ16" s="391"/>
      <c r="CA16" s="391"/>
      <c r="CB16" s="391"/>
      <c r="CC16" s="391"/>
      <c r="CD16" s="391"/>
      <c r="CE16" s="391"/>
      <c r="CF16" s="391"/>
      <c r="CG16" s="391"/>
      <c r="CH16" s="391"/>
      <c r="CI16" s="391"/>
      <c r="CJ16" s="391"/>
      <c r="CK16" s="391"/>
      <c r="CL16" s="391"/>
      <c r="CM16" s="391"/>
      <c r="CN16" s="391"/>
      <c r="CO16" s="391"/>
      <c r="CP16" s="391"/>
      <c r="CQ16" s="391"/>
      <c r="CR16" s="391"/>
      <c r="CS16" s="391"/>
      <c r="CT16" s="391"/>
      <c r="CU16" s="391"/>
      <c r="CV16" s="391"/>
      <c r="CW16" s="391"/>
      <c r="CX16" s="391"/>
      <c r="CY16" s="391"/>
      <c r="CZ16" s="391"/>
      <c r="DA16" s="391"/>
      <c r="DB16" s="391"/>
      <c r="DC16" s="391"/>
      <c r="DD16" s="391"/>
      <c r="DE16" s="391"/>
      <c r="DF16" s="293"/>
      <c r="DG16" s="293"/>
      <c r="DH16" s="293"/>
      <c r="DI16" s="293"/>
      <c r="DJ16" s="293"/>
      <c r="DK16" s="293"/>
      <c r="DL16" s="293"/>
      <c r="DM16" s="293"/>
      <c r="DN16" s="293"/>
      <c r="DO16" s="293"/>
      <c r="DP16" s="293"/>
      <c r="DQ16" s="293"/>
      <c r="DR16" s="293"/>
      <c r="DS16" s="293"/>
      <c r="DT16" s="293"/>
      <c r="DU16" s="293"/>
      <c r="DV16" s="293"/>
      <c r="DW16" s="293"/>
    </row>
    <row r="17" spans="1:351" s="292" customFormat="1" x14ac:dyDescent="0.15">
      <c r="A17" s="390"/>
      <c r="B17" s="391"/>
      <c r="C17" s="391"/>
      <c r="D17" s="391"/>
      <c r="E17" s="391"/>
      <c r="F17" s="391"/>
      <c r="G17" s="391"/>
      <c r="H17" s="391"/>
      <c r="I17" s="391"/>
      <c r="J17" s="391"/>
      <c r="K17" s="391"/>
      <c r="L17" s="391"/>
      <c r="M17" s="391"/>
      <c r="N17" s="391"/>
      <c r="O17" s="391"/>
      <c r="P17" s="391"/>
      <c r="Q17" s="391"/>
      <c r="R17" s="391"/>
      <c r="S17" s="391"/>
      <c r="T17" s="391"/>
      <c r="U17" s="391"/>
      <c r="V17" s="391"/>
      <c r="W17" s="391"/>
      <c r="X17" s="391"/>
      <c r="Y17" s="391"/>
      <c r="Z17" s="391"/>
      <c r="AA17" s="391"/>
      <c r="AB17" s="391"/>
      <c r="AC17" s="391"/>
      <c r="AD17" s="391"/>
      <c r="AE17" s="391"/>
      <c r="AF17" s="391"/>
      <c r="AG17" s="391"/>
      <c r="AH17" s="391"/>
      <c r="AI17" s="391"/>
      <c r="AJ17" s="391"/>
      <c r="AK17" s="391"/>
      <c r="AL17" s="391"/>
      <c r="AM17" s="391"/>
      <c r="AN17" s="391"/>
      <c r="AO17" s="391"/>
      <c r="AP17" s="391"/>
      <c r="AQ17" s="391"/>
      <c r="AR17" s="391"/>
      <c r="AS17" s="391"/>
      <c r="AT17" s="391"/>
      <c r="AU17" s="391"/>
      <c r="AV17" s="391"/>
      <c r="AW17" s="391"/>
      <c r="AX17" s="391"/>
      <c r="AY17" s="391"/>
      <c r="AZ17" s="391"/>
      <c r="BA17" s="391"/>
      <c r="BB17" s="391"/>
      <c r="BC17" s="391"/>
      <c r="BD17" s="391"/>
      <c r="BE17" s="391"/>
      <c r="BF17" s="391"/>
      <c r="BG17" s="391"/>
      <c r="BH17" s="391"/>
      <c r="BI17" s="391"/>
      <c r="BJ17" s="391"/>
      <c r="BK17" s="391"/>
      <c r="BL17" s="391"/>
      <c r="BM17" s="391"/>
      <c r="BN17" s="391"/>
      <c r="BO17" s="391"/>
      <c r="BP17" s="391"/>
      <c r="BQ17" s="391"/>
      <c r="BR17" s="391"/>
      <c r="BS17" s="391"/>
      <c r="BT17" s="391"/>
      <c r="BU17" s="391"/>
      <c r="BV17" s="391"/>
      <c r="BW17" s="391"/>
      <c r="BX17" s="391"/>
      <c r="BY17" s="391"/>
      <c r="BZ17" s="391"/>
      <c r="CA17" s="391"/>
      <c r="CB17" s="391"/>
      <c r="CC17" s="391"/>
      <c r="CD17" s="391"/>
      <c r="CE17" s="391"/>
      <c r="CF17" s="391"/>
      <c r="CG17" s="391"/>
      <c r="CH17" s="391"/>
      <c r="CI17" s="391"/>
      <c r="CJ17" s="391"/>
      <c r="CK17" s="391"/>
      <c r="CL17" s="391"/>
      <c r="CM17" s="391"/>
      <c r="CN17" s="391"/>
      <c r="CO17" s="391"/>
      <c r="CP17" s="391"/>
      <c r="CQ17" s="391"/>
      <c r="CR17" s="391"/>
      <c r="CS17" s="391"/>
      <c r="CT17" s="391"/>
      <c r="CU17" s="391"/>
      <c r="CV17" s="391"/>
      <c r="CW17" s="391"/>
      <c r="CX17" s="391"/>
      <c r="CY17" s="391"/>
      <c r="CZ17" s="391"/>
      <c r="DA17" s="391"/>
      <c r="DB17" s="391"/>
      <c r="DC17" s="391"/>
      <c r="DD17" s="391"/>
      <c r="DE17" s="391"/>
      <c r="DF17" s="293"/>
      <c r="DG17" s="293"/>
      <c r="DH17" s="293"/>
      <c r="DI17" s="293"/>
      <c r="DJ17" s="293"/>
      <c r="DK17" s="293"/>
      <c r="DL17" s="293"/>
      <c r="DM17" s="293"/>
      <c r="DN17" s="293"/>
      <c r="DO17" s="293"/>
      <c r="DP17" s="293"/>
      <c r="DQ17" s="293"/>
      <c r="DR17" s="293"/>
      <c r="DS17" s="293"/>
      <c r="DT17" s="293"/>
      <c r="DU17" s="293"/>
      <c r="DV17" s="293"/>
      <c r="DW17" s="293"/>
    </row>
    <row r="18" spans="1:351" s="292" customFormat="1" x14ac:dyDescent="0.15">
      <c r="A18" s="390"/>
      <c r="B18" s="391"/>
      <c r="C18" s="391"/>
      <c r="D18" s="391"/>
      <c r="E18" s="391"/>
      <c r="F18" s="391"/>
      <c r="G18" s="391"/>
      <c r="H18" s="391"/>
      <c r="I18" s="391"/>
      <c r="J18" s="391"/>
      <c r="K18" s="391"/>
      <c r="L18" s="391"/>
      <c r="M18" s="391"/>
      <c r="N18" s="391"/>
      <c r="O18" s="391"/>
      <c r="P18" s="391"/>
      <c r="Q18" s="391"/>
      <c r="R18" s="391"/>
      <c r="S18" s="391"/>
      <c r="T18" s="391"/>
      <c r="U18" s="391"/>
      <c r="V18" s="391"/>
      <c r="W18" s="391"/>
      <c r="X18" s="391"/>
      <c r="Y18" s="391"/>
      <c r="Z18" s="391"/>
      <c r="AA18" s="391"/>
      <c r="AB18" s="391"/>
      <c r="AC18" s="391"/>
      <c r="AD18" s="391"/>
      <c r="AE18" s="391"/>
      <c r="AF18" s="391"/>
      <c r="AG18" s="391"/>
      <c r="AH18" s="391"/>
      <c r="AI18" s="391"/>
      <c r="AJ18" s="391"/>
      <c r="AK18" s="391"/>
      <c r="AL18" s="391"/>
      <c r="AM18" s="391"/>
      <c r="AN18" s="391"/>
      <c r="AO18" s="391"/>
      <c r="AP18" s="391"/>
      <c r="AQ18" s="391"/>
      <c r="AR18" s="391"/>
      <c r="AS18" s="391"/>
      <c r="AT18" s="391"/>
      <c r="AU18" s="391"/>
      <c r="AV18" s="391"/>
      <c r="AW18" s="391"/>
      <c r="AX18" s="391"/>
      <c r="AY18" s="391"/>
      <c r="AZ18" s="391"/>
      <c r="BA18" s="391"/>
      <c r="BB18" s="391"/>
      <c r="BC18" s="391"/>
      <c r="BD18" s="391"/>
      <c r="BE18" s="391"/>
      <c r="BF18" s="391"/>
      <c r="BG18" s="391"/>
      <c r="BH18" s="391"/>
      <c r="BI18" s="391"/>
      <c r="BJ18" s="391"/>
      <c r="BK18" s="391"/>
      <c r="BL18" s="391"/>
      <c r="BM18" s="391"/>
      <c r="BN18" s="391"/>
      <c r="BO18" s="391"/>
      <c r="BP18" s="391"/>
      <c r="BQ18" s="391"/>
      <c r="BR18" s="391"/>
      <c r="BS18" s="391"/>
      <c r="BT18" s="391"/>
      <c r="BU18" s="391"/>
      <c r="BV18" s="391"/>
      <c r="BW18" s="391"/>
      <c r="BX18" s="391"/>
      <c r="BY18" s="391"/>
      <c r="BZ18" s="391"/>
      <c r="CA18" s="391"/>
      <c r="CB18" s="391"/>
      <c r="CC18" s="391"/>
      <c r="CD18" s="391"/>
      <c r="CE18" s="391"/>
      <c r="CF18" s="391"/>
      <c r="CG18" s="391"/>
      <c r="CH18" s="391"/>
      <c r="CI18" s="391"/>
      <c r="CJ18" s="391"/>
      <c r="CK18" s="391"/>
      <c r="CL18" s="391"/>
      <c r="CM18" s="391"/>
      <c r="CN18" s="391"/>
      <c r="CO18" s="391"/>
      <c r="CP18" s="391"/>
      <c r="CQ18" s="391"/>
      <c r="CR18" s="391"/>
      <c r="CS18" s="391"/>
      <c r="CT18" s="391"/>
      <c r="CU18" s="391"/>
      <c r="CV18" s="391"/>
      <c r="CW18" s="391"/>
      <c r="CX18" s="391"/>
      <c r="CY18" s="391"/>
      <c r="CZ18" s="391"/>
      <c r="DA18" s="391"/>
      <c r="DB18" s="391"/>
      <c r="DC18" s="391"/>
      <c r="DD18" s="391"/>
      <c r="DE18" s="391"/>
      <c r="DF18" s="293"/>
      <c r="DG18" s="293"/>
      <c r="DH18" s="293"/>
      <c r="DI18" s="293"/>
      <c r="DJ18" s="293"/>
      <c r="DK18" s="293"/>
      <c r="DL18" s="293"/>
      <c r="DM18" s="293"/>
      <c r="DN18" s="293"/>
      <c r="DO18" s="293"/>
      <c r="DP18" s="293"/>
      <c r="DQ18" s="293"/>
      <c r="DR18" s="293"/>
      <c r="DS18" s="293"/>
      <c r="DT18" s="293"/>
      <c r="DU18" s="293"/>
      <c r="DV18" s="293"/>
      <c r="DW18" s="293"/>
    </row>
    <row r="19" spans="1:351" x14ac:dyDescent="0.15">
      <c r="DD19" s="390"/>
      <c r="DE19" s="390"/>
    </row>
    <row r="20" spans="1:351" x14ac:dyDescent="0.15">
      <c r="DD20" s="390"/>
      <c r="DE20" s="390"/>
    </row>
    <row r="21" spans="1:351" ht="17.25" x14ac:dyDescent="0.15">
      <c r="B21" s="392"/>
      <c r="C21" s="393"/>
      <c r="D21" s="393"/>
      <c r="E21" s="393"/>
      <c r="F21" s="393"/>
      <c r="G21" s="393"/>
      <c r="H21" s="393"/>
      <c r="I21" s="393"/>
      <c r="J21" s="393"/>
      <c r="K21" s="393"/>
      <c r="L21" s="393"/>
      <c r="M21" s="393"/>
      <c r="N21" s="394"/>
      <c r="O21" s="393"/>
      <c r="P21" s="393"/>
      <c r="Q21" s="393"/>
      <c r="R21" s="393"/>
      <c r="S21" s="393"/>
      <c r="T21" s="393"/>
      <c r="U21" s="393"/>
      <c r="V21" s="393"/>
      <c r="W21" s="393"/>
      <c r="X21" s="393"/>
      <c r="Y21" s="393"/>
      <c r="Z21" s="393"/>
      <c r="AA21" s="393"/>
      <c r="AB21" s="393"/>
      <c r="AC21" s="393"/>
      <c r="AD21" s="393"/>
      <c r="AE21" s="393"/>
      <c r="AF21" s="393"/>
      <c r="AG21" s="393"/>
      <c r="AH21" s="393"/>
      <c r="AI21" s="393"/>
      <c r="AJ21" s="393"/>
      <c r="AK21" s="393"/>
      <c r="AL21" s="393"/>
      <c r="AM21" s="393"/>
      <c r="AN21" s="393"/>
      <c r="AO21" s="393"/>
      <c r="AP21" s="393"/>
      <c r="AQ21" s="393"/>
      <c r="AR21" s="393"/>
      <c r="AS21" s="393"/>
      <c r="AT21" s="394"/>
      <c r="AU21" s="393"/>
      <c r="AV21" s="393"/>
      <c r="AW21" s="393"/>
      <c r="AX21" s="393"/>
      <c r="AY21" s="393"/>
      <c r="AZ21" s="393"/>
      <c r="BA21" s="393"/>
      <c r="BB21" s="393"/>
      <c r="BC21" s="393"/>
      <c r="BD21" s="393"/>
      <c r="BE21" s="393"/>
      <c r="BF21" s="394"/>
      <c r="BG21" s="393"/>
      <c r="BH21" s="393"/>
      <c r="BI21" s="393"/>
      <c r="BJ21" s="393"/>
      <c r="BK21" s="393"/>
      <c r="BL21" s="393"/>
      <c r="BM21" s="393"/>
      <c r="BN21" s="393"/>
      <c r="BO21" s="393"/>
      <c r="BP21" s="393"/>
      <c r="BQ21" s="393"/>
      <c r="BR21" s="394"/>
      <c r="BS21" s="393"/>
      <c r="BT21" s="393"/>
      <c r="BU21" s="393"/>
      <c r="BV21" s="393"/>
      <c r="BW21" s="393"/>
      <c r="BX21" s="393"/>
      <c r="BY21" s="393"/>
      <c r="BZ21" s="393"/>
      <c r="CA21" s="393"/>
      <c r="CB21" s="393"/>
      <c r="CC21" s="393"/>
      <c r="CD21" s="394"/>
      <c r="CE21" s="393"/>
      <c r="CF21" s="393"/>
      <c r="CG21" s="393"/>
      <c r="CH21" s="393"/>
      <c r="CI21" s="393"/>
      <c r="CJ21" s="393"/>
      <c r="CK21" s="393"/>
      <c r="CL21" s="393"/>
      <c r="CM21" s="393"/>
      <c r="CN21" s="393"/>
      <c r="CO21" s="393"/>
      <c r="CP21" s="394"/>
      <c r="CQ21" s="393"/>
      <c r="CR21" s="393"/>
      <c r="CS21" s="393"/>
      <c r="CT21" s="393"/>
      <c r="CU21" s="393"/>
      <c r="CV21" s="393"/>
      <c r="CW21" s="393"/>
      <c r="CX21" s="393"/>
      <c r="CY21" s="393"/>
      <c r="CZ21" s="393"/>
      <c r="DA21" s="393"/>
      <c r="DB21" s="394"/>
      <c r="DC21" s="393"/>
      <c r="DD21" s="395"/>
      <c r="DE21" s="390"/>
      <c r="MM21" s="396"/>
    </row>
    <row r="22" spans="1:351" ht="17.25" x14ac:dyDescent="0.15">
      <c r="B22" s="397"/>
      <c r="MM22" s="396"/>
    </row>
    <row r="23" spans="1:351" x14ac:dyDescent="0.15">
      <c r="B23" s="397"/>
    </row>
    <row r="24" spans="1:351" x14ac:dyDescent="0.15">
      <c r="B24" s="397"/>
    </row>
    <row r="25" spans="1:351" x14ac:dyDescent="0.15">
      <c r="B25" s="397"/>
    </row>
    <row r="26" spans="1:351" x14ac:dyDescent="0.15">
      <c r="B26" s="397"/>
    </row>
    <row r="27" spans="1:351" x14ac:dyDescent="0.15">
      <c r="B27" s="397"/>
    </row>
    <row r="28" spans="1:351" x14ac:dyDescent="0.15">
      <c r="B28" s="397"/>
    </row>
    <row r="29" spans="1:351" x14ac:dyDescent="0.15">
      <c r="B29" s="397"/>
    </row>
    <row r="30" spans="1:351" x14ac:dyDescent="0.15">
      <c r="B30" s="397"/>
    </row>
    <row r="31" spans="1:351" x14ac:dyDescent="0.15">
      <c r="B31" s="397"/>
    </row>
    <row r="32" spans="1:351" x14ac:dyDescent="0.15">
      <c r="B32" s="397"/>
    </row>
    <row r="33" spans="2:109" x14ac:dyDescent="0.15">
      <c r="B33" s="397"/>
    </row>
    <row r="34" spans="2:109" x14ac:dyDescent="0.15">
      <c r="B34" s="397"/>
    </row>
    <row r="35" spans="2:109" x14ac:dyDescent="0.15">
      <c r="B35" s="397"/>
    </row>
    <row r="36" spans="2:109" x14ac:dyDescent="0.15">
      <c r="B36" s="397"/>
    </row>
    <row r="37" spans="2:109" x14ac:dyDescent="0.15">
      <c r="B37" s="397"/>
    </row>
    <row r="38" spans="2:109" x14ac:dyDescent="0.15">
      <c r="B38" s="397"/>
    </row>
    <row r="39" spans="2:109" x14ac:dyDescent="0.15">
      <c r="B39" s="399"/>
      <c r="C39" s="400"/>
      <c r="D39" s="400"/>
      <c r="E39" s="400"/>
      <c r="F39" s="400"/>
      <c r="G39" s="400"/>
      <c r="H39" s="400"/>
      <c r="I39" s="400"/>
      <c r="J39" s="400"/>
      <c r="K39" s="400"/>
      <c r="L39" s="400"/>
      <c r="M39" s="400"/>
      <c r="N39" s="400"/>
      <c r="O39" s="400"/>
      <c r="P39" s="400"/>
      <c r="Q39" s="400"/>
      <c r="R39" s="400"/>
      <c r="S39" s="400"/>
      <c r="T39" s="400"/>
      <c r="U39" s="400"/>
      <c r="V39" s="400"/>
      <c r="W39" s="400"/>
      <c r="X39" s="400"/>
      <c r="Y39" s="400"/>
      <c r="Z39" s="400"/>
      <c r="AA39" s="400"/>
      <c r="AB39" s="400"/>
      <c r="AC39" s="400"/>
      <c r="AD39" s="400"/>
      <c r="AE39" s="400"/>
      <c r="AF39" s="400"/>
      <c r="AG39" s="400"/>
      <c r="AH39" s="400"/>
      <c r="AI39" s="400"/>
      <c r="AJ39" s="400"/>
      <c r="AK39" s="400"/>
      <c r="AL39" s="400"/>
      <c r="AM39" s="400"/>
      <c r="AN39" s="400"/>
      <c r="AO39" s="400"/>
      <c r="AP39" s="400"/>
      <c r="AQ39" s="400"/>
      <c r="AR39" s="400"/>
      <c r="AS39" s="400"/>
      <c r="AT39" s="400"/>
      <c r="AU39" s="400"/>
      <c r="AV39" s="400"/>
      <c r="AW39" s="400"/>
      <c r="AX39" s="400"/>
      <c r="AY39" s="400"/>
      <c r="AZ39" s="400"/>
      <c r="BA39" s="400"/>
      <c r="BB39" s="400"/>
      <c r="BC39" s="400"/>
      <c r="BD39" s="400"/>
      <c r="BE39" s="400"/>
      <c r="BF39" s="400"/>
      <c r="BG39" s="400"/>
      <c r="BH39" s="400"/>
      <c r="BI39" s="400"/>
      <c r="BJ39" s="400"/>
      <c r="BK39" s="400"/>
      <c r="BL39" s="400"/>
      <c r="BM39" s="400"/>
      <c r="BN39" s="400"/>
      <c r="BO39" s="400"/>
      <c r="BP39" s="400"/>
      <c r="BQ39" s="400"/>
      <c r="BR39" s="400"/>
      <c r="BS39" s="400"/>
      <c r="BT39" s="400"/>
      <c r="BU39" s="400"/>
      <c r="BV39" s="400"/>
      <c r="BW39" s="400"/>
      <c r="BX39" s="400"/>
      <c r="BY39" s="400"/>
      <c r="BZ39" s="400"/>
      <c r="CA39" s="400"/>
      <c r="CB39" s="400"/>
      <c r="CC39" s="400"/>
      <c r="CD39" s="400"/>
      <c r="CE39" s="400"/>
      <c r="CF39" s="400"/>
      <c r="CG39" s="400"/>
      <c r="CH39" s="400"/>
      <c r="CI39" s="400"/>
      <c r="CJ39" s="400"/>
      <c r="CK39" s="400"/>
      <c r="CL39" s="400"/>
      <c r="CM39" s="400"/>
      <c r="CN39" s="400"/>
      <c r="CO39" s="400"/>
      <c r="CP39" s="400"/>
      <c r="CQ39" s="400"/>
      <c r="CR39" s="400"/>
      <c r="CS39" s="400"/>
      <c r="CT39" s="400"/>
      <c r="CU39" s="400"/>
      <c r="CV39" s="400"/>
      <c r="CW39" s="400"/>
      <c r="CX39" s="400"/>
      <c r="CY39" s="400"/>
      <c r="CZ39" s="400"/>
      <c r="DA39" s="400"/>
      <c r="DB39" s="400"/>
      <c r="DC39" s="400"/>
      <c r="DD39" s="401"/>
    </row>
    <row r="40" spans="2:109" x14ac:dyDescent="0.15">
      <c r="B40" s="402"/>
      <c r="DD40" s="402"/>
      <c r="DE40" s="390"/>
    </row>
    <row r="41" spans="2:109" ht="17.25" x14ac:dyDescent="0.15">
      <c r="B41" s="403" t="s">
        <v>595</v>
      </c>
      <c r="C41" s="393"/>
      <c r="D41" s="393"/>
      <c r="E41" s="393"/>
      <c r="F41" s="393"/>
      <c r="G41" s="393"/>
      <c r="H41" s="393"/>
      <c r="I41" s="393"/>
      <c r="J41" s="393"/>
      <c r="K41" s="393"/>
      <c r="L41" s="393"/>
      <c r="M41" s="393"/>
      <c r="N41" s="393"/>
      <c r="O41" s="393"/>
      <c r="P41" s="393"/>
      <c r="Q41" s="393"/>
      <c r="R41" s="393"/>
      <c r="S41" s="393"/>
      <c r="T41" s="393"/>
      <c r="U41" s="393"/>
      <c r="V41" s="393"/>
      <c r="W41" s="393"/>
      <c r="X41" s="393"/>
      <c r="Y41" s="393"/>
      <c r="Z41" s="393"/>
      <c r="AA41" s="393"/>
      <c r="AB41" s="393"/>
      <c r="AC41" s="393"/>
      <c r="AD41" s="393"/>
      <c r="AE41" s="393"/>
      <c r="AF41" s="393"/>
      <c r="AG41" s="393"/>
      <c r="AH41" s="393"/>
      <c r="AI41" s="393"/>
      <c r="AJ41" s="393"/>
      <c r="AK41" s="393"/>
      <c r="AL41" s="393"/>
      <c r="AM41" s="393"/>
      <c r="AN41" s="393"/>
      <c r="AO41" s="393"/>
      <c r="AP41" s="393"/>
      <c r="AQ41" s="393"/>
      <c r="AR41" s="393"/>
      <c r="AS41" s="393"/>
      <c r="AT41" s="393"/>
      <c r="AU41" s="393"/>
      <c r="AV41" s="393"/>
      <c r="AW41" s="393"/>
      <c r="AX41" s="393"/>
      <c r="AY41" s="393"/>
      <c r="AZ41" s="393"/>
      <c r="BA41" s="393"/>
      <c r="BB41" s="393"/>
      <c r="BC41" s="393"/>
      <c r="BD41" s="393"/>
      <c r="BE41" s="393"/>
      <c r="BF41" s="393"/>
      <c r="BG41" s="393"/>
      <c r="BH41" s="393"/>
      <c r="BI41" s="393"/>
      <c r="BJ41" s="393"/>
      <c r="BK41" s="393"/>
      <c r="BL41" s="393"/>
      <c r="BM41" s="393"/>
      <c r="BN41" s="393"/>
      <c r="BO41" s="393"/>
      <c r="BP41" s="393"/>
      <c r="BQ41" s="393"/>
      <c r="BR41" s="393"/>
      <c r="BS41" s="393"/>
      <c r="BT41" s="393"/>
      <c r="BU41" s="393"/>
      <c r="BV41" s="393"/>
      <c r="BW41" s="393"/>
      <c r="BX41" s="393"/>
      <c r="BY41" s="393"/>
      <c r="BZ41" s="393"/>
      <c r="CA41" s="393"/>
      <c r="CB41" s="393"/>
      <c r="CC41" s="393"/>
      <c r="CD41" s="393"/>
      <c r="CE41" s="393"/>
      <c r="CF41" s="393"/>
      <c r="CG41" s="393"/>
      <c r="CH41" s="393"/>
      <c r="CI41" s="393"/>
      <c r="CJ41" s="393"/>
      <c r="CK41" s="393"/>
      <c r="CL41" s="393"/>
      <c r="CM41" s="393"/>
      <c r="CN41" s="393"/>
      <c r="CO41" s="393"/>
      <c r="CP41" s="393"/>
      <c r="CQ41" s="393"/>
      <c r="CR41" s="393"/>
      <c r="CS41" s="393"/>
      <c r="CT41" s="393"/>
      <c r="CU41" s="393"/>
      <c r="CV41" s="393"/>
      <c r="CW41" s="393"/>
      <c r="CX41" s="393"/>
      <c r="CY41" s="393"/>
      <c r="CZ41" s="393"/>
      <c r="DA41" s="393"/>
      <c r="DB41" s="393"/>
      <c r="DC41" s="393"/>
      <c r="DD41" s="395"/>
    </row>
    <row r="42" spans="2:109" x14ac:dyDescent="0.15">
      <c r="B42" s="397"/>
      <c r="G42" s="404"/>
      <c r="I42" s="405"/>
      <c r="J42" s="405"/>
      <c r="K42" s="405"/>
      <c r="AM42" s="404"/>
      <c r="AN42" s="404" t="s">
        <v>596</v>
      </c>
      <c r="AP42" s="405"/>
      <c r="AQ42" s="405"/>
      <c r="AR42" s="405"/>
      <c r="AY42" s="404"/>
      <c r="BA42" s="405"/>
      <c r="BB42" s="405"/>
      <c r="BC42" s="405"/>
      <c r="BK42" s="404"/>
      <c r="BM42" s="405"/>
      <c r="BN42" s="405"/>
      <c r="BO42" s="405"/>
      <c r="BW42" s="404"/>
      <c r="BY42" s="405"/>
      <c r="BZ42" s="405"/>
      <c r="CA42" s="405"/>
      <c r="CI42" s="404"/>
      <c r="CK42" s="405"/>
      <c r="CL42" s="405"/>
      <c r="CM42" s="405"/>
      <c r="CU42" s="404"/>
      <c r="CW42" s="405"/>
      <c r="CX42" s="405"/>
      <c r="CY42" s="405"/>
    </row>
    <row r="43" spans="2:109" ht="13.5" customHeight="1" x14ac:dyDescent="0.15">
      <c r="B43" s="397"/>
      <c r="AN43" s="1323" t="s">
        <v>597</v>
      </c>
      <c r="AO43" s="1324"/>
      <c r="AP43" s="1324"/>
      <c r="AQ43" s="1324"/>
      <c r="AR43" s="1324"/>
      <c r="AS43" s="1324"/>
      <c r="AT43" s="1324"/>
      <c r="AU43" s="1324"/>
      <c r="AV43" s="1324"/>
      <c r="AW43" s="1324"/>
      <c r="AX43" s="1324"/>
      <c r="AY43" s="1324"/>
      <c r="AZ43" s="1324"/>
      <c r="BA43" s="1324"/>
      <c r="BB43" s="1324"/>
      <c r="BC43" s="1324"/>
      <c r="BD43" s="1324"/>
      <c r="BE43" s="1324"/>
      <c r="BF43" s="1324"/>
      <c r="BG43" s="1324"/>
      <c r="BH43" s="1324"/>
      <c r="BI43" s="1324"/>
      <c r="BJ43" s="1324"/>
      <c r="BK43" s="1324"/>
      <c r="BL43" s="1324"/>
      <c r="BM43" s="1324"/>
      <c r="BN43" s="1324"/>
      <c r="BO43" s="1324"/>
      <c r="BP43" s="1324"/>
      <c r="BQ43" s="1324"/>
      <c r="BR43" s="1324"/>
      <c r="BS43" s="1324"/>
      <c r="BT43" s="1324"/>
      <c r="BU43" s="1324"/>
      <c r="BV43" s="1324"/>
      <c r="BW43" s="1324"/>
      <c r="BX43" s="1324"/>
      <c r="BY43" s="1324"/>
      <c r="BZ43" s="1324"/>
      <c r="CA43" s="1324"/>
      <c r="CB43" s="1324"/>
      <c r="CC43" s="1324"/>
      <c r="CD43" s="1324"/>
      <c r="CE43" s="1324"/>
      <c r="CF43" s="1324"/>
      <c r="CG43" s="1324"/>
      <c r="CH43" s="1324"/>
      <c r="CI43" s="1324"/>
      <c r="CJ43" s="1324"/>
      <c r="CK43" s="1324"/>
      <c r="CL43" s="1324"/>
      <c r="CM43" s="1324"/>
      <c r="CN43" s="1324"/>
      <c r="CO43" s="1324"/>
      <c r="CP43" s="1324"/>
      <c r="CQ43" s="1324"/>
      <c r="CR43" s="1324"/>
      <c r="CS43" s="1324"/>
      <c r="CT43" s="1324"/>
      <c r="CU43" s="1324"/>
      <c r="CV43" s="1324"/>
      <c r="CW43" s="1324"/>
      <c r="CX43" s="1324"/>
      <c r="CY43" s="1324"/>
      <c r="CZ43" s="1324"/>
      <c r="DA43" s="1324"/>
      <c r="DB43" s="1324"/>
      <c r="DC43" s="1325"/>
    </row>
    <row r="44" spans="2:109" x14ac:dyDescent="0.15">
      <c r="B44" s="397"/>
      <c r="AN44" s="1326"/>
      <c r="AO44" s="1327"/>
      <c r="AP44" s="1327"/>
      <c r="AQ44" s="1327"/>
      <c r="AR44" s="1327"/>
      <c r="AS44" s="1327"/>
      <c r="AT44" s="1327"/>
      <c r="AU44" s="1327"/>
      <c r="AV44" s="1327"/>
      <c r="AW44" s="1327"/>
      <c r="AX44" s="1327"/>
      <c r="AY44" s="1327"/>
      <c r="AZ44" s="1327"/>
      <c r="BA44" s="1327"/>
      <c r="BB44" s="1327"/>
      <c r="BC44" s="1327"/>
      <c r="BD44" s="1327"/>
      <c r="BE44" s="1327"/>
      <c r="BF44" s="1327"/>
      <c r="BG44" s="1327"/>
      <c r="BH44" s="1327"/>
      <c r="BI44" s="1327"/>
      <c r="BJ44" s="1327"/>
      <c r="BK44" s="1327"/>
      <c r="BL44" s="1327"/>
      <c r="BM44" s="1327"/>
      <c r="BN44" s="1327"/>
      <c r="BO44" s="1327"/>
      <c r="BP44" s="1327"/>
      <c r="BQ44" s="1327"/>
      <c r="BR44" s="1327"/>
      <c r="BS44" s="1327"/>
      <c r="BT44" s="1327"/>
      <c r="BU44" s="1327"/>
      <c r="BV44" s="1327"/>
      <c r="BW44" s="1327"/>
      <c r="BX44" s="1327"/>
      <c r="BY44" s="1327"/>
      <c r="BZ44" s="1327"/>
      <c r="CA44" s="1327"/>
      <c r="CB44" s="1327"/>
      <c r="CC44" s="1327"/>
      <c r="CD44" s="1327"/>
      <c r="CE44" s="1327"/>
      <c r="CF44" s="1327"/>
      <c r="CG44" s="1327"/>
      <c r="CH44" s="1327"/>
      <c r="CI44" s="1327"/>
      <c r="CJ44" s="1327"/>
      <c r="CK44" s="1327"/>
      <c r="CL44" s="1327"/>
      <c r="CM44" s="1327"/>
      <c r="CN44" s="1327"/>
      <c r="CO44" s="1327"/>
      <c r="CP44" s="1327"/>
      <c r="CQ44" s="1327"/>
      <c r="CR44" s="1327"/>
      <c r="CS44" s="1327"/>
      <c r="CT44" s="1327"/>
      <c r="CU44" s="1327"/>
      <c r="CV44" s="1327"/>
      <c r="CW44" s="1327"/>
      <c r="CX44" s="1327"/>
      <c r="CY44" s="1327"/>
      <c r="CZ44" s="1327"/>
      <c r="DA44" s="1327"/>
      <c r="DB44" s="1327"/>
      <c r="DC44" s="1328"/>
    </row>
    <row r="45" spans="2:109" x14ac:dyDescent="0.15">
      <c r="B45" s="397"/>
      <c r="AN45" s="1326"/>
      <c r="AO45" s="1327"/>
      <c r="AP45" s="1327"/>
      <c r="AQ45" s="1327"/>
      <c r="AR45" s="1327"/>
      <c r="AS45" s="1327"/>
      <c r="AT45" s="1327"/>
      <c r="AU45" s="1327"/>
      <c r="AV45" s="1327"/>
      <c r="AW45" s="1327"/>
      <c r="AX45" s="1327"/>
      <c r="AY45" s="1327"/>
      <c r="AZ45" s="1327"/>
      <c r="BA45" s="1327"/>
      <c r="BB45" s="1327"/>
      <c r="BC45" s="1327"/>
      <c r="BD45" s="1327"/>
      <c r="BE45" s="1327"/>
      <c r="BF45" s="1327"/>
      <c r="BG45" s="1327"/>
      <c r="BH45" s="1327"/>
      <c r="BI45" s="1327"/>
      <c r="BJ45" s="1327"/>
      <c r="BK45" s="1327"/>
      <c r="BL45" s="1327"/>
      <c r="BM45" s="1327"/>
      <c r="BN45" s="1327"/>
      <c r="BO45" s="1327"/>
      <c r="BP45" s="1327"/>
      <c r="BQ45" s="1327"/>
      <c r="BR45" s="1327"/>
      <c r="BS45" s="1327"/>
      <c r="BT45" s="1327"/>
      <c r="BU45" s="1327"/>
      <c r="BV45" s="1327"/>
      <c r="BW45" s="1327"/>
      <c r="BX45" s="1327"/>
      <c r="BY45" s="1327"/>
      <c r="BZ45" s="1327"/>
      <c r="CA45" s="1327"/>
      <c r="CB45" s="1327"/>
      <c r="CC45" s="1327"/>
      <c r="CD45" s="1327"/>
      <c r="CE45" s="1327"/>
      <c r="CF45" s="1327"/>
      <c r="CG45" s="1327"/>
      <c r="CH45" s="1327"/>
      <c r="CI45" s="1327"/>
      <c r="CJ45" s="1327"/>
      <c r="CK45" s="1327"/>
      <c r="CL45" s="1327"/>
      <c r="CM45" s="1327"/>
      <c r="CN45" s="1327"/>
      <c r="CO45" s="1327"/>
      <c r="CP45" s="1327"/>
      <c r="CQ45" s="1327"/>
      <c r="CR45" s="1327"/>
      <c r="CS45" s="1327"/>
      <c r="CT45" s="1327"/>
      <c r="CU45" s="1327"/>
      <c r="CV45" s="1327"/>
      <c r="CW45" s="1327"/>
      <c r="CX45" s="1327"/>
      <c r="CY45" s="1327"/>
      <c r="CZ45" s="1327"/>
      <c r="DA45" s="1327"/>
      <c r="DB45" s="1327"/>
      <c r="DC45" s="1328"/>
    </row>
    <row r="46" spans="2:109" x14ac:dyDescent="0.15">
      <c r="B46" s="397"/>
      <c r="AN46" s="1326"/>
      <c r="AO46" s="1327"/>
      <c r="AP46" s="1327"/>
      <c r="AQ46" s="1327"/>
      <c r="AR46" s="1327"/>
      <c r="AS46" s="1327"/>
      <c r="AT46" s="1327"/>
      <c r="AU46" s="1327"/>
      <c r="AV46" s="1327"/>
      <c r="AW46" s="1327"/>
      <c r="AX46" s="1327"/>
      <c r="AY46" s="1327"/>
      <c r="AZ46" s="1327"/>
      <c r="BA46" s="1327"/>
      <c r="BB46" s="1327"/>
      <c r="BC46" s="1327"/>
      <c r="BD46" s="1327"/>
      <c r="BE46" s="1327"/>
      <c r="BF46" s="1327"/>
      <c r="BG46" s="1327"/>
      <c r="BH46" s="1327"/>
      <c r="BI46" s="1327"/>
      <c r="BJ46" s="1327"/>
      <c r="BK46" s="1327"/>
      <c r="BL46" s="1327"/>
      <c r="BM46" s="1327"/>
      <c r="BN46" s="1327"/>
      <c r="BO46" s="1327"/>
      <c r="BP46" s="1327"/>
      <c r="BQ46" s="1327"/>
      <c r="BR46" s="1327"/>
      <c r="BS46" s="1327"/>
      <c r="BT46" s="1327"/>
      <c r="BU46" s="1327"/>
      <c r="BV46" s="1327"/>
      <c r="BW46" s="1327"/>
      <c r="BX46" s="1327"/>
      <c r="BY46" s="1327"/>
      <c r="BZ46" s="1327"/>
      <c r="CA46" s="1327"/>
      <c r="CB46" s="1327"/>
      <c r="CC46" s="1327"/>
      <c r="CD46" s="1327"/>
      <c r="CE46" s="1327"/>
      <c r="CF46" s="1327"/>
      <c r="CG46" s="1327"/>
      <c r="CH46" s="1327"/>
      <c r="CI46" s="1327"/>
      <c r="CJ46" s="1327"/>
      <c r="CK46" s="1327"/>
      <c r="CL46" s="1327"/>
      <c r="CM46" s="1327"/>
      <c r="CN46" s="1327"/>
      <c r="CO46" s="1327"/>
      <c r="CP46" s="1327"/>
      <c r="CQ46" s="1327"/>
      <c r="CR46" s="1327"/>
      <c r="CS46" s="1327"/>
      <c r="CT46" s="1327"/>
      <c r="CU46" s="1327"/>
      <c r="CV46" s="1327"/>
      <c r="CW46" s="1327"/>
      <c r="CX46" s="1327"/>
      <c r="CY46" s="1327"/>
      <c r="CZ46" s="1327"/>
      <c r="DA46" s="1327"/>
      <c r="DB46" s="1327"/>
      <c r="DC46" s="1328"/>
    </row>
    <row r="47" spans="2:109" x14ac:dyDescent="0.15">
      <c r="B47" s="397"/>
      <c r="AN47" s="1329"/>
      <c r="AO47" s="1330"/>
      <c r="AP47" s="1330"/>
      <c r="AQ47" s="1330"/>
      <c r="AR47" s="1330"/>
      <c r="AS47" s="1330"/>
      <c r="AT47" s="1330"/>
      <c r="AU47" s="1330"/>
      <c r="AV47" s="1330"/>
      <c r="AW47" s="1330"/>
      <c r="AX47" s="1330"/>
      <c r="AY47" s="1330"/>
      <c r="AZ47" s="1330"/>
      <c r="BA47" s="1330"/>
      <c r="BB47" s="1330"/>
      <c r="BC47" s="1330"/>
      <c r="BD47" s="1330"/>
      <c r="BE47" s="1330"/>
      <c r="BF47" s="1330"/>
      <c r="BG47" s="1330"/>
      <c r="BH47" s="1330"/>
      <c r="BI47" s="1330"/>
      <c r="BJ47" s="1330"/>
      <c r="BK47" s="1330"/>
      <c r="BL47" s="1330"/>
      <c r="BM47" s="1330"/>
      <c r="BN47" s="1330"/>
      <c r="BO47" s="1330"/>
      <c r="BP47" s="1330"/>
      <c r="BQ47" s="1330"/>
      <c r="BR47" s="1330"/>
      <c r="BS47" s="1330"/>
      <c r="BT47" s="1330"/>
      <c r="BU47" s="1330"/>
      <c r="BV47" s="1330"/>
      <c r="BW47" s="1330"/>
      <c r="BX47" s="1330"/>
      <c r="BY47" s="1330"/>
      <c r="BZ47" s="1330"/>
      <c r="CA47" s="1330"/>
      <c r="CB47" s="1330"/>
      <c r="CC47" s="1330"/>
      <c r="CD47" s="1330"/>
      <c r="CE47" s="1330"/>
      <c r="CF47" s="1330"/>
      <c r="CG47" s="1330"/>
      <c r="CH47" s="1330"/>
      <c r="CI47" s="1330"/>
      <c r="CJ47" s="1330"/>
      <c r="CK47" s="1330"/>
      <c r="CL47" s="1330"/>
      <c r="CM47" s="1330"/>
      <c r="CN47" s="1330"/>
      <c r="CO47" s="1330"/>
      <c r="CP47" s="1330"/>
      <c r="CQ47" s="1330"/>
      <c r="CR47" s="1330"/>
      <c r="CS47" s="1330"/>
      <c r="CT47" s="1330"/>
      <c r="CU47" s="1330"/>
      <c r="CV47" s="1330"/>
      <c r="CW47" s="1330"/>
      <c r="CX47" s="1330"/>
      <c r="CY47" s="1330"/>
      <c r="CZ47" s="1330"/>
      <c r="DA47" s="1330"/>
      <c r="DB47" s="1330"/>
      <c r="DC47" s="1331"/>
    </row>
    <row r="48" spans="2:109" x14ac:dyDescent="0.15">
      <c r="B48" s="397"/>
      <c r="H48" s="406"/>
      <c r="I48" s="406"/>
      <c r="J48" s="406"/>
      <c r="AN48" s="406"/>
      <c r="AO48" s="406"/>
      <c r="AP48" s="406"/>
      <c r="AZ48" s="406"/>
      <c r="BA48" s="406"/>
      <c r="BB48" s="406"/>
      <c r="BL48" s="406"/>
      <c r="BM48" s="406"/>
      <c r="BN48" s="406"/>
      <c r="BX48" s="406"/>
      <c r="BY48" s="406"/>
      <c r="BZ48" s="406"/>
      <c r="CJ48" s="406"/>
      <c r="CK48" s="406"/>
      <c r="CL48" s="406"/>
      <c r="CV48" s="406"/>
      <c r="CW48" s="406"/>
      <c r="CX48" s="406"/>
    </row>
    <row r="49" spans="1:109" x14ac:dyDescent="0.15">
      <c r="B49" s="397"/>
      <c r="AN49" s="390" t="s">
        <v>598</v>
      </c>
    </row>
    <row r="50" spans="1:109" x14ac:dyDescent="0.15">
      <c r="B50" s="397"/>
      <c r="G50" s="1317"/>
      <c r="H50" s="1317"/>
      <c r="I50" s="1317"/>
      <c r="J50" s="1317"/>
      <c r="K50" s="407"/>
      <c r="L50" s="407"/>
      <c r="M50" s="408"/>
      <c r="N50" s="408"/>
      <c r="AN50" s="1320"/>
      <c r="AO50" s="1321"/>
      <c r="AP50" s="1321"/>
      <c r="AQ50" s="1321"/>
      <c r="AR50" s="1321"/>
      <c r="AS50" s="1321"/>
      <c r="AT50" s="1321"/>
      <c r="AU50" s="1321"/>
      <c r="AV50" s="1321"/>
      <c r="AW50" s="1321"/>
      <c r="AX50" s="1321"/>
      <c r="AY50" s="1321"/>
      <c r="AZ50" s="1321"/>
      <c r="BA50" s="1321"/>
      <c r="BB50" s="1321"/>
      <c r="BC50" s="1321"/>
      <c r="BD50" s="1321"/>
      <c r="BE50" s="1321"/>
      <c r="BF50" s="1321"/>
      <c r="BG50" s="1321"/>
      <c r="BH50" s="1321"/>
      <c r="BI50" s="1321"/>
      <c r="BJ50" s="1321"/>
      <c r="BK50" s="1321"/>
      <c r="BL50" s="1321"/>
      <c r="BM50" s="1321"/>
      <c r="BN50" s="1321"/>
      <c r="BO50" s="1322"/>
      <c r="BP50" s="1316" t="s">
        <v>558</v>
      </c>
      <c r="BQ50" s="1316"/>
      <c r="BR50" s="1316"/>
      <c r="BS50" s="1316"/>
      <c r="BT50" s="1316"/>
      <c r="BU50" s="1316"/>
      <c r="BV50" s="1316"/>
      <c r="BW50" s="1316"/>
      <c r="BX50" s="1316" t="s">
        <v>559</v>
      </c>
      <c r="BY50" s="1316"/>
      <c r="BZ50" s="1316"/>
      <c r="CA50" s="1316"/>
      <c r="CB50" s="1316"/>
      <c r="CC50" s="1316"/>
      <c r="CD50" s="1316"/>
      <c r="CE50" s="1316"/>
      <c r="CF50" s="1316" t="s">
        <v>560</v>
      </c>
      <c r="CG50" s="1316"/>
      <c r="CH50" s="1316"/>
      <c r="CI50" s="1316"/>
      <c r="CJ50" s="1316"/>
      <c r="CK50" s="1316"/>
      <c r="CL50" s="1316"/>
      <c r="CM50" s="1316"/>
      <c r="CN50" s="1316" t="s">
        <v>561</v>
      </c>
      <c r="CO50" s="1316"/>
      <c r="CP50" s="1316"/>
      <c r="CQ50" s="1316"/>
      <c r="CR50" s="1316"/>
      <c r="CS50" s="1316"/>
      <c r="CT50" s="1316"/>
      <c r="CU50" s="1316"/>
      <c r="CV50" s="1316" t="s">
        <v>562</v>
      </c>
      <c r="CW50" s="1316"/>
      <c r="CX50" s="1316"/>
      <c r="CY50" s="1316"/>
      <c r="CZ50" s="1316"/>
      <c r="DA50" s="1316"/>
      <c r="DB50" s="1316"/>
      <c r="DC50" s="1316"/>
    </row>
    <row r="51" spans="1:109" ht="13.5" customHeight="1" x14ac:dyDescent="0.15">
      <c r="B51" s="397"/>
      <c r="G51" s="1319"/>
      <c r="H51" s="1319"/>
      <c r="I51" s="1332"/>
      <c r="J51" s="1332"/>
      <c r="K51" s="1318"/>
      <c r="L51" s="1318"/>
      <c r="M51" s="1318"/>
      <c r="N51" s="1318"/>
      <c r="AM51" s="406"/>
      <c r="AN51" s="1314" t="s">
        <v>599</v>
      </c>
      <c r="AO51" s="1314"/>
      <c r="AP51" s="1314"/>
      <c r="AQ51" s="1314"/>
      <c r="AR51" s="1314"/>
      <c r="AS51" s="1314"/>
      <c r="AT51" s="1314"/>
      <c r="AU51" s="1314"/>
      <c r="AV51" s="1314"/>
      <c r="AW51" s="1314"/>
      <c r="AX51" s="1314"/>
      <c r="AY51" s="1314"/>
      <c r="AZ51" s="1314"/>
      <c r="BA51" s="1314"/>
      <c r="BB51" s="1314" t="s">
        <v>600</v>
      </c>
      <c r="BC51" s="1314"/>
      <c r="BD51" s="1314"/>
      <c r="BE51" s="1314"/>
      <c r="BF51" s="1314"/>
      <c r="BG51" s="1314"/>
      <c r="BH51" s="1314"/>
      <c r="BI51" s="1314"/>
      <c r="BJ51" s="1314"/>
      <c r="BK51" s="1314"/>
      <c r="BL51" s="1314"/>
      <c r="BM51" s="1314"/>
      <c r="BN51" s="1314"/>
      <c r="BO51" s="1314"/>
      <c r="BP51" s="1311"/>
      <c r="BQ51" s="1311"/>
      <c r="BR51" s="1311"/>
      <c r="BS51" s="1311"/>
      <c r="BT51" s="1311"/>
      <c r="BU51" s="1311"/>
      <c r="BV51" s="1311"/>
      <c r="BW51" s="1311"/>
      <c r="BX51" s="1311"/>
      <c r="BY51" s="1311"/>
      <c r="BZ51" s="1311"/>
      <c r="CA51" s="1311"/>
      <c r="CB51" s="1311"/>
      <c r="CC51" s="1311"/>
      <c r="CD51" s="1311"/>
      <c r="CE51" s="1311"/>
      <c r="CF51" s="1311"/>
      <c r="CG51" s="1311"/>
      <c r="CH51" s="1311"/>
      <c r="CI51" s="1311"/>
      <c r="CJ51" s="1311"/>
      <c r="CK51" s="1311"/>
      <c r="CL51" s="1311"/>
      <c r="CM51" s="1311"/>
      <c r="CN51" s="1311"/>
      <c r="CO51" s="1311"/>
      <c r="CP51" s="1311"/>
      <c r="CQ51" s="1311"/>
      <c r="CR51" s="1311"/>
      <c r="CS51" s="1311"/>
      <c r="CT51" s="1311"/>
      <c r="CU51" s="1311"/>
      <c r="CV51" s="1311"/>
      <c r="CW51" s="1311"/>
      <c r="CX51" s="1311"/>
      <c r="CY51" s="1311"/>
      <c r="CZ51" s="1311"/>
      <c r="DA51" s="1311"/>
      <c r="DB51" s="1311"/>
      <c r="DC51" s="1311"/>
    </row>
    <row r="52" spans="1:109" x14ac:dyDescent="0.15">
      <c r="B52" s="397"/>
      <c r="G52" s="1319"/>
      <c r="H52" s="1319"/>
      <c r="I52" s="1332"/>
      <c r="J52" s="1332"/>
      <c r="K52" s="1318"/>
      <c r="L52" s="1318"/>
      <c r="M52" s="1318"/>
      <c r="N52" s="1318"/>
      <c r="AM52" s="406"/>
      <c r="AN52" s="1314"/>
      <c r="AO52" s="1314"/>
      <c r="AP52" s="1314"/>
      <c r="AQ52" s="1314"/>
      <c r="AR52" s="1314"/>
      <c r="AS52" s="1314"/>
      <c r="AT52" s="1314"/>
      <c r="AU52" s="1314"/>
      <c r="AV52" s="1314"/>
      <c r="AW52" s="1314"/>
      <c r="AX52" s="1314"/>
      <c r="AY52" s="1314"/>
      <c r="AZ52" s="1314"/>
      <c r="BA52" s="1314"/>
      <c r="BB52" s="1314"/>
      <c r="BC52" s="1314"/>
      <c r="BD52" s="1314"/>
      <c r="BE52" s="1314"/>
      <c r="BF52" s="1314"/>
      <c r="BG52" s="1314"/>
      <c r="BH52" s="1314"/>
      <c r="BI52" s="1314"/>
      <c r="BJ52" s="1314"/>
      <c r="BK52" s="1314"/>
      <c r="BL52" s="1314"/>
      <c r="BM52" s="1314"/>
      <c r="BN52" s="1314"/>
      <c r="BO52" s="1314"/>
      <c r="BP52" s="1311"/>
      <c r="BQ52" s="1311"/>
      <c r="BR52" s="1311"/>
      <c r="BS52" s="1311"/>
      <c r="BT52" s="1311"/>
      <c r="BU52" s="1311"/>
      <c r="BV52" s="1311"/>
      <c r="BW52" s="1311"/>
      <c r="BX52" s="1311"/>
      <c r="BY52" s="1311"/>
      <c r="BZ52" s="1311"/>
      <c r="CA52" s="1311"/>
      <c r="CB52" s="1311"/>
      <c r="CC52" s="1311"/>
      <c r="CD52" s="1311"/>
      <c r="CE52" s="1311"/>
      <c r="CF52" s="1311"/>
      <c r="CG52" s="1311"/>
      <c r="CH52" s="1311"/>
      <c r="CI52" s="1311"/>
      <c r="CJ52" s="1311"/>
      <c r="CK52" s="1311"/>
      <c r="CL52" s="1311"/>
      <c r="CM52" s="1311"/>
      <c r="CN52" s="1311"/>
      <c r="CO52" s="1311"/>
      <c r="CP52" s="1311"/>
      <c r="CQ52" s="1311"/>
      <c r="CR52" s="1311"/>
      <c r="CS52" s="1311"/>
      <c r="CT52" s="1311"/>
      <c r="CU52" s="1311"/>
      <c r="CV52" s="1311"/>
      <c r="CW52" s="1311"/>
      <c r="CX52" s="1311"/>
      <c r="CY52" s="1311"/>
      <c r="CZ52" s="1311"/>
      <c r="DA52" s="1311"/>
      <c r="DB52" s="1311"/>
      <c r="DC52" s="1311"/>
    </row>
    <row r="53" spans="1:109" x14ac:dyDescent="0.15">
      <c r="A53" s="405"/>
      <c r="B53" s="397"/>
      <c r="G53" s="1319"/>
      <c r="H53" s="1319"/>
      <c r="I53" s="1317"/>
      <c r="J53" s="1317"/>
      <c r="K53" s="1318"/>
      <c r="L53" s="1318"/>
      <c r="M53" s="1318"/>
      <c r="N53" s="1318"/>
      <c r="AM53" s="406"/>
      <c r="AN53" s="1314"/>
      <c r="AO53" s="1314"/>
      <c r="AP53" s="1314"/>
      <c r="AQ53" s="1314"/>
      <c r="AR53" s="1314"/>
      <c r="AS53" s="1314"/>
      <c r="AT53" s="1314"/>
      <c r="AU53" s="1314"/>
      <c r="AV53" s="1314"/>
      <c r="AW53" s="1314"/>
      <c r="AX53" s="1314"/>
      <c r="AY53" s="1314"/>
      <c r="AZ53" s="1314"/>
      <c r="BA53" s="1314"/>
      <c r="BB53" s="1314" t="s">
        <v>601</v>
      </c>
      <c r="BC53" s="1314"/>
      <c r="BD53" s="1314"/>
      <c r="BE53" s="1314"/>
      <c r="BF53" s="1314"/>
      <c r="BG53" s="1314"/>
      <c r="BH53" s="1314"/>
      <c r="BI53" s="1314"/>
      <c r="BJ53" s="1314"/>
      <c r="BK53" s="1314"/>
      <c r="BL53" s="1314"/>
      <c r="BM53" s="1314"/>
      <c r="BN53" s="1314"/>
      <c r="BO53" s="1314"/>
      <c r="BP53" s="1311">
        <v>76.900000000000006</v>
      </c>
      <c r="BQ53" s="1311"/>
      <c r="BR53" s="1311"/>
      <c r="BS53" s="1311"/>
      <c r="BT53" s="1311"/>
      <c r="BU53" s="1311"/>
      <c r="BV53" s="1311"/>
      <c r="BW53" s="1311"/>
      <c r="BX53" s="1311">
        <v>74.7</v>
      </c>
      <c r="BY53" s="1311"/>
      <c r="BZ53" s="1311"/>
      <c r="CA53" s="1311"/>
      <c r="CB53" s="1311"/>
      <c r="CC53" s="1311"/>
      <c r="CD53" s="1311"/>
      <c r="CE53" s="1311"/>
      <c r="CF53" s="1311">
        <v>68.900000000000006</v>
      </c>
      <c r="CG53" s="1311"/>
      <c r="CH53" s="1311"/>
      <c r="CI53" s="1311"/>
      <c r="CJ53" s="1311"/>
      <c r="CK53" s="1311"/>
      <c r="CL53" s="1311"/>
      <c r="CM53" s="1311"/>
      <c r="CN53" s="1311">
        <v>69.7</v>
      </c>
      <c r="CO53" s="1311"/>
      <c r="CP53" s="1311"/>
      <c r="CQ53" s="1311"/>
      <c r="CR53" s="1311"/>
      <c r="CS53" s="1311"/>
      <c r="CT53" s="1311"/>
      <c r="CU53" s="1311"/>
      <c r="CV53" s="1311">
        <v>64</v>
      </c>
      <c r="CW53" s="1311"/>
      <c r="CX53" s="1311"/>
      <c r="CY53" s="1311"/>
      <c r="CZ53" s="1311"/>
      <c r="DA53" s="1311"/>
      <c r="DB53" s="1311"/>
      <c r="DC53" s="1311"/>
    </row>
    <row r="54" spans="1:109" x14ac:dyDescent="0.15">
      <c r="A54" s="405"/>
      <c r="B54" s="397"/>
      <c r="G54" s="1319"/>
      <c r="H54" s="1319"/>
      <c r="I54" s="1317"/>
      <c r="J54" s="1317"/>
      <c r="K54" s="1318"/>
      <c r="L54" s="1318"/>
      <c r="M54" s="1318"/>
      <c r="N54" s="1318"/>
      <c r="AM54" s="406"/>
      <c r="AN54" s="1314"/>
      <c r="AO54" s="1314"/>
      <c r="AP54" s="1314"/>
      <c r="AQ54" s="1314"/>
      <c r="AR54" s="1314"/>
      <c r="AS54" s="1314"/>
      <c r="AT54" s="1314"/>
      <c r="AU54" s="1314"/>
      <c r="AV54" s="1314"/>
      <c r="AW54" s="1314"/>
      <c r="AX54" s="1314"/>
      <c r="AY54" s="1314"/>
      <c r="AZ54" s="1314"/>
      <c r="BA54" s="1314"/>
      <c r="BB54" s="1314"/>
      <c r="BC54" s="1314"/>
      <c r="BD54" s="1314"/>
      <c r="BE54" s="1314"/>
      <c r="BF54" s="1314"/>
      <c r="BG54" s="1314"/>
      <c r="BH54" s="1314"/>
      <c r="BI54" s="1314"/>
      <c r="BJ54" s="1314"/>
      <c r="BK54" s="1314"/>
      <c r="BL54" s="1314"/>
      <c r="BM54" s="1314"/>
      <c r="BN54" s="1314"/>
      <c r="BO54" s="1314"/>
      <c r="BP54" s="1311"/>
      <c r="BQ54" s="1311"/>
      <c r="BR54" s="1311"/>
      <c r="BS54" s="1311"/>
      <c r="BT54" s="1311"/>
      <c r="BU54" s="1311"/>
      <c r="BV54" s="1311"/>
      <c r="BW54" s="1311"/>
      <c r="BX54" s="1311"/>
      <c r="BY54" s="1311"/>
      <c r="BZ54" s="1311"/>
      <c r="CA54" s="1311"/>
      <c r="CB54" s="1311"/>
      <c r="CC54" s="1311"/>
      <c r="CD54" s="1311"/>
      <c r="CE54" s="1311"/>
      <c r="CF54" s="1311"/>
      <c r="CG54" s="1311"/>
      <c r="CH54" s="1311"/>
      <c r="CI54" s="1311"/>
      <c r="CJ54" s="1311"/>
      <c r="CK54" s="1311"/>
      <c r="CL54" s="1311"/>
      <c r="CM54" s="1311"/>
      <c r="CN54" s="1311"/>
      <c r="CO54" s="1311"/>
      <c r="CP54" s="1311"/>
      <c r="CQ54" s="1311"/>
      <c r="CR54" s="1311"/>
      <c r="CS54" s="1311"/>
      <c r="CT54" s="1311"/>
      <c r="CU54" s="1311"/>
      <c r="CV54" s="1311"/>
      <c r="CW54" s="1311"/>
      <c r="CX54" s="1311"/>
      <c r="CY54" s="1311"/>
      <c r="CZ54" s="1311"/>
      <c r="DA54" s="1311"/>
      <c r="DB54" s="1311"/>
      <c r="DC54" s="1311"/>
    </row>
    <row r="55" spans="1:109" x14ac:dyDescent="0.15">
      <c r="A55" s="405"/>
      <c r="B55" s="397"/>
      <c r="G55" s="1317"/>
      <c r="H55" s="1317"/>
      <c r="I55" s="1317"/>
      <c r="J55" s="1317"/>
      <c r="K55" s="1318"/>
      <c r="L55" s="1318"/>
      <c r="M55" s="1318"/>
      <c r="N55" s="1318"/>
      <c r="AN55" s="1316" t="s">
        <v>602</v>
      </c>
      <c r="AO55" s="1316"/>
      <c r="AP55" s="1316"/>
      <c r="AQ55" s="1316"/>
      <c r="AR55" s="1316"/>
      <c r="AS55" s="1316"/>
      <c r="AT55" s="1316"/>
      <c r="AU55" s="1316"/>
      <c r="AV55" s="1316"/>
      <c r="AW55" s="1316"/>
      <c r="AX55" s="1316"/>
      <c r="AY55" s="1316"/>
      <c r="AZ55" s="1316"/>
      <c r="BA55" s="1316"/>
      <c r="BB55" s="1314" t="s">
        <v>600</v>
      </c>
      <c r="BC55" s="1314"/>
      <c r="BD55" s="1314"/>
      <c r="BE55" s="1314"/>
      <c r="BF55" s="1314"/>
      <c r="BG55" s="1314"/>
      <c r="BH55" s="1314"/>
      <c r="BI55" s="1314"/>
      <c r="BJ55" s="1314"/>
      <c r="BK55" s="1314"/>
      <c r="BL55" s="1314"/>
      <c r="BM55" s="1314"/>
      <c r="BN55" s="1314"/>
      <c r="BO55" s="1314"/>
      <c r="BP55" s="1311">
        <v>0</v>
      </c>
      <c r="BQ55" s="1311"/>
      <c r="BR55" s="1311"/>
      <c r="BS55" s="1311"/>
      <c r="BT55" s="1311"/>
      <c r="BU55" s="1311"/>
      <c r="BV55" s="1311"/>
      <c r="BW55" s="1311"/>
      <c r="BX55" s="1311">
        <v>0</v>
      </c>
      <c r="BY55" s="1311"/>
      <c r="BZ55" s="1311"/>
      <c r="CA55" s="1311"/>
      <c r="CB55" s="1311"/>
      <c r="CC55" s="1311"/>
      <c r="CD55" s="1311"/>
      <c r="CE55" s="1311"/>
      <c r="CF55" s="1311">
        <v>0</v>
      </c>
      <c r="CG55" s="1311"/>
      <c r="CH55" s="1311"/>
      <c r="CI55" s="1311"/>
      <c r="CJ55" s="1311"/>
      <c r="CK55" s="1311"/>
      <c r="CL55" s="1311"/>
      <c r="CM55" s="1311"/>
      <c r="CN55" s="1311">
        <v>0</v>
      </c>
      <c r="CO55" s="1311"/>
      <c r="CP55" s="1311"/>
      <c r="CQ55" s="1311"/>
      <c r="CR55" s="1311"/>
      <c r="CS55" s="1311"/>
      <c r="CT55" s="1311"/>
      <c r="CU55" s="1311"/>
      <c r="CV55" s="1311">
        <v>0</v>
      </c>
      <c r="CW55" s="1311"/>
      <c r="CX55" s="1311"/>
      <c r="CY55" s="1311"/>
      <c r="CZ55" s="1311"/>
      <c r="DA55" s="1311"/>
      <c r="DB55" s="1311"/>
      <c r="DC55" s="1311"/>
    </row>
    <row r="56" spans="1:109" x14ac:dyDescent="0.15">
      <c r="A56" s="405"/>
      <c r="B56" s="397"/>
      <c r="G56" s="1317"/>
      <c r="H56" s="1317"/>
      <c r="I56" s="1317"/>
      <c r="J56" s="1317"/>
      <c r="K56" s="1318"/>
      <c r="L56" s="1318"/>
      <c r="M56" s="1318"/>
      <c r="N56" s="1318"/>
      <c r="AN56" s="1316"/>
      <c r="AO56" s="1316"/>
      <c r="AP56" s="1316"/>
      <c r="AQ56" s="1316"/>
      <c r="AR56" s="1316"/>
      <c r="AS56" s="1316"/>
      <c r="AT56" s="1316"/>
      <c r="AU56" s="1316"/>
      <c r="AV56" s="1316"/>
      <c r="AW56" s="1316"/>
      <c r="AX56" s="1316"/>
      <c r="AY56" s="1316"/>
      <c r="AZ56" s="1316"/>
      <c r="BA56" s="1316"/>
      <c r="BB56" s="1314"/>
      <c r="BC56" s="1314"/>
      <c r="BD56" s="1314"/>
      <c r="BE56" s="1314"/>
      <c r="BF56" s="1314"/>
      <c r="BG56" s="1314"/>
      <c r="BH56" s="1314"/>
      <c r="BI56" s="1314"/>
      <c r="BJ56" s="1314"/>
      <c r="BK56" s="1314"/>
      <c r="BL56" s="1314"/>
      <c r="BM56" s="1314"/>
      <c r="BN56" s="1314"/>
      <c r="BO56" s="1314"/>
      <c r="BP56" s="1311"/>
      <c r="BQ56" s="1311"/>
      <c r="BR56" s="1311"/>
      <c r="BS56" s="1311"/>
      <c r="BT56" s="1311"/>
      <c r="BU56" s="1311"/>
      <c r="BV56" s="1311"/>
      <c r="BW56" s="1311"/>
      <c r="BX56" s="1311"/>
      <c r="BY56" s="1311"/>
      <c r="BZ56" s="1311"/>
      <c r="CA56" s="1311"/>
      <c r="CB56" s="1311"/>
      <c r="CC56" s="1311"/>
      <c r="CD56" s="1311"/>
      <c r="CE56" s="1311"/>
      <c r="CF56" s="1311"/>
      <c r="CG56" s="1311"/>
      <c r="CH56" s="1311"/>
      <c r="CI56" s="1311"/>
      <c r="CJ56" s="1311"/>
      <c r="CK56" s="1311"/>
      <c r="CL56" s="1311"/>
      <c r="CM56" s="1311"/>
      <c r="CN56" s="1311"/>
      <c r="CO56" s="1311"/>
      <c r="CP56" s="1311"/>
      <c r="CQ56" s="1311"/>
      <c r="CR56" s="1311"/>
      <c r="CS56" s="1311"/>
      <c r="CT56" s="1311"/>
      <c r="CU56" s="1311"/>
      <c r="CV56" s="1311"/>
      <c r="CW56" s="1311"/>
      <c r="CX56" s="1311"/>
      <c r="CY56" s="1311"/>
      <c r="CZ56" s="1311"/>
      <c r="DA56" s="1311"/>
      <c r="DB56" s="1311"/>
      <c r="DC56" s="1311"/>
    </row>
    <row r="57" spans="1:109" s="405" customFormat="1" x14ac:dyDescent="0.15">
      <c r="B57" s="409"/>
      <c r="G57" s="1317"/>
      <c r="H57" s="1317"/>
      <c r="I57" s="1312"/>
      <c r="J57" s="1312"/>
      <c r="K57" s="1318"/>
      <c r="L57" s="1318"/>
      <c r="M57" s="1318"/>
      <c r="N57" s="1318"/>
      <c r="AM57" s="390"/>
      <c r="AN57" s="1316"/>
      <c r="AO57" s="1316"/>
      <c r="AP57" s="1316"/>
      <c r="AQ57" s="1316"/>
      <c r="AR57" s="1316"/>
      <c r="AS57" s="1316"/>
      <c r="AT57" s="1316"/>
      <c r="AU57" s="1316"/>
      <c r="AV57" s="1316"/>
      <c r="AW57" s="1316"/>
      <c r="AX57" s="1316"/>
      <c r="AY57" s="1316"/>
      <c r="AZ57" s="1316"/>
      <c r="BA57" s="1316"/>
      <c r="BB57" s="1314" t="s">
        <v>601</v>
      </c>
      <c r="BC57" s="1314"/>
      <c r="BD57" s="1314"/>
      <c r="BE57" s="1314"/>
      <c r="BF57" s="1314"/>
      <c r="BG57" s="1314"/>
      <c r="BH57" s="1314"/>
      <c r="BI57" s="1314"/>
      <c r="BJ57" s="1314"/>
      <c r="BK57" s="1314"/>
      <c r="BL57" s="1314"/>
      <c r="BM57" s="1314"/>
      <c r="BN57" s="1314"/>
      <c r="BO57" s="1314"/>
      <c r="BP57" s="1311">
        <v>57.9</v>
      </c>
      <c r="BQ57" s="1311"/>
      <c r="BR57" s="1311"/>
      <c r="BS57" s="1311"/>
      <c r="BT57" s="1311"/>
      <c r="BU57" s="1311"/>
      <c r="BV57" s="1311"/>
      <c r="BW57" s="1311"/>
      <c r="BX57" s="1311">
        <v>58.2</v>
      </c>
      <c r="BY57" s="1311"/>
      <c r="BZ57" s="1311"/>
      <c r="CA57" s="1311"/>
      <c r="CB57" s="1311"/>
      <c r="CC57" s="1311"/>
      <c r="CD57" s="1311"/>
      <c r="CE57" s="1311"/>
      <c r="CF57" s="1311">
        <v>59.4</v>
      </c>
      <c r="CG57" s="1311"/>
      <c r="CH57" s="1311"/>
      <c r="CI57" s="1311"/>
      <c r="CJ57" s="1311"/>
      <c r="CK57" s="1311"/>
      <c r="CL57" s="1311"/>
      <c r="CM57" s="1311"/>
      <c r="CN57" s="1311">
        <v>60.4</v>
      </c>
      <c r="CO57" s="1311"/>
      <c r="CP57" s="1311"/>
      <c r="CQ57" s="1311"/>
      <c r="CR57" s="1311"/>
      <c r="CS57" s="1311"/>
      <c r="CT57" s="1311"/>
      <c r="CU57" s="1311"/>
      <c r="CV57" s="1311">
        <v>61.5</v>
      </c>
      <c r="CW57" s="1311"/>
      <c r="CX57" s="1311"/>
      <c r="CY57" s="1311"/>
      <c r="CZ57" s="1311"/>
      <c r="DA57" s="1311"/>
      <c r="DB57" s="1311"/>
      <c r="DC57" s="1311"/>
      <c r="DD57" s="410"/>
      <c r="DE57" s="409"/>
    </row>
    <row r="58" spans="1:109" s="405" customFormat="1" x14ac:dyDescent="0.15">
      <c r="A58" s="390"/>
      <c r="B58" s="409"/>
      <c r="G58" s="1317"/>
      <c r="H58" s="1317"/>
      <c r="I58" s="1312"/>
      <c r="J58" s="1312"/>
      <c r="K58" s="1318"/>
      <c r="L58" s="1318"/>
      <c r="M58" s="1318"/>
      <c r="N58" s="1318"/>
      <c r="AM58" s="390"/>
      <c r="AN58" s="1316"/>
      <c r="AO58" s="1316"/>
      <c r="AP58" s="1316"/>
      <c r="AQ58" s="1316"/>
      <c r="AR58" s="1316"/>
      <c r="AS58" s="1316"/>
      <c r="AT58" s="1316"/>
      <c r="AU58" s="1316"/>
      <c r="AV58" s="1316"/>
      <c r="AW58" s="1316"/>
      <c r="AX58" s="1316"/>
      <c r="AY58" s="1316"/>
      <c r="AZ58" s="1316"/>
      <c r="BA58" s="1316"/>
      <c r="BB58" s="1314"/>
      <c r="BC58" s="1314"/>
      <c r="BD58" s="1314"/>
      <c r="BE58" s="1314"/>
      <c r="BF58" s="1314"/>
      <c r="BG58" s="1314"/>
      <c r="BH58" s="1314"/>
      <c r="BI58" s="1314"/>
      <c r="BJ58" s="1314"/>
      <c r="BK58" s="1314"/>
      <c r="BL58" s="1314"/>
      <c r="BM58" s="1314"/>
      <c r="BN58" s="1314"/>
      <c r="BO58" s="1314"/>
      <c r="BP58" s="1311"/>
      <c r="BQ58" s="1311"/>
      <c r="BR58" s="1311"/>
      <c r="BS58" s="1311"/>
      <c r="BT58" s="1311"/>
      <c r="BU58" s="1311"/>
      <c r="BV58" s="1311"/>
      <c r="BW58" s="1311"/>
      <c r="BX58" s="1311"/>
      <c r="BY58" s="1311"/>
      <c r="BZ58" s="1311"/>
      <c r="CA58" s="1311"/>
      <c r="CB58" s="1311"/>
      <c r="CC58" s="1311"/>
      <c r="CD58" s="1311"/>
      <c r="CE58" s="1311"/>
      <c r="CF58" s="1311"/>
      <c r="CG58" s="1311"/>
      <c r="CH58" s="1311"/>
      <c r="CI58" s="1311"/>
      <c r="CJ58" s="1311"/>
      <c r="CK58" s="1311"/>
      <c r="CL58" s="1311"/>
      <c r="CM58" s="1311"/>
      <c r="CN58" s="1311"/>
      <c r="CO58" s="1311"/>
      <c r="CP58" s="1311"/>
      <c r="CQ58" s="1311"/>
      <c r="CR58" s="1311"/>
      <c r="CS58" s="1311"/>
      <c r="CT58" s="1311"/>
      <c r="CU58" s="1311"/>
      <c r="CV58" s="1311"/>
      <c r="CW58" s="1311"/>
      <c r="CX58" s="1311"/>
      <c r="CY58" s="1311"/>
      <c r="CZ58" s="1311"/>
      <c r="DA58" s="1311"/>
      <c r="DB58" s="1311"/>
      <c r="DC58" s="1311"/>
      <c r="DD58" s="410"/>
      <c r="DE58" s="409"/>
    </row>
    <row r="59" spans="1:109" s="405" customFormat="1" x14ac:dyDescent="0.15">
      <c r="A59" s="390"/>
      <c r="B59" s="409"/>
      <c r="K59" s="411"/>
      <c r="L59" s="411"/>
      <c r="M59" s="411"/>
      <c r="N59" s="411"/>
      <c r="AQ59" s="411"/>
      <c r="AR59" s="411"/>
      <c r="AS59" s="411"/>
      <c r="AT59" s="411"/>
      <c r="BC59" s="411"/>
      <c r="BD59" s="411"/>
      <c r="BE59" s="411"/>
      <c r="BF59" s="411"/>
      <c r="BO59" s="411"/>
      <c r="BP59" s="411"/>
      <c r="BQ59" s="411"/>
      <c r="BR59" s="411"/>
      <c r="CA59" s="411"/>
      <c r="CB59" s="411"/>
      <c r="CC59" s="411"/>
      <c r="CD59" s="411"/>
      <c r="CM59" s="411"/>
      <c r="CN59" s="411"/>
      <c r="CO59" s="411"/>
      <c r="CP59" s="411"/>
      <c r="CY59" s="411"/>
      <c r="CZ59" s="411"/>
      <c r="DA59" s="411"/>
      <c r="DB59" s="411"/>
      <c r="DC59" s="411"/>
      <c r="DD59" s="410"/>
      <c r="DE59" s="409"/>
    </row>
    <row r="60" spans="1:109" s="405" customFormat="1" x14ac:dyDescent="0.15">
      <c r="A60" s="390"/>
      <c r="B60" s="409"/>
      <c r="K60" s="411"/>
      <c r="L60" s="411"/>
      <c r="M60" s="411"/>
      <c r="N60" s="411"/>
      <c r="AQ60" s="411"/>
      <c r="AR60" s="411"/>
      <c r="AS60" s="411"/>
      <c r="AT60" s="411"/>
      <c r="BC60" s="411"/>
      <c r="BD60" s="411"/>
      <c r="BE60" s="411"/>
      <c r="BF60" s="411"/>
      <c r="BO60" s="411"/>
      <c r="BP60" s="411"/>
      <c r="BQ60" s="411"/>
      <c r="BR60" s="411"/>
      <c r="CA60" s="411"/>
      <c r="CB60" s="411"/>
      <c r="CC60" s="411"/>
      <c r="CD60" s="411"/>
      <c r="CM60" s="411"/>
      <c r="CN60" s="411"/>
      <c r="CO60" s="411"/>
      <c r="CP60" s="411"/>
      <c r="CY60" s="411"/>
      <c r="CZ60" s="411"/>
      <c r="DA60" s="411"/>
      <c r="DB60" s="411"/>
      <c r="DC60" s="411"/>
      <c r="DD60" s="410"/>
      <c r="DE60" s="409"/>
    </row>
    <row r="61" spans="1:109" s="405" customFormat="1" x14ac:dyDescent="0.15">
      <c r="A61" s="390"/>
      <c r="B61" s="412"/>
      <c r="C61" s="413"/>
      <c r="D61" s="413"/>
      <c r="E61" s="413"/>
      <c r="F61" s="413"/>
      <c r="G61" s="413"/>
      <c r="H61" s="413"/>
      <c r="I61" s="413"/>
      <c r="J61" s="413"/>
      <c r="K61" s="413"/>
      <c r="L61" s="413"/>
      <c r="M61" s="414"/>
      <c r="N61" s="414"/>
      <c r="O61" s="413"/>
      <c r="P61" s="413"/>
      <c r="Q61" s="413"/>
      <c r="R61" s="413"/>
      <c r="S61" s="413"/>
      <c r="T61" s="413"/>
      <c r="U61" s="413"/>
      <c r="V61" s="413"/>
      <c r="W61" s="413"/>
      <c r="X61" s="413"/>
      <c r="Y61" s="413"/>
      <c r="Z61" s="413"/>
      <c r="AA61" s="413"/>
      <c r="AB61" s="413"/>
      <c r="AC61" s="413"/>
      <c r="AD61" s="413"/>
      <c r="AE61" s="413"/>
      <c r="AF61" s="413"/>
      <c r="AG61" s="413"/>
      <c r="AH61" s="413"/>
      <c r="AI61" s="413"/>
      <c r="AJ61" s="413"/>
      <c r="AK61" s="413"/>
      <c r="AL61" s="413"/>
      <c r="AM61" s="413"/>
      <c r="AN61" s="413"/>
      <c r="AO61" s="413"/>
      <c r="AP61" s="413"/>
      <c r="AQ61" s="413"/>
      <c r="AR61" s="413"/>
      <c r="AS61" s="414"/>
      <c r="AT61" s="414"/>
      <c r="AU61" s="413"/>
      <c r="AV61" s="413"/>
      <c r="AW61" s="413"/>
      <c r="AX61" s="413"/>
      <c r="AY61" s="413"/>
      <c r="AZ61" s="413"/>
      <c r="BA61" s="413"/>
      <c r="BB61" s="413"/>
      <c r="BC61" s="413"/>
      <c r="BD61" s="413"/>
      <c r="BE61" s="414"/>
      <c r="BF61" s="414"/>
      <c r="BG61" s="413"/>
      <c r="BH61" s="413"/>
      <c r="BI61" s="413"/>
      <c r="BJ61" s="413"/>
      <c r="BK61" s="413"/>
      <c r="BL61" s="413"/>
      <c r="BM61" s="413"/>
      <c r="BN61" s="413"/>
      <c r="BO61" s="413"/>
      <c r="BP61" s="413"/>
      <c r="BQ61" s="414"/>
      <c r="BR61" s="414"/>
      <c r="BS61" s="413"/>
      <c r="BT61" s="413"/>
      <c r="BU61" s="413"/>
      <c r="BV61" s="413"/>
      <c r="BW61" s="413"/>
      <c r="BX61" s="413"/>
      <c r="BY61" s="413"/>
      <c r="BZ61" s="413"/>
      <c r="CA61" s="413"/>
      <c r="CB61" s="413"/>
      <c r="CC61" s="414"/>
      <c r="CD61" s="414"/>
      <c r="CE61" s="413"/>
      <c r="CF61" s="413"/>
      <c r="CG61" s="413"/>
      <c r="CH61" s="413"/>
      <c r="CI61" s="413"/>
      <c r="CJ61" s="413"/>
      <c r="CK61" s="413"/>
      <c r="CL61" s="413"/>
      <c r="CM61" s="413"/>
      <c r="CN61" s="413"/>
      <c r="CO61" s="414"/>
      <c r="CP61" s="414"/>
      <c r="CQ61" s="413"/>
      <c r="CR61" s="413"/>
      <c r="CS61" s="413"/>
      <c r="CT61" s="413"/>
      <c r="CU61" s="413"/>
      <c r="CV61" s="413"/>
      <c r="CW61" s="413"/>
      <c r="CX61" s="413"/>
      <c r="CY61" s="413"/>
      <c r="CZ61" s="413"/>
      <c r="DA61" s="414"/>
      <c r="DB61" s="414"/>
      <c r="DC61" s="414"/>
      <c r="DD61" s="415"/>
      <c r="DE61" s="409"/>
    </row>
    <row r="62" spans="1:109" x14ac:dyDescent="0.15">
      <c r="B62" s="402"/>
      <c r="C62" s="402"/>
      <c r="D62" s="402"/>
      <c r="E62" s="402"/>
      <c r="F62" s="402"/>
      <c r="G62" s="402"/>
      <c r="H62" s="402"/>
      <c r="I62" s="402"/>
      <c r="J62" s="402"/>
      <c r="K62" s="402"/>
      <c r="L62" s="402"/>
      <c r="M62" s="402"/>
      <c r="N62" s="402"/>
      <c r="O62" s="402"/>
      <c r="P62" s="402"/>
      <c r="Q62" s="402"/>
      <c r="R62" s="402"/>
      <c r="S62" s="402"/>
      <c r="T62" s="402"/>
      <c r="U62" s="402"/>
      <c r="V62" s="402"/>
      <c r="W62" s="402"/>
      <c r="X62" s="402"/>
      <c r="Y62" s="402"/>
      <c r="Z62" s="402"/>
      <c r="AA62" s="402"/>
      <c r="AB62" s="402"/>
      <c r="AC62" s="402"/>
      <c r="AD62" s="402"/>
      <c r="AE62" s="402"/>
      <c r="AF62" s="402"/>
      <c r="AG62" s="402"/>
      <c r="AH62" s="402"/>
      <c r="AI62" s="402"/>
      <c r="AJ62" s="402"/>
      <c r="AK62" s="402"/>
      <c r="AL62" s="402"/>
      <c r="AM62" s="402"/>
      <c r="AN62" s="402"/>
      <c r="AO62" s="402"/>
      <c r="AP62" s="402"/>
      <c r="AQ62" s="402"/>
      <c r="AR62" s="402"/>
      <c r="AS62" s="402"/>
      <c r="AT62" s="402"/>
      <c r="AU62" s="402"/>
      <c r="AV62" s="402"/>
      <c r="AW62" s="402"/>
      <c r="AX62" s="402"/>
      <c r="AY62" s="402"/>
      <c r="AZ62" s="402"/>
      <c r="BA62" s="402"/>
      <c r="BB62" s="402"/>
      <c r="BC62" s="402"/>
      <c r="BD62" s="402"/>
      <c r="BE62" s="402"/>
      <c r="BF62" s="402"/>
      <c r="BG62" s="402"/>
      <c r="BH62" s="402"/>
      <c r="BI62" s="402"/>
      <c r="BJ62" s="402"/>
      <c r="BK62" s="402"/>
      <c r="BL62" s="402"/>
      <c r="BM62" s="402"/>
      <c r="BN62" s="402"/>
      <c r="BO62" s="402"/>
      <c r="BP62" s="402"/>
      <c r="BQ62" s="402"/>
      <c r="BR62" s="402"/>
      <c r="BS62" s="402"/>
      <c r="BT62" s="402"/>
      <c r="BU62" s="402"/>
      <c r="BV62" s="402"/>
      <c r="BW62" s="402"/>
      <c r="BX62" s="402"/>
      <c r="BY62" s="402"/>
      <c r="BZ62" s="402"/>
      <c r="CA62" s="402"/>
      <c r="CB62" s="402"/>
      <c r="CC62" s="402"/>
      <c r="CD62" s="402"/>
      <c r="CE62" s="402"/>
      <c r="CF62" s="402"/>
      <c r="CG62" s="402"/>
      <c r="CH62" s="402"/>
      <c r="CI62" s="402"/>
      <c r="CJ62" s="402"/>
      <c r="CK62" s="402"/>
      <c r="CL62" s="402"/>
      <c r="CM62" s="402"/>
      <c r="CN62" s="402"/>
      <c r="CO62" s="402"/>
      <c r="CP62" s="402"/>
      <c r="CQ62" s="402"/>
      <c r="CR62" s="402"/>
      <c r="CS62" s="402"/>
      <c r="CT62" s="402"/>
      <c r="CU62" s="402"/>
      <c r="CV62" s="402"/>
      <c r="CW62" s="402"/>
      <c r="CX62" s="402"/>
      <c r="CY62" s="402"/>
      <c r="CZ62" s="402"/>
      <c r="DA62" s="402"/>
      <c r="DB62" s="402"/>
      <c r="DC62" s="402"/>
      <c r="DD62" s="402"/>
      <c r="DE62" s="390"/>
    </row>
    <row r="63" spans="1:109" ht="17.25" x14ac:dyDescent="0.15">
      <c r="B63" s="416" t="s">
        <v>603</v>
      </c>
    </row>
    <row r="64" spans="1:109" x14ac:dyDescent="0.15">
      <c r="B64" s="397"/>
      <c r="G64" s="404"/>
      <c r="I64" s="417"/>
      <c r="J64" s="417"/>
      <c r="K64" s="417"/>
      <c r="L64" s="417"/>
      <c r="M64" s="417"/>
      <c r="N64" s="418"/>
      <c r="AM64" s="404"/>
      <c r="AN64" s="404" t="s">
        <v>596</v>
      </c>
      <c r="AP64" s="405"/>
      <c r="AQ64" s="405"/>
      <c r="AR64" s="405"/>
      <c r="AY64" s="404"/>
      <c r="BA64" s="405"/>
      <c r="BB64" s="405"/>
      <c r="BC64" s="405"/>
      <c r="BK64" s="404"/>
      <c r="BM64" s="405"/>
      <c r="BN64" s="405"/>
      <c r="BO64" s="405"/>
      <c r="BW64" s="404"/>
      <c r="BY64" s="405"/>
      <c r="BZ64" s="405"/>
      <c r="CA64" s="405"/>
      <c r="CI64" s="404"/>
      <c r="CK64" s="405"/>
      <c r="CL64" s="405"/>
      <c r="CM64" s="405"/>
      <c r="CU64" s="404"/>
      <c r="CW64" s="405"/>
      <c r="CX64" s="405"/>
      <c r="CY64" s="405"/>
    </row>
    <row r="65" spans="2:107" ht="13.15" customHeight="1" x14ac:dyDescent="0.15">
      <c r="B65" s="397"/>
      <c r="AN65" s="1323" t="s">
        <v>604</v>
      </c>
      <c r="AO65" s="1324"/>
      <c r="AP65" s="1324"/>
      <c r="AQ65" s="1324"/>
      <c r="AR65" s="1324"/>
      <c r="AS65" s="1324"/>
      <c r="AT65" s="1324"/>
      <c r="AU65" s="1324"/>
      <c r="AV65" s="1324"/>
      <c r="AW65" s="1324"/>
      <c r="AX65" s="1324"/>
      <c r="AY65" s="1324"/>
      <c r="AZ65" s="1324"/>
      <c r="BA65" s="1324"/>
      <c r="BB65" s="1324"/>
      <c r="BC65" s="1324"/>
      <c r="BD65" s="1324"/>
      <c r="BE65" s="1324"/>
      <c r="BF65" s="1324"/>
      <c r="BG65" s="1324"/>
      <c r="BH65" s="1324"/>
      <c r="BI65" s="1324"/>
      <c r="BJ65" s="1324"/>
      <c r="BK65" s="1324"/>
      <c r="BL65" s="1324"/>
      <c r="BM65" s="1324"/>
      <c r="BN65" s="1324"/>
      <c r="BO65" s="1324"/>
      <c r="BP65" s="1324"/>
      <c r="BQ65" s="1324"/>
      <c r="BR65" s="1324"/>
      <c r="BS65" s="1324"/>
      <c r="BT65" s="1324"/>
      <c r="BU65" s="1324"/>
      <c r="BV65" s="1324"/>
      <c r="BW65" s="1324"/>
      <c r="BX65" s="1324"/>
      <c r="BY65" s="1324"/>
      <c r="BZ65" s="1324"/>
      <c r="CA65" s="1324"/>
      <c r="CB65" s="1324"/>
      <c r="CC65" s="1324"/>
      <c r="CD65" s="1324"/>
      <c r="CE65" s="1324"/>
      <c r="CF65" s="1324"/>
      <c r="CG65" s="1324"/>
      <c r="CH65" s="1324"/>
      <c r="CI65" s="1324"/>
      <c r="CJ65" s="1324"/>
      <c r="CK65" s="1324"/>
      <c r="CL65" s="1324"/>
      <c r="CM65" s="1324"/>
      <c r="CN65" s="1324"/>
      <c r="CO65" s="1324"/>
      <c r="CP65" s="1324"/>
      <c r="CQ65" s="1324"/>
      <c r="CR65" s="1324"/>
      <c r="CS65" s="1324"/>
      <c r="CT65" s="1324"/>
      <c r="CU65" s="1324"/>
      <c r="CV65" s="1324"/>
      <c r="CW65" s="1324"/>
      <c r="CX65" s="1324"/>
      <c r="CY65" s="1324"/>
      <c r="CZ65" s="1324"/>
      <c r="DA65" s="1324"/>
      <c r="DB65" s="1324"/>
      <c r="DC65" s="1325"/>
    </row>
    <row r="66" spans="2:107" x14ac:dyDescent="0.15">
      <c r="B66" s="397"/>
      <c r="AN66" s="1326"/>
      <c r="AO66" s="1327"/>
      <c r="AP66" s="1327"/>
      <c r="AQ66" s="1327"/>
      <c r="AR66" s="1327"/>
      <c r="AS66" s="1327"/>
      <c r="AT66" s="1327"/>
      <c r="AU66" s="1327"/>
      <c r="AV66" s="1327"/>
      <c r="AW66" s="1327"/>
      <c r="AX66" s="1327"/>
      <c r="AY66" s="1327"/>
      <c r="AZ66" s="1327"/>
      <c r="BA66" s="1327"/>
      <c r="BB66" s="1327"/>
      <c r="BC66" s="1327"/>
      <c r="BD66" s="1327"/>
      <c r="BE66" s="1327"/>
      <c r="BF66" s="1327"/>
      <c r="BG66" s="1327"/>
      <c r="BH66" s="1327"/>
      <c r="BI66" s="1327"/>
      <c r="BJ66" s="1327"/>
      <c r="BK66" s="1327"/>
      <c r="BL66" s="1327"/>
      <c r="BM66" s="1327"/>
      <c r="BN66" s="1327"/>
      <c r="BO66" s="1327"/>
      <c r="BP66" s="1327"/>
      <c r="BQ66" s="1327"/>
      <c r="BR66" s="1327"/>
      <c r="BS66" s="1327"/>
      <c r="BT66" s="1327"/>
      <c r="BU66" s="1327"/>
      <c r="BV66" s="1327"/>
      <c r="BW66" s="1327"/>
      <c r="BX66" s="1327"/>
      <c r="BY66" s="1327"/>
      <c r="BZ66" s="1327"/>
      <c r="CA66" s="1327"/>
      <c r="CB66" s="1327"/>
      <c r="CC66" s="1327"/>
      <c r="CD66" s="1327"/>
      <c r="CE66" s="1327"/>
      <c r="CF66" s="1327"/>
      <c r="CG66" s="1327"/>
      <c r="CH66" s="1327"/>
      <c r="CI66" s="1327"/>
      <c r="CJ66" s="1327"/>
      <c r="CK66" s="1327"/>
      <c r="CL66" s="1327"/>
      <c r="CM66" s="1327"/>
      <c r="CN66" s="1327"/>
      <c r="CO66" s="1327"/>
      <c r="CP66" s="1327"/>
      <c r="CQ66" s="1327"/>
      <c r="CR66" s="1327"/>
      <c r="CS66" s="1327"/>
      <c r="CT66" s="1327"/>
      <c r="CU66" s="1327"/>
      <c r="CV66" s="1327"/>
      <c r="CW66" s="1327"/>
      <c r="CX66" s="1327"/>
      <c r="CY66" s="1327"/>
      <c r="CZ66" s="1327"/>
      <c r="DA66" s="1327"/>
      <c r="DB66" s="1327"/>
      <c r="DC66" s="1328"/>
    </row>
    <row r="67" spans="2:107" x14ac:dyDescent="0.15">
      <c r="B67" s="397"/>
      <c r="AN67" s="1326"/>
      <c r="AO67" s="1327"/>
      <c r="AP67" s="1327"/>
      <c r="AQ67" s="1327"/>
      <c r="AR67" s="1327"/>
      <c r="AS67" s="1327"/>
      <c r="AT67" s="1327"/>
      <c r="AU67" s="1327"/>
      <c r="AV67" s="1327"/>
      <c r="AW67" s="1327"/>
      <c r="AX67" s="1327"/>
      <c r="AY67" s="1327"/>
      <c r="AZ67" s="1327"/>
      <c r="BA67" s="1327"/>
      <c r="BB67" s="1327"/>
      <c r="BC67" s="1327"/>
      <c r="BD67" s="1327"/>
      <c r="BE67" s="1327"/>
      <c r="BF67" s="1327"/>
      <c r="BG67" s="1327"/>
      <c r="BH67" s="1327"/>
      <c r="BI67" s="1327"/>
      <c r="BJ67" s="1327"/>
      <c r="BK67" s="1327"/>
      <c r="BL67" s="1327"/>
      <c r="BM67" s="1327"/>
      <c r="BN67" s="1327"/>
      <c r="BO67" s="1327"/>
      <c r="BP67" s="1327"/>
      <c r="BQ67" s="1327"/>
      <c r="BR67" s="1327"/>
      <c r="BS67" s="1327"/>
      <c r="BT67" s="1327"/>
      <c r="BU67" s="1327"/>
      <c r="BV67" s="1327"/>
      <c r="BW67" s="1327"/>
      <c r="BX67" s="1327"/>
      <c r="BY67" s="1327"/>
      <c r="BZ67" s="1327"/>
      <c r="CA67" s="1327"/>
      <c r="CB67" s="1327"/>
      <c r="CC67" s="1327"/>
      <c r="CD67" s="1327"/>
      <c r="CE67" s="1327"/>
      <c r="CF67" s="1327"/>
      <c r="CG67" s="1327"/>
      <c r="CH67" s="1327"/>
      <c r="CI67" s="1327"/>
      <c r="CJ67" s="1327"/>
      <c r="CK67" s="1327"/>
      <c r="CL67" s="1327"/>
      <c r="CM67" s="1327"/>
      <c r="CN67" s="1327"/>
      <c r="CO67" s="1327"/>
      <c r="CP67" s="1327"/>
      <c r="CQ67" s="1327"/>
      <c r="CR67" s="1327"/>
      <c r="CS67" s="1327"/>
      <c r="CT67" s="1327"/>
      <c r="CU67" s="1327"/>
      <c r="CV67" s="1327"/>
      <c r="CW67" s="1327"/>
      <c r="CX67" s="1327"/>
      <c r="CY67" s="1327"/>
      <c r="CZ67" s="1327"/>
      <c r="DA67" s="1327"/>
      <c r="DB67" s="1327"/>
      <c r="DC67" s="1328"/>
    </row>
    <row r="68" spans="2:107" x14ac:dyDescent="0.15">
      <c r="B68" s="397"/>
      <c r="AN68" s="1326"/>
      <c r="AO68" s="1327"/>
      <c r="AP68" s="1327"/>
      <c r="AQ68" s="1327"/>
      <c r="AR68" s="1327"/>
      <c r="AS68" s="1327"/>
      <c r="AT68" s="1327"/>
      <c r="AU68" s="1327"/>
      <c r="AV68" s="1327"/>
      <c r="AW68" s="1327"/>
      <c r="AX68" s="1327"/>
      <c r="AY68" s="1327"/>
      <c r="AZ68" s="1327"/>
      <c r="BA68" s="1327"/>
      <c r="BB68" s="1327"/>
      <c r="BC68" s="1327"/>
      <c r="BD68" s="1327"/>
      <c r="BE68" s="1327"/>
      <c r="BF68" s="1327"/>
      <c r="BG68" s="1327"/>
      <c r="BH68" s="1327"/>
      <c r="BI68" s="1327"/>
      <c r="BJ68" s="1327"/>
      <c r="BK68" s="1327"/>
      <c r="BL68" s="1327"/>
      <c r="BM68" s="1327"/>
      <c r="BN68" s="1327"/>
      <c r="BO68" s="1327"/>
      <c r="BP68" s="1327"/>
      <c r="BQ68" s="1327"/>
      <c r="BR68" s="1327"/>
      <c r="BS68" s="1327"/>
      <c r="BT68" s="1327"/>
      <c r="BU68" s="1327"/>
      <c r="BV68" s="1327"/>
      <c r="BW68" s="1327"/>
      <c r="BX68" s="1327"/>
      <c r="BY68" s="1327"/>
      <c r="BZ68" s="1327"/>
      <c r="CA68" s="1327"/>
      <c r="CB68" s="1327"/>
      <c r="CC68" s="1327"/>
      <c r="CD68" s="1327"/>
      <c r="CE68" s="1327"/>
      <c r="CF68" s="1327"/>
      <c r="CG68" s="1327"/>
      <c r="CH68" s="1327"/>
      <c r="CI68" s="1327"/>
      <c r="CJ68" s="1327"/>
      <c r="CK68" s="1327"/>
      <c r="CL68" s="1327"/>
      <c r="CM68" s="1327"/>
      <c r="CN68" s="1327"/>
      <c r="CO68" s="1327"/>
      <c r="CP68" s="1327"/>
      <c r="CQ68" s="1327"/>
      <c r="CR68" s="1327"/>
      <c r="CS68" s="1327"/>
      <c r="CT68" s="1327"/>
      <c r="CU68" s="1327"/>
      <c r="CV68" s="1327"/>
      <c r="CW68" s="1327"/>
      <c r="CX68" s="1327"/>
      <c r="CY68" s="1327"/>
      <c r="CZ68" s="1327"/>
      <c r="DA68" s="1327"/>
      <c r="DB68" s="1327"/>
      <c r="DC68" s="1328"/>
    </row>
    <row r="69" spans="2:107" x14ac:dyDescent="0.15">
      <c r="B69" s="397"/>
      <c r="AN69" s="1329"/>
      <c r="AO69" s="1330"/>
      <c r="AP69" s="1330"/>
      <c r="AQ69" s="1330"/>
      <c r="AR69" s="1330"/>
      <c r="AS69" s="1330"/>
      <c r="AT69" s="1330"/>
      <c r="AU69" s="1330"/>
      <c r="AV69" s="1330"/>
      <c r="AW69" s="1330"/>
      <c r="AX69" s="1330"/>
      <c r="AY69" s="1330"/>
      <c r="AZ69" s="1330"/>
      <c r="BA69" s="1330"/>
      <c r="BB69" s="1330"/>
      <c r="BC69" s="1330"/>
      <c r="BD69" s="1330"/>
      <c r="BE69" s="1330"/>
      <c r="BF69" s="1330"/>
      <c r="BG69" s="1330"/>
      <c r="BH69" s="1330"/>
      <c r="BI69" s="1330"/>
      <c r="BJ69" s="1330"/>
      <c r="BK69" s="1330"/>
      <c r="BL69" s="1330"/>
      <c r="BM69" s="1330"/>
      <c r="BN69" s="1330"/>
      <c r="BO69" s="1330"/>
      <c r="BP69" s="1330"/>
      <c r="BQ69" s="1330"/>
      <c r="BR69" s="1330"/>
      <c r="BS69" s="1330"/>
      <c r="BT69" s="1330"/>
      <c r="BU69" s="1330"/>
      <c r="BV69" s="1330"/>
      <c r="BW69" s="1330"/>
      <c r="BX69" s="1330"/>
      <c r="BY69" s="1330"/>
      <c r="BZ69" s="1330"/>
      <c r="CA69" s="1330"/>
      <c r="CB69" s="1330"/>
      <c r="CC69" s="1330"/>
      <c r="CD69" s="1330"/>
      <c r="CE69" s="1330"/>
      <c r="CF69" s="1330"/>
      <c r="CG69" s="1330"/>
      <c r="CH69" s="1330"/>
      <c r="CI69" s="1330"/>
      <c r="CJ69" s="1330"/>
      <c r="CK69" s="1330"/>
      <c r="CL69" s="1330"/>
      <c r="CM69" s="1330"/>
      <c r="CN69" s="1330"/>
      <c r="CO69" s="1330"/>
      <c r="CP69" s="1330"/>
      <c r="CQ69" s="1330"/>
      <c r="CR69" s="1330"/>
      <c r="CS69" s="1330"/>
      <c r="CT69" s="1330"/>
      <c r="CU69" s="1330"/>
      <c r="CV69" s="1330"/>
      <c r="CW69" s="1330"/>
      <c r="CX69" s="1330"/>
      <c r="CY69" s="1330"/>
      <c r="CZ69" s="1330"/>
      <c r="DA69" s="1330"/>
      <c r="DB69" s="1330"/>
      <c r="DC69" s="1331"/>
    </row>
    <row r="70" spans="2:107" x14ac:dyDescent="0.15">
      <c r="B70" s="397"/>
      <c r="H70" s="419"/>
      <c r="I70" s="419"/>
      <c r="J70" s="420"/>
      <c r="K70" s="420"/>
      <c r="L70" s="421"/>
      <c r="M70" s="420"/>
      <c r="N70" s="421"/>
      <c r="AN70" s="406"/>
      <c r="AO70" s="406"/>
      <c r="AP70" s="406"/>
      <c r="AZ70" s="406"/>
      <c r="BA70" s="406"/>
      <c r="BB70" s="406"/>
      <c r="BL70" s="406"/>
      <c r="BM70" s="406"/>
      <c r="BN70" s="406"/>
      <c r="BX70" s="406"/>
      <c r="BY70" s="406"/>
      <c r="BZ70" s="406"/>
      <c r="CJ70" s="406"/>
      <c r="CK70" s="406"/>
      <c r="CL70" s="406"/>
      <c r="CV70" s="406"/>
      <c r="CW70" s="406"/>
      <c r="CX70" s="406"/>
    </row>
    <row r="71" spans="2:107" x14ac:dyDescent="0.15">
      <c r="B71" s="397"/>
      <c r="G71" s="422"/>
      <c r="I71" s="423"/>
      <c r="J71" s="420"/>
      <c r="K71" s="420"/>
      <c r="L71" s="421"/>
      <c r="M71" s="420"/>
      <c r="N71" s="421"/>
      <c r="AM71" s="422"/>
      <c r="AN71" s="390" t="s">
        <v>598</v>
      </c>
    </row>
    <row r="72" spans="2:107" x14ac:dyDescent="0.15">
      <c r="B72" s="397"/>
      <c r="G72" s="1317"/>
      <c r="H72" s="1317"/>
      <c r="I72" s="1317"/>
      <c r="J72" s="1317"/>
      <c r="K72" s="407"/>
      <c r="L72" s="407"/>
      <c r="M72" s="408"/>
      <c r="N72" s="408"/>
      <c r="AN72" s="1320"/>
      <c r="AO72" s="1321"/>
      <c r="AP72" s="1321"/>
      <c r="AQ72" s="1321"/>
      <c r="AR72" s="1321"/>
      <c r="AS72" s="1321"/>
      <c r="AT72" s="1321"/>
      <c r="AU72" s="1321"/>
      <c r="AV72" s="1321"/>
      <c r="AW72" s="1321"/>
      <c r="AX72" s="1321"/>
      <c r="AY72" s="1321"/>
      <c r="AZ72" s="1321"/>
      <c r="BA72" s="1321"/>
      <c r="BB72" s="1321"/>
      <c r="BC72" s="1321"/>
      <c r="BD72" s="1321"/>
      <c r="BE72" s="1321"/>
      <c r="BF72" s="1321"/>
      <c r="BG72" s="1321"/>
      <c r="BH72" s="1321"/>
      <c r="BI72" s="1321"/>
      <c r="BJ72" s="1321"/>
      <c r="BK72" s="1321"/>
      <c r="BL72" s="1321"/>
      <c r="BM72" s="1321"/>
      <c r="BN72" s="1321"/>
      <c r="BO72" s="1322"/>
      <c r="BP72" s="1316" t="s">
        <v>558</v>
      </c>
      <c r="BQ72" s="1316"/>
      <c r="BR72" s="1316"/>
      <c r="BS72" s="1316"/>
      <c r="BT72" s="1316"/>
      <c r="BU72" s="1316"/>
      <c r="BV72" s="1316"/>
      <c r="BW72" s="1316"/>
      <c r="BX72" s="1316" t="s">
        <v>559</v>
      </c>
      <c r="BY72" s="1316"/>
      <c r="BZ72" s="1316"/>
      <c r="CA72" s="1316"/>
      <c r="CB72" s="1316"/>
      <c r="CC72" s="1316"/>
      <c r="CD72" s="1316"/>
      <c r="CE72" s="1316"/>
      <c r="CF72" s="1316" t="s">
        <v>560</v>
      </c>
      <c r="CG72" s="1316"/>
      <c r="CH72" s="1316"/>
      <c r="CI72" s="1316"/>
      <c r="CJ72" s="1316"/>
      <c r="CK72" s="1316"/>
      <c r="CL72" s="1316"/>
      <c r="CM72" s="1316"/>
      <c r="CN72" s="1316" t="s">
        <v>561</v>
      </c>
      <c r="CO72" s="1316"/>
      <c r="CP72" s="1316"/>
      <c r="CQ72" s="1316"/>
      <c r="CR72" s="1316"/>
      <c r="CS72" s="1316"/>
      <c r="CT72" s="1316"/>
      <c r="CU72" s="1316"/>
      <c r="CV72" s="1316" t="s">
        <v>562</v>
      </c>
      <c r="CW72" s="1316"/>
      <c r="CX72" s="1316"/>
      <c r="CY72" s="1316"/>
      <c r="CZ72" s="1316"/>
      <c r="DA72" s="1316"/>
      <c r="DB72" s="1316"/>
      <c r="DC72" s="1316"/>
    </row>
    <row r="73" spans="2:107" x14ac:dyDescent="0.15">
      <c r="B73" s="397"/>
      <c r="G73" s="1319"/>
      <c r="H73" s="1319"/>
      <c r="I73" s="1319"/>
      <c r="J73" s="1319"/>
      <c r="K73" s="1315"/>
      <c r="L73" s="1315"/>
      <c r="M73" s="1315"/>
      <c r="N73" s="1315"/>
      <c r="AM73" s="406"/>
      <c r="AN73" s="1314" t="s">
        <v>599</v>
      </c>
      <c r="AO73" s="1314"/>
      <c r="AP73" s="1314"/>
      <c r="AQ73" s="1314"/>
      <c r="AR73" s="1314"/>
      <c r="AS73" s="1314"/>
      <c r="AT73" s="1314"/>
      <c r="AU73" s="1314"/>
      <c r="AV73" s="1314"/>
      <c r="AW73" s="1314"/>
      <c r="AX73" s="1314"/>
      <c r="AY73" s="1314"/>
      <c r="AZ73" s="1314"/>
      <c r="BA73" s="1314"/>
      <c r="BB73" s="1314" t="s">
        <v>600</v>
      </c>
      <c r="BC73" s="1314"/>
      <c r="BD73" s="1314"/>
      <c r="BE73" s="1314"/>
      <c r="BF73" s="1314"/>
      <c r="BG73" s="1314"/>
      <c r="BH73" s="1314"/>
      <c r="BI73" s="1314"/>
      <c r="BJ73" s="1314"/>
      <c r="BK73" s="1314"/>
      <c r="BL73" s="1314"/>
      <c r="BM73" s="1314"/>
      <c r="BN73" s="1314"/>
      <c r="BO73" s="1314"/>
      <c r="BP73" s="1311"/>
      <c r="BQ73" s="1311"/>
      <c r="BR73" s="1311"/>
      <c r="BS73" s="1311"/>
      <c r="BT73" s="1311"/>
      <c r="BU73" s="1311"/>
      <c r="BV73" s="1311"/>
      <c r="BW73" s="1311"/>
      <c r="BX73" s="1311"/>
      <c r="BY73" s="1311"/>
      <c r="BZ73" s="1311"/>
      <c r="CA73" s="1311"/>
      <c r="CB73" s="1311"/>
      <c r="CC73" s="1311"/>
      <c r="CD73" s="1311"/>
      <c r="CE73" s="1311"/>
      <c r="CF73" s="1311"/>
      <c r="CG73" s="1311"/>
      <c r="CH73" s="1311"/>
      <c r="CI73" s="1311"/>
      <c r="CJ73" s="1311"/>
      <c r="CK73" s="1311"/>
      <c r="CL73" s="1311"/>
      <c r="CM73" s="1311"/>
      <c r="CN73" s="1311"/>
      <c r="CO73" s="1311"/>
      <c r="CP73" s="1311"/>
      <c r="CQ73" s="1311"/>
      <c r="CR73" s="1311"/>
      <c r="CS73" s="1311"/>
      <c r="CT73" s="1311"/>
      <c r="CU73" s="1311"/>
      <c r="CV73" s="1311"/>
      <c r="CW73" s="1311"/>
      <c r="CX73" s="1311"/>
      <c r="CY73" s="1311"/>
      <c r="CZ73" s="1311"/>
      <c r="DA73" s="1311"/>
      <c r="DB73" s="1311"/>
      <c r="DC73" s="1311"/>
    </row>
    <row r="74" spans="2:107" x14ac:dyDescent="0.15">
      <c r="B74" s="397"/>
      <c r="G74" s="1319"/>
      <c r="H74" s="1319"/>
      <c r="I74" s="1319"/>
      <c r="J74" s="1319"/>
      <c r="K74" s="1315"/>
      <c r="L74" s="1315"/>
      <c r="M74" s="1315"/>
      <c r="N74" s="1315"/>
      <c r="AM74" s="406"/>
      <c r="AN74" s="1314"/>
      <c r="AO74" s="1314"/>
      <c r="AP74" s="1314"/>
      <c r="AQ74" s="1314"/>
      <c r="AR74" s="1314"/>
      <c r="AS74" s="1314"/>
      <c r="AT74" s="1314"/>
      <c r="AU74" s="1314"/>
      <c r="AV74" s="1314"/>
      <c r="AW74" s="1314"/>
      <c r="AX74" s="1314"/>
      <c r="AY74" s="1314"/>
      <c r="AZ74" s="1314"/>
      <c r="BA74" s="1314"/>
      <c r="BB74" s="1314"/>
      <c r="BC74" s="1314"/>
      <c r="BD74" s="1314"/>
      <c r="BE74" s="1314"/>
      <c r="BF74" s="1314"/>
      <c r="BG74" s="1314"/>
      <c r="BH74" s="1314"/>
      <c r="BI74" s="1314"/>
      <c r="BJ74" s="1314"/>
      <c r="BK74" s="1314"/>
      <c r="BL74" s="1314"/>
      <c r="BM74" s="1314"/>
      <c r="BN74" s="1314"/>
      <c r="BO74" s="1314"/>
      <c r="BP74" s="1311"/>
      <c r="BQ74" s="1311"/>
      <c r="BR74" s="1311"/>
      <c r="BS74" s="1311"/>
      <c r="BT74" s="1311"/>
      <c r="BU74" s="1311"/>
      <c r="BV74" s="1311"/>
      <c r="BW74" s="1311"/>
      <c r="BX74" s="1311"/>
      <c r="BY74" s="1311"/>
      <c r="BZ74" s="1311"/>
      <c r="CA74" s="1311"/>
      <c r="CB74" s="1311"/>
      <c r="CC74" s="1311"/>
      <c r="CD74" s="1311"/>
      <c r="CE74" s="1311"/>
      <c r="CF74" s="1311"/>
      <c r="CG74" s="1311"/>
      <c r="CH74" s="1311"/>
      <c r="CI74" s="1311"/>
      <c r="CJ74" s="1311"/>
      <c r="CK74" s="1311"/>
      <c r="CL74" s="1311"/>
      <c r="CM74" s="1311"/>
      <c r="CN74" s="1311"/>
      <c r="CO74" s="1311"/>
      <c r="CP74" s="1311"/>
      <c r="CQ74" s="1311"/>
      <c r="CR74" s="1311"/>
      <c r="CS74" s="1311"/>
      <c r="CT74" s="1311"/>
      <c r="CU74" s="1311"/>
      <c r="CV74" s="1311"/>
      <c r="CW74" s="1311"/>
      <c r="CX74" s="1311"/>
      <c r="CY74" s="1311"/>
      <c r="CZ74" s="1311"/>
      <c r="DA74" s="1311"/>
      <c r="DB74" s="1311"/>
      <c r="DC74" s="1311"/>
    </row>
    <row r="75" spans="2:107" x14ac:dyDescent="0.15">
      <c r="B75" s="397"/>
      <c r="G75" s="1319"/>
      <c r="H75" s="1319"/>
      <c r="I75" s="1317"/>
      <c r="J75" s="1317"/>
      <c r="K75" s="1318"/>
      <c r="L75" s="1318"/>
      <c r="M75" s="1318"/>
      <c r="N75" s="1318"/>
      <c r="AM75" s="406"/>
      <c r="AN75" s="1314"/>
      <c r="AO75" s="1314"/>
      <c r="AP75" s="1314"/>
      <c r="AQ75" s="1314"/>
      <c r="AR75" s="1314"/>
      <c r="AS75" s="1314"/>
      <c r="AT75" s="1314"/>
      <c r="AU75" s="1314"/>
      <c r="AV75" s="1314"/>
      <c r="AW75" s="1314"/>
      <c r="AX75" s="1314"/>
      <c r="AY75" s="1314"/>
      <c r="AZ75" s="1314"/>
      <c r="BA75" s="1314"/>
      <c r="BB75" s="1314" t="s">
        <v>605</v>
      </c>
      <c r="BC75" s="1314"/>
      <c r="BD75" s="1314"/>
      <c r="BE75" s="1314"/>
      <c r="BF75" s="1314"/>
      <c r="BG75" s="1314"/>
      <c r="BH75" s="1314"/>
      <c r="BI75" s="1314"/>
      <c r="BJ75" s="1314"/>
      <c r="BK75" s="1314"/>
      <c r="BL75" s="1314"/>
      <c r="BM75" s="1314"/>
      <c r="BN75" s="1314"/>
      <c r="BO75" s="1314"/>
      <c r="BP75" s="1311">
        <v>2.7</v>
      </c>
      <c r="BQ75" s="1311"/>
      <c r="BR75" s="1311"/>
      <c r="BS75" s="1311"/>
      <c r="BT75" s="1311"/>
      <c r="BU75" s="1311"/>
      <c r="BV75" s="1311"/>
      <c r="BW75" s="1311"/>
      <c r="BX75" s="1311">
        <v>2.8</v>
      </c>
      <c r="BY75" s="1311"/>
      <c r="BZ75" s="1311"/>
      <c r="CA75" s="1311"/>
      <c r="CB75" s="1311"/>
      <c r="CC75" s="1311"/>
      <c r="CD75" s="1311"/>
      <c r="CE75" s="1311"/>
      <c r="CF75" s="1311">
        <v>2.8</v>
      </c>
      <c r="CG75" s="1311"/>
      <c r="CH75" s="1311"/>
      <c r="CI75" s="1311"/>
      <c r="CJ75" s="1311"/>
      <c r="CK75" s="1311"/>
      <c r="CL75" s="1311"/>
      <c r="CM75" s="1311"/>
      <c r="CN75" s="1311">
        <v>4</v>
      </c>
      <c r="CO75" s="1311"/>
      <c r="CP75" s="1311"/>
      <c r="CQ75" s="1311"/>
      <c r="CR75" s="1311"/>
      <c r="CS75" s="1311"/>
      <c r="CT75" s="1311"/>
      <c r="CU75" s="1311"/>
      <c r="CV75" s="1311">
        <v>4.9000000000000004</v>
      </c>
      <c r="CW75" s="1311"/>
      <c r="CX75" s="1311"/>
      <c r="CY75" s="1311"/>
      <c r="CZ75" s="1311"/>
      <c r="DA75" s="1311"/>
      <c r="DB75" s="1311"/>
      <c r="DC75" s="1311"/>
    </row>
    <row r="76" spans="2:107" x14ac:dyDescent="0.15">
      <c r="B76" s="397"/>
      <c r="G76" s="1319"/>
      <c r="H76" s="1319"/>
      <c r="I76" s="1317"/>
      <c r="J76" s="1317"/>
      <c r="K76" s="1318"/>
      <c r="L76" s="1318"/>
      <c r="M76" s="1318"/>
      <c r="N76" s="1318"/>
      <c r="AM76" s="406"/>
      <c r="AN76" s="1314"/>
      <c r="AO76" s="1314"/>
      <c r="AP76" s="1314"/>
      <c r="AQ76" s="1314"/>
      <c r="AR76" s="1314"/>
      <c r="AS76" s="1314"/>
      <c r="AT76" s="1314"/>
      <c r="AU76" s="1314"/>
      <c r="AV76" s="1314"/>
      <c r="AW76" s="1314"/>
      <c r="AX76" s="1314"/>
      <c r="AY76" s="1314"/>
      <c r="AZ76" s="1314"/>
      <c r="BA76" s="1314"/>
      <c r="BB76" s="1314"/>
      <c r="BC76" s="1314"/>
      <c r="BD76" s="1314"/>
      <c r="BE76" s="1314"/>
      <c r="BF76" s="1314"/>
      <c r="BG76" s="1314"/>
      <c r="BH76" s="1314"/>
      <c r="BI76" s="1314"/>
      <c r="BJ76" s="1314"/>
      <c r="BK76" s="1314"/>
      <c r="BL76" s="1314"/>
      <c r="BM76" s="1314"/>
      <c r="BN76" s="1314"/>
      <c r="BO76" s="1314"/>
      <c r="BP76" s="1311"/>
      <c r="BQ76" s="1311"/>
      <c r="BR76" s="1311"/>
      <c r="BS76" s="1311"/>
      <c r="BT76" s="1311"/>
      <c r="BU76" s="1311"/>
      <c r="BV76" s="1311"/>
      <c r="BW76" s="1311"/>
      <c r="BX76" s="1311"/>
      <c r="BY76" s="1311"/>
      <c r="BZ76" s="1311"/>
      <c r="CA76" s="1311"/>
      <c r="CB76" s="1311"/>
      <c r="CC76" s="1311"/>
      <c r="CD76" s="1311"/>
      <c r="CE76" s="1311"/>
      <c r="CF76" s="1311"/>
      <c r="CG76" s="1311"/>
      <c r="CH76" s="1311"/>
      <c r="CI76" s="1311"/>
      <c r="CJ76" s="1311"/>
      <c r="CK76" s="1311"/>
      <c r="CL76" s="1311"/>
      <c r="CM76" s="1311"/>
      <c r="CN76" s="1311"/>
      <c r="CO76" s="1311"/>
      <c r="CP76" s="1311"/>
      <c r="CQ76" s="1311"/>
      <c r="CR76" s="1311"/>
      <c r="CS76" s="1311"/>
      <c r="CT76" s="1311"/>
      <c r="CU76" s="1311"/>
      <c r="CV76" s="1311"/>
      <c r="CW76" s="1311"/>
      <c r="CX76" s="1311"/>
      <c r="CY76" s="1311"/>
      <c r="CZ76" s="1311"/>
      <c r="DA76" s="1311"/>
      <c r="DB76" s="1311"/>
      <c r="DC76" s="1311"/>
    </row>
    <row r="77" spans="2:107" x14ac:dyDescent="0.15">
      <c r="B77" s="397"/>
      <c r="G77" s="1317"/>
      <c r="H77" s="1317"/>
      <c r="I77" s="1317"/>
      <c r="J77" s="1317"/>
      <c r="K77" s="1315"/>
      <c r="L77" s="1315"/>
      <c r="M77" s="1315"/>
      <c r="N77" s="1315"/>
      <c r="AN77" s="1316" t="s">
        <v>602</v>
      </c>
      <c r="AO77" s="1316"/>
      <c r="AP77" s="1316"/>
      <c r="AQ77" s="1316"/>
      <c r="AR77" s="1316"/>
      <c r="AS77" s="1316"/>
      <c r="AT77" s="1316"/>
      <c r="AU77" s="1316"/>
      <c r="AV77" s="1316"/>
      <c r="AW77" s="1316"/>
      <c r="AX77" s="1316"/>
      <c r="AY77" s="1316"/>
      <c r="AZ77" s="1316"/>
      <c r="BA77" s="1316"/>
      <c r="BB77" s="1314" t="s">
        <v>600</v>
      </c>
      <c r="BC77" s="1314"/>
      <c r="BD77" s="1314"/>
      <c r="BE77" s="1314"/>
      <c r="BF77" s="1314"/>
      <c r="BG77" s="1314"/>
      <c r="BH77" s="1314"/>
      <c r="BI77" s="1314"/>
      <c r="BJ77" s="1314"/>
      <c r="BK77" s="1314"/>
      <c r="BL77" s="1314"/>
      <c r="BM77" s="1314"/>
      <c r="BN77" s="1314"/>
      <c r="BO77" s="1314"/>
      <c r="BP77" s="1311">
        <v>0</v>
      </c>
      <c r="BQ77" s="1311"/>
      <c r="BR77" s="1311"/>
      <c r="BS77" s="1311"/>
      <c r="BT77" s="1311"/>
      <c r="BU77" s="1311"/>
      <c r="BV77" s="1311"/>
      <c r="BW77" s="1311"/>
      <c r="BX77" s="1311">
        <v>0</v>
      </c>
      <c r="BY77" s="1311"/>
      <c r="BZ77" s="1311"/>
      <c r="CA77" s="1311"/>
      <c r="CB77" s="1311"/>
      <c r="CC77" s="1311"/>
      <c r="CD77" s="1311"/>
      <c r="CE77" s="1311"/>
      <c r="CF77" s="1311">
        <v>0</v>
      </c>
      <c r="CG77" s="1311"/>
      <c r="CH77" s="1311"/>
      <c r="CI77" s="1311"/>
      <c r="CJ77" s="1311"/>
      <c r="CK77" s="1311"/>
      <c r="CL77" s="1311"/>
      <c r="CM77" s="1311"/>
      <c r="CN77" s="1311">
        <v>0</v>
      </c>
      <c r="CO77" s="1311"/>
      <c r="CP77" s="1311"/>
      <c r="CQ77" s="1311"/>
      <c r="CR77" s="1311"/>
      <c r="CS77" s="1311"/>
      <c r="CT77" s="1311"/>
      <c r="CU77" s="1311"/>
      <c r="CV77" s="1311">
        <v>0</v>
      </c>
      <c r="CW77" s="1311"/>
      <c r="CX77" s="1311"/>
      <c r="CY77" s="1311"/>
      <c r="CZ77" s="1311"/>
      <c r="DA77" s="1311"/>
      <c r="DB77" s="1311"/>
      <c r="DC77" s="1311"/>
    </row>
    <row r="78" spans="2:107" x14ac:dyDescent="0.15">
      <c r="B78" s="397"/>
      <c r="G78" s="1317"/>
      <c r="H78" s="1317"/>
      <c r="I78" s="1317"/>
      <c r="J78" s="1317"/>
      <c r="K78" s="1315"/>
      <c r="L78" s="1315"/>
      <c r="M78" s="1315"/>
      <c r="N78" s="1315"/>
      <c r="AN78" s="1316"/>
      <c r="AO78" s="1316"/>
      <c r="AP78" s="1316"/>
      <c r="AQ78" s="1316"/>
      <c r="AR78" s="1316"/>
      <c r="AS78" s="1316"/>
      <c r="AT78" s="1316"/>
      <c r="AU78" s="1316"/>
      <c r="AV78" s="1316"/>
      <c r="AW78" s="1316"/>
      <c r="AX78" s="1316"/>
      <c r="AY78" s="1316"/>
      <c r="AZ78" s="1316"/>
      <c r="BA78" s="1316"/>
      <c r="BB78" s="1314"/>
      <c r="BC78" s="1314"/>
      <c r="BD78" s="1314"/>
      <c r="BE78" s="1314"/>
      <c r="BF78" s="1314"/>
      <c r="BG78" s="1314"/>
      <c r="BH78" s="1314"/>
      <c r="BI78" s="1314"/>
      <c r="BJ78" s="1314"/>
      <c r="BK78" s="1314"/>
      <c r="BL78" s="1314"/>
      <c r="BM78" s="1314"/>
      <c r="BN78" s="1314"/>
      <c r="BO78" s="1314"/>
      <c r="BP78" s="1311"/>
      <c r="BQ78" s="1311"/>
      <c r="BR78" s="1311"/>
      <c r="BS78" s="1311"/>
      <c r="BT78" s="1311"/>
      <c r="BU78" s="1311"/>
      <c r="BV78" s="1311"/>
      <c r="BW78" s="1311"/>
      <c r="BX78" s="1311"/>
      <c r="BY78" s="1311"/>
      <c r="BZ78" s="1311"/>
      <c r="CA78" s="1311"/>
      <c r="CB78" s="1311"/>
      <c r="CC78" s="1311"/>
      <c r="CD78" s="1311"/>
      <c r="CE78" s="1311"/>
      <c r="CF78" s="1311"/>
      <c r="CG78" s="1311"/>
      <c r="CH78" s="1311"/>
      <c r="CI78" s="1311"/>
      <c r="CJ78" s="1311"/>
      <c r="CK78" s="1311"/>
      <c r="CL78" s="1311"/>
      <c r="CM78" s="1311"/>
      <c r="CN78" s="1311"/>
      <c r="CO78" s="1311"/>
      <c r="CP78" s="1311"/>
      <c r="CQ78" s="1311"/>
      <c r="CR78" s="1311"/>
      <c r="CS78" s="1311"/>
      <c r="CT78" s="1311"/>
      <c r="CU78" s="1311"/>
      <c r="CV78" s="1311"/>
      <c r="CW78" s="1311"/>
      <c r="CX78" s="1311"/>
      <c r="CY78" s="1311"/>
      <c r="CZ78" s="1311"/>
      <c r="DA78" s="1311"/>
      <c r="DB78" s="1311"/>
      <c r="DC78" s="1311"/>
    </row>
    <row r="79" spans="2:107" x14ac:dyDescent="0.15">
      <c r="B79" s="397"/>
      <c r="G79" s="1317"/>
      <c r="H79" s="1317"/>
      <c r="I79" s="1312"/>
      <c r="J79" s="1312"/>
      <c r="K79" s="1313"/>
      <c r="L79" s="1313"/>
      <c r="M79" s="1313"/>
      <c r="N79" s="1313"/>
      <c r="AN79" s="1316"/>
      <c r="AO79" s="1316"/>
      <c r="AP79" s="1316"/>
      <c r="AQ79" s="1316"/>
      <c r="AR79" s="1316"/>
      <c r="AS79" s="1316"/>
      <c r="AT79" s="1316"/>
      <c r="AU79" s="1316"/>
      <c r="AV79" s="1316"/>
      <c r="AW79" s="1316"/>
      <c r="AX79" s="1316"/>
      <c r="AY79" s="1316"/>
      <c r="AZ79" s="1316"/>
      <c r="BA79" s="1316"/>
      <c r="BB79" s="1314" t="s">
        <v>605</v>
      </c>
      <c r="BC79" s="1314"/>
      <c r="BD79" s="1314"/>
      <c r="BE79" s="1314"/>
      <c r="BF79" s="1314"/>
      <c r="BG79" s="1314"/>
      <c r="BH79" s="1314"/>
      <c r="BI79" s="1314"/>
      <c r="BJ79" s="1314"/>
      <c r="BK79" s="1314"/>
      <c r="BL79" s="1314"/>
      <c r="BM79" s="1314"/>
      <c r="BN79" s="1314"/>
      <c r="BO79" s="1314"/>
      <c r="BP79" s="1311">
        <v>6.9</v>
      </c>
      <c r="BQ79" s="1311"/>
      <c r="BR79" s="1311"/>
      <c r="BS79" s="1311"/>
      <c r="BT79" s="1311"/>
      <c r="BU79" s="1311"/>
      <c r="BV79" s="1311"/>
      <c r="BW79" s="1311"/>
      <c r="BX79" s="1311">
        <v>7.1</v>
      </c>
      <c r="BY79" s="1311"/>
      <c r="BZ79" s="1311"/>
      <c r="CA79" s="1311"/>
      <c r="CB79" s="1311"/>
      <c r="CC79" s="1311"/>
      <c r="CD79" s="1311"/>
      <c r="CE79" s="1311"/>
      <c r="CF79" s="1311">
        <v>7.4</v>
      </c>
      <c r="CG79" s="1311"/>
      <c r="CH79" s="1311"/>
      <c r="CI79" s="1311"/>
      <c r="CJ79" s="1311"/>
      <c r="CK79" s="1311"/>
      <c r="CL79" s="1311"/>
      <c r="CM79" s="1311"/>
      <c r="CN79" s="1311">
        <v>7.4</v>
      </c>
      <c r="CO79" s="1311"/>
      <c r="CP79" s="1311"/>
      <c r="CQ79" s="1311"/>
      <c r="CR79" s="1311"/>
      <c r="CS79" s="1311"/>
      <c r="CT79" s="1311"/>
      <c r="CU79" s="1311"/>
      <c r="CV79" s="1311">
        <v>8</v>
      </c>
      <c r="CW79" s="1311"/>
      <c r="CX79" s="1311"/>
      <c r="CY79" s="1311"/>
      <c r="CZ79" s="1311"/>
      <c r="DA79" s="1311"/>
      <c r="DB79" s="1311"/>
      <c r="DC79" s="1311"/>
    </row>
    <row r="80" spans="2:107" x14ac:dyDescent="0.15">
      <c r="B80" s="397"/>
      <c r="G80" s="1317"/>
      <c r="H80" s="1317"/>
      <c r="I80" s="1312"/>
      <c r="J80" s="1312"/>
      <c r="K80" s="1313"/>
      <c r="L80" s="1313"/>
      <c r="M80" s="1313"/>
      <c r="N80" s="1313"/>
      <c r="AN80" s="1316"/>
      <c r="AO80" s="1316"/>
      <c r="AP80" s="1316"/>
      <c r="AQ80" s="1316"/>
      <c r="AR80" s="1316"/>
      <c r="AS80" s="1316"/>
      <c r="AT80" s="1316"/>
      <c r="AU80" s="1316"/>
      <c r="AV80" s="1316"/>
      <c r="AW80" s="1316"/>
      <c r="AX80" s="1316"/>
      <c r="AY80" s="1316"/>
      <c r="AZ80" s="1316"/>
      <c r="BA80" s="1316"/>
      <c r="BB80" s="1314"/>
      <c r="BC80" s="1314"/>
      <c r="BD80" s="1314"/>
      <c r="BE80" s="1314"/>
      <c r="BF80" s="1314"/>
      <c r="BG80" s="1314"/>
      <c r="BH80" s="1314"/>
      <c r="BI80" s="1314"/>
      <c r="BJ80" s="1314"/>
      <c r="BK80" s="1314"/>
      <c r="BL80" s="1314"/>
      <c r="BM80" s="1314"/>
      <c r="BN80" s="1314"/>
      <c r="BO80" s="1314"/>
      <c r="BP80" s="1311"/>
      <c r="BQ80" s="1311"/>
      <c r="BR80" s="1311"/>
      <c r="BS80" s="1311"/>
      <c r="BT80" s="1311"/>
      <c r="BU80" s="1311"/>
      <c r="BV80" s="1311"/>
      <c r="BW80" s="1311"/>
      <c r="BX80" s="1311"/>
      <c r="BY80" s="1311"/>
      <c r="BZ80" s="1311"/>
      <c r="CA80" s="1311"/>
      <c r="CB80" s="1311"/>
      <c r="CC80" s="1311"/>
      <c r="CD80" s="1311"/>
      <c r="CE80" s="1311"/>
      <c r="CF80" s="1311"/>
      <c r="CG80" s="1311"/>
      <c r="CH80" s="1311"/>
      <c r="CI80" s="1311"/>
      <c r="CJ80" s="1311"/>
      <c r="CK80" s="1311"/>
      <c r="CL80" s="1311"/>
      <c r="CM80" s="1311"/>
      <c r="CN80" s="1311"/>
      <c r="CO80" s="1311"/>
      <c r="CP80" s="1311"/>
      <c r="CQ80" s="1311"/>
      <c r="CR80" s="1311"/>
      <c r="CS80" s="1311"/>
      <c r="CT80" s="1311"/>
      <c r="CU80" s="1311"/>
      <c r="CV80" s="1311"/>
      <c r="CW80" s="1311"/>
      <c r="CX80" s="1311"/>
      <c r="CY80" s="1311"/>
      <c r="CZ80" s="1311"/>
      <c r="DA80" s="1311"/>
      <c r="DB80" s="1311"/>
      <c r="DC80" s="1311"/>
    </row>
    <row r="81" spans="2:109" x14ac:dyDescent="0.15">
      <c r="B81" s="397"/>
    </row>
    <row r="82" spans="2:109" ht="17.25" x14ac:dyDescent="0.15">
      <c r="B82" s="397"/>
      <c r="K82" s="424"/>
      <c r="L82" s="424"/>
      <c r="M82" s="424"/>
      <c r="N82" s="424"/>
      <c r="AQ82" s="424"/>
      <c r="AR82" s="424"/>
      <c r="AS82" s="424"/>
      <c r="AT82" s="424"/>
      <c r="BC82" s="424"/>
      <c r="BD82" s="424"/>
      <c r="BE82" s="424"/>
      <c r="BF82" s="424"/>
      <c r="BO82" s="424"/>
      <c r="BP82" s="424"/>
      <c r="BQ82" s="424"/>
      <c r="BR82" s="424"/>
      <c r="CA82" s="424"/>
      <c r="CB82" s="424"/>
      <c r="CC82" s="424"/>
      <c r="CD82" s="424"/>
      <c r="CM82" s="424"/>
      <c r="CN82" s="424"/>
      <c r="CO82" s="424"/>
      <c r="CP82" s="424"/>
      <c r="CY82" s="424"/>
      <c r="CZ82" s="424"/>
      <c r="DA82" s="424"/>
      <c r="DB82" s="424"/>
      <c r="DC82" s="424"/>
    </row>
    <row r="83" spans="2:109" x14ac:dyDescent="0.15">
      <c r="B83" s="399"/>
      <c r="C83" s="400"/>
      <c r="D83" s="400"/>
      <c r="E83" s="400"/>
      <c r="F83" s="400"/>
      <c r="G83" s="400"/>
      <c r="H83" s="400"/>
      <c r="I83" s="400"/>
      <c r="J83" s="400"/>
      <c r="K83" s="400"/>
      <c r="L83" s="400"/>
      <c r="M83" s="400"/>
      <c r="N83" s="400"/>
      <c r="O83" s="400"/>
      <c r="P83" s="400"/>
      <c r="Q83" s="400"/>
      <c r="R83" s="400"/>
      <c r="S83" s="400"/>
      <c r="T83" s="400"/>
      <c r="U83" s="400"/>
      <c r="V83" s="400"/>
      <c r="W83" s="400"/>
      <c r="X83" s="400"/>
      <c r="Y83" s="400"/>
      <c r="Z83" s="400"/>
      <c r="AA83" s="400"/>
      <c r="AB83" s="400"/>
      <c r="AC83" s="400"/>
      <c r="AD83" s="400"/>
      <c r="AE83" s="400"/>
      <c r="AF83" s="400"/>
      <c r="AG83" s="400"/>
      <c r="AH83" s="400"/>
      <c r="AI83" s="400"/>
      <c r="AJ83" s="400"/>
      <c r="AK83" s="400"/>
      <c r="AL83" s="400"/>
      <c r="AM83" s="400"/>
      <c r="AN83" s="400"/>
      <c r="AO83" s="400"/>
      <c r="AP83" s="400"/>
      <c r="AQ83" s="400"/>
      <c r="AR83" s="400"/>
      <c r="AS83" s="400"/>
      <c r="AT83" s="400"/>
      <c r="AU83" s="400"/>
      <c r="AV83" s="400"/>
      <c r="AW83" s="400"/>
      <c r="AX83" s="400"/>
      <c r="AY83" s="400"/>
      <c r="AZ83" s="400"/>
      <c r="BA83" s="400"/>
      <c r="BB83" s="400"/>
      <c r="BC83" s="400"/>
      <c r="BD83" s="400"/>
      <c r="BE83" s="400"/>
      <c r="BF83" s="400"/>
      <c r="BG83" s="400"/>
      <c r="BH83" s="400"/>
      <c r="BI83" s="400"/>
      <c r="BJ83" s="400"/>
      <c r="BK83" s="400"/>
      <c r="BL83" s="400"/>
      <c r="BM83" s="400"/>
      <c r="BN83" s="400"/>
      <c r="BO83" s="400"/>
      <c r="BP83" s="400"/>
      <c r="BQ83" s="400"/>
      <c r="BR83" s="400"/>
      <c r="BS83" s="400"/>
      <c r="BT83" s="400"/>
      <c r="BU83" s="400"/>
      <c r="BV83" s="400"/>
      <c r="BW83" s="400"/>
      <c r="BX83" s="400"/>
      <c r="BY83" s="400"/>
      <c r="BZ83" s="400"/>
      <c r="CA83" s="400"/>
      <c r="CB83" s="400"/>
      <c r="CC83" s="400"/>
      <c r="CD83" s="400"/>
      <c r="CE83" s="400"/>
      <c r="CF83" s="400"/>
      <c r="CG83" s="400"/>
      <c r="CH83" s="400"/>
      <c r="CI83" s="400"/>
      <c r="CJ83" s="400"/>
      <c r="CK83" s="400"/>
      <c r="CL83" s="400"/>
      <c r="CM83" s="400"/>
      <c r="CN83" s="400"/>
      <c r="CO83" s="400"/>
      <c r="CP83" s="400"/>
      <c r="CQ83" s="400"/>
      <c r="CR83" s="400"/>
      <c r="CS83" s="400"/>
      <c r="CT83" s="400"/>
      <c r="CU83" s="400"/>
      <c r="CV83" s="400"/>
      <c r="CW83" s="400"/>
      <c r="CX83" s="400"/>
      <c r="CY83" s="400"/>
      <c r="CZ83" s="400"/>
      <c r="DA83" s="400"/>
      <c r="DB83" s="400"/>
      <c r="DC83" s="400"/>
      <c r="DD83" s="401"/>
    </row>
    <row r="84" spans="2:109" x14ac:dyDescent="0.15">
      <c r="DD84" s="390"/>
      <c r="DE84" s="390"/>
    </row>
    <row r="85" spans="2:109" x14ac:dyDescent="0.15">
      <c r="DD85" s="390"/>
      <c r="DE85" s="390"/>
    </row>
    <row r="86" spans="2:109" hidden="1" x14ac:dyDescent="0.15">
      <c r="DD86" s="390"/>
      <c r="DE86" s="390"/>
    </row>
    <row r="87" spans="2:109" hidden="1" x14ac:dyDescent="0.15">
      <c r="K87" s="425"/>
      <c r="AQ87" s="425"/>
      <c r="BC87" s="425"/>
      <c r="BO87" s="425"/>
      <c r="CA87" s="425"/>
      <c r="CM87" s="425"/>
      <c r="CY87" s="425"/>
      <c r="DD87" s="390"/>
      <c r="DE87" s="390"/>
    </row>
    <row r="88" spans="2:109" hidden="1" x14ac:dyDescent="0.15">
      <c r="DD88" s="390"/>
      <c r="DE88" s="390"/>
    </row>
    <row r="89" spans="2:109" hidden="1" x14ac:dyDescent="0.15">
      <c r="DD89" s="390"/>
      <c r="DE89" s="390"/>
    </row>
    <row r="90" spans="2:109" hidden="1" x14ac:dyDescent="0.15">
      <c r="DD90" s="390"/>
      <c r="DE90" s="390"/>
    </row>
    <row r="91" spans="2:109" hidden="1" x14ac:dyDescent="0.15">
      <c r="DD91" s="390"/>
      <c r="DE91" s="390"/>
    </row>
    <row r="92" spans="2:109" ht="13.5" hidden="1" customHeight="1" x14ac:dyDescent="0.15">
      <c r="DD92" s="390"/>
      <c r="DE92" s="390"/>
    </row>
    <row r="93" spans="2:109" ht="13.5" hidden="1" customHeight="1" x14ac:dyDescent="0.15">
      <c r="DD93" s="390"/>
      <c r="DE93" s="390"/>
    </row>
    <row r="94" spans="2:109" ht="13.5" hidden="1" customHeight="1" x14ac:dyDescent="0.15">
      <c r="DD94" s="390"/>
      <c r="DE94" s="390"/>
    </row>
    <row r="95" spans="2:109" ht="13.5" hidden="1" customHeight="1" x14ac:dyDescent="0.15">
      <c r="DD95" s="390"/>
      <c r="DE95" s="390"/>
    </row>
    <row r="96" spans="2:109" ht="13.5" hidden="1" customHeight="1" x14ac:dyDescent="0.15">
      <c r="DD96" s="390"/>
      <c r="DE96" s="390"/>
    </row>
    <row r="97" s="390" customFormat="1" ht="13.5" hidden="1" customHeight="1" x14ac:dyDescent="0.15"/>
    <row r="98" s="390" customFormat="1" ht="13.5" hidden="1" customHeight="1" x14ac:dyDescent="0.15"/>
    <row r="99" s="390" customFormat="1" ht="13.5" hidden="1" customHeight="1" x14ac:dyDescent="0.15"/>
    <row r="100" s="390" customFormat="1" ht="13.5" hidden="1" customHeight="1" x14ac:dyDescent="0.15"/>
    <row r="101" s="390" customFormat="1" ht="13.5" hidden="1" customHeight="1" x14ac:dyDescent="0.15"/>
    <row r="102" s="390" customFormat="1" ht="13.5" hidden="1" customHeight="1" x14ac:dyDescent="0.15"/>
    <row r="103" s="390" customFormat="1" ht="13.5" hidden="1" customHeight="1" x14ac:dyDescent="0.15"/>
    <row r="104" s="390" customFormat="1" ht="13.5" hidden="1" customHeight="1" x14ac:dyDescent="0.15"/>
    <row r="105" s="390" customFormat="1" ht="13.5" hidden="1" customHeight="1" x14ac:dyDescent="0.15"/>
    <row r="106" s="390" customFormat="1" ht="13.5" hidden="1" customHeight="1" x14ac:dyDescent="0.15"/>
    <row r="107" s="390" customFormat="1" ht="13.5" hidden="1" customHeight="1" x14ac:dyDescent="0.15"/>
    <row r="108" s="390" customFormat="1" ht="13.5" hidden="1" customHeight="1" x14ac:dyDescent="0.15"/>
    <row r="109" s="390" customFormat="1" ht="13.5" hidden="1" customHeight="1" x14ac:dyDescent="0.15"/>
    <row r="110" s="390" customFormat="1" ht="13.5" hidden="1" customHeight="1" x14ac:dyDescent="0.15"/>
    <row r="111" s="390" customFormat="1" ht="13.5" hidden="1" customHeight="1" x14ac:dyDescent="0.15"/>
    <row r="112" s="390" customFormat="1" ht="13.5" hidden="1" customHeight="1" x14ac:dyDescent="0.15"/>
    <row r="113" s="390" customFormat="1" ht="13.5" hidden="1" customHeight="1" x14ac:dyDescent="0.15"/>
    <row r="114" s="390" customFormat="1" ht="13.5" hidden="1" customHeight="1" x14ac:dyDescent="0.15"/>
    <row r="115" s="390" customFormat="1" ht="13.5" hidden="1" customHeight="1" x14ac:dyDescent="0.15"/>
    <row r="116" s="390" customFormat="1" ht="13.5" hidden="1" customHeight="1" x14ac:dyDescent="0.15"/>
    <row r="117" s="390" customFormat="1" ht="13.5" hidden="1" customHeight="1" x14ac:dyDescent="0.15"/>
    <row r="118" s="390" customFormat="1" ht="13.5" hidden="1" customHeight="1" x14ac:dyDescent="0.15"/>
    <row r="119" s="390" customFormat="1" ht="13.5" hidden="1" customHeight="1" x14ac:dyDescent="0.15"/>
    <row r="120" s="390" customFormat="1" ht="13.5" hidden="1" customHeight="1" x14ac:dyDescent="0.15"/>
    <row r="121" s="390" customFormat="1" ht="13.5" hidden="1" customHeight="1" x14ac:dyDescent="0.15"/>
    <row r="122" s="390" customFormat="1" ht="13.5" hidden="1" customHeight="1" x14ac:dyDescent="0.15"/>
    <row r="123" s="390" customFormat="1" ht="13.5" hidden="1" customHeight="1" x14ac:dyDescent="0.15"/>
    <row r="124" s="390" customFormat="1" ht="13.5" hidden="1" customHeight="1" x14ac:dyDescent="0.15"/>
    <row r="125" s="390" customFormat="1" ht="13.5" hidden="1" customHeight="1" x14ac:dyDescent="0.15"/>
    <row r="126" s="390" customFormat="1" ht="13.5" hidden="1" customHeight="1" x14ac:dyDescent="0.15"/>
    <row r="127" s="390" customFormat="1" ht="13.5" hidden="1" customHeight="1" x14ac:dyDescent="0.15"/>
    <row r="128" s="390" customFormat="1" ht="13.5" hidden="1" customHeight="1" x14ac:dyDescent="0.15"/>
    <row r="129" s="390" customFormat="1" ht="13.5" hidden="1" customHeight="1" x14ac:dyDescent="0.15"/>
    <row r="130" s="390" customFormat="1" ht="13.5" hidden="1" customHeight="1" x14ac:dyDescent="0.15"/>
    <row r="131" s="390" customFormat="1" ht="13.5" hidden="1" customHeight="1" x14ac:dyDescent="0.15"/>
    <row r="132" s="390" customFormat="1" ht="13.5" hidden="1" customHeight="1" x14ac:dyDescent="0.15"/>
    <row r="133" s="390" customFormat="1" ht="13.5" hidden="1" customHeight="1" x14ac:dyDescent="0.15"/>
    <row r="134" s="390" customFormat="1" ht="13.5" hidden="1" customHeight="1" x14ac:dyDescent="0.15"/>
    <row r="135" s="390" customFormat="1" ht="13.5" hidden="1" customHeight="1" x14ac:dyDescent="0.15"/>
    <row r="136" s="390" customFormat="1" ht="13.5" hidden="1" customHeight="1" x14ac:dyDescent="0.15"/>
    <row r="137" s="390" customFormat="1" ht="13.5" hidden="1" customHeight="1" x14ac:dyDescent="0.15"/>
    <row r="138" s="390" customFormat="1" ht="13.5" hidden="1" customHeight="1" x14ac:dyDescent="0.15"/>
    <row r="139" s="390" customFormat="1" ht="13.5" hidden="1" customHeight="1" x14ac:dyDescent="0.15"/>
    <row r="140" s="390" customFormat="1" ht="13.5" hidden="1" customHeight="1" x14ac:dyDescent="0.15"/>
    <row r="141" s="390" customFormat="1" ht="13.5" hidden="1" customHeight="1" x14ac:dyDescent="0.15"/>
    <row r="142" s="390" customFormat="1" ht="13.5" hidden="1" customHeight="1" x14ac:dyDescent="0.15"/>
    <row r="143" s="390" customFormat="1" ht="13.5" hidden="1" customHeight="1" x14ac:dyDescent="0.15"/>
    <row r="144" s="390" customFormat="1" ht="13.5" hidden="1" customHeight="1" x14ac:dyDescent="0.15"/>
    <row r="145" s="390" customFormat="1" ht="13.5" hidden="1" customHeight="1" x14ac:dyDescent="0.15"/>
    <row r="146" s="390" customFormat="1" ht="13.5" hidden="1" customHeight="1" x14ac:dyDescent="0.15"/>
    <row r="147" s="390" customFormat="1" ht="13.5" hidden="1" customHeight="1" x14ac:dyDescent="0.15"/>
    <row r="148" s="390" customFormat="1" ht="13.5" hidden="1" customHeight="1" x14ac:dyDescent="0.15"/>
    <row r="149" s="390" customFormat="1" ht="13.5" hidden="1" customHeight="1" x14ac:dyDescent="0.15"/>
    <row r="150" s="390" customFormat="1" ht="13.5" hidden="1" customHeight="1" x14ac:dyDescent="0.15"/>
    <row r="151" s="390" customFormat="1" ht="13.5" hidden="1" customHeight="1" x14ac:dyDescent="0.15"/>
    <row r="152" s="390" customFormat="1" ht="13.5" hidden="1" customHeight="1" x14ac:dyDescent="0.15"/>
    <row r="153" s="390" customFormat="1" ht="13.5" hidden="1" customHeight="1" x14ac:dyDescent="0.15"/>
    <row r="154" s="390" customFormat="1" ht="13.5" hidden="1" customHeight="1" x14ac:dyDescent="0.15"/>
    <row r="155" s="390" customFormat="1" ht="13.5" hidden="1" customHeight="1" x14ac:dyDescent="0.15"/>
    <row r="156" s="390" customFormat="1" ht="13.5" hidden="1" customHeight="1" x14ac:dyDescent="0.15"/>
    <row r="157" s="390" customFormat="1" ht="13.5" hidden="1" customHeight="1" x14ac:dyDescent="0.15"/>
    <row r="158" s="390" customFormat="1" ht="13.5" hidden="1" customHeight="1" x14ac:dyDescent="0.15"/>
    <row r="159" s="390" customFormat="1" ht="13.5" hidden="1" customHeight="1" x14ac:dyDescent="0.15"/>
    <row r="160" s="390" customFormat="1" ht="13.5" hidden="1" customHeight="1" x14ac:dyDescent="0.15"/>
  </sheetData>
  <sheetProtection algorithmName="SHA-512" hashValue="DJUHuqDzy8J7pTJA4eqH8WY8gjnfQaKg7G85DSo7m58XZnh6FQX32SuSqZlmGEgjpndVJPRbPc3ooS0J1jJICA==" saltValue="mya5LyP9Nx5LkZ8SrtPsew=="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70" workbookViewId="0"/>
  </sheetViews>
  <sheetFormatPr defaultColWidth="0" defaultRowHeight="13.5" customHeight="1" zeroHeight="1" x14ac:dyDescent="0.15"/>
  <cols>
    <col min="1" max="34" width="2.5" style="293" customWidth="1"/>
    <col min="35" max="122" width="2.5" style="292" customWidth="1"/>
    <col min="123" max="16384" width="2.5" style="292" hidden="1"/>
  </cols>
  <sheetData>
    <row r="1" spans="1:34" ht="13.5" customHeight="1"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1:34" x14ac:dyDescent="0.15">
      <c r="S2" s="292"/>
      <c r="AH2" s="292"/>
    </row>
    <row r="3" spans="1:34"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1:34" x14ac:dyDescent="0.15"/>
    <row r="5" spans="1:34" x14ac:dyDescent="0.15"/>
    <row r="6" spans="1:34" x14ac:dyDescent="0.15"/>
    <row r="7" spans="1:34" x14ac:dyDescent="0.15"/>
    <row r="8" spans="1:34" x14ac:dyDescent="0.15"/>
    <row r="9" spans="1:34" x14ac:dyDescent="0.15">
      <c r="AH9" s="292"/>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92"/>
    </row>
    <row r="18" spans="12:34" x14ac:dyDescent="0.15"/>
    <row r="19" spans="12:34" x14ac:dyDescent="0.15"/>
    <row r="20" spans="12:34" x14ac:dyDescent="0.15">
      <c r="AH20" s="292"/>
    </row>
    <row r="21" spans="12:34" x14ac:dyDescent="0.15">
      <c r="AH21" s="292"/>
    </row>
    <row r="22" spans="12:34" x14ac:dyDescent="0.15"/>
    <row r="23" spans="12:34" x14ac:dyDescent="0.15"/>
    <row r="24" spans="12:34" x14ac:dyDescent="0.15">
      <c r="Q24" s="292"/>
    </row>
    <row r="25" spans="12:34" x14ac:dyDescent="0.15"/>
    <row r="26" spans="12:34" x14ac:dyDescent="0.15"/>
    <row r="27" spans="12:34" x14ac:dyDescent="0.15"/>
    <row r="28" spans="12:34" x14ac:dyDescent="0.15">
      <c r="O28" s="292"/>
      <c r="T28" s="292"/>
      <c r="AH28" s="292"/>
    </row>
    <row r="29" spans="12:34" x14ac:dyDescent="0.15"/>
    <row r="30" spans="12:34" x14ac:dyDescent="0.15"/>
    <row r="31" spans="12:34" x14ac:dyDescent="0.15">
      <c r="Q31" s="292"/>
    </row>
    <row r="32" spans="12:34" x14ac:dyDescent="0.15">
      <c r="L32" s="292"/>
    </row>
    <row r="33" spans="2:34" x14ac:dyDescent="0.15">
      <c r="C33" s="292"/>
      <c r="E33" s="292"/>
      <c r="G33" s="292"/>
      <c r="I33" s="292"/>
      <c r="X33" s="292"/>
    </row>
    <row r="34" spans="2:34" x14ac:dyDescent="0.15">
      <c r="B34" s="292"/>
      <c r="P34" s="292"/>
      <c r="R34" s="292"/>
      <c r="T34" s="292"/>
    </row>
    <row r="35" spans="2:34" x14ac:dyDescent="0.15">
      <c r="D35" s="292"/>
      <c r="W35" s="292"/>
      <c r="AC35" s="292"/>
      <c r="AD35" s="292"/>
      <c r="AE35" s="292"/>
      <c r="AF35" s="292"/>
      <c r="AG35" s="292"/>
      <c r="AH35" s="292"/>
    </row>
    <row r="36" spans="2:34" x14ac:dyDescent="0.15">
      <c r="H36" s="292"/>
      <c r="J36" s="292"/>
      <c r="K36" s="292"/>
      <c r="M36" s="292"/>
      <c r="Y36" s="292"/>
      <c r="Z36" s="292"/>
      <c r="AA36" s="292"/>
      <c r="AB36" s="292"/>
      <c r="AC36" s="292"/>
      <c r="AD36" s="292"/>
      <c r="AE36" s="292"/>
      <c r="AF36" s="292"/>
      <c r="AG36" s="292"/>
      <c r="AH36" s="292"/>
    </row>
    <row r="37" spans="2:34" x14ac:dyDescent="0.15">
      <c r="AH37" s="292"/>
    </row>
    <row r="38" spans="2:34" x14ac:dyDescent="0.15">
      <c r="AG38" s="292"/>
      <c r="AH38" s="292"/>
    </row>
    <row r="39" spans="2:34" x14ac:dyDescent="0.15"/>
    <row r="40" spans="2:34" x14ac:dyDescent="0.15">
      <c r="X40" s="292"/>
    </row>
    <row r="41" spans="2:34" x14ac:dyDescent="0.15">
      <c r="R41" s="292"/>
    </row>
    <row r="42" spans="2:34" x14ac:dyDescent="0.15">
      <c r="W42" s="292"/>
    </row>
    <row r="43" spans="2:34" x14ac:dyDescent="0.15">
      <c r="Y43" s="292"/>
      <c r="Z43" s="292"/>
      <c r="AA43" s="292"/>
      <c r="AB43" s="292"/>
      <c r="AC43" s="292"/>
      <c r="AD43" s="292"/>
      <c r="AE43" s="292"/>
      <c r="AF43" s="292"/>
      <c r="AG43" s="292"/>
      <c r="AH43" s="292"/>
    </row>
    <row r="44" spans="2:34" x14ac:dyDescent="0.15">
      <c r="AH44" s="292"/>
    </row>
    <row r="45" spans="2:34" x14ac:dyDescent="0.15">
      <c r="X45" s="292"/>
    </row>
    <row r="46" spans="2:34" x14ac:dyDescent="0.15"/>
    <row r="47" spans="2:34" x14ac:dyDescent="0.15"/>
    <row r="48" spans="2:34" x14ac:dyDescent="0.15">
      <c r="W48" s="292"/>
      <c r="Y48" s="292"/>
      <c r="Z48" s="292"/>
      <c r="AA48" s="292"/>
      <c r="AB48" s="292"/>
      <c r="AC48" s="292"/>
      <c r="AD48" s="292"/>
      <c r="AE48" s="292"/>
      <c r="AF48" s="292"/>
      <c r="AG48" s="292"/>
      <c r="AH48" s="292"/>
    </row>
    <row r="49" spans="28:34" x14ac:dyDescent="0.15"/>
    <row r="50" spans="28:34" x14ac:dyDescent="0.15">
      <c r="AE50" s="292"/>
      <c r="AF50" s="292"/>
      <c r="AG50" s="292"/>
      <c r="AH50" s="292"/>
    </row>
    <row r="51" spans="28:34" x14ac:dyDescent="0.15">
      <c r="AC51" s="292"/>
      <c r="AD51" s="292"/>
      <c r="AE51" s="292"/>
      <c r="AF51" s="292"/>
      <c r="AG51" s="292"/>
      <c r="AH51" s="292"/>
    </row>
    <row r="52" spans="28:34" x14ac:dyDescent="0.15"/>
    <row r="53" spans="28:34" x14ac:dyDescent="0.15">
      <c r="AF53" s="292"/>
      <c r="AG53" s="292"/>
      <c r="AH53" s="292"/>
    </row>
    <row r="54" spans="28:34" x14ac:dyDescent="0.15">
      <c r="AH54" s="292"/>
    </row>
    <row r="55" spans="28:34" x14ac:dyDescent="0.15"/>
    <row r="56" spans="28:34" x14ac:dyDescent="0.15">
      <c r="AB56" s="292"/>
      <c r="AC56" s="292"/>
      <c r="AD56" s="292"/>
      <c r="AE56" s="292"/>
      <c r="AF56" s="292"/>
      <c r="AG56" s="292"/>
      <c r="AH56" s="292"/>
    </row>
    <row r="57" spans="28:34" x14ac:dyDescent="0.15">
      <c r="AH57" s="292"/>
    </row>
    <row r="58" spans="28:34" x14ac:dyDescent="0.15">
      <c r="AH58" s="292"/>
    </row>
    <row r="59" spans="28:34" x14ac:dyDescent="0.15"/>
    <row r="60" spans="28:34" x14ac:dyDescent="0.15"/>
    <row r="61" spans="28:34" x14ac:dyDescent="0.15"/>
    <row r="62" spans="28:34" x14ac:dyDescent="0.15"/>
    <row r="63" spans="28:34" x14ac:dyDescent="0.15">
      <c r="AH63" s="292"/>
    </row>
    <row r="64" spans="28:34" x14ac:dyDescent="0.15">
      <c r="AG64" s="292"/>
      <c r="AH64" s="292"/>
    </row>
    <row r="65" spans="28:34" x14ac:dyDescent="0.15"/>
    <row r="66" spans="28:34" x14ac:dyDescent="0.15"/>
    <row r="67" spans="28:34" x14ac:dyDescent="0.15"/>
    <row r="68" spans="28:34" x14ac:dyDescent="0.15">
      <c r="AB68" s="292"/>
      <c r="AC68" s="292"/>
      <c r="AD68" s="292"/>
      <c r="AE68" s="292"/>
      <c r="AF68" s="292"/>
      <c r="AG68" s="292"/>
      <c r="AH68" s="292"/>
    </row>
    <row r="69" spans="28:34" x14ac:dyDescent="0.15">
      <c r="AF69" s="292"/>
      <c r="AG69" s="292"/>
      <c r="AH69" s="292"/>
    </row>
    <row r="70" spans="28:34" x14ac:dyDescent="0.15"/>
    <row r="71" spans="28:34" x14ac:dyDescent="0.15"/>
    <row r="72" spans="28:34" x14ac:dyDescent="0.15"/>
    <row r="73" spans="28:34" x14ac:dyDescent="0.15"/>
    <row r="74" spans="28:34" x14ac:dyDescent="0.15"/>
    <row r="75" spans="28:34" x14ac:dyDescent="0.15">
      <c r="AH75" s="292"/>
    </row>
    <row r="76" spans="28:34" x14ac:dyDescent="0.15">
      <c r="AF76" s="292"/>
      <c r="AG76" s="292"/>
      <c r="AH76" s="292"/>
    </row>
    <row r="77" spans="28:34" x14ac:dyDescent="0.15">
      <c r="AG77" s="292"/>
      <c r="AH77" s="292"/>
    </row>
    <row r="78" spans="28:34" x14ac:dyDescent="0.15"/>
    <row r="79" spans="28:34" x14ac:dyDescent="0.15"/>
    <row r="80" spans="28:34" x14ac:dyDescent="0.15"/>
    <row r="81" spans="25:34" x14ac:dyDescent="0.15"/>
    <row r="82" spans="25:34" x14ac:dyDescent="0.15">
      <c r="Y82" s="292"/>
    </row>
    <row r="83" spans="25:34" x14ac:dyDescent="0.15">
      <c r="Y83" s="292"/>
      <c r="Z83" s="292"/>
      <c r="AA83" s="292"/>
      <c r="AB83" s="292"/>
      <c r="AC83" s="292"/>
      <c r="AD83" s="292"/>
      <c r="AE83" s="292"/>
      <c r="AF83" s="292"/>
      <c r="AG83" s="292"/>
      <c r="AH83" s="292"/>
    </row>
    <row r="84" spans="25:34" x14ac:dyDescent="0.15"/>
    <row r="85" spans="25:34" x14ac:dyDescent="0.15"/>
    <row r="86" spans="25:34" x14ac:dyDescent="0.15"/>
    <row r="87" spans="25:34" x14ac:dyDescent="0.15"/>
    <row r="88" spans="25:34" x14ac:dyDescent="0.15">
      <c r="AH88" s="29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2"/>
      <c r="AG94" s="292"/>
      <c r="AH94" s="292"/>
    </row>
    <row r="95" spans="25:34" ht="13.5" customHeight="1" x14ac:dyDescent="0.15">
      <c r="AH95" s="29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2"/>
    </row>
    <row r="102" spans="33:34" ht="13.5" customHeight="1" x14ac:dyDescent="0.15"/>
    <row r="103" spans="33:34" ht="13.5" customHeight="1" x14ac:dyDescent="0.15"/>
    <row r="104" spans="33:34" ht="13.5" customHeight="1" x14ac:dyDescent="0.15">
      <c r="AG104" s="292"/>
      <c r="AH104" s="29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2"/>
    </row>
    <row r="117" spans="34:122" ht="13.5" customHeight="1" x14ac:dyDescent="0.15"/>
    <row r="118" spans="34:122" ht="13.5" customHeight="1" x14ac:dyDescent="0.15"/>
    <row r="119" spans="34:122" ht="13.5" customHeight="1" x14ac:dyDescent="0.15"/>
    <row r="120" spans="34:122" ht="13.5" customHeight="1" x14ac:dyDescent="0.15">
      <c r="AH120" s="292"/>
    </row>
    <row r="121" spans="34:122" ht="13.5" customHeight="1" x14ac:dyDescent="0.15">
      <c r="AH121" s="292"/>
    </row>
    <row r="122" spans="34:122" ht="13.5" customHeight="1" x14ac:dyDescent="0.15"/>
    <row r="123" spans="34:122" ht="13.5" customHeight="1" x14ac:dyDescent="0.15"/>
    <row r="124" spans="34:122" ht="13.5" customHeight="1" x14ac:dyDescent="0.15"/>
    <row r="125" spans="34:122" ht="13.5" customHeight="1" x14ac:dyDescent="0.15">
      <c r="DR125" s="292" t="s">
        <v>505</v>
      </c>
    </row>
  </sheetData>
  <sheetProtection algorithmName="SHA-512" hashValue="XhT9y3Gxo7PYDynt6GO8STkD4/hP8ngXfEtbtl0cg9ShoZlqz4VO8wA2N7ZWu6E1cWJPOu6rAl0/mPXJLDFh2w==" saltValue="2petSXdbyxEIIXOSk2zTHA==" spinCount="100000" sheet="1" objects="1" scenarios="1"/>
  <dataConsolidate/>
  <phoneticPr fontId="2"/>
  <printOptions horizontalCentered="1" verticalCentered="1"/>
  <pageMargins left="0" right="0" top="0.19685039370078741" bottom="0" header="0.39370078740157483" footer="0"/>
  <pageSetup paperSize="9" scale="36" orientation="landscape"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55" workbookViewId="0"/>
  </sheetViews>
  <sheetFormatPr defaultColWidth="0" defaultRowHeight="13.5" customHeight="1" zeroHeight="1" x14ac:dyDescent="0.15"/>
  <cols>
    <col min="1" max="34" width="2.5" style="293" customWidth="1"/>
    <col min="35" max="122" width="2.5" style="292" customWidth="1"/>
    <col min="123" max="16384" width="2.5" style="292" hidden="1"/>
  </cols>
  <sheetData>
    <row r="1" spans="2:34" ht="13.5" customHeight="1"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2:34" x14ac:dyDescent="0.15">
      <c r="S2" s="292"/>
      <c r="AH2" s="292"/>
    </row>
    <row r="3" spans="2:34"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2:34" x14ac:dyDescent="0.15"/>
    <row r="5" spans="2:34" x14ac:dyDescent="0.15"/>
    <row r="6" spans="2:34" x14ac:dyDescent="0.15"/>
    <row r="7" spans="2:34" x14ac:dyDescent="0.15"/>
    <row r="8" spans="2:34" x14ac:dyDescent="0.15"/>
    <row r="9" spans="2:34" x14ac:dyDescent="0.15">
      <c r="AH9" s="292"/>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2"/>
    </row>
    <row r="18" spans="12:34" x14ac:dyDescent="0.15"/>
    <row r="19" spans="12:34" x14ac:dyDescent="0.15"/>
    <row r="20" spans="12:34" x14ac:dyDescent="0.15">
      <c r="AH20" s="292"/>
    </row>
    <row r="21" spans="12:34" x14ac:dyDescent="0.15">
      <c r="AH21" s="292"/>
    </row>
    <row r="22" spans="12:34" x14ac:dyDescent="0.15"/>
    <row r="23" spans="12:34" x14ac:dyDescent="0.15"/>
    <row r="24" spans="12:34" x14ac:dyDescent="0.15">
      <c r="Q24" s="292"/>
    </row>
    <row r="25" spans="12:34" x14ac:dyDescent="0.15"/>
    <row r="26" spans="12:34" x14ac:dyDescent="0.15"/>
    <row r="27" spans="12:34" x14ac:dyDescent="0.15"/>
    <row r="28" spans="12:34" x14ac:dyDescent="0.15">
      <c r="O28" s="292"/>
      <c r="T28" s="292"/>
      <c r="AH28" s="292"/>
    </row>
    <row r="29" spans="12:34" x14ac:dyDescent="0.15"/>
    <row r="30" spans="12:34" x14ac:dyDescent="0.15"/>
    <row r="31" spans="12:34" x14ac:dyDescent="0.15">
      <c r="Q31" s="292"/>
    </row>
    <row r="32" spans="12:34" x14ac:dyDescent="0.15">
      <c r="L32" s="292"/>
    </row>
    <row r="33" spans="2:34" x14ac:dyDescent="0.15">
      <c r="C33" s="292"/>
      <c r="E33" s="292"/>
      <c r="G33" s="292"/>
      <c r="I33" s="292"/>
      <c r="X33" s="292"/>
    </row>
    <row r="34" spans="2:34" x14ac:dyDescent="0.15">
      <c r="B34" s="292"/>
      <c r="P34" s="292"/>
      <c r="R34" s="292"/>
      <c r="T34" s="292"/>
    </row>
    <row r="35" spans="2:34" x14ac:dyDescent="0.15">
      <c r="D35" s="292"/>
      <c r="W35" s="292"/>
      <c r="AC35" s="292"/>
      <c r="AD35" s="292"/>
      <c r="AE35" s="292"/>
      <c r="AF35" s="292"/>
      <c r="AG35" s="292"/>
      <c r="AH35" s="292"/>
    </row>
    <row r="36" spans="2:34" x14ac:dyDescent="0.15">
      <c r="H36" s="292"/>
      <c r="J36" s="292"/>
      <c r="K36" s="292"/>
      <c r="M36" s="292"/>
      <c r="Y36" s="292"/>
      <c r="Z36" s="292"/>
      <c r="AA36" s="292"/>
      <c r="AB36" s="292"/>
      <c r="AC36" s="292"/>
      <c r="AD36" s="292"/>
      <c r="AE36" s="292"/>
      <c r="AF36" s="292"/>
      <c r="AG36" s="292"/>
      <c r="AH36" s="292"/>
    </row>
    <row r="37" spans="2:34" x14ac:dyDescent="0.15">
      <c r="AH37" s="292"/>
    </row>
    <row r="38" spans="2:34" x14ac:dyDescent="0.15">
      <c r="AG38" s="292"/>
      <c r="AH38" s="292"/>
    </row>
    <row r="39" spans="2:34" x14ac:dyDescent="0.15"/>
    <row r="40" spans="2:34" x14ac:dyDescent="0.15">
      <c r="X40" s="292"/>
    </row>
    <row r="41" spans="2:34" x14ac:dyDescent="0.15">
      <c r="R41" s="292"/>
    </row>
    <row r="42" spans="2:34" x14ac:dyDescent="0.15">
      <c r="W42" s="292"/>
    </row>
    <row r="43" spans="2:34" x14ac:dyDescent="0.15">
      <c r="Y43" s="292"/>
      <c r="Z43" s="292"/>
      <c r="AA43" s="292"/>
      <c r="AB43" s="292"/>
      <c r="AC43" s="292"/>
      <c r="AD43" s="292"/>
      <c r="AE43" s="292"/>
      <c r="AF43" s="292"/>
      <c r="AG43" s="292"/>
      <c r="AH43" s="292"/>
    </row>
    <row r="44" spans="2:34" x14ac:dyDescent="0.15">
      <c r="AH44" s="292"/>
    </row>
    <row r="45" spans="2:34" x14ac:dyDescent="0.15">
      <c r="X45" s="292"/>
    </row>
    <row r="46" spans="2:34" x14ac:dyDescent="0.15"/>
    <row r="47" spans="2:34" x14ac:dyDescent="0.15"/>
    <row r="48" spans="2:34" x14ac:dyDescent="0.15">
      <c r="W48" s="292"/>
      <c r="Y48" s="292"/>
      <c r="Z48" s="292"/>
      <c r="AA48" s="292"/>
      <c r="AB48" s="292"/>
      <c r="AC48" s="292"/>
      <c r="AD48" s="292"/>
      <c r="AE48" s="292"/>
      <c r="AF48" s="292"/>
      <c r="AG48" s="292"/>
      <c r="AH48" s="292"/>
    </row>
    <row r="49" spans="28:34" x14ac:dyDescent="0.15"/>
    <row r="50" spans="28:34" x14ac:dyDescent="0.15">
      <c r="AE50" s="292"/>
      <c r="AF50" s="292"/>
      <c r="AG50" s="292"/>
      <c r="AH50" s="292"/>
    </row>
    <row r="51" spans="28:34" x14ac:dyDescent="0.15">
      <c r="AC51" s="292"/>
      <c r="AD51" s="292"/>
      <c r="AE51" s="292"/>
      <c r="AF51" s="292"/>
      <c r="AG51" s="292"/>
      <c r="AH51" s="292"/>
    </row>
    <row r="52" spans="28:34" x14ac:dyDescent="0.15"/>
    <row r="53" spans="28:34" x14ac:dyDescent="0.15">
      <c r="AF53" s="292"/>
      <c r="AG53" s="292"/>
      <c r="AH53" s="292"/>
    </row>
    <row r="54" spans="28:34" x14ac:dyDescent="0.15">
      <c r="AH54" s="292"/>
    </row>
    <row r="55" spans="28:34" x14ac:dyDescent="0.15"/>
    <row r="56" spans="28:34" x14ac:dyDescent="0.15">
      <c r="AB56" s="292"/>
      <c r="AC56" s="292"/>
      <c r="AD56" s="292"/>
      <c r="AE56" s="292"/>
      <c r="AF56" s="292"/>
      <c r="AG56" s="292"/>
      <c r="AH56" s="292"/>
    </row>
    <row r="57" spans="28:34" x14ac:dyDescent="0.15">
      <c r="AH57" s="292"/>
    </row>
    <row r="58" spans="28:34" x14ac:dyDescent="0.15">
      <c r="AH58" s="292"/>
    </row>
    <row r="59" spans="28:34" x14ac:dyDescent="0.15">
      <c r="AG59" s="292"/>
      <c r="AH59" s="292"/>
    </row>
    <row r="60" spans="28:34" x14ac:dyDescent="0.15"/>
    <row r="61" spans="28:34" x14ac:dyDescent="0.15"/>
    <row r="62" spans="28:34" x14ac:dyDescent="0.15"/>
    <row r="63" spans="28:34" x14ac:dyDescent="0.15">
      <c r="AH63" s="292"/>
    </row>
    <row r="64" spans="28:34" x14ac:dyDescent="0.15">
      <c r="AG64" s="292"/>
      <c r="AH64" s="292"/>
    </row>
    <row r="65" spans="28:34" x14ac:dyDescent="0.15"/>
    <row r="66" spans="28:34" x14ac:dyDescent="0.15"/>
    <row r="67" spans="28:34" x14ac:dyDescent="0.15"/>
    <row r="68" spans="28:34" x14ac:dyDescent="0.15">
      <c r="AB68" s="292"/>
      <c r="AC68" s="292"/>
      <c r="AD68" s="292"/>
      <c r="AE68" s="292"/>
      <c r="AF68" s="292"/>
      <c r="AG68" s="292"/>
      <c r="AH68" s="292"/>
    </row>
    <row r="69" spans="28:34" x14ac:dyDescent="0.15">
      <c r="AF69" s="292"/>
      <c r="AG69" s="292"/>
      <c r="AH69" s="292"/>
    </row>
    <row r="70" spans="28:34" x14ac:dyDescent="0.15"/>
    <row r="71" spans="28:34" x14ac:dyDescent="0.15"/>
    <row r="72" spans="28:34" x14ac:dyDescent="0.15"/>
    <row r="73" spans="28:34" x14ac:dyDescent="0.15"/>
    <row r="74" spans="28:34" x14ac:dyDescent="0.15"/>
    <row r="75" spans="28:34" x14ac:dyDescent="0.15">
      <c r="AH75" s="292"/>
    </row>
    <row r="76" spans="28:34" x14ac:dyDescent="0.15">
      <c r="AF76" s="292"/>
      <c r="AG76" s="292"/>
      <c r="AH76" s="292"/>
    </row>
    <row r="77" spans="28:34" x14ac:dyDescent="0.15">
      <c r="AG77" s="292"/>
      <c r="AH77" s="292"/>
    </row>
    <row r="78" spans="28:34" x14ac:dyDescent="0.15"/>
    <row r="79" spans="28:34" x14ac:dyDescent="0.15"/>
    <row r="80" spans="28:34" x14ac:dyDescent="0.15"/>
    <row r="81" spans="25:34" x14ac:dyDescent="0.15"/>
    <row r="82" spans="25:34" x14ac:dyDescent="0.15">
      <c r="Y82" s="292"/>
    </row>
    <row r="83" spans="25:34" x14ac:dyDescent="0.15">
      <c r="Y83" s="292"/>
      <c r="Z83" s="292"/>
      <c r="AA83" s="292"/>
      <c r="AB83" s="292"/>
      <c r="AC83" s="292"/>
      <c r="AD83" s="292"/>
      <c r="AE83" s="292"/>
      <c r="AF83" s="292"/>
      <c r="AG83" s="292"/>
      <c r="AH83" s="292"/>
    </row>
    <row r="84" spans="25:34" x14ac:dyDescent="0.15"/>
    <row r="85" spans="25:34" x14ac:dyDescent="0.15"/>
    <row r="86" spans="25:34" x14ac:dyDescent="0.15"/>
    <row r="87" spans="25:34" x14ac:dyDescent="0.15"/>
    <row r="88" spans="25:34" x14ac:dyDescent="0.15">
      <c r="AH88" s="29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2"/>
      <c r="AG94" s="292"/>
      <c r="AH94" s="292"/>
    </row>
    <row r="95" spans="25:34" ht="13.5" customHeight="1" x14ac:dyDescent="0.15">
      <c r="AH95" s="29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2"/>
    </row>
    <row r="102" spans="33:34" ht="13.5" customHeight="1" x14ac:dyDescent="0.15"/>
    <row r="103" spans="33:34" ht="13.5" customHeight="1" x14ac:dyDescent="0.15"/>
    <row r="104" spans="33:34" ht="13.5" customHeight="1" x14ac:dyDescent="0.15">
      <c r="AG104" s="292"/>
      <c r="AH104" s="29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2"/>
    </row>
    <row r="117" spans="34:122" ht="13.5" customHeight="1" x14ac:dyDescent="0.15"/>
    <row r="118" spans="34:122" ht="13.5" customHeight="1" x14ac:dyDescent="0.15"/>
    <row r="119" spans="34:122" ht="13.5" customHeight="1" x14ac:dyDescent="0.15"/>
    <row r="120" spans="34:122" ht="13.5" customHeight="1" x14ac:dyDescent="0.15">
      <c r="AH120" s="292"/>
    </row>
    <row r="121" spans="34:122" ht="13.5" customHeight="1" x14ac:dyDescent="0.15">
      <c r="AH121" s="292"/>
    </row>
    <row r="122" spans="34:122" ht="13.5" customHeight="1" x14ac:dyDescent="0.15"/>
    <row r="123" spans="34:122" ht="13.5" customHeight="1" x14ac:dyDescent="0.15"/>
    <row r="124" spans="34:122" ht="13.5" customHeight="1" x14ac:dyDescent="0.15"/>
    <row r="125" spans="34:122" ht="13.5" customHeight="1" x14ac:dyDescent="0.15">
      <c r="DR125" s="292" t="s">
        <v>505</v>
      </c>
    </row>
  </sheetData>
  <sheetProtection algorithmName="SHA-512" hashValue="v47FxqT46Z4HSH8R16I4qzCIETdffN5W1rs5SJs04cMlfBpkXjAQXy3OjQuS+iD434YYCUgEYOIBgzegT5nVYA==" saltValue="hMn4eIWQA90CehhxI2yWbw==" spinCount="100000" sheet="1" objects="1" scenarios="1"/>
  <dataConsolidate/>
  <phoneticPr fontId="2"/>
  <printOptions horizontalCentered="1" verticalCentered="1"/>
  <pageMargins left="0" right="0" top="0.19685039370078741" bottom="0" header="0.39370078740157483" footer="0"/>
  <pageSetup paperSize="9" scale="36" orientation="landscape"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50" customWidth="1"/>
    <col min="2" max="8" width="13.375" style="150" customWidth="1"/>
    <col min="9" max="16384" width="11.125" style="150"/>
  </cols>
  <sheetData>
    <row r="1" spans="1:8" x14ac:dyDescent="0.15">
      <c r="A1" s="144"/>
      <c r="B1" s="145"/>
      <c r="C1" s="146"/>
      <c r="D1" s="147"/>
      <c r="E1" s="148"/>
      <c r="F1" s="148"/>
      <c r="G1" s="148"/>
      <c r="H1" s="149"/>
    </row>
    <row r="2" spans="1:8" x14ac:dyDescent="0.15">
      <c r="A2" s="151"/>
      <c r="B2" s="152"/>
      <c r="C2" s="153"/>
      <c r="D2" s="154" t="s">
        <v>52</v>
      </c>
      <c r="E2" s="155"/>
      <c r="F2" s="156" t="s">
        <v>555</v>
      </c>
      <c r="G2" s="157"/>
      <c r="H2" s="158"/>
    </row>
    <row r="3" spans="1:8" x14ac:dyDescent="0.15">
      <c r="A3" s="154" t="s">
        <v>548</v>
      </c>
      <c r="B3" s="159"/>
      <c r="C3" s="160"/>
      <c r="D3" s="161">
        <v>809054</v>
      </c>
      <c r="E3" s="162"/>
      <c r="F3" s="163">
        <v>310300</v>
      </c>
      <c r="G3" s="164"/>
      <c r="H3" s="165"/>
    </row>
    <row r="4" spans="1:8" x14ac:dyDescent="0.15">
      <c r="A4" s="166"/>
      <c r="B4" s="167"/>
      <c r="C4" s="168"/>
      <c r="D4" s="169">
        <v>605086</v>
      </c>
      <c r="E4" s="170"/>
      <c r="F4" s="171">
        <v>157576</v>
      </c>
      <c r="G4" s="172"/>
      <c r="H4" s="173"/>
    </row>
    <row r="5" spans="1:8" x14ac:dyDescent="0.15">
      <c r="A5" s="154" t="s">
        <v>550</v>
      </c>
      <c r="B5" s="159"/>
      <c r="C5" s="160"/>
      <c r="D5" s="161">
        <v>1130548</v>
      </c>
      <c r="E5" s="162"/>
      <c r="F5" s="163">
        <v>317319</v>
      </c>
      <c r="G5" s="164"/>
      <c r="H5" s="165"/>
    </row>
    <row r="6" spans="1:8" x14ac:dyDescent="0.15">
      <c r="A6" s="166"/>
      <c r="B6" s="167"/>
      <c r="C6" s="168"/>
      <c r="D6" s="169">
        <v>644888</v>
      </c>
      <c r="E6" s="170"/>
      <c r="F6" s="171">
        <v>164214</v>
      </c>
      <c r="G6" s="172"/>
      <c r="H6" s="173"/>
    </row>
    <row r="7" spans="1:8" x14ac:dyDescent="0.15">
      <c r="A7" s="154" t="s">
        <v>551</v>
      </c>
      <c r="B7" s="159"/>
      <c r="C7" s="160"/>
      <c r="D7" s="161">
        <v>1831861</v>
      </c>
      <c r="E7" s="162"/>
      <c r="F7" s="163">
        <v>289738</v>
      </c>
      <c r="G7" s="164"/>
      <c r="H7" s="165"/>
    </row>
    <row r="8" spans="1:8" x14ac:dyDescent="0.15">
      <c r="A8" s="166"/>
      <c r="B8" s="167"/>
      <c r="C8" s="168"/>
      <c r="D8" s="169">
        <v>146879</v>
      </c>
      <c r="E8" s="170"/>
      <c r="F8" s="171">
        <v>156238</v>
      </c>
      <c r="G8" s="172"/>
      <c r="H8" s="173"/>
    </row>
    <row r="9" spans="1:8" x14ac:dyDescent="0.15">
      <c r="A9" s="154" t="s">
        <v>552</v>
      </c>
      <c r="B9" s="159"/>
      <c r="C9" s="160"/>
      <c r="D9" s="161">
        <v>505193</v>
      </c>
      <c r="E9" s="162"/>
      <c r="F9" s="163">
        <v>316937</v>
      </c>
      <c r="G9" s="164"/>
      <c r="H9" s="165"/>
    </row>
    <row r="10" spans="1:8" x14ac:dyDescent="0.15">
      <c r="A10" s="166"/>
      <c r="B10" s="167"/>
      <c r="C10" s="168"/>
      <c r="D10" s="169">
        <v>505193</v>
      </c>
      <c r="E10" s="170"/>
      <c r="F10" s="171">
        <v>199150</v>
      </c>
      <c r="G10" s="172"/>
      <c r="H10" s="173"/>
    </row>
    <row r="11" spans="1:8" x14ac:dyDescent="0.15">
      <c r="A11" s="154" t="s">
        <v>553</v>
      </c>
      <c r="B11" s="159"/>
      <c r="C11" s="160"/>
      <c r="D11" s="161">
        <v>859142</v>
      </c>
      <c r="E11" s="162"/>
      <c r="F11" s="163">
        <v>332350</v>
      </c>
      <c r="G11" s="164"/>
      <c r="H11" s="165"/>
    </row>
    <row r="12" spans="1:8" x14ac:dyDescent="0.15">
      <c r="A12" s="166"/>
      <c r="B12" s="167"/>
      <c r="C12" s="174"/>
      <c r="D12" s="169">
        <v>261974</v>
      </c>
      <c r="E12" s="170"/>
      <c r="F12" s="171">
        <v>200453</v>
      </c>
      <c r="G12" s="172"/>
      <c r="H12" s="173"/>
    </row>
    <row r="13" spans="1:8" x14ac:dyDescent="0.15">
      <c r="A13" s="154"/>
      <c r="B13" s="159"/>
      <c r="C13" s="175"/>
      <c r="D13" s="176">
        <v>1027160</v>
      </c>
      <c r="E13" s="177"/>
      <c r="F13" s="178">
        <v>313329</v>
      </c>
      <c r="G13" s="179"/>
      <c r="H13" s="165"/>
    </row>
    <row r="14" spans="1:8" x14ac:dyDescent="0.15">
      <c r="A14" s="166"/>
      <c r="B14" s="167"/>
      <c r="C14" s="168"/>
      <c r="D14" s="169">
        <v>432804</v>
      </c>
      <c r="E14" s="170"/>
      <c r="F14" s="171">
        <v>175526</v>
      </c>
      <c r="G14" s="172"/>
      <c r="H14" s="173"/>
    </row>
    <row r="17" spans="1:11" x14ac:dyDescent="0.15">
      <c r="A17" s="150" t="s">
        <v>53</v>
      </c>
    </row>
    <row r="18" spans="1:11" x14ac:dyDescent="0.15">
      <c r="A18" s="180"/>
      <c r="B18" s="180" t="str">
        <f>実質収支比率等に係る経年分析!F$46</f>
        <v>H28</v>
      </c>
      <c r="C18" s="180" t="str">
        <f>実質収支比率等に係る経年分析!G$46</f>
        <v>H29</v>
      </c>
      <c r="D18" s="180" t="str">
        <f>実質収支比率等に係る経年分析!H$46</f>
        <v>H30</v>
      </c>
      <c r="E18" s="180" t="str">
        <f>実質収支比率等に係る経年分析!I$46</f>
        <v>R01</v>
      </c>
      <c r="F18" s="180" t="str">
        <f>実質収支比率等に係る経年分析!J$46</f>
        <v>R02</v>
      </c>
    </row>
    <row r="19" spans="1:11" x14ac:dyDescent="0.15">
      <c r="A19" s="180" t="s">
        <v>54</v>
      </c>
      <c r="B19" s="180">
        <f>ROUND(VALUE(SUBSTITUTE(実質収支比率等に係る経年分析!F$48,"▲","-")),2)</f>
        <v>4.2</v>
      </c>
      <c r="C19" s="180">
        <f>ROUND(VALUE(SUBSTITUTE(実質収支比率等に係る経年分析!G$48,"▲","-")),2)</f>
        <v>8.74</v>
      </c>
      <c r="D19" s="180">
        <f>ROUND(VALUE(SUBSTITUTE(実質収支比率等に係る経年分析!H$48,"▲","-")),2)</f>
        <v>17.649999999999999</v>
      </c>
      <c r="E19" s="180">
        <f>ROUND(VALUE(SUBSTITUTE(実質収支比率等に係る経年分析!I$48,"▲","-")),2)</f>
        <v>15.88</v>
      </c>
      <c r="F19" s="180">
        <f>ROUND(VALUE(SUBSTITUTE(実質収支比率等に係る経年分析!J$48,"▲","-")),2)</f>
        <v>28.74</v>
      </c>
    </row>
    <row r="20" spans="1:11" x14ac:dyDescent="0.15">
      <c r="A20" s="180" t="s">
        <v>55</v>
      </c>
      <c r="B20" s="180">
        <f>ROUND(VALUE(SUBSTITUTE(実質収支比率等に係る経年分析!F$47,"▲","-")),2)</f>
        <v>27.4</v>
      </c>
      <c r="C20" s="180">
        <f>ROUND(VALUE(SUBSTITUTE(実質収支比率等に係る経年分析!G$47,"▲","-")),2)</f>
        <v>192.61</v>
      </c>
      <c r="D20" s="180">
        <f>ROUND(VALUE(SUBSTITUTE(実質収支比率等に係る経年分析!H$47,"▲","-")),2)</f>
        <v>220.84</v>
      </c>
      <c r="E20" s="180">
        <f>ROUND(VALUE(SUBSTITUTE(実質収支比率等に係る経年分析!I$47,"▲","-")),2)</f>
        <v>250.47</v>
      </c>
      <c r="F20" s="180">
        <f>ROUND(VALUE(SUBSTITUTE(実質収支比率等に係る経年分析!J$47,"▲","-")),2)</f>
        <v>238.89</v>
      </c>
    </row>
    <row r="21" spans="1:11" x14ac:dyDescent="0.15">
      <c r="A21" s="180" t="s">
        <v>56</v>
      </c>
      <c r="B21" s="180">
        <f>IF(ISNUMBER(VALUE(SUBSTITUTE(実質収支比率等に係る経年分析!F$49,"▲","-"))),ROUND(VALUE(SUBSTITUTE(実質収支比率等に係る経年分析!F$49,"▲","-")),2),NA())</f>
        <v>-22.92</v>
      </c>
      <c r="C21" s="180">
        <f>IF(ISNUMBER(VALUE(SUBSTITUTE(実質収支比率等に係る経年分析!G$49,"▲","-"))),ROUND(VALUE(SUBSTITUTE(実質収支比率等に係る経年分析!G$49,"▲","-")),2),NA())</f>
        <v>169.27</v>
      </c>
      <c r="D21" s="180">
        <f>IF(ISNUMBER(VALUE(SUBSTITUTE(実質収支比率等に係る経年分析!H$49,"▲","-"))),ROUND(VALUE(SUBSTITUTE(実質収支比率等に係る経年分析!H$49,"▲","-")),2),NA())</f>
        <v>32.94</v>
      </c>
      <c r="E21" s="180">
        <f>IF(ISNUMBER(VALUE(SUBSTITUTE(実質収支比率等に係る経年分析!I$49,"▲","-"))),ROUND(VALUE(SUBSTITUTE(実質収支比率等に係る経年分析!I$49,"▲","-")),2),NA())</f>
        <v>26.01</v>
      </c>
      <c r="F21" s="180">
        <f>IF(ISNUMBER(VALUE(SUBSTITUTE(実質収支比率等に係る経年分析!J$49,"▲","-"))),ROUND(VALUE(SUBSTITUTE(実質収支比率等に係る経年分析!J$49,"▲","-")),2),NA())</f>
        <v>22.1</v>
      </c>
    </row>
    <row r="24" spans="1:11" x14ac:dyDescent="0.15">
      <c r="A24" s="150" t="s">
        <v>57</v>
      </c>
    </row>
    <row r="25" spans="1:11" x14ac:dyDescent="0.15">
      <c r="A25" s="181"/>
      <c r="B25" s="181" t="str">
        <f>連結実質赤字比率に係る赤字・黒字の構成分析!F$33</f>
        <v>H28</v>
      </c>
      <c r="C25" s="181"/>
      <c r="D25" s="181" t="str">
        <f>連結実質赤字比率に係る赤字・黒字の構成分析!G$33</f>
        <v>H29</v>
      </c>
      <c r="E25" s="181"/>
      <c r="F25" s="181" t="str">
        <f>連結実質赤字比率に係る赤字・黒字の構成分析!H$33</f>
        <v>H30</v>
      </c>
      <c r="G25" s="181"/>
      <c r="H25" s="181" t="str">
        <f>連結実質赤字比率に係る赤字・黒字の構成分析!I$33</f>
        <v>R01</v>
      </c>
      <c r="I25" s="181"/>
      <c r="J25" s="181" t="str">
        <f>連結実質赤字比率に係る赤字・黒字の構成分析!J$33</f>
        <v>R02</v>
      </c>
      <c r="K25" s="181"/>
    </row>
    <row r="26" spans="1:11" x14ac:dyDescent="0.15">
      <c r="A26" s="181"/>
      <c r="B26" s="181" t="s">
        <v>58</v>
      </c>
      <c r="C26" s="181" t="s">
        <v>59</v>
      </c>
      <c r="D26" s="181" t="s">
        <v>58</v>
      </c>
      <c r="E26" s="181" t="s">
        <v>59</v>
      </c>
      <c r="F26" s="181" t="s">
        <v>58</v>
      </c>
      <c r="G26" s="181" t="s">
        <v>59</v>
      </c>
      <c r="H26" s="181" t="s">
        <v>58</v>
      </c>
      <c r="I26" s="181" t="s">
        <v>59</v>
      </c>
      <c r="J26" s="181" t="s">
        <v>58</v>
      </c>
      <c r="K26" s="181" t="s">
        <v>59</v>
      </c>
    </row>
    <row r="27" spans="1:11" x14ac:dyDescent="0.15">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#N/A</v>
      </c>
      <c r="C27" s="181">
        <f>IF(ROUND(VALUE(SUBSTITUTE(連結実質赤字比率に係る赤字・黒字の構成分析!F$43,"▲", "-")), 2) &gt;= 0, ABS(ROUND(VALUE(SUBSTITUTE(連結実質赤字比率に係る赤字・黒字の構成分析!F$43,"▲", "-")), 2)), NA())</f>
        <v>0</v>
      </c>
      <c r="D27" s="181" t="e">
        <f>IF(ROUND(VALUE(SUBSTITUTE(連結実質赤字比率に係る赤字・黒字の構成分析!G$43,"▲", "-")), 2) &lt; 0, ABS(ROUND(VALUE(SUBSTITUTE(連結実質赤字比率に係る赤字・黒字の構成分析!G$43,"▲", "-")), 2)), NA())</f>
        <v>#N/A</v>
      </c>
      <c r="E27" s="181">
        <f>IF(ROUND(VALUE(SUBSTITUTE(連結実質赤字比率に係る赤字・黒字の構成分析!G$43,"▲", "-")), 2) &gt;= 0, ABS(ROUND(VALUE(SUBSTITUTE(連結実質赤字比率に係る赤字・黒字の構成分析!G$43,"▲", "-")), 2)), NA())</f>
        <v>0</v>
      </c>
      <c r="F27" s="181" t="e">
        <f>IF(ROUND(VALUE(SUBSTITUTE(連結実質赤字比率に係る赤字・黒字の構成分析!H$43,"▲", "-")), 2) &lt; 0, ABS(ROUND(VALUE(SUBSTITUTE(連結実質赤字比率に係る赤字・黒字の構成分析!H$43,"▲", "-")), 2)), NA())</f>
        <v>#VALUE!</v>
      </c>
      <c r="G27" s="181" t="e">
        <f>IF(ROUND(VALUE(SUBSTITUTE(連結実質赤字比率に係る赤字・黒字の構成分析!H$43,"▲", "-")), 2) &gt;= 0, ABS(ROUND(VALUE(SUBSTITUTE(連結実質赤字比率に係る赤字・黒字の構成分析!H$43,"▲", "-")), 2)), NA())</f>
        <v>#VALUE!</v>
      </c>
      <c r="H27" s="181" t="e">
        <f>IF(ROUND(VALUE(SUBSTITUTE(連結実質赤字比率に係る赤字・黒字の構成分析!I$43,"▲", "-")), 2) &lt; 0, ABS(ROUND(VALUE(SUBSTITUTE(連結実質赤字比率に係る赤字・黒字の構成分析!I$43,"▲", "-")), 2)), NA())</f>
        <v>#VALUE!</v>
      </c>
      <c r="I27" s="181" t="e">
        <f>IF(ROUND(VALUE(SUBSTITUTE(連結実質赤字比率に係る赤字・黒字の構成分析!I$43,"▲", "-")), 2) &gt;= 0, ABS(ROUND(VALUE(SUBSTITUTE(連結実質赤字比率に係る赤字・黒字の構成分析!I$43,"▲", "-")), 2)), NA())</f>
        <v>#VALUE!</v>
      </c>
      <c r="J27" s="181" t="e">
        <f>IF(ROUND(VALUE(SUBSTITUTE(連結実質赤字比率に係る赤字・黒字の構成分析!J$43,"▲", "-")), 2) &lt; 0, ABS(ROUND(VALUE(SUBSTITUTE(連結実質赤字比率に係る赤字・黒字の構成分析!J$43,"▲", "-")), 2)), NA())</f>
        <v>#VALUE!</v>
      </c>
      <c r="K27" s="181" t="e">
        <f>IF(ROUND(VALUE(SUBSTITUTE(連結実質赤字比率に係る赤字・黒字の構成分析!J$43,"▲", "-")), 2) &gt;= 0, ABS(ROUND(VALUE(SUBSTITUTE(連結実質赤字比率に係る赤字・黒字の構成分析!J$43,"▲", "-")), 2)), NA())</f>
        <v>#VALUE!</v>
      </c>
    </row>
    <row r="28" spans="1:11" x14ac:dyDescent="0.15">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15">
      <c r="A29" s="181" t="e">
        <f>IF(連結実質赤字比率に係る赤字・黒字の構成分析!C$41="",NA(),連結実質赤字比率に係る赤字・黒字の構成分析!C$41)</f>
        <v>#N/A</v>
      </c>
      <c r="B29" s="181" t="e">
        <f>IF(ROUND(VALUE(SUBSTITUTE(連結実質赤字比率に係る赤字・黒字の構成分析!F$41,"▲", "-")), 2) &lt; 0, ABS(ROUND(VALUE(SUBSTITUTE(連結実質赤字比率に係る赤字・黒字の構成分析!F$41,"▲", "-")), 2)), NA())</f>
        <v>#VALUE!</v>
      </c>
      <c r="C29" s="181" t="e">
        <f>IF(ROUND(VALUE(SUBSTITUTE(連結実質赤字比率に係る赤字・黒字の構成分析!F$41,"▲", "-")), 2) &gt;= 0, ABS(ROUND(VALUE(SUBSTITUTE(連結実質赤字比率に係る赤字・黒字の構成分析!F$41,"▲", "-")), 2)), NA())</f>
        <v>#VALUE!</v>
      </c>
      <c r="D29" s="181" t="e">
        <f>IF(ROUND(VALUE(SUBSTITUTE(連結実質赤字比率に係る赤字・黒字の構成分析!G$41,"▲", "-")), 2) &lt; 0, ABS(ROUND(VALUE(SUBSTITUTE(連結実質赤字比率に係る赤字・黒字の構成分析!G$41,"▲", "-")), 2)), NA())</f>
        <v>#VALUE!</v>
      </c>
      <c r="E29" s="181" t="e">
        <f>IF(ROUND(VALUE(SUBSTITUTE(連結実質赤字比率に係る赤字・黒字の構成分析!G$41,"▲", "-")), 2) &gt;= 0, ABS(ROUND(VALUE(SUBSTITUTE(連結実質赤字比率に係る赤字・黒字の構成分析!G$41,"▲", "-")), 2)), NA())</f>
        <v>#VALUE!</v>
      </c>
      <c r="F29" s="181" t="e">
        <f>IF(ROUND(VALUE(SUBSTITUTE(連結実質赤字比率に係る赤字・黒字の構成分析!H$41,"▲", "-")), 2) &lt; 0, ABS(ROUND(VALUE(SUBSTITUTE(連結実質赤字比率に係る赤字・黒字の構成分析!H$41,"▲", "-")), 2)), NA())</f>
        <v>#VALUE!</v>
      </c>
      <c r="G29" s="181" t="e">
        <f>IF(ROUND(VALUE(SUBSTITUTE(連結実質赤字比率に係る赤字・黒字の構成分析!H$41,"▲", "-")), 2) &gt;= 0, ABS(ROUND(VALUE(SUBSTITUTE(連結実質赤字比率に係る赤字・黒字の構成分析!H$41,"▲", "-")), 2)), NA())</f>
        <v>#VALUE!</v>
      </c>
      <c r="H29" s="181" t="e">
        <f>IF(ROUND(VALUE(SUBSTITUTE(連結実質赤字比率に係る赤字・黒字の構成分析!I$41,"▲", "-")), 2) &lt; 0, ABS(ROUND(VALUE(SUBSTITUTE(連結実質赤字比率に係る赤字・黒字の構成分析!I$41,"▲", "-")), 2)), NA())</f>
        <v>#VALUE!</v>
      </c>
      <c r="I29" s="181" t="e">
        <f>IF(ROUND(VALUE(SUBSTITUTE(連結実質赤字比率に係る赤字・黒字の構成分析!I$41,"▲", "-")), 2) &gt;= 0, ABS(ROUND(VALUE(SUBSTITUTE(連結実質赤字比率に係る赤字・黒字の構成分析!I$41,"▲", "-")), 2)), NA())</f>
        <v>#VALUE!</v>
      </c>
      <c r="J29" s="181" t="e">
        <f>IF(ROUND(VALUE(SUBSTITUTE(連結実質赤字比率に係る赤字・黒字の構成分析!J$41,"▲", "-")), 2) &lt; 0, ABS(ROUND(VALUE(SUBSTITUTE(連結実質赤字比率に係る赤字・黒字の構成分析!J$41,"▲", "-")), 2)), NA())</f>
        <v>#VALUE!</v>
      </c>
      <c r="K29" s="181" t="e">
        <f>IF(ROUND(VALUE(SUBSTITUTE(連結実質赤字比率に係る赤字・黒字の構成分析!J$41,"▲", "-")), 2) &gt;= 0, ABS(ROUND(VALUE(SUBSTITUTE(連結実質赤字比率に係る赤字・黒字の構成分析!J$41,"▲", "-")), 2)), NA())</f>
        <v>#VALUE!</v>
      </c>
    </row>
    <row r="30" spans="1:11" x14ac:dyDescent="0.15">
      <c r="A30" s="181" t="str">
        <f>IF(連結実質赤字比率に係る赤字・黒字の構成分析!C$40="",NA(),連結実質赤字比率に係る赤字・黒字の構成分析!C$40)</f>
        <v>簡易水道事業特別会計</v>
      </c>
      <c r="B30" s="181" t="e">
        <f>IF(ROUND(VALUE(SUBSTITUTE(連結実質赤字比率に係る赤字・黒字の構成分析!F$40,"▲", "-")), 2) &lt; 0, ABS(ROUND(VALUE(SUBSTITUTE(連結実質赤字比率に係る赤字・黒字の構成分析!F$40,"▲", "-")), 2)), NA())</f>
        <v>#N/A</v>
      </c>
      <c r="C30" s="181">
        <f>IF(ROUND(VALUE(SUBSTITUTE(連結実質赤字比率に係る赤字・黒字の構成分析!F$40,"▲", "-")), 2) &gt;= 0, ABS(ROUND(VALUE(SUBSTITUTE(連結実質赤字比率に係る赤字・黒字の構成分析!F$40,"▲", "-")), 2)), NA())</f>
        <v>0</v>
      </c>
      <c r="D30" s="181" t="e">
        <f>IF(ROUND(VALUE(SUBSTITUTE(連結実質赤字比率に係る赤字・黒字の構成分析!G$40,"▲", "-")), 2) &lt; 0, ABS(ROUND(VALUE(SUBSTITUTE(連結実質赤字比率に係る赤字・黒字の構成分析!G$40,"▲", "-")), 2)), NA())</f>
        <v>#N/A</v>
      </c>
      <c r="E30" s="181">
        <f>IF(ROUND(VALUE(SUBSTITUTE(連結実質赤字比率に係る赤字・黒字の構成分析!G$40,"▲", "-")), 2) &gt;= 0, ABS(ROUND(VALUE(SUBSTITUTE(連結実質赤字比率に係る赤字・黒字の構成分析!G$40,"▲", "-")), 2)), NA())</f>
        <v>0</v>
      </c>
      <c r="F30" s="181" t="e">
        <f>IF(ROUND(VALUE(SUBSTITUTE(連結実質赤字比率に係る赤字・黒字の構成分析!H$40,"▲", "-")), 2) &lt; 0, ABS(ROUND(VALUE(SUBSTITUTE(連結実質赤字比率に係る赤字・黒字の構成分析!H$40,"▲", "-")), 2)), NA())</f>
        <v>#N/A</v>
      </c>
      <c r="G30" s="181">
        <f>IF(ROUND(VALUE(SUBSTITUTE(連結実質赤字比率に係る赤字・黒字の構成分析!H$40,"▲", "-")), 2) &gt;= 0, ABS(ROUND(VALUE(SUBSTITUTE(連結実質赤字比率に係る赤字・黒字の構成分析!H$40,"▲", "-")), 2)), NA())</f>
        <v>0.06</v>
      </c>
      <c r="H30" s="181" t="e">
        <f>IF(ROUND(VALUE(SUBSTITUTE(連結実質赤字比率に係る赤字・黒字の構成分析!I$40,"▲", "-")), 2) &lt; 0, ABS(ROUND(VALUE(SUBSTITUTE(連結実質赤字比率に係る赤字・黒字の構成分析!I$40,"▲", "-")), 2)), NA())</f>
        <v>#N/A</v>
      </c>
      <c r="I30" s="181">
        <f>IF(ROUND(VALUE(SUBSTITUTE(連結実質赤字比率に係る赤字・黒字の構成分析!I$40,"▲", "-")), 2) &gt;= 0, ABS(ROUND(VALUE(SUBSTITUTE(連結実質赤字比率に係る赤字・黒字の構成分析!I$40,"▲", "-")), 2)), NA())</f>
        <v>1.39</v>
      </c>
      <c r="J30" s="181" t="e">
        <f>IF(ROUND(VALUE(SUBSTITUTE(連結実質赤字比率に係る赤字・黒字の構成分析!J$40,"▲", "-")), 2) &lt; 0, ABS(ROUND(VALUE(SUBSTITUTE(連結実質赤字比率に係る赤字・黒字の構成分析!J$40,"▲", "-")), 2)), NA())</f>
        <v>#N/A</v>
      </c>
      <c r="K30" s="181">
        <f>IF(ROUND(VALUE(SUBSTITUTE(連結実質赤字比率に係る赤字・黒字の構成分析!J$40,"▲", "-")), 2) &gt;= 0, ABS(ROUND(VALUE(SUBSTITUTE(連結実質赤字比率に係る赤字・黒字の構成分析!J$40,"▲", "-")), 2)), NA())</f>
        <v>0.09</v>
      </c>
    </row>
    <row r="31" spans="1:11" x14ac:dyDescent="0.15">
      <c r="A31" s="181" t="str">
        <f>IF(連結実質赤字比率に係る赤字・黒字の構成分析!C$39="",NA(),連結実質赤字比率に係る赤字・黒字の構成分析!C$39)</f>
        <v>後期高齢者医療事業特別会計</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0.08</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0</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0.04</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0.01</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0.2</v>
      </c>
    </row>
    <row r="32" spans="1:11" x14ac:dyDescent="0.15">
      <c r="A32" s="181" t="str">
        <f>IF(連結実質赤字比率に係る赤字・黒字の構成分析!C$38="",NA(),連結実質赤字比率に係る赤字・黒字の構成分析!C$38)</f>
        <v>合併処理浄化槽事業特別会計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0</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0.02</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0.18</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0.28000000000000003</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0.9</v>
      </c>
    </row>
    <row r="33" spans="1:16" x14ac:dyDescent="0.15">
      <c r="A33" s="181" t="str">
        <f>IF(連結実質赤字比率に係る赤字・黒字の構成分析!C$37="",NA(),連結実質赤字比率に係る赤字・黒字の構成分析!C$37)</f>
        <v>介護保険事業特別会計（事業勘定）</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0.35</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0.06</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0.41</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0.2</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1.07</v>
      </c>
    </row>
    <row r="34" spans="1:16" x14ac:dyDescent="0.15">
      <c r="A34" s="181" t="str">
        <f>IF(連結実質赤字比率に係る赤字・黒字の構成分析!C$36="",NA(),連結実質赤字比率に係る赤字・黒字の構成分析!C$36)</f>
        <v>国民健康保険事業特別会計（事業勘定）</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2.36</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2.17</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2.98</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1.59</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1.51</v>
      </c>
    </row>
    <row r="35" spans="1:16" x14ac:dyDescent="0.15">
      <c r="A35" s="181" t="str">
        <f>IF(連結実質赤字比率に係る赤字・黒字の構成分析!C$35="",NA(),連結実質赤字比率に係る赤字・黒字の構成分析!C$35)</f>
        <v>国民健康保険事業特別会計（直診勘定）</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0</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0.02</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0.53</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0.3</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1.82</v>
      </c>
    </row>
    <row r="36" spans="1:16" x14ac:dyDescent="0.15">
      <c r="A36" s="181" t="str">
        <f>IF(連結実質赤字比率に係る赤字・黒字の構成分析!C$34="",NA(),連結実質赤字比率に係る赤字・黒字の構成分析!C$34)</f>
        <v>一般会計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4.2</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8.73</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17.649999999999999</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15.87</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28.73</v>
      </c>
    </row>
    <row r="39" spans="1:16" x14ac:dyDescent="0.15">
      <c r="A39" s="150" t="s">
        <v>60</v>
      </c>
    </row>
    <row r="40" spans="1:16" x14ac:dyDescent="0.15">
      <c r="A40" s="182"/>
      <c r="B40" s="182" t="str">
        <f>'実質公債費比率（分子）の構造'!K$44</f>
        <v>H28</v>
      </c>
      <c r="C40" s="182"/>
      <c r="D40" s="182"/>
      <c r="E40" s="182" t="str">
        <f>'実質公債費比率（分子）の構造'!L$44</f>
        <v>H29</v>
      </c>
      <c r="F40" s="182"/>
      <c r="G40" s="182"/>
      <c r="H40" s="182" t="str">
        <f>'実質公債費比率（分子）の構造'!M$44</f>
        <v>H30</v>
      </c>
      <c r="I40" s="182"/>
      <c r="J40" s="182"/>
      <c r="K40" s="182" t="str">
        <f>'実質公債費比率（分子）の構造'!N$44</f>
        <v>R01</v>
      </c>
      <c r="L40" s="182"/>
      <c r="M40" s="182"/>
      <c r="N40" s="182" t="str">
        <f>'実質公債費比率（分子）の構造'!O$44</f>
        <v>R02</v>
      </c>
      <c r="O40" s="182"/>
      <c r="P40" s="182"/>
    </row>
    <row r="41" spans="1:16" x14ac:dyDescent="0.15">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x14ac:dyDescent="0.15">
      <c r="A42" s="182" t="s">
        <v>63</v>
      </c>
      <c r="B42" s="182"/>
      <c r="C42" s="182"/>
      <c r="D42" s="182">
        <f>'実質公債費比率（分子）の構造'!K$52</f>
        <v>47</v>
      </c>
      <c r="E42" s="182"/>
      <c r="F42" s="182"/>
      <c r="G42" s="182">
        <f>'実質公債費比率（分子）の構造'!L$52</f>
        <v>44</v>
      </c>
      <c r="H42" s="182"/>
      <c r="I42" s="182"/>
      <c r="J42" s="182">
        <f>'実質公債費比率（分子）の構造'!M$52</f>
        <v>41</v>
      </c>
      <c r="K42" s="182"/>
      <c r="L42" s="182"/>
      <c r="M42" s="182">
        <f>'実質公債費比率（分子）の構造'!N$52</f>
        <v>40</v>
      </c>
      <c r="N42" s="182"/>
      <c r="O42" s="182"/>
      <c r="P42" s="182">
        <f>'実質公債費比率（分子）の構造'!O$52</f>
        <v>44</v>
      </c>
    </row>
    <row r="43" spans="1:16" x14ac:dyDescent="0.15">
      <c r="A43" s="182" t="s">
        <v>64</v>
      </c>
      <c r="B43" s="182" t="str">
        <f>'実質公債費比率（分子）の構造'!K$51</f>
        <v>-</v>
      </c>
      <c r="C43" s="182"/>
      <c r="D43" s="182"/>
      <c r="E43" s="182" t="str">
        <f>'実質公債費比率（分子）の構造'!L$51</f>
        <v>-</v>
      </c>
      <c r="F43" s="182"/>
      <c r="G43" s="182"/>
      <c r="H43" s="182" t="str">
        <f>'実質公債費比率（分子）の構造'!M$51</f>
        <v>-</v>
      </c>
      <c r="I43" s="182"/>
      <c r="J43" s="182"/>
      <c r="K43" s="182" t="str">
        <f>'実質公債費比率（分子）の構造'!N$51</f>
        <v>-</v>
      </c>
      <c r="L43" s="182"/>
      <c r="M43" s="182"/>
      <c r="N43" s="182" t="str">
        <f>'実質公債費比率（分子）の構造'!O$51</f>
        <v>-</v>
      </c>
      <c r="O43" s="182"/>
      <c r="P43" s="182"/>
    </row>
    <row r="44" spans="1:16" x14ac:dyDescent="0.15">
      <c r="A44" s="182" t="s">
        <v>65</v>
      </c>
      <c r="B44" s="182" t="str">
        <f>'実質公債費比率（分子）の構造'!K$50</f>
        <v>-</v>
      </c>
      <c r="C44" s="182"/>
      <c r="D44" s="182"/>
      <c r="E44" s="182" t="str">
        <f>'実質公債費比率（分子）の構造'!L$50</f>
        <v>-</v>
      </c>
      <c r="F44" s="182"/>
      <c r="G44" s="182"/>
      <c r="H44" s="182" t="str">
        <f>'実質公債費比率（分子）の構造'!M$50</f>
        <v>-</v>
      </c>
      <c r="I44" s="182"/>
      <c r="J44" s="182"/>
      <c r="K44" s="182" t="str">
        <f>'実質公債費比率（分子）の構造'!N$50</f>
        <v>-</v>
      </c>
      <c r="L44" s="182"/>
      <c r="M44" s="182"/>
      <c r="N44" s="182" t="str">
        <f>'実質公債費比率（分子）の構造'!O$50</f>
        <v>-</v>
      </c>
      <c r="O44" s="182"/>
      <c r="P44" s="182"/>
    </row>
    <row r="45" spans="1:16" x14ac:dyDescent="0.15">
      <c r="A45" s="182" t="s">
        <v>66</v>
      </c>
      <c r="B45" s="182">
        <f>'実質公債費比率（分子）の構造'!K$49</f>
        <v>7</v>
      </c>
      <c r="C45" s="182"/>
      <c r="D45" s="182"/>
      <c r="E45" s="182">
        <f>'実質公債費比率（分子）の構造'!L$49</f>
        <v>7</v>
      </c>
      <c r="F45" s="182"/>
      <c r="G45" s="182"/>
      <c r="H45" s="182">
        <f>'実質公債費比率（分子）の構造'!M$49</f>
        <v>7</v>
      </c>
      <c r="I45" s="182"/>
      <c r="J45" s="182"/>
      <c r="K45" s="182">
        <f>'実質公債費比率（分子）の構造'!N$49</f>
        <v>7</v>
      </c>
      <c r="L45" s="182"/>
      <c r="M45" s="182"/>
      <c r="N45" s="182">
        <f>'実質公債費比率（分子）の構造'!O$49</f>
        <v>6</v>
      </c>
      <c r="O45" s="182"/>
      <c r="P45" s="182"/>
    </row>
    <row r="46" spans="1:16" x14ac:dyDescent="0.15">
      <c r="A46" s="182" t="s">
        <v>67</v>
      </c>
      <c r="B46" s="182">
        <f>'実質公債費比率（分子）の構造'!K$48</f>
        <v>10</v>
      </c>
      <c r="C46" s="182"/>
      <c r="D46" s="182"/>
      <c r="E46" s="182">
        <f>'実質公債費比率（分子）の構造'!L$48</f>
        <v>9</v>
      </c>
      <c r="F46" s="182"/>
      <c r="G46" s="182"/>
      <c r="H46" s="182">
        <f>'実質公債費比率（分子）の構造'!M$48</f>
        <v>9</v>
      </c>
      <c r="I46" s="182"/>
      <c r="J46" s="182"/>
      <c r="K46" s="182">
        <f>'実質公債費比率（分子）の構造'!N$48</f>
        <v>10</v>
      </c>
      <c r="L46" s="182"/>
      <c r="M46" s="182"/>
      <c r="N46" s="182">
        <f>'実質公債費比率（分子）の構造'!O$48</f>
        <v>9</v>
      </c>
      <c r="O46" s="182"/>
      <c r="P46" s="182"/>
    </row>
    <row r="47" spans="1:16" x14ac:dyDescent="0.15">
      <c r="A47" s="182" t="s">
        <v>68</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x14ac:dyDescent="0.15">
      <c r="A48" s="182" t="s">
        <v>69</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15">
      <c r="A49" s="182" t="s">
        <v>70</v>
      </c>
      <c r="B49" s="182">
        <f>'実質公債費比率（分子）の構造'!K$45</f>
        <v>38</v>
      </c>
      <c r="C49" s="182"/>
      <c r="D49" s="182"/>
      <c r="E49" s="182">
        <f>'実質公債費比率（分子）の構造'!L$45</f>
        <v>37</v>
      </c>
      <c r="F49" s="182"/>
      <c r="G49" s="182"/>
      <c r="H49" s="182">
        <f>'実質公債費比率（分子）の構造'!M$45</f>
        <v>31</v>
      </c>
      <c r="I49" s="182"/>
      <c r="J49" s="182"/>
      <c r="K49" s="182">
        <f>'実質公債費比率（分子）の構造'!N$45</f>
        <v>42</v>
      </c>
      <c r="L49" s="182"/>
      <c r="M49" s="182"/>
      <c r="N49" s="182">
        <f>'実質公債費比率（分子）の構造'!O$45</f>
        <v>49</v>
      </c>
      <c r="O49" s="182"/>
      <c r="P49" s="182"/>
    </row>
    <row r="50" spans="1:16" x14ac:dyDescent="0.15">
      <c r="A50" s="182" t="s">
        <v>71</v>
      </c>
      <c r="B50" s="182" t="e">
        <f>NA()</f>
        <v>#N/A</v>
      </c>
      <c r="C50" s="182">
        <f>IF(ISNUMBER('実質公債費比率（分子）の構造'!K$53),'実質公債費比率（分子）の構造'!K$53,NA())</f>
        <v>8</v>
      </c>
      <c r="D50" s="182" t="e">
        <f>NA()</f>
        <v>#N/A</v>
      </c>
      <c r="E50" s="182" t="e">
        <f>NA()</f>
        <v>#N/A</v>
      </c>
      <c r="F50" s="182">
        <f>IF(ISNUMBER('実質公債費比率（分子）の構造'!L$53),'実質公債費比率（分子）の構造'!L$53,NA())</f>
        <v>9</v>
      </c>
      <c r="G50" s="182" t="e">
        <f>NA()</f>
        <v>#N/A</v>
      </c>
      <c r="H50" s="182" t="e">
        <f>NA()</f>
        <v>#N/A</v>
      </c>
      <c r="I50" s="182">
        <f>IF(ISNUMBER('実質公債費比率（分子）の構造'!M$53),'実質公債費比率（分子）の構造'!M$53,NA())</f>
        <v>6</v>
      </c>
      <c r="J50" s="182" t="e">
        <f>NA()</f>
        <v>#N/A</v>
      </c>
      <c r="K50" s="182" t="e">
        <f>NA()</f>
        <v>#N/A</v>
      </c>
      <c r="L50" s="182">
        <f>IF(ISNUMBER('実質公債費比率（分子）の構造'!N$53),'実質公債費比率（分子）の構造'!N$53,NA())</f>
        <v>19</v>
      </c>
      <c r="M50" s="182" t="e">
        <f>NA()</f>
        <v>#N/A</v>
      </c>
      <c r="N50" s="182" t="e">
        <f>NA()</f>
        <v>#N/A</v>
      </c>
      <c r="O50" s="182">
        <f>IF(ISNUMBER('実質公債費比率（分子）の構造'!O$53),'実質公債費比率（分子）の構造'!O$53,NA())</f>
        <v>20</v>
      </c>
      <c r="P50" s="182" t="e">
        <f>NA()</f>
        <v>#N/A</v>
      </c>
    </row>
    <row r="53" spans="1:16" x14ac:dyDescent="0.15">
      <c r="A53" s="150" t="s">
        <v>72</v>
      </c>
    </row>
    <row r="54" spans="1:16" x14ac:dyDescent="0.15">
      <c r="A54" s="181"/>
      <c r="B54" s="181" t="str">
        <f>'将来負担比率（分子）の構造'!I$40</f>
        <v>H28</v>
      </c>
      <c r="C54" s="181"/>
      <c r="D54" s="181"/>
      <c r="E54" s="181" t="str">
        <f>'将来負担比率（分子）の構造'!J$40</f>
        <v>H29</v>
      </c>
      <c r="F54" s="181"/>
      <c r="G54" s="181"/>
      <c r="H54" s="181" t="str">
        <f>'将来負担比率（分子）の構造'!K$40</f>
        <v>H30</v>
      </c>
      <c r="I54" s="181"/>
      <c r="J54" s="181"/>
      <c r="K54" s="181" t="str">
        <f>'将来負担比率（分子）の構造'!L$40</f>
        <v>R01</v>
      </c>
      <c r="L54" s="181"/>
      <c r="M54" s="181"/>
      <c r="N54" s="181" t="str">
        <f>'将来負担比率（分子）の構造'!M$40</f>
        <v>R02</v>
      </c>
      <c r="O54" s="181"/>
      <c r="P54" s="181"/>
    </row>
    <row r="55" spans="1:16" x14ac:dyDescent="0.15">
      <c r="A55" s="181"/>
      <c r="B55" s="181" t="s">
        <v>73</v>
      </c>
      <c r="C55" s="181"/>
      <c r="D55" s="181" t="s">
        <v>74</v>
      </c>
      <c r="E55" s="181" t="s">
        <v>73</v>
      </c>
      <c r="F55" s="181"/>
      <c r="G55" s="181" t="s">
        <v>74</v>
      </c>
      <c r="H55" s="181" t="s">
        <v>73</v>
      </c>
      <c r="I55" s="181"/>
      <c r="J55" s="181" t="s">
        <v>74</v>
      </c>
      <c r="K55" s="181" t="s">
        <v>73</v>
      </c>
      <c r="L55" s="181"/>
      <c r="M55" s="181" t="s">
        <v>74</v>
      </c>
      <c r="N55" s="181" t="s">
        <v>73</v>
      </c>
      <c r="O55" s="181"/>
      <c r="P55" s="181" t="s">
        <v>74</v>
      </c>
    </row>
    <row r="56" spans="1:16" x14ac:dyDescent="0.15">
      <c r="A56" s="181" t="s">
        <v>43</v>
      </c>
      <c r="B56" s="181"/>
      <c r="C56" s="181"/>
      <c r="D56" s="181">
        <f>'将来負担比率（分子）の構造'!I$52</f>
        <v>344</v>
      </c>
      <c r="E56" s="181"/>
      <c r="F56" s="181"/>
      <c r="G56" s="181">
        <f>'将来負担比率（分子）の構造'!J$52</f>
        <v>370</v>
      </c>
      <c r="H56" s="181"/>
      <c r="I56" s="181"/>
      <c r="J56" s="181">
        <f>'将来負担比率（分子）の構造'!K$52</f>
        <v>473</v>
      </c>
      <c r="K56" s="181"/>
      <c r="L56" s="181"/>
      <c r="M56" s="181">
        <f>'将来負担比率（分子）の構造'!L$52</f>
        <v>471</v>
      </c>
      <c r="N56" s="181"/>
      <c r="O56" s="181"/>
      <c r="P56" s="181">
        <f>'将来負担比率（分子）の構造'!M$52</f>
        <v>519</v>
      </c>
    </row>
    <row r="57" spans="1:16" x14ac:dyDescent="0.15">
      <c r="A57" s="181" t="s">
        <v>42</v>
      </c>
      <c r="B57" s="181"/>
      <c r="C57" s="181"/>
      <c r="D57" s="181">
        <f>'将来負担比率（分子）の構造'!I$51</f>
        <v>49</v>
      </c>
      <c r="E57" s="181"/>
      <c r="F57" s="181"/>
      <c r="G57" s="181">
        <f>'将来負担比率（分子）の構造'!J$51</f>
        <v>36</v>
      </c>
      <c r="H57" s="181"/>
      <c r="I57" s="181"/>
      <c r="J57" s="181">
        <f>'将来負担比率（分子）の構造'!K$51</f>
        <v>30</v>
      </c>
      <c r="K57" s="181"/>
      <c r="L57" s="181"/>
      <c r="M57" s="181">
        <f>'将来負担比率（分子）の構造'!L$51</f>
        <v>24</v>
      </c>
      <c r="N57" s="181"/>
      <c r="O57" s="181"/>
      <c r="P57" s="181">
        <f>'将来負担比率（分子）の構造'!M$51</f>
        <v>23</v>
      </c>
    </row>
    <row r="58" spans="1:16" x14ac:dyDescent="0.15">
      <c r="A58" s="181" t="s">
        <v>41</v>
      </c>
      <c r="B58" s="181"/>
      <c r="C58" s="181"/>
      <c r="D58" s="181">
        <f>'将来負担比率（分子）の構造'!I$50</f>
        <v>1026</v>
      </c>
      <c r="E58" s="181"/>
      <c r="F58" s="181"/>
      <c r="G58" s="181">
        <f>'将来負担比率（分子）の構造'!J$50</f>
        <v>1105</v>
      </c>
      <c r="H58" s="181"/>
      <c r="I58" s="181"/>
      <c r="J58" s="181">
        <f>'将来負担比率（分子）の構造'!K$50</f>
        <v>1200</v>
      </c>
      <c r="K58" s="181"/>
      <c r="L58" s="181"/>
      <c r="M58" s="181">
        <f>'将来負担比率（分子）の構造'!L$50</f>
        <v>1326</v>
      </c>
      <c r="N58" s="181"/>
      <c r="O58" s="181"/>
      <c r="P58" s="181">
        <f>'将来負担比率（分子）の構造'!M$50</f>
        <v>1480</v>
      </c>
    </row>
    <row r="59" spans="1:16" x14ac:dyDescent="0.15">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15">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15">
      <c r="A61" s="181" t="s">
        <v>36</v>
      </c>
      <c r="B61" s="181" t="str">
        <f>'将来負担比率（分子）の構造'!I$46</f>
        <v>-</v>
      </c>
      <c r="C61" s="181"/>
      <c r="D61" s="181"/>
      <c r="E61" s="181" t="str">
        <f>'将来負担比率（分子）の構造'!J$46</f>
        <v>-</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x14ac:dyDescent="0.15">
      <c r="A62" s="181" t="s">
        <v>35</v>
      </c>
      <c r="B62" s="181">
        <f>'将来負担比率（分子）の構造'!I$45</f>
        <v>57</v>
      </c>
      <c r="C62" s="181"/>
      <c r="D62" s="181"/>
      <c r="E62" s="181">
        <f>'将来負担比率（分子）の構造'!J$45</f>
        <v>73</v>
      </c>
      <c r="F62" s="181"/>
      <c r="G62" s="181"/>
      <c r="H62" s="181">
        <f>'将来負担比率（分子）の構造'!K$45</f>
        <v>74</v>
      </c>
      <c r="I62" s="181"/>
      <c r="J62" s="181"/>
      <c r="K62" s="181">
        <f>'将来負担比率（分子）の構造'!L$45</f>
        <v>52</v>
      </c>
      <c r="L62" s="181"/>
      <c r="M62" s="181"/>
      <c r="N62" s="181">
        <f>'将来負担比率（分子）の構造'!M$45</f>
        <v>38</v>
      </c>
      <c r="O62" s="181"/>
      <c r="P62" s="181"/>
    </row>
    <row r="63" spans="1:16" x14ac:dyDescent="0.15">
      <c r="A63" s="181" t="s">
        <v>34</v>
      </c>
      <c r="B63" s="181">
        <f>'将来負担比率（分子）の構造'!I$44</f>
        <v>50</v>
      </c>
      <c r="C63" s="181"/>
      <c r="D63" s="181"/>
      <c r="E63" s="181">
        <f>'将来負担比率（分子）の構造'!J$44</f>
        <v>44</v>
      </c>
      <c r="F63" s="181"/>
      <c r="G63" s="181"/>
      <c r="H63" s="181">
        <f>'将来負担比率（分子）の構造'!K$44</f>
        <v>38</v>
      </c>
      <c r="I63" s="181"/>
      <c r="J63" s="181"/>
      <c r="K63" s="181">
        <f>'将来負担比率（分子）の構造'!L$44</f>
        <v>31</v>
      </c>
      <c r="L63" s="181"/>
      <c r="M63" s="181"/>
      <c r="N63" s="181">
        <f>'将来負担比率（分子）の構造'!M$44</f>
        <v>25</v>
      </c>
      <c r="O63" s="181"/>
      <c r="P63" s="181"/>
    </row>
    <row r="64" spans="1:16" x14ac:dyDescent="0.15">
      <c r="A64" s="181" t="s">
        <v>33</v>
      </c>
      <c r="B64" s="181">
        <f>'将来負担比率（分子）の構造'!I$43</f>
        <v>103</v>
      </c>
      <c r="C64" s="181"/>
      <c r="D64" s="181"/>
      <c r="E64" s="181">
        <f>'将来負担比率（分子）の構造'!J$43</f>
        <v>95</v>
      </c>
      <c r="F64" s="181"/>
      <c r="G64" s="181"/>
      <c r="H64" s="181">
        <f>'将来負担比率（分子）の構造'!K$43</f>
        <v>115</v>
      </c>
      <c r="I64" s="181"/>
      <c r="J64" s="181"/>
      <c r="K64" s="181">
        <f>'将来負担比率（分子）の構造'!L$43</f>
        <v>155</v>
      </c>
      <c r="L64" s="181"/>
      <c r="M64" s="181"/>
      <c r="N64" s="181">
        <f>'将来負担比率（分子）の構造'!M$43</f>
        <v>194</v>
      </c>
      <c r="O64" s="181"/>
      <c r="P64" s="181"/>
    </row>
    <row r="65" spans="1:16" x14ac:dyDescent="0.15">
      <c r="A65" s="181" t="s">
        <v>32</v>
      </c>
      <c r="B65" s="181" t="str">
        <f>'将来負担比率（分子）の構造'!I$42</f>
        <v>-</v>
      </c>
      <c r="C65" s="181"/>
      <c r="D65" s="181"/>
      <c r="E65" s="181" t="str">
        <f>'将来負担比率（分子）の構造'!J$42</f>
        <v>-</v>
      </c>
      <c r="F65" s="181"/>
      <c r="G65" s="181"/>
      <c r="H65" s="181" t="str">
        <f>'将来負担比率（分子）の構造'!K$42</f>
        <v>-</v>
      </c>
      <c r="I65" s="181"/>
      <c r="J65" s="181"/>
      <c r="K65" s="181" t="str">
        <f>'将来負担比率（分子）の構造'!L$42</f>
        <v>-</v>
      </c>
      <c r="L65" s="181"/>
      <c r="M65" s="181"/>
      <c r="N65" s="181" t="str">
        <f>'将来負担比率（分子）の構造'!M$42</f>
        <v>-</v>
      </c>
      <c r="O65" s="181"/>
      <c r="P65" s="181"/>
    </row>
    <row r="66" spans="1:16" x14ac:dyDescent="0.15">
      <c r="A66" s="181" t="s">
        <v>31</v>
      </c>
      <c r="B66" s="181">
        <f>'将来負担比率（分子）の構造'!I$41</f>
        <v>319</v>
      </c>
      <c r="C66" s="181"/>
      <c r="D66" s="181"/>
      <c r="E66" s="181">
        <f>'将来負担比率（分子）の構造'!J$41</f>
        <v>333</v>
      </c>
      <c r="F66" s="181"/>
      <c r="G66" s="181"/>
      <c r="H66" s="181">
        <f>'将来負担比率（分子）の構造'!K$41</f>
        <v>522</v>
      </c>
      <c r="I66" s="181"/>
      <c r="J66" s="181"/>
      <c r="K66" s="181">
        <f>'将来負担比率（分子）の構造'!L$41</f>
        <v>491</v>
      </c>
      <c r="L66" s="181"/>
      <c r="M66" s="181"/>
      <c r="N66" s="181">
        <f>'将来負担比率（分子）の構造'!M$41</f>
        <v>532</v>
      </c>
      <c r="O66" s="181"/>
      <c r="P66" s="181"/>
    </row>
    <row r="67" spans="1:16" x14ac:dyDescent="0.15">
      <c r="A67" s="181" t="s">
        <v>75</v>
      </c>
      <c r="B67" s="181" t="e">
        <f>NA()</f>
        <v>#N/A</v>
      </c>
      <c r="C67" s="181">
        <f>IF(ISNUMBER('将来負担比率（分子）の構造'!I$53), IF('将来負担比率（分子）の構造'!I$53 &lt; 0, 0, '将来負担比率（分子）の構造'!I$53), NA())</f>
        <v>0</v>
      </c>
      <c r="D67" s="181" t="e">
        <f>NA()</f>
        <v>#N/A</v>
      </c>
      <c r="E67" s="181" t="e">
        <f>NA()</f>
        <v>#N/A</v>
      </c>
      <c r="F67" s="181">
        <f>IF(ISNUMBER('将来負担比率（分子）の構造'!J$53), IF('将来負担比率（分子）の構造'!J$53 &lt; 0, 0, '将来負担比率（分子）の構造'!J$53), NA())</f>
        <v>0</v>
      </c>
      <c r="G67" s="181" t="e">
        <f>NA()</f>
        <v>#N/A</v>
      </c>
      <c r="H67" s="181" t="e">
        <f>NA()</f>
        <v>#N/A</v>
      </c>
      <c r="I67" s="181">
        <f>IF(ISNUMBER('将来負担比率（分子）の構造'!K$53), IF('将来負担比率（分子）の構造'!K$53 &lt; 0, 0, '将来負担比率（分子）の構造'!K$53), NA())</f>
        <v>0</v>
      </c>
      <c r="J67" s="181" t="e">
        <f>NA()</f>
        <v>#N/A</v>
      </c>
      <c r="K67" s="181" t="e">
        <f>NA()</f>
        <v>#N/A</v>
      </c>
      <c r="L67" s="181">
        <f>IF(ISNUMBER('将来負担比率（分子）の構造'!L$53), IF('将来負担比率（分子）の構造'!L$53 &lt; 0, 0, '将来負担比率（分子）の構造'!L$53), NA())</f>
        <v>0</v>
      </c>
      <c r="M67" s="181" t="e">
        <f>NA()</f>
        <v>#N/A</v>
      </c>
      <c r="N67" s="181" t="e">
        <f>NA()</f>
        <v>#N/A</v>
      </c>
      <c r="O67" s="181">
        <f>IF(ISNUMBER('将来負担比率（分子）の構造'!M$53), IF('将来負担比率（分子）の構造'!M$53 &lt; 0, 0, '将来負担比率（分子）の構造'!M$53), NA())</f>
        <v>0</v>
      </c>
      <c r="P67" s="181" t="e">
        <f>NA()</f>
        <v>#N/A</v>
      </c>
    </row>
    <row r="70" spans="1:16" x14ac:dyDescent="0.15">
      <c r="A70" s="183" t="s">
        <v>76</v>
      </c>
      <c r="B70" s="183"/>
      <c r="C70" s="183"/>
      <c r="D70" s="183"/>
      <c r="E70" s="183"/>
      <c r="F70" s="183"/>
    </row>
    <row r="71" spans="1:16" x14ac:dyDescent="0.15">
      <c r="A71" s="184"/>
      <c r="B71" s="184" t="str">
        <f>基金残高に係る経年分析!F54</f>
        <v>H30</v>
      </c>
      <c r="C71" s="184" t="str">
        <f>基金残高に係る経年分析!G54</f>
        <v>R01</v>
      </c>
      <c r="D71" s="184" t="str">
        <f>基金残高に係る経年分析!H54</f>
        <v>R02</v>
      </c>
    </row>
    <row r="72" spans="1:16" x14ac:dyDescent="0.15">
      <c r="A72" s="184" t="s">
        <v>77</v>
      </c>
      <c r="B72" s="185">
        <f>基金残高に係る経年分析!F55</f>
        <v>751</v>
      </c>
      <c r="C72" s="185">
        <f>基金残高に係る経年分析!G55</f>
        <v>845</v>
      </c>
      <c r="D72" s="185">
        <f>基金残高に係る経年分析!H55</f>
        <v>874</v>
      </c>
    </row>
    <row r="73" spans="1:16" x14ac:dyDescent="0.15">
      <c r="A73" s="184" t="s">
        <v>78</v>
      </c>
      <c r="B73" s="185">
        <f>基金残高に係る経年分析!F56</f>
        <v>95</v>
      </c>
      <c r="C73" s="185">
        <f>基金残高に係る経年分析!G56</f>
        <v>95</v>
      </c>
      <c r="D73" s="185">
        <f>基金残高に係る経年分析!H56</f>
        <v>145</v>
      </c>
    </row>
    <row r="74" spans="1:16" x14ac:dyDescent="0.15">
      <c r="A74" s="184" t="s">
        <v>79</v>
      </c>
      <c r="B74" s="185">
        <f>基金残高に係る経年分析!F57</f>
        <v>80</v>
      </c>
      <c r="C74" s="185">
        <f>基金残高に係る経年分析!G57</f>
        <v>117</v>
      </c>
      <c r="D74" s="185">
        <f>基金残高に係る経年分析!H57</f>
        <v>218</v>
      </c>
    </row>
  </sheetData>
  <sheetProtection algorithmName="SHA-512" hashValue="3tK8NZmP4m/cy3xAHsdNqJKNZ8h5qXu9nhw5bmu/Wh1Td5zoCoJW4buYxfyA1Bog3HimyDb6EvocxHVcdHY/sQ==" saltValue="yVpMot2tZQDFbieCmjb8I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x14ac:dyDescent="0.15"/>
  <cols>
    <col min="1" max="95" width="1.625" style="226" customWidth="1"/>
    <col min="96" max="133" width="1.625" style="243" customWidth="1"/>
    <col min="134" max="143" width="1.625" style="226" customWidth="1"/>
    <col min="144" max="16384" width="0" style="226" hidden="1"/>
  </cols>
  <sheetData>
    <row r="1" spans="2:143" ht="22.5" customHeight="1" thickBot="1" x14ac:dyDescent="0.2">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661" t="s">
        <v>211</v>
      </c>
      <c r="DI1" s="662"/>
      <c r="DJ1" s="662"/>
      <c r="DK1" s="662"/>
      <c r="DL1" s="662"/>
      <c r="DM1" s="662"/>
      <c r="DN1" s="663"/>
      <c r="DO1" s="226"/>
      <c r="DP1" s="661" t="s">
        <v>212</v>
      </c>
      <c r="DQ1" s="662"/>
      <c r="DR1" s="662"/>
      <c r="DS1" s="662"/>
      <c r="DT1" s="662"/>
      <c r="DU1" s="662"/>
      <c r="DV1" s="662"/>
      <c r="DW1" s="662"/>
      <c r="DX1" s="662"/>
      <c r="DY1" s="662"/>
      <c r="DZ1" s="662"/>
      <c r="EA1" s="662"/>
      <c r="EB1" s="662"/>
      <c r="EC1" s="663"/>
      <c r="ED1" s="224"/>
      <c r="EE1" s="224"/>
      <c r="EF1" s="224"/>
      <c r="EG1" s="224"/>
      <c r="EH1" s="224"/>
      <c r="EI1" s="224"/>
      <c r="EJ1" s="224"/>
      <c r="EK1" s="224"/>
      <c r="EL1" s="224"/>
      <c r="EM1" s="224"/>
    </row>
    <row r="2" spans="2:143" ht="22.5" customHeight="1" x14ac:dyDescent="0.15">
      <c r="B2" s="227" t="s">
        <v>213</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15">
      <c r="B3" s="664" t="s">
        <v>214</v>
      </c>
      <c r="C3" s="665"/>
      <c r="D3" s="665"/>
      <c r="E3" s="665"/>
      <c r="F3" s="665"/>
      <c r="G3" s="665"/>
      <c r="H3" s="665"/>
      <c r="I3" s="665"/>
      <c r="J3" s="665"/>
      <c r="K3" s="665"/>
      <c r="L3" s="665"/>
      <c r="M3" s="665"/>
      <c r="N3" s="665"/>
      <c r="O3" s="665"/>
      <c r="P3" s="665"/>
      <c r="Q3" s="665"/>
      <c r="R3" s="665"/>
      <c r="S3" s="665"/>
      <c r="T3" s="665"/>
      <c r="U3" s="665"/>
      <c r="V3" s="665"/>
      <c r="W3" s="665"/>
      <c r="X3" s="665"/>
      <c r="Y3" s="665"/>
      <c r="Z3" s="665"/>
      <c r="AA3" s="665"/>
      <c r="AB3" s="665"/>
      <c r="AC3" s="665"/>
      <c r="AD3" s="665"/>
      <c r="AE3" s="665"/>
      <c r="AF3" s="665"/>
      <c r="AG3" s="665"/>
      <c r="AH3" s="665"/>
      <c r="AI3" s="665"/>
      <c r="AJ3" s="665"/>
      <c r="AK3" s="665"/>
      <c r="AL3" s="665"/>
      <c r="AM3" s="665"/>
      <c r="AN3" s="665"/>
      <c r="AO3" s="665"/>
      <c r="AP3" s="664" t="s">
        <v>215</v>
      </c>
      <c r="AQ3" s="665"/>
      <c r="AR3" s="665"/>
      <c r="AS3" s="665"/>
      <c r="AT3" s="665"/>
      <c r="AU3" s="665"/>
      <c r="AV3" s="665"/>
      <c r="AW3" s="665"/>
      <c r="AX3" s="665"/>
      <c r="AY3" s="665"/>
      <c r="AZ3" s="665"/>
      <c r="BA3" s="665"/>
      <c r="BB3" s="665"/>
      <c r="BC3" s="665"/>
      <c r="BD3" s="665"/>
      <c r="BE3" s="665"/>
      <c r="BF3" s="665"/>
      <c r="BG3" s="665"/>
      <c r="BH3" s="665"/>
      <c r="BI3" s="665"/>
      <c r="BJ3" s="665"/>
      <c r="BK3" s="665"/>
      <c r="BL3" s="665"/>
      <c r="BM3" s="665"/>
      <c r="BN3" s="665"/>
      <c r="BO3" s="665"/>
      <c r="BP3" s="665"/>
      <c r="BQ3" s="665"/>
      <c r="BR3" s="665"/>
      <c r="BS3" s="665"/>
      <c r="BT3" s="665"/>
      <c r="BU3" s="665"/>
      <c r="BV3" s="665"/>
      <c r="BW3" s="665"/>
      <c r="BX3" s="665"/>
      <c r="BY3" s="665"/>
      <c r="BZ3" s="665"/>
      <c r="CA3" s="665"/>
      <c r="CB3" s="666"/>
      <c r="CD3" s="667" t="s">
        <v>216</v>
      </c>
      <c r="CE3" s="668"/>
      <c r="CF3" s="668"/>
      <c r="CG3" s="668"/>
      <c r="CH3" s="668"/>
      <c r="CI3" s="668"/>
      <c r="CJ3" s="668"/>
      <c r="CK3" s="668"/>
      <c r="CL3" s="668"/>
      <c r="CM3" s="668"/>
      <c r="CN3" s="668"/>
      <c r="CO3" s="668"/>
      <c r="CP3" s="668"/>
      <c r="CQ3" s="668"/>
      <c r="CR3" s="668"/>
      <c r="CS3" s="668"/>
      <c r="CT3" s="668"/>
      <c r="CU3" s="668"/>
      <c r="CV3" s="668"/>
      <c r="CW3" s="668"/>
      <c r="CX3" s="668"/>
      <c r="CY3" s="668"/>
      <c r="CZ3" s="668"/>
      <c r="DA3" s="668"/>
      <c r="DB3" s="668"/>
      <c r="DC3" s="668"/>
      <c r="DD3" s="668"/>
      <c r="DE3" s="668"/>
      <c r="DF3" s="668"/>
      <c r="DG3" s="668"/>
      <c r="DH3" s="668"/>
      <c r="DI3" s="668"/>
      <c r="DJ3" s="668"/>
      <c r="DK3" s="668"/>
      <c r="DL3" s="668"/>
      <c r="DM3" s="668"/>
      <c r="DN3" s="668"/>
      <c r="DO3" s="668"/>
      <c r="DP3" s="668"/>
      <c r="DQ3" s="668"/>
      <c r="DR3" s="668"/>
      <c r="DS3" s="668"/>
      <c r="DT3" s="668"/>
      <c r="DU3" s="668"/>
      <c r="DV3" s="668"/>
      <c r="DW3" s="668"/>
      <c r="DX3" s="668"/>
      <c r="DY3" s="668"/>
      <c r="DZ3" s="668"/>
      <c r="EA3" s="668"/>
      <c r="EB3" s="668"/>
      <c r="EC3" s="669"/>
    </row>
    <row r="4" spans="2:143" ht="11.25" customHeight="1" x14ac:dyDescent="0.15">
      <c r="B4" s="664" t="s">
        <v>1</v>
      </c>
      <c r="C4" s="665"/>
      <c r="D4" s="665"/>
      <c r="E4" s="665"/>
      <c r="F4" s="665"/>
      <c r="G4" s="665"/>
      <c r="H4" s="665"/>
      <c r="I4" s="665"/>
      <c r="J4" s="665"/>
      <c r="K4" s="665"/>
      <c r="L4" s="665"/>
      <c r="M4" s="665"/>
      <c r="N4" s="665"/>
      <c r="O4" s="665"/>
      <c r="P4" s="665"/>
      <c r="Q4" s="666"/>
      <c r="R4" s="664" t="s">
        <v>217</v>
      </c>
      <c r="S4" s="665"/>
      <c r="T4" s="665"/>
      <c r="U4" s="665"/>
      <c r="V4" s="665"/>
      <c r="W4" s="665"/>
      <c r="X4" s="665"/>
      <c r="Y4" s="666"/>
      <c r="Z4" s="664" t="s">
        <v>218</v>
      </c>
      <c r="AA4" s="665"/>
      <c r="AB4" s="665"/>
      <c r="AC4" s="666"/>
      <c r="AD4" s="664" t="s">
        <v>219</v>
      </c>
      <c r="AE4" s="665"/>
      <c r="AF4" s="665"/>
      <c r="AG4" s="665"/>
      <c r="AH4" s="665"/>
      <c r="AI4" s="665"/>
      <c r="AJ4" s="665"/>
      <c r="AK4" s="666"/>
      <c r="AL4" s="664" t="s">
        <v>218</v>
      </c>
      <c r="AM4" s="665"/>
      <c r="AN4" s="665"/>
      <c r="AO4" s="666"/>
      <c r="AP4" s="670" t="s">
        <v>220</v>
      </c>
      <c r="AQ4" s="670"/>
      <c r="AR4" s="670"/>
      <c r="AS4" s="670"/>
      <c r="AT4" s="670"/>
      <c r="AU4" s="670"/>
      <c r="AV4" s="670"/>
      <c r="AW4" s="670"/>
      <c r="AX4" s="670"/>
      <c r="AY4" s="670"/>
      <c r="AZ4" s="670"/>
      <c r="BA4" s="670"/>
      <c r="BB4" s="670"/>
      <c r="BC4" s="670"/>
      <c r="BD4" s="670"/>
      <c r="BE4" s="670"/>
      <c r="BF4" s="670"/>
      <c r="BG4" s="670" t="s">
        <v>221</v>
      </c>
      <c r="BH4" s="670"/>
      <c r="BI4" s="670"/>
      <c r="BJ4" s="670"/>
      <c r="BK4" s="670"/>
      <c r="BL4" s="670"/>
      <c r="BM4" s="670"/>
      <c r="BN4" s="670"/>
      <c r="BO4" s="670" t="s">
        <v>218</v>
      </c>
      <c r="BP4" s="670"/>
      <c r="BQ4" s="670"/>
      <c r="BR4" s="670"/>
      <c r="BS4" s="670" t="s">
        <v>222</v>
      </c>
      <c r="BT4" s="670"/>
      <c r="BU4" s="670"/>
      <c r="BV4" s="670"/>
      <c r="BW4" s="670"/>
      <c r="BX4" s="670"/>
      <c r="BY4" s="670"/>
      <c r="BZ4" s="670"/>
      <c r="CA4" s="670"/>
      <c r="CB4" s="670"/>
      <c r="CD4" s="667" t="s">
        <v>223</v>
      </c>
      <c r="CE4" s="668"/>
      <c r="CF4" s="668"/>
      <c r="CG4" s="668"/>
      <c r="CH4" s="668"/>
      <c r="CI4" s="668"/>
      <c r="CJ4" s="668"/>
      <c r="CK4" s="668"/>
      <c r="CL4" s="668"/>
      <c r="CM4" s="668"/>
      <c r="CN4" s="668"/>
      <c r="CO4" s="668"/>
      <c r="CP4" s="668"/>
      <c r="CQ4" s="668"/>
      <c r="CR4" s="668"/>
      <c r="CS4" s="668"/>
      <c r="CT4" s="668"/>
      <c r="CU4" s="668"/>
      <c r="CV4" s="668"/>
      <c r="CW4" s="668"/>
      <c r="CX4" s="668"/>
      <c r="CY4" s="668"/>
      <c r="CZ4" s="668"/>
      <c r="DA4" s="668"/>
      <c r="DB4" s="668"/>
      <c r="DC4" s="668"/>
      <c r="DD4" s="668"/>
      <c r="DE4" s="668"/>
      <c r="DF4" s="668"/>
      <c r="DG4" s="668"/>
      <c r="DH4" s="668"/>
      <c r="DI4" s="668"/>
      <c r="DJ4" s="668"/>
      <c r="DK4" s="668"/>
      <c r="DL4" s="668"/>
      <c r="DM4" s="668"/>
      <c r="DN4" s="668"/>
      <c r="DO4" s="668"/>
      <c r="DP4" s="668"/>
      <c r="DQ4" s="668"/>
      <c r="DR4" s="668"/>
      <c r="DS4" s="668"/>
      <c r="DT4" s="668"/>
      <c r="DU4" s="668"/>
      <c r="DV4" s="668"/>
      <c r="DW4" s="668"/>
      <c r="DX4" s="668"/>
      <c r="DY4" s="668"/>
      <c r="DZ4" s="668"/>
      <c r="EA4" s="668"/>
      <c r="EB4" s="668"/>
      <c r="EC4" s="669"/>
    </row>
    <row r="5" spans="2:143" s="230" customFormat="1" ht="11.25" customHeight="1" x14ac:dyDescent="0.15">
      <c r="B5" s="671" t="s">
        <v>224</v>
      </c>
      <c r="C5" s="672"/>
      <c r="D5" s="672"/>
      <c r="E5" s="672"/>
      <c r="F5" s="672"/>
      <c r="G5" s="672"/>
      <c r="H5" s="672"/>
      <c r="I5" s="672"/>
      <c r="J5" s="672"/>
      <c r="K5" s="672"/>
      <c r="L5" s="672"/>
      <c r="M5" s="672"/>
      <c r="N5" s="672"/>
      <c r="O5" s="672"/>
      <c r="P5" s="672"/>
      <c r="Q5" s="673"/>
      <c r="R5" s="674">
        <v>49323</v>
      </c>
      <c r="S5" s="675"/>
      <c r="T5" s="675"/>
      <c r="U5" s="675"/>
      <c r="V5" s="675"/>
      <c r="W5" s="675"/>
      <c r="X5" s="675"/>
      <c r="Y5" s="676"/>
      <c r="Z5" s="677">
        <v>3.1</v>
      </c>
      <c r="AA5" s="677"/>
      <c r="AB5" s="677"/>
      <c r="AC5" s="677"/>
      <c r="AD5" s="678">
        <v>49323</v>
      </c>
      <c r="AE5" s="678"/>
      <c r="AF5" s="678"/>
      <c r="AG5" s="678"/>
      <c r="AH5" s="678"/>
      <c r="AI5" s="678"/>
      <c r="AJ5" s="678"/>
      <c r="AK5" s="678"/>
      <c r="AL5" s="679">
        <v>13.7</v>
      </c>
      <c r="AM5" s="680"/>
      <c r="AN5" s="680"/>
      <c r="AO5" s="681"/>
      <c r="AP5" s="671" t="s">
        <v>225</v>
      </c>
      <c r="AQ5" s="672"/>
      <c r="AR5" s="672"/>
      <c r="AS5" s="672"/>
      <c r="AT5" s="672"/>
      <c r="AU5" s="672"/>
      <c r="AV5" s="672"/>
      <c r="AW5" s="672"/>
      <c r="AX5" s="672"/>
      <c r="AY5" s="672"/>
      <c r="AZ5" s="672"/>
      <c r="BA5" s="672"/>
      <c r="BB5" s="672"/>
      <c r="BC5" s="672"/>
      <c r="BD5" s="672"/>
      <c r="BE5" s="672"/>
      <c r="BF5" s="673"/>
      <c r="BG5" s="685">
        <v>49323</v>
      </c>
      <c r="BH5" s="686"/>
      <c r="BI5" s="686"/>
      <c r="BJ5" s="686"/>
      <c r="BK5" s="686"/>
      <c r="BL5" s="686"/>
      <c r="BM5" s="686"/>
      <c r="BN5" s="687"/>
      <c r="BO5" s="688">
        <v>100</v>
      </c>
      <c r="BP5" s="688"/>
      <c r="BQ5" s="688"/>
      <c r="BR5" s="688"/>
      <c r="BS5" s="689" t="s">
        <v>129</v>
      </c>
      <c r="BT5" s="689"/>
      <c r="BU5" s="689"/>
      <c r="BV5" s="689"/>
      <c r="BW5" s="689"/>
      <c r="BX5" s="689"/>
      <c r="BY5" s="689"/>
      <c r="BZ5" s="689"/>
      <c r="CA5" s="689"/>
      <c r="CB5" s="693"/>
      <c r="CD5" s="667" t="s">
        <v>220</v>
      </c>
      <c r="CE5" s="668"/>
      <c r="CF5" s="668"/>
      <c r="CG5" s="668"/>
      <c r="CH5" s="668"/>
      <c r="CI5" s="668"/>
      <c r="CJ5" s="668"/>
      <c r="CK5" s="668"/>
      <c r="CL5" s="668"/>
      <c r="CM5" s="668"/>
      <c r="CN5" s="668"/>
      <c r="CO5" s="668"/>
      <c r="CP5" s="668"/>
      <c r="CQ5" s="669"/>
      <c r="CR5" s="667" t="s">
        <v>226</v>
      </c>
      <c r="CS5" s="668"/>
      <c r="CT5" s="668"/>
      <c r="CU5" s="668"/>
      <c r="CV5" s="668"/>
      <c r="CW5" s="668"/>
      <c r="CX5" s="668"/>
      <c r="CY5" s="669"/>
      <c r="CZ5" s="667" t="s">
        <v>218</v>
      </c>
      <c r="DA5" s="668"/>
      <c r="DB5" s="668"/>
      <c r="DC5" s="669"/>
      <c r="DD5" s="667" t="s">
        <v>227</v>
      </c>
      <c r="DE5" s="668"/>
      <c r="DF5" s="668"/>
      <c r="DG5" s="668"/>
      <c r="DH5" s="668"/>
      <c r="DI5" s="668"/>
      <c r="DJ5" s="668"/>
      <c r="DK5" s="668"/>
      <c r="DL5" s="668"/>
      <c r="DM5" s="668"/>
      <c r="DN5" s="668"/>
      <c r="DO5" s="668"/>
      <c r="DP5" s="669"/>
      <c r="DQ5" s="667" t="s">
        <v>228</v>
      </c>
      <c r="DR5" s="668"/>
      <c r="DS5" s="668"/>
      <c r="DT5" s="668"/>
      <c r="DU5" s="668"/>
      <c r="DV5" s="668"/>
      <c r="DW5" s="668"/>
      <c r="DX5" s="668"/>
      <c r="DY5" s="668"/>
      <c r="DZ5" s="668"/>
      <c r="EA5" s="668"/>
      <c r="EB5" s="668"/>
      <c r="EC5" s="669"/>
    </row>
    <row r="6" spans="2:143" ht="11.25" customHeight="1" x14ac:dyDescent="0.15">
      <c r="B6" s="682" t="s">
        <v>229</v>
      </c>
      <c r="C6" s="683"/>
      <c r="D6" s="683"/>
      <c r="E6" s="683"/>
      <c r="F6" s="683"/>
      <c r="G6" s="683"/>
      <c r="H6" s="683"/>
      <c r="I6" s="683"/>
      <c r="J6" s="683"/>
      <c r="K6" s="683"/>
      <c r="L6" s="683"/>
      <c r="M6" s="683"/>
      <c r="N6" s="683"/>
      <c r="O6" s="683"/>
      <c r="P6" s="683"/>
      <c r="Q6" s="684"/>
      <c r="R6" s="685">
        <v>2715</v>
      </c>
      <c r="S6" s="686"/>
      <c r="T6" s="686"/>
      <c r="U6" s="686"/>
      <c r="V6" s="686"/>
      <c r="W6" s="686"/>
      <c r="X6" s="686"/>
      <c r="Y6" s="687"/>
      <c r="Z6" s="688">
        <v>0.2</v>
      </c>
      <c r="AA6" s="688"/>
      <c r="AB6" s="688"/>
      <c r="AC6" s="688"/>
      <c r="AD6" s="689">
        <v>2715</v>
      </c>
      <c r="AE6" s="689"/>
      <c r="AF6" s="689"/>
      <c r="AG6" s="689"/>
      <c r="AH6" s="689"/>
      <c r="AI6" s="689"/>
      <c r="AJ6" s="689"/>
      <c r="AK6" s="689"/>
      <c r="AL6" s="690">
        <v>0.8</v>
      </c>
      <c r="AM6" s="691"/>
      <c r="AN6" s="691"/>
      <c r="AO6" s="692"/>
      <c r="AP6" s="682" t="s">
        <v>230</v>
      </c>
      <c r="AQ6" s="683"/>
      <c r="AR6" s="683"/>
      <c r="AS6" s="683"/>
      <c r="AT6" s="683"/>
      <c r="AU6" s="683"/>
      <c r="AV6" s="683"/>
      <c r="AW6" s="683"/>
      <c r="AX6" s="683"/>
      <c r="AY6" s="683"/>
      <c r="AZ6" s="683"/>
      <c r="BA6" s="683"/>
      <c r="BB6" s="683"/>
      <c r="BC6" s="683"/>
      <c r="BD6" s="683"/>
      <c r="BE6" s="683"/>
      <c r="BF6" s="684"/>
      <c r="BG6" s="685">
        <v>49323</v>
      </c>
      <c r="BH6" s="686"/>
      <c r="BI6" s="686"/>
      <c r="BJ6" s="686"/>
      <c r="BK6" s="686"/>
      <c r="BL6" s="686"/>
      <c r="BM6" s="686"/>
      <c r="BN6" s="687"/>
      <c r="BO6" s="688">
        <v>100</v>
      </c>
      <c r="BP6" s="688"/>
      <c r="BQ6" s="688"/>
      <c r="BR6" s="688"/>
      <c r="BS6" s="689" t="s">
        <v>129</v>
      </c>
      <c r="BT6" s="689"/>
      <c r="BU6" s="689"/>
      <c r="BV6" s="689"/>
      <c r="BW6" s="689"/>
      <c r="BX6" s="689"/>
      <c r="BY6" s="689"/>
      <c r="BZ6" s="689"/>
      <c r="CA6" s="689"/>
      <c r="CB6" s="693"/>
      <c r="CD6" s="696" t="s">
        <v>231</v>
      </c>
      <c r="CE6" s="697"/>
      <c r="CF6" s="697"/>
      <c r="CG6" s="697"/>
      <c r="CH6" s="697"/>
      <c r="CI6" s="697"/>
      <c r="CJ6" s="697"/>
      <c r="CK6" s="697"/>
      <c r="CL6" s="697"/>
      <c r="CM6" s="697"/>
      <c r="CN6" s="697"/>
      <c r="CO6" s="697"/>
      <c r="CP6" s="697"/>
      <c r="CQ6" s="698"/>
      <c r="CR6" s="685">
        <v>17978</v>
      </c>
      <c r="CS6" s="686"/>
      <c r="CT6" s="686"/>
      <c r="CU6" s="686"/>
      <c r="CV6" s="686"/>
      <c r="CW6" s="686"/>
      <c r="CX6" s="686"/>
      <c r="CY6" s="687"/>
      <c r="CZ6" s="679">
        <v>1.2</v>
      </c>
      <c r="DA6" s="680"/>
      <c r="DB6" s="680"/>
      <c r="DC6" s="699"/>
      <c r="DD6" s="694" t="s">
        <v>232</v>
      </c>
      <c r="DE6" s="686"/>
      <c r="DF6" s="686"/>
      <c r="DG6" s="686"/>
      <c r="DH6" s="686"/>
      <c r="DI6" s="686"/>
      <c r="DJ6" s="686"/>
      <c r="DK6" s="686"/>
      <c r="DL6" s="686"/>
      <c r="DM6" s="686"/>
      <c r="DN6" s="686"/>
      <c r="DO6" s="686"/>
      <c r="DP6" s="687"/>
      <c r="DQ6" s="694">
        <v>14869</v>
      </c>
      <c r="DR6" s="686"/>
      <c r="DS6" s="686"/>
      <c r="DT6" s="686"/>
      <c r="DU6" s="686"/>
      <c r="DV6" s="686"/>
      <c r="DW6" s="686"/>
      <c r="DX6" s="686"/>
      <c r="DY6" s="686"/>
      <c r="DZ6" s="686"/>
      <c r="EA6" s="686"/>
      <c r="EB6" s="686"/>
      <c r="EC6" s="695"/>
    </row>
    <row r="7" spans="2:143" ht="11.25" customHeight="1" x14ac:dyDescent="0.15">
      <c r="B7" s="682" t="s">
        <v>233</v>
      </c>
      <c r="C7" s="683"/>
      <c r="D7" s="683"/>
      <c r="E7" s="683"/>
      <c r="F7" s="683"/>
      <c r="G7" s="683"/>
      <c r="H7" s="683"/>
      <c r="I7" s="683"/>
      <c r="J7" s="683"/>
      <c r="K7" s="683"/>
      <c r="L7" s="683"/>
      <c r="M7" s="683"/>
      <c r="N7" s="683"/>
      <c r="O7" s="683"/>
      <c r="P7" s="683"/>
      <c r="Q7" s="684"/>
      <c r="R7" s="685">
        <v>67</v>
      </c>
      <c r="S7" s="686"/>
      <c r="T7" s="686"/>
      <c r="U7" s="686"/>
      <c r="V7" s="686"/>
      <c r="W7" s="686"/>
      <c r="X7" s="686"/>
      <c r="Y7" s="687"/>
      <c r="Z7" s="688">
        <v>0</v>
      </c>
      <c r="AA7" s="688"/>
      <c r="AB7" s="688"/>
      <c r="AC7" s="688"/>
      <c r="AD7" s="689">
        <v>67</v>
      </c>
      <c r="AE7" s="689"/>
      <c r="AF7" s="689"/>
      <c r="AG7" s="689"/>
      <c r="AH7" s="689"/>
      <c r="AI7" s="689"/>
      <c r="AJ7" s="689"/>
      <c r="AK7" s="689"/>
      <c r="AL7" s="690">
        <v>0</v>
      </c>
      <c r="AM7" s="691"/>
      <c r="AN7" s="691"/>
      <c r="AO7" s="692"/>
      <c r="AP7" s="682" t="s">
        <v>234</v>
      </c>
      <c r="AQ7" s="683"/>
      <c r="AR7" s="683"/>
      <c r="AS7" s="683"/>
      <c r="AT7" s="683"/>
      <c r="AU7" s="683"/>
      <c r="AV7" s="683"/>
      <c r="AW7" s="683"/>
      <c r="AX7" s="683"/>
      <c r="AY7" s="683"/>
      <c r="AZ7" s="683"/>
      <c r="BA7" s="683"/>
      <c r="BB7" s="683"/>
      <c r="BC7" s="683"/>
      <c r="BD7" s="683"/>
      <c r="BE7" s="683"/>
      <c r="BF7" s="684"/>
      <c r="BG7" s="685">
        <v>24746</v>
      </c>
      <c r="BH7" s="686"/>
      <c r="BI7" s="686"/>
      <c r="BJ7" s="686"/>
      <c r="BK7" s="686"/>
      <c r="BL7" s="686"/>
      <c r="BM7" s="686"/>
      <c r="BN7" s="687"/>
      <c r="BO7" s="688">
        <v>50.2</v>
      </c>
      <c r="BP7" s="688"/>
      <c r="BQ7" s="688"/>
      <c r="BR7" s="688"/>
      <c r="BS7" s="689" t="s">
        <v>129</v>
      </c>
      <c r="BT7" s="689"/>
      <c r="BU7" s="689"/>
      <c r="BV7" s="689"/>
      <c r="BW7" s="689"/>
      <c r="BX7" s="689"/>
      <c r="BY7" s="689"/>
      <c r="BZ7" s="689"/>
      <c r="CA7" s="689"/>
      <c r="CB7" s="693"/>
      <c r="CD7" s="700" t="s">
        <v>235</v>
      </c>
      <c r="CE7" s="701"/>
      <c r="CF7" s="701"/>
      <c r="CG7" s="701"/>
      <c r="CH7" s="701"/>
      <c r="CI7" s="701"/>
      <c r="CJ7" s="701"/>
      <c r="CK7" s="701"/>
      <c r="CL7" s="701"/>
      <c r="CM7" s="701"/>
      <c r="CN7" s="701"/>
      <c r="CO7" s="701"/>
      <c r="CP7" s="701"/>
      <c r="CQ7" s="702"/>
      <c r="CR7" s="685">
        <v>487480</v>
      </c>
      <c r="CS7" s="686"/>
      <c r="CT7" s="686"/>
      <c r="CU7" s="686"/>
      <c r="CV7" s="686"/>
      <c r="CW7" s="686"/>
      <c r="CX7" s="686"/>
      <c r="CY7" s="687"/>
      <c r="CZ7" s="688">
        <v>32.799999999999997</v>
      </c>
      <c r="DA7" s="688"/>
      <c r="DB7" s="688"/>
      <c r="DC7" s="688"/>
      <c r="DD7" s="694">
        <v>43858</v>
      </c>
      <c r="DE7" s="686"/>
      <c r="DF7" s="686"/>
      <c r="DG7" s="686"/>
      <c r="DH7" s="686"/>
      <c r="DI7" s="686"/>
      <c r="DJ7" s="686"/>
      <c r="DK7" s="686"/>
      <c r="DL7" s="686"/>
      <c r="DM7" s="686"/>
      <c r="DN7" s="686"/>
      <c r="DO7" s="686"/>
      <c r="DP7" s="687"/>
      <c r="DQ7" s="694">
        <v>247997</v>
      </c>
      <c r="DR7" s="686"/>
      <c r="DS7" s="686"/>
      <c r="DT7" s="686"/>
      <c r="DU7" s="686"/>
      <c r="DV7" s="686"/>
      <c r="DW7" s="686"/>
      <c r="DX7" s="686"/>
      <c r="DY7" s="686"/>
      <c r="DZ7" s="686"/>
      <c r="EA7" s="686"/>
      <c r="EB7" s="686"/>
      <c r="EC7" s="695"/>
    </row>
    <row r="8" spans="2:143" ht="11.25" customHeight="1" x14ac:dyDescent="0.15">
      <c r="B8" s="682" t="s">
        <v>236</v>
      </c>
      <c r="C8" s="683"/>
      <c r="D8" s="683"/>
      <c r="E8" s="683"/>
      <c r="F8" s="683"/>
      <c r="G8" s="683"/>
      <c r="H8" s="683"/>
      <c r="I8" s="683"/>
      <c r="J8" s="683"/>
      <c r="K8" s="683"/>
      <c r="L8" s="683"/>
      <c r="M8" s="683"/>
      <c r="N8" s="683"/>
      <c r="O8" s="683"/>
      <c r="P8" s="683"/>
      <c r="Q8" s="684"/>
      <c r="R8" s="685">
        <v>329</v>
      </c>
      <c r="S8" s="686"/>
      <c r="T8" s="686"/>
      <c r="U8" s="686"/>
      <c r="V8" s="686"/>
      <c r="W8" s="686"/>
      <c r="X8" s="686"/>
      <c r="Y8" s="687"/>
      <c r="Z8" s="688">
        <v>0</v>
      </c>
      <c r="AA8" s="688"/>
      <c r="AB8" s="688"/>
      <c r="AC8" s="688"/>
      <c r="AD8" s="689">
        <v>329</v>
      </c>
      <c r="AE8" s="689"/>
      <c r="AF8" s="689"/>
      <c r="AG8" s="689"/>
      <c r="AH8" s="689"/>
      <c r="AI8" s="689"/>
      <c r="AJ8" s="689"/>
      <c r="AK8" s="689"/>
      <c r="AL8" s="690">
        <v>0.1</v>
      </c>
      <c r="AM8" s="691"/>
      <c r="AN8" s="691"/>
      <c r="AO8" s="692"/>
      <c r="AP8" s="682" t="s">
        <v>237</v>
      </c>
      <c r="AQ8" s="683"/>
      <c r="AR8" s="683"/>
      <c r="AS8" s="683"/>
      <c r="AT8" s="683"/>
      <c r="AU8" s="683"/>
      <c r="AV8" s="683"/>
      <c r="AW8" s="683"/>
      <c r="AX8" s="683"/>
      <c r="AY8" s="683"/>
      <c r="AZ8" s="683"/>
      <c r="BA8" s="683"/>
      <c r="BB8" s="683"/>
      <c r="BC8" s="683"/>
      <c r="BD8" s="683"/>
      <c r="BE8" s="683"/>
      <c r="BF8" s="684"/>
      <c r="BG8" s="685">
        <v>653</v>
      </c>
      <c r="BH8" s="686"/>
      <c r="BI8" s="686"/>
      <c r="BJ8" s="686"/>
      <c r="BK8" s="686"/>
      <c r="BL8" s="686"/>
      <c r="BM8" s="686"/>
      <c r="BN8" s="687"/>
      <c r="BO8" s="688">
        <v>1.3</v>
      </c>
      <c r="BP8" s="688"/>
      <c r="BQ8" s="688"/>
      <c r="BR8" s="688"/>
      <c r="BS8" s="694" t="s">
        <v>129</v>
      </c>
      <c r="BT8" s="686"/>
      <c r="BU8" s="686"/>
      <c r="BV8" s="686"/>
      <c r="BW8" s="686"/>
      <c r="BX8" s="686"/>
      <c r="BY8" s="686"/>
      <c r="BZ8" s="686"/>
      <c r="CA8" s="686"/>
      <c r="CB8" s="695"/>
      <c r="CD8" s="700" t="s">
        <v>238</v>
      </c>
      <c r="CE8" s="701"/>
      <c r="CF8" s="701"/>
      <c r="CG8" s="701"/>
      <c r="CH8" s="701"/>
      <c r="CI8" s="701"/>
      <c r="CJ8" s="701"/>
      <c r="CK8" s="701"/>
      <c r="CL8" s="701"/>
      <c r="CM8" s="701"/>
      <c r="CN8" s="701"/>
      <c r="CO8" s="701"/>
      <c r="CP8" s="701"/>
      <c r="CQ8" s="702"/>
      <c r="CR8" s="685">
        <v>154034</v>
      </c>
      <c r="CS8" s="686"/>
      <c r="CT8" s="686"/>
      <c r="CU8" s="686"/>
      <c r="CV8" s="686"/>
      <c r="CW8" s="686"/>
      <c r="CX8" s="686"/>
      <c r="CY8" s="687"/>
      <c r="CZ8" s="688">
        <v>10.4</v>
      </c>
      <c r="DA8" s="688"/>
      <c r="DB8" s="688"/>
      <c r="DC8" s="688"/>
      <c r="DD8" s="694">
        <v>7824</v>
      </c>
      <c r="DE8" s="686"/>
      <c r="DF8" s="686"/>
      <c r="DG8" s="686"/>
      <c r="DH8" s="686"/>
      <c r="DI8" s="686"/>
      <c r="DJ8" s="686"/>
      <c r="DK8" s="686"/>
      <c r="DL8" s="686"/>
      <c r="DM8" s="686"/>
      <c r="DN8" s="686"/>
      <c r="DO8" s="686"/>
      <c r="DP8" s="687"/>
      <c r="DQ8" s="694">
        <v>40592</v>
      </c>
      <c r="DR8" s="686"/>
      <c r="DS8" s="686"/>
      <c r="DT8" s="686"/>
      <c r="DU8" s="686"/>
      <c r="DV8" s="686"/>
      <c r="DW8" s="686"/>
      <c r="DX8" s="686"/>
      <c r="DY8" s="686"/>
      <c r="DZ8" s="686"/>
      <c r="EA8" s="686"/>
      <c r="EB8" s="686"/>
      <c r="EC8" s="695"/>
    </row>
    <row r="9" spans="2:143" ht="11.25" customHeight="1" x14ac:dyDescent="0.15">
      <c r="B9" s="682" t="s">
        <v>239</v>
      </c>
      <c r="C9" s="683"/>
      <c r="D9" s="683"/>
      <c r="E9" s="683"/>
      <c r="F9" s="683"/>
      <c r="G9" s="683"/>
      <c r="H9" s="683"/>
      <c r="I9" s="683"/>
      <c r="J9" s="683"/>
      <c r="K9" s="683"/>
      <c r="L9" s="683"/>
      <c r="M9" s="683"/>
      <c r="N9" s="683"/>
      <c r="O9" s="683"/>
      <c r="P9" s="683"/>
      <c r="Q9" s="684"/>
      <c r="R9" s="685">
        <v>384</v>
      </c>
      <c r="S9" s="686"/>
      <c r="T9" s="686"/>
      <c r="U9" s="686"/>
      <c r="V9" s="686"/>
      <c r="W9" s="686"/>
      <c r="X9" s="686"/>
      <c r="Y9" s="687"/>
      <c r="Z9" s="688">
        <v>0</v>
      </c>
      <c r="AA9" s="688"/>
      <c r="AB9" s="688"/>
      <c r="AC9" s="688"/>
      <c r="AD9" s="689">
        <v>384</v>
      </c>
      <c r="AE9" s="689"/>
      <c r="AF9" s="689"/>
      <c r="AG9" s="689"/>
      <c r="AH9" s="689"/>
      <c r="AI9" s="689"/>
      <c r="AJ9" s="689"/>
      <c r="AK9" s="689"/>
      <c r="AL9" s="690">
        <v>0.1</v>
      </c>
      <c r="AM9" s="691"/>
      <c r="AN9" s="691"/>
      <c r="AO9" s="692"/>
      <c r="AP9" s="682" t="s">
        <v>240</v>
      </c>
      <c r="AQ9" s="683"/>
      <c r="AR9" s="683"/>
      <c r="AS9" s="683"/>
      <c r="AT9" s="683"/>
      <c r="AU9" s="683"/>
      <c r="AV9" s="683"/>
      <c r="AW9" s="683"/>
      <c r="AX9" s="683"/>
      <c r="AY9" s="683"/>
      <c r="AZ9" s="683"/>
      <c r="BA9" s="683"/>
      <c r="BB9" s="683"/>
      <c r="BC9" s="683"/>
      <c r="BD9" s="683"/>
      <c r="BE9" s="683"/>
      <c r="BF9" s="684"/>
      <c r="BG9" s="685">
        <v>20963</v>
      </c>
      <c r="BH9" s="686"/>
      <c r="BI9" s="686"/>
      <c r="BJ9" s="686"/>
      <c r="BK9" s="686"/>
      <c r="BL9" s="686"/>
      <c r="BM9" s="686"/>
      <c r="BN9" s="687"/>
      <c r="BO9" s="688">
        <v>42.5</v>
      </c>
      <c r="BP9" s="688"/>
      <c r="BQ9" s="688"/>
      <c r="BR9" s="688"/>
      <c r="BS9" s="694" t="s">
        <v>232</v>
      </c>
      <c r="BT9" s="686"/>
      <c r="BU9" s="686"/>
      <c r="BV9" s="686"/>
      <c r="BW9" s="686"/>
      <c r="BX9" s="686"/>
      <c r="BY9" s="686"/>
      <c r="BZ9" s="686"/>
      <c r="CA9" s="686"/>
      <c r="CB9" s="695"/>
      <c r="CD9" s="700" t="s">
        <v>241</v>
      </c>
      <c r="CE9" s="701"/>
      <c r="CF9" s="701"/>
      <c r="CG9" s="701"/>
      <c r="CH9" s="701"/>
      <c r="CI9" s="701"/>
      <c r="CJ9" s="701"/>
      <c r="CK9" s="701"/>
      <c r="CL9" s="701"/>
      <c r="CM9" s="701"/>
      <c r="CN9" s="701"/>
      <c r="CO9" s="701"/>
      <c r="CP9" s="701"/>
      <c r="CQ9" s="702"/>
      <c r="CR9" s="685">
        <v>188753</v>
      </c>
      <c r="CS9" s="686"/>
      <c r="CT9" s="686"/>
      <c r="CU9" s="686"/>
      <c r="CV9" s="686"/>
      <c r="CW9" s="686"/>
      <c r="CX9" s="686"/>
      <c r="CY9" s="687"/>
      <c r="CZ9" s="688">
        <v>12.7</v>
      </c>
      <c r="DA9" s="688"/>
      <c r="DB9" s="688"/>
      <c r="DC9" s="688"/>
      <c r="DD9" s="694">
        <v>22160</v>
      </c>
      <c r="DE9" s="686"/>
      <c r="DF9" s="686"/>
      <c r="DG9" s="686"/>
      <c r="DH9" s="686"/>
      <c r="DI9" s="686"/>
      <c r="DJ9" s="686"/>
      <c r="DK9" s="686"/>
      <c r="DL9" s="686"/>
      <c r="DM9" s="686"/>
      <c r="DN9" s="686"/>
      <c r="DO9" s="686"/>
      <c r="DP9" s="687"/>
      <c r="DQ9" s="694">
        <v>30188</v>
      </c>
      <c r="DR9" s="686"/>
      <c r="DS9" s="686"/>
      <c r="DT9" s="686"/>
      <c r="DU9" s="686"/>
      <c r="DV9" s="686"/>
      <c r="DW9" s="686"/>
      <c r="DX9" s="686"/>
      <c r="DY9" s="686"/>
      <c r="DZ9" s="686"/>
      <c r="EA9" s="686"/>
      <c r="EB9" s="686"/>
      <c r="EC9" s="695"/>
    </row>
    <row r="10" spans="2:143" ht="11.25" customHeight="1" x14ac:dyDescent="0.15">
      <c r="B10" s="682" t="s">
        <v>242</v>
      </c>
      <c r="C10" s="683"/>
      <c r="D10" s="683"/>
      <c r="E10" s="683"/>
      <c r="F10" s="683"/>
      <c r="G10" s="683"/>
      <c r="H10" s="683"/>
      <c r="I10" s="683"/>
      <c r="J10" s="683"/>
      <c r="K10" s="683"/>
      <c r="L10" s="683"/>
      <c r="M10" s="683"/>
      <c r="N10" s="683"/>
      <c r="O10" s="683"/>
      <c r="P10" s="683"/>
      <c r="Q10" s="684"/>
      <c r="R10" s="685" t="s">
        <v>129</v>
      </c>
      <c r="S10" s="686"/>
      <c r="T10" s="686"/>
      <c r="U10" s="686"/>
      <c r="V10" s="686"/>
      <c r="W10" s="686"/>
      <c r="X10" s="686"/>
      <c r="Y10" s="687"/>
      <c r="Z10" s="688" t="s">
        <v>129</v>
      </c>
      <c r="AA10" s="688"/>
      <c r="AB10" s="688"/>
      <c r="AC10" s="688"/>
      <c r="AD10" s="689" t="s">
        <v>232</v>
      </c>
      <c r="AE10" s="689"/>
      <c r="AF10" s="689"/>
      <c r="AG10" s="689"/>
      <c r="AH10" s="689"/>
      <c r="AI10" s="689"/>
      <c r="AJ10" s="689"/>
      <c r="AK10" s="689"/>
      <c r="AL10" s="690" t="s">
        <v>232</v>
      </c>
      <c r="AM10" s="691"/>
      <c r="AN10" s="691"/>
      <c r="AO10" s="692"/>
      <c r="AP10" s="682" t="s">
        <v>243</v>
      </c>
      <c r="AQ10" s="683"/>
      <c r="AR10" s="683"/>
      <c r="AS10" s="683"/>
      <c r="AT10" s="683"/>
      <c r="AU10" s="683"/>
      <c r="AV10" s="683"/>
      <c r="AW10" s="683"/>
      <c r="AX10" s="683"/>
      <c r="AY10" s="683"/>
      <c r="AZ10" s="683"/>
      <c r="BA10" s="683"/>
      <c r="BB10" s="683"/>
      <c r="BC10" s="683"/>
      <c r="BD10" s="683"/>
      <c r="BE10" s="683"/>
      <c r="BF10" s="684"/>
      <c r="BG10" s="685">
        <v>2010</v>
      </c>
      <c r="BH10" s="686"/>
      <c r="BI10" s="686"/>
      <c r="BJ10" s="686"/>
      <c r="BK10" s="686"/>
      <c r="BL10" s="686"/>
      <c r="BM10" s="686"/>
      <c r="BN10" s="687"/>
      <c r="BO10" s="688">
        <v>4.0999999999999996</v>
      </c>
      <c r="BP10" s="688"/>
      <c r="BQ10" s="688"/>
      <c r="BR10" s="688"/>
      <c r="BS10" s="694" t="s">
        <v>138</v>
      </c>
      <c r="BT10" s="686"/>
      <c r="BU10" s="686"/>
      <c r="BV10" s="686"/>
      <c r="BW10" s="686"/>
      <c r="BX10" s="686"/>
      <c r="BY10" s="686"/>
      <c r="BZ10" s="686"/>
      <c r="CA10" s="686"/>
      <c r="CB10" s="695"/>
      <c r="CD10" s="700" t="s">
        <v>244</v>
      </c>
      <c r="CE10" s="701"/>
      <c r="CF10" s="701"/>
      <c r="CG10" s="701"/>
      <c r="CH10" s="701"/>
      <c r="CI10" s="701"/>
      <c r="CJ10" s="701"/>
      <c r="CK10" s="701"/>
      <c r="CL10" s="701"/>
      <c r="CM10" s="701"/>
      <c r="CN10" s="701"/>
      <c r="CO10" s="701"/>
      <c r="CP10" s="701"/>
      <c r="CQ10" s="702"/>
      <c r="CR10" s="685">
        <v>33487</v>
      </c>
      <c r="CS10" s="686"/>
      <c r="CT10" s="686"/>
      <c r="CU10" s="686"/>
      <c r="CV10" s="686"/>
      <c r="CW10" s="686"/>
      <c r="CX10" s="686"/>
      <c r="CY10" s="687"/>
      <c r="CZ10" s="688">
        <v>2.2999999999999998</v>
      </c>
      <c r="DA10" s="688"/>
      <c r="DB10" s="688"/>
      <c r="DC10" s="688"/>
      <c r="DD10" s="694" t="s">
        <v>138</v>
      </c>
      <c r="DE10" s="686"/>
      <c r="DF10" s="686"/>
      <c r="DG10" s="686"/>
      <c r="DH10" s="686"/>
      <c r="DI10" s="686"/>
      <c r="DJ10" s="686"/>
      <c r="DK10" s="686"/>
      <c r="DL10" s="686"/>
      <c r="DM10" s="686"/>
      <c r="DN10" s="686"/>
      <c r="DO10" s="686"/>
      <c r="DP10" s="687"/>
      <c r="DQ10" s="694">
        <v>19830</v>
      </c>
      <c r="DR10" s="686"/>
      <c r="DS10" s="686"/>
      <c r="DT10" s="686"/>
      <c r="DU10" s="686"/>
      <c r="DV10" s="686"/>
      <c r="DW10" s="686"/>
      <c r="DX10" s="686"/>
      <c r="DY10" s="686"/>
      <c r="DZ10" s="686"/>
      <c r="EA10" s="686"/>
      <c r="EB10" s="686"/>
      <c r="EC10" s="695"/>
    </row>
    <row r="11" spans="2:143" ht="11.25" customHeight="1" x14ac:dyDescent="0.15">
      <c r="B11" s="682" t="s">
        <v>245</v>
      </c>
      <c r="C11" s="683"/>
      <c r="D11" s="683"/>
      <c r="E11" s="683"/>
      <c r="F11" s="683"/>
      <c r="G11" s="683"/>
      <c r="H11" s="683"/>
      <c r="I11" s="683"/>
      <c r="J11" s="683"/>
      <c r="K11" s="683"/>
      <c r="L11" s="683"/>
      <c r="M11" s="683"/>
      <c r="N11" s="683"/>
      <c r="O11" s="683"/>
      <c r="P11" s="683"/>
      <c r="Q11" s="684"/>
      <c r="R11" s="685">
        <v>7740</v>
      </c>
      <c r="S11" s="686"/>
      <c r="T11" s="686"/>
      <c r="U11" s="686"/>
      <c r="V11" s="686"/>
      <c r="W11" s="686"/>
      <c r="X11" s="686"/>
      <c r="Y11" s="687"/>
      <c r="Z11" s="690">
        <v>0.5</v>
      </c>
      <c r="AA11" s="691"/>
      <c r="AB11" s="691"/>
      <c r="AC11" s="703"/>
      <c r="AD11" s="694">
        <v>7740</v>
      </c>
      <c r="AE11" s="686"/>
      <c r="AF11" s="686"/>
      <c r="AG11" s="686"/>
      <c r="AH11" s="686"/>
      <c r="AI11" s="686"/>
      <c r="AJ11" s="686"/>
      <c r="AK11" s="687"/>
      <c r="AL11" s="690">
        <v>2.1</v>
      </c>
      <c r="AM11" s="691"/>
      <c r="AN11" s="691"/>
      <c r="AO11" s="692"/>
      <c r="AP11" s="682" t="s">
        <v>246</v>
      </c>
      <c r="AQ11" s="683"/>
      <c r="AR11" s="683"/>
      <c r="AS11" s="683"/>
      <c r="AT11" s="683"/>
      <c r="AU11" s="683"/>
      <c r="AV11" s="683"/>
      <c r="AW11" s="683"/>
      <c r="AX11" s="683"/>
      <c r="AY11" s="683"/>
      <c r="AZ11" s="683"/>
      <c r="BA11" s="683"/>
      <c r="BB11" s="683"/>
      <c r="BC11" s="683"/>
      <c r="BD11" s="683"/>
      <c r="BE11" s="683"/>
      <c r="BF11" s="684"/>
      <c r="BG11" s="685">
        <v>1120</v>
      </c>
      <c r="BH11" s="686"/>
      <c r="BI11" s="686"/>
      <c r="BJ11" s="686"/>
      <c r="BK11" s="686"/>
      <c r="BL11" s="686"/>
      <c r="BM11" s="686"/>
      <c r="BN11" s="687"/>
      <c r="BO11" s="688">
        <v>2.2999999999999998</v>
      </c>
      <c r="BP11" s="688"/>
      <c r="BQ11" s="688"/>
      <c r="BR11" s="688"/>
      <c r="BS11" s="694" t="s">
        <v>232</v>
      </c>
      <c r="BT11" s="686"/>
      <c r="BU11" s="686"/>
      <c r="BV11" s="686"/>
      <c r="BW11" s="686"/>
      <c r="BX11" s="686"/>
      <c r="BY11" s="686"/>
      <c r="BZ11" s="686"/>
      <c r="CA11" s="686"/>
      <c r="CB11" s="695"/>
      <c r="CD11" s="700" t="s">
        <v>247</v>
      </c>
      <c r="CE11" s="701"/>
      <c r="CF11" s="701"/>
      <c r="CG11" s="701"/>
      <c r="CH11" s="701"/>
      <c r="CI11" s="701"/>
      <c r="CJ11" s="701"/>
      <c r="CK11" s="701"/>
      <c r="CL11" s="701"/>
      <c r="CM11" s="701"/>
      <c r="CN11" s="701"/>
      <c r="CO11" s="701"/>
      <c r="CP11" s="701"/>
      <c r="CQ11" s="702"/>
      <c r="CR11" s="685">
        <v>90653</v>
      </c>
      <c r="CS11" s="686"/>
      <c r="CT11" s="686"/>
      <c r="CU11" s="686"/>
      <c r="CV11" s="686"/>
      <c r="CW11" s="686"/>
      <c r="CX11" s="686"/>
      <c r="CY11" s="687"/>
      <c r="CZ11" s="688">
        <v>6.1</v>
      </c>
      <c r="DA11" s="688"/>
      <c r="DB11" s="688"/>
      <c r="DC11" s="688"/>
      <c r="DD11" s="694">
        <v>14120</v>
      </c>
      <c r="DE11" s="686"/>
      <c r="DF11" s="686"/>
      <c r="DG11" s="686"/>
      <c r="DH11" s="686"/>
      <c r="DI11" s="686"/>
      <c r="DJ11" s="686"/>
      <c r="DK11" s="686"/>
      <c r="DL11" s="686"/>
      <c r="DM11" s="686"/>
      <c r="DN11" s="686"/>
      <c r="DO11" s="686"/>
      <c r="DP11" s="687"/>
      <c r="DQ11" s="694">
        <v>11764</v>
      </c>
      <c r="DR11" s="686"/>
      <c r="DS11" s="686"/>
      <c r="DT11" s="686"/>
      <c r="DU11" s="686"/>
      <c r="DV11" s="686"/>
      <c r="DW11" s="686"/>
      <c r="DX11" s="686"/>
      <c r="DY11" s="686"/>
      <c r="DZ11" s="686"/>
      <c r="EA11" s="686"/>
      <c r="EB11" s="686"/>
      <c r="EC11" s="695"/>
    </row>
    <row r="12" spans="2:143" ht="11.25" customHeight="1" x14ac:dyDescent="0.15">
      <c r="B12" s="682" t="s">
        <v>248</v>
      </c>
      <c r="C12" s="683"/>
      <c r="D12" s="683"/>
      <c r="E12" s="683"/>
      <c r="F12" s="683"/>
      <c r="G12" s="683"/>
      <c r="H12" s="683"/>
      <c r="I12" s="683"/>
      <c r="J12" s="683"/>
      <c r="K12" s="683"/>
      <c r="L12" s="683"/>
      <c r="M12" s="683"/>
      <c r="N12" s="683"/>
      <c r="O12" s="683"/>
      <c r="P12" s="683"/>
      <c r="Q12" s="684"/>
      <c r="R12" s="685" t="s">
        <v>129</v>
      </c>
      <c r="S12" s="686"/>
      <c r="T12" s="686"/>
      <c r="U12" s="686"/>
      <c r="V12" s="686"/>
      <c r="W12" s="686"/>
      <c r="X12" s="686"/>
      <c r="Y12" s="687"/>
      <c r="Z12" s="688" t="s">
        <v>129</v>
      </c>
      <c r="AA12" s="688"/>
      <c r="AB12" s="688"/>
      <c r="AC12" s="688"/>
      <c r="AD12" s="689" t="s">
        <v>129</v>
      </c>
      <c r="AE12" s="689"/>
      <c r="AF12" s="689"/>
      <c r="AG12" s="689"/>
      <c r="AH12" s="689"/>
      <c r="AI12" s="689"/>
      <c r="AJ12" s="689"/>
      <c r="AK12" s="689"/>
      <c r="AL12" s="690" t="s">
        <v>232</v>
      </c>
      <c r="AM12" s="691"/>
      <c r="AN12" s="691"/>
      <c r="AO12" s="692"/>
      <c r="AP12" s="682" t="s">
        <v>249</v>
      </c>
      <c r="AQ12" s="683"/>
      <c r="AR12" s="683"/>
      <c r="AS12" s="683"/>
      <c r="AT12" s="683"/>
      <c r="AU12" s="683"/>
      <c r="AV12" s="683"/>
      <c r="AW12" s="683"/>
      <c r="AX12" s="683"/>
      <c r="AY12" s="683"/>
      <c r="AZ12" s="683"/>
      <c r="BA12" s="683"/>
      <c r="BB12" s="683"/>
      <c r="BC12" s="683"/>
      <c r="BD12" s="683"/>
      <c r="BE12" s="683"/>
      <c r="BF12" s="684"/>
      <c r="BG12" s="685">
        <v>20930</v>
      </c>
      <c r="BH12" s="686"/>
      <c r="BI12" s="686"/>
      <c r="BJ12" s="686"/>
      <c r="BK12" s="686"/>
      <c r="BL12" s="686"/>
      <c r="BM12" s="686"/>
      <c r="BN12" s="687"/>
      <c r="BO12" s="688">
        <v>42.4</v>
      </c>
      <c r="BP12" s="688"/>
      <c r="BQ12" s="688"/>
      <c r="BR12" s="688"/>
      <c r="BS12" s="694" t="s">
        <v>232</v>
      </c>
      <c r="BT12" s="686"/>
      <c r="BU12" s="686"/>
      <c r="BV12" s="686"/>
      <c r="BW12" s="686"/>
      <c r="BX12" s="686"/>
      <c r="BY12" s="686"/>
      <c r="BZ12" s="686"/>
      <c r="CA12" s="686"/>
      <c r="CB12" s="695"/>
      <c r="CD12" s="700" t="s">
        <v>250</v>
      </c>
      <c r="CE12" s="701"/>
      <c r="CF12" s="701"/>
      <c r="CG12" s="701"/>
      <c r="CH12" s="701"/>
      <c r="CI12" s="701"/>
      <c r="CJ12" s="701"/>
      <c r="CK12" s="701"/>
      <c r="CL12" s="701"/>
      <c r="CM12" s="701"/>
      <c r="CN12" s="701"/>
      <c r="CO12" s="701"/>
      <c r="CP12" s="701"/>
      <c r="CQ12" s="702"/>
      <c r="CR12" s="685">
        <v>129938</v>
      </c>
      <c r="CS12" s="686"/>
      <c r="CT12" s="686"/>
      <c r="CU12" s="686"/>
      <c r="CV12" s="686"/>
      <c r="CW12" s="686"/>
      <c r="CX12" s="686"/>
      <c r="CY12" s="687"/>
      <c r="CZ12" s="688">
        <v>8.6999999999999993</v>
      </c>
      <c r="DA12" s="688"/>
      <c r="DB12" s="688"/>
      <c r="DC12" s="688"/>
      <c r="DD12" s="694" t="s">
        <v>129</v>
      </c>
      <c r="DE12" s="686"/>
      <c r="DF12" s="686"/>
      <c r="DG12" s="686"/>
      <c r="DH12" s="686"/>
      <c r="DI12" s="686"/>
      <c r="DJ12" s="686"/>
      <c r="DK12" s="686"/>
      <c r="DL12" s="686"/>
      <c r="DM12" s="686"/>
      <c r="DN12" s="686"/>
      <c r="DO12" s="686"/>
      <c r="DP12" s="687"/>
      <c r="DQ12" s="694">
        <v>5550</v>
      </c>
      <c r="DR12" s="686"/>
      <c r="DS12" s="686"/>
      <c r="DT12" s="686"/>
      <c r="DU12" s="686"/>
      <c r="DV12" s="686"/>
      <c r="DW12" s="686"/>
      <c r="DX12" s="686"/>
      <c r="DY12" s="686"/>
      <c r="DZ12" s="686"/>
      <c r="EA12" s="686"/>
      <c r="EB12" s="686"/>
      <c r="EC12" s="695"/>
    </row>
    <row r="13" spans="2:143" ht="11.25" customHeight="1" x14ac:dyDescent="0.15">
      <c r="B13" s="682" t="s">
        <v>251</v>
      </c>
      <c r="C13" s="683"/>
      <c r="D13" s="683"/>
      <c r="E13" s="683"/>
      <c r="F13" s="683"/>
      <c r="G13" s="683"/>
      <c r="H13" s="683"/>
      <c r="I13" s="683"/>
      <c r="J13" s="683"/>
      <c r="K13" s="683"/>
      <c r="L13" s="683"/>
      <c r="M13" s="683"/>
      <c r="N13" s="683"/>
      <c r="O13" s="683"/>
      <c r="P13" s="683"/>
      <c r="Q13" s="684"/>
      <c r="R13" s="685" t="s">
        <v>129</v>
      </c>
      <c r="S13" s="686"/>
      <c r="T13" s="686"/>
      <c r="U13" s="686"/>
      <c r="V13" s="686"/>
      <c r="W13" s="686"/>
      <c r="X13" s="686"/>
      <c r="Y13" s="687"/>
      <c r="Z13" s="688" t="s">
        <v>129</v>
      </c>
      <c r="AA13" s="688"/>
      <c r="AB13" s="688"/>
      <c r="AC13" s="688"/>
      <c r="AD13" s="689" t="s">
        <v>232</v>
      </c>
      <c r="AE13" s="689"/>
      <c r="AF13" s="689"/>
      <c r="AG13" s="689"/>
      <c r="AH13" s="689"/>
      <c r="AI13" s="689"/>
      <c r="AJ13" s="689"/>
      <c r="AK13" s="689"/>
      <c r="AL13" s="690" t="s">
        <v>138</v>
      </c>
      <c r="AM13" s="691"/>
      <c r="AN13" s="691"/>
      <c r="AO13" s="692"/>
      <c r="AP13" s="682" t="s">
        <v>252</v>
      </c>
      <c r="AQ13" s="683"/>
      <c r="AR13" s="683"/>
      <c r="AS13" s="683"/>
      <c r="AT13" s="683"/>
      <c r="AU13" s="683"/>
      <c r="AV13" s="683"/>
      <c r="AW13" s="683"/>
      <c r="AX13" s="683"/>
      <c r="AY13" s="683"/>
      <c r="AZ13" s="683"/>
      <c r="BA13" s="683"/>
      <c r="BB13" s="683"/>
      <c r="BC13" s="683"/>
      <c r="BD13" s="683"/>
      <c r="BE13" s="683"/>
      <c r="BF13" s="684"/>
      <c r="BG13" s="685">
        <v>19317</v>
      </c>
      <c r="BH13" s="686"/>
      <c r="BI13" s="686"/>
      <c r="BJ13" s="686"/>
      <c r="BK13" s="686"/>
      <c r="BL13" s="686"/>
      <c r="BM13" s="686"/>
      <c r="BN13" s="687"/>
      <c r="BO13" s="688">
        <v>39.200000000000003</v>
      </c>
      <c r="BP13" s="688"/>
      <c r="BQ13" s="688"/>
      <c r="BR13" s="688"/>
      <c r="BS13" s="694" t="s">
        <v>138</v>
      </c>
      <c r="BT13" s="686"/>
      <c r="BU13" s="686"/>
      <c r="BV13" s="686"/>
      <c r="BW13" s="686"/>
      <c r="BX13" s="686"/>
      <c r="BY13" s="686"/>
      <c r="BZ13" s="686"/>
      <c r="CA13" s="686"/>
      <c r="CB13" s="695"/>
      <c r="CD13" s="700" t="s">
        <v>253</v>
      </c>
      <c r="CE13" s="701"/>
      <c r="CF13" s="701"/>
      <c r="CG13" s="701"/>
      <c r="CH13" s="701"/>
      <c r="CI13" s="701"/>
      <c r="CJ13" s="701"/>
      <c r="CK13" s="701"/>
      <c r="CL13" s="701"/>
      <c r="CM13" s="701"/>
      <c r="CN13" s="701"/>
      <c r="CO13" s="701"/>
      <c r="CP13" s="701"/>
      <c r="CQ13" s="702"/>
      <c r="CR13" s="685">
        <v>33715</v>
      </c>
      <c r="CS13" s="686"/>
      <c r="CT13" s="686"/>
      <c r="CU13" s="686"/>
      <c r="CV13" s="686"/>
      <c r="CW13" s="686"/>
      <c r="CX13" s="686"/>
      <c r="CY13" s="687"/>
      <c r="CZ13" s="688">
        <v>2.2999999999999998</v>
      </c>
      <c r="DA13" s="688"/>
      <c r="DB13" s="688"/>
      <c r="DC13" s="688"/>
      <c r="DD13" s="694" t="s">
        <v>232</v>
      </c>
      <c r="DE13" s="686"/>
      <c r="DF13" s="686"/>
      <c r="DG13" s="686"/>
      <c r="DH13" s="686"/>
      <c r="DI13" s="686"/>
      <c r="DJ13" s="686"/>
      <c r="DK13" s="686"/>
      <c r="DL13" s="686"/>
      <c r="DM13" s="686"/>
      <c r="DN13" s="686"/>
      <c r="DO13" s="686"/>
      <c r="DP13" s="687"/>
      <c r="DQ13" s="694">
        <v>13300</v>
      </c>
      <c r="DR13" s="686"/>
      <c r="DS13" s="686"/>
      <c r="DT13" s="686"/>
      <c r="DU13" s="686"/>
      <c r="DV13" s="686"/>
      <c r="DW13" s="686"/>
      <c r="DX13" s="686"/>
      <c r="DY13" s="686"/>
      <c r="DZ13" s="686"/>
      <c r="EA13" s="686"/>
      <c r="EB13" s="686"/>
      <c r="EC13" s="695"/>
    </row>
    <row r="14" spans="2:143" ht="11.25" customHeight="1" x14ac:dyDescent="0.15">
      <c r="B14" s="682" t="s">
        <v>254</v>
      </c>
      <c r="C14" s="683"/>
      <c r="D14" s="683"/>
      <c r="E14" s="683"/>
      <c r="F14" s="683"/>
      <c r="G14" s="683"/>
      <c r="H14" s="683"/>
      <c r="I14" s="683"/>
      <c r="J14" s="683"/>
      <c r="K14" s="683"/>
      <c r="L14" s="683"/>
      <c r="M14" s="683"/>
      <c r="N14" s="683"/>
      <c r="O14" s="683"/>
      <c r="P14" s="683"/>
      <c r="Q14" s="684"/>
      <c r="R14" s="685" t="s">
        <v>138</v>
      </c>
      <c r="S14" s="686"/>
      <c r="T14" s="686"/>
      <c r="U14" s="686"/>
      <c r="V14" s="686"/>
      <c r="W14" s="686"/>
      <c r="X14" s="686"/>
      <c r="Y14" s="687"/>
      <c r="Z14" s="688" t="s">
        <v>232</v>
      </c>
      <c r="AA14" s="688"/>
      <c r="AB14" s="688"/>
      <c r="AC14" s="688"/>
      <c r="AD14" s="689" t="s">
        <v>129</v>
      </c>
      <c r="AE14" s="689"/>
      <c r="AF14" s="689"/>
      <c r="AG14" s="689"/>
      <c r="AH14" s="689"/>
      <c r="AI14" s="689"/>
      <c r="AJ14" s="689"/>
      <c r="AK14" s="689"/>
      <c r="AL14" s="690" t="s">
        <v>129</v>
      </c>
      <c r="AM14" s="691"/>
      <c r="AN14" s="691"/>
      <c r="AO14" s="692"/>
      <c r="AP14" s="682" t="s">
        <v>255</v>
      </c>
      <c r="AQ14" s="683"/>
      <c r="AR14" s="683"/>
      <c r="AS14" s="683"/>
      <c r="AT14" s="683"/>
      <c r="AU14" s="683"/>
      <c r="AV14" s="683"/>
      <c r="AW14" s="683"/>
      <c r="AX14" s="683"/>
      <c r="AY14" s="683"/>
      <c r="AZ14" s="683"/>
      <c r="BA14" s="683"/>
      <c r="BB14" s="683"/>
      <c r="BC14" s="683"/>
      <c r="BD14" s="683"/>
      <c r="BE14" s="683"/>
      <c r="BF14" s="684"/>
      <c r="BG14" s="685">
        <v>1818</v>
      </c>
      <c r="BH14" s="686"/>
      <c r="BI14" s="686"/>
      <c r="BJ14" s="686"/>
      <c r="BK14" s="686"/>
      <c r="BL14" s="686"/>
      <c r="BM14" s="686"/>
      <c r="BN14" s="687"/>
      <c r="BO14" s="688">
        <v>3.7</v>
      </c>
      <c r="BP14" s="688"/>
      <c r="BQ14" s="688"/>
      <c r="BR14" s="688"/>
      <c r="BS14" s="694" t="s">
        <v>129</v>
      </c>
      <c r="BT14" s="686"/>
      <c r="BU14" s="686"/>
      <c r="BV14" s="686"/>
      <c r="BW14" s="686"/>
      <c r="BX14" s="686"/>
      <c r="BY14" s="686"/>
      <c r="BZ14" s="686"/>
      <c r="CA14" s="686"/>
      <c r="CB14" s="695"/>
      <c r="CD14" s="700" t="s">
        <v>256</v>
      </c>
      <c r="CE14" s="701"/>
      <c r="CF14" s="701"/>
      <c r="CG14" s="701"/>
      <c r="CH14" s="701"/>
      <c r="CI14" s="701"/>
      <c r="CJ14" s="701"/>
      <c r="CK14" s="701"/>
      <c r="CL14" s="701"/>
      <c r="CM14" s="701"/>
      <c r="CN14" s="701"/>
      <c r="CO14" s="701"/>
      <c r="CP14" s="701"/>
      <c r="CQ14" s="702"/>
      <c r="CR14" s="685">
        <v>168732</v>
      </c>
      <c r="CS14" s="686"/>
      <c r="CT14" s="686"/>
      <c r="CU14" s="686"/>
      <c r="CV14" s="686"/>
      <c r="CW14" s="686"/>
      <c r="CX14" s="686"/>
      <c r="CY14" s="687"/>
      <c r="CZ14" s="688">
        <v>11.3</v>
      </c>
      <c r="DA14" s="688"/>
      <c r="DB14" s="688"/>
      <c r="DC14" s="688"/>
      <c r="DD14" s="694">
        <v>149629</v>
      </c>
      <c r="DE14" s="686"/>
      <c r="DF14" s="686"/>
      <c r="DG14" s="686"/>
      <c r="DH14" s="686"/>
      <c r="DI14" s="686"/>
      <c r="DJ14" s="686"/>
      <c r="DK14" s="686"/>
      <c r="DL14" s="686"/>
      <c r="DM14" s="686"/>
      <c r="DN14" s="686"/>
      <c r="DO14" s="686"/>
      <c r="DP14" s="687"/>
      <c r="DQ14" s="694">
        <v>8566</v>
      </c>
      <c r="DR14" s="686"/>
      <c r="DS14" s="686"/>
      <c r="DT14" s="686"/>
      <c r="DU14" s="686"/>
      <c r="DV14" s="686"/>
      <c r="DW14" s="686"/>
      <c r="DX14" s="686"/>
      <c r="DY14" s="686"/>
      <c r="DZ14" s="686"/>
      <c r="EA14" s="686"/>
      <c r="EB14" s="686"/>
      <c r="EC14" s="695"/>
    </row>
    <row r="15" spans="2:143" ht="11.25" customHeight="1" x14ac:dyDescent="0.15">
      <c r="B15" s="682" t="s">
        <v>257</v>
      </c>
      <c r="C15" s="683"/>
      <c r="D15" s="683"/>
      <c r="E15" s="683"/>
      <c r="F15" s="683"/>
      <c r="G15" s="683"/>
      <c r="H15" s="683"/>
      <c r="I15" s="683"/>
      <c r="J15" s="683"/>
      <c r="K15" s="683"/>
      <c r="L15" s="683"/>
      <c r="M15" s="683"/>
      <c r="N15" s="683"/>
      <c r="O15" s="683"/>
      <c r="P15" s="683"/>
      <c r="Q15" s="684"/>
      <c r="R15" s="685" t="s">
        <v>129</v>
      </c>
      <c r="S15" s="686"/>
      <c r="T15" s="686"/>
      <c r="U15" s="686"/>
      <c r="V15" s="686"/>
      <c r="W15" s="686"/>
      <c r="X15" s="686"/>
      <c r="Y15" s="687"/>
      <c r="Z15" s="688" t="s">
        <v>129</v>
      </c>
      <c r="AA15" s="688"/>
      <c r="AB15" s="688"/>
      <c r="AC15" s="688"/>
      <c r="AD15" s="689" t="s">
        <v>138</v>
      </c>
      <c r="AE15" s="689"/>
      <c r="AF15" s="689"/>
      <c r="AG15" s="689"/>
      <c r="AH15" s="689"/>
      <c r="AI15" s="689"/>
      <c r="AJ15" s="689"/>
      <c r="AK15" s="689"/>
      <c r="AL15" s="690" t="s">
        <v>129</v>
      </c>
      <c r="AM15" s="691"/>
      <c r="AN15" s="691"/>
      <c r="AO15" s="692"/>
      <c r="AP15" s="682" t="s">
        <v>258</v>
      </c>
      <c r="AQ15" s="683"/>
      <c r="AR15" s="683"/>
      <c r="AS15" s="683"/>
      <c r="AT15" s="683"/>
      <c r="AU15" s="683"/>
      <c r="AV15" s="683"/>
      <c r="AW15" s="683"/>
      <c r="AX15" s="683"/>
      <c r="AY15" s="683"/>
      <c r="AZ15" s="683"/>
      <c r="BA15" s="683"/>
      <c r="BB15" s="683"/>
      <c r="BC15" s="683"/>
      <c r="BD15" s="683"/>
      <c r="BE15" s="683"/>
      <c r="BF15" s="684"/>
      <c r="BG15" s="685">
        <v>1829</v>
      </c>
      <c r="BH15" s="686"/>
      <c r="BI15" s="686"/>
      <c r="BJ15" s="686"/>
      <c r="BK15" s="686"/>
      <c r="BL15" s="686"/>
      <c r="BM15" s="686"/>
      <c r="BN15" s="687"/>
      <c r="BO15" s="688">
        <v>3.7</v>
      </c>
      <c r="BP15" s="688"/>
      <c r="BQ15" s="688"/>
      <c r="BR15" s="688"/>
      <c r="BS15" s="694" t="s">
        <v>232</v>
      </c>
      <c r="BT15" s="686"/>
      <c r="BU15" s="686"/>
      <c r="BV15" s="686"/>
      <c r="BW15" s="686"/>
      <c r="BX15" s="686"/>
      <c r="BY15" s="686"/>
      <c r="BZ15" s="686"/>
      <c r="CA15" s="686"/>
      <c r="CB15" s="695"/>
      <c r="CD15" s="700" t="s">
        <v>259</v>
      </c>
      <c r="CE15" s="701"/>
      <c r="CF15" s="701"/>
      <c r="CG15" s="701"/>
      <c r="CH15" s="701"/>
      <c r="CI15" s="701"/>
      <c r="CJ15" s="701"/>
      <c r="CK15" s="701"/>
      <c r="CL15" s="701"/>
      <c r="CM15" s="701"/>
      <c r="CN15" s="701"/>
      <c r="CO15" s="701"/>
      <c r="CP15" s="701"/>
      <c r="CQ15" s="702"/>
      <c r="CR15" s="685">
        <v>120327</v>
      </c>
      <c r="CS15" s="686"/>
      <c r="CT15" s="686"/>
      <c r="CU15" s="686"/>
      <c r="CV15" s="686"/>
      <c r="CW15" s="686"/>
      <c r="CX15" s="686"/>
      <c r="CY15" s="687"/>
      <c r="CZ15" s="688">
        <v>8.1</v>
      </c>
      <c r="DA15" s="688"/>
      <c r="DB15" s="688"/>
      <c r="DC15" s="688"/>
      <c r="DD15" s="694">
        <v>28743</v>
      </c>
      <c r="DE15" s="686"/>
      <c r="DF15" s="686"/>
      <c r="DG15" s="686"/>
      <c r="DH15" s="686"/>
      <c r="DI15" s="686"/>
      <c r="DJ15" s="686"/>
      <c r="DK15" s="686"/>
      <c r="DL15" s="686"/>
      <c r="DM15" s="686"/>
      <c r="DN15" s="686"/>
      <c r="DO15" s="686"/>
      <c r="DP15" s="687"/>
      <c r="DQ15" s="694">
        <v>27921</v>
      </c>
      <c r="DR15" s="686"/>
      <c r="DS15" s="686"/>
      <c r="DT15" s="686"/>
      <c r="DU15" s="686"/>
      <c r="DV15" s="686"/>
      <c r="DW15" s="686"/>
      <c r="DX15" s="686"/>
      <c r="DY15" s="686"/>
      <c r="DZ15" s="686"/>
      <c r="EA15" s="686"/>
      <c r="EB15" s="686"/>
      <c r="EC15" s="695"/>
    </row>
    <row r="16" spans="2:143" ht="11.25" customHeight="1" x14ac:dyDescent="0.15">
      <c r="B16" s="682" t="s">
        <v>260</v>
      </c>
      <c r="C16" s="683"/>
      <c r="D16" s="683"/>
      <c r="E16" s="683"/>
      <c r="F16" s="683"/>
      <c r="G16" s="683"/>
      <c r="H16" s="683"/>
      <c r="I16" s="683"/>
      <c r="J16" s="683"/>
      <c r="K16" s="683"/>
      <c r="L16" s="683"/>
      <c r="M16" s="683"/>
      <c r="N16" s="683"/>
      <c r="O16" s="683"/>
      <c r="P16" s="683"/>
      <c r="Q16" s="684"/>
      <c r="R16" s="685">
        <v>391</v>
      </c>
      <c r="S16" s="686"/>
      <c r="T16" s="686"/>
      <c r="U16" s="686"/>
      <c r="V16" s="686"/>
      <c r="W16" s="686"/>
      <c r="X16" s="686"/>
      <c r="Y16" s="687"/>
      <c r="Z16" s="688">
        <v>0</v>
      </c>
      <c r="AA16" s="688"/>
      <c r="AB16" s="688"/>
      <c r="AC16" s="688"/>
      <c r="AD16" s="689">
        <v>391</v>
      </c>
      <c r="AE16" s="689"/>
      <c r="AF16" s="689"/>
      <c r="AG16" s="689"/>
      <c r="AH16" s="689"/>
      <c r="AI16" s="689"/>
      <c r="AJ16" s="689"/>
      <c r="AK16" s="689"/>
      <c r="AL16" s="690">
        <v>0.1</v>
      </c>
      <c r="AM16" s="691"/>
      <c r="AN16" s="691"/>
      <c r="AO16" s="692"/>
      <c r="AP16" s="682" t="s">
        <v>261</v>
      </c>
      <c r="AQ16" s="683"/>
      <c r="AR16" s="683"/>
      <c r="AS16" s="683"/>
      <c r="AT16" s="683"/>
      <c r="AU16" s="683"/>
      <c r="AV16" s="683"/>
      <c r="AW16" s="683"/>
      <c r="AX16" s="683"/>
      <c r="AY16" s="683"/>
      <c r="AZ16" s="683"/>
      <c r="BA16" s="683"/>
      <c r="BB16" s="683"/>
      <c r="BC16" s="683"/>
      <c r="BD16" s="683"/>
      <c r="BE16" s="683"/>
      <c r="BF16" s="684"/>
      <c r="BG16" s="685" t="s">
        <v>232</v>
      </c>
      <c r="BH16" s="686"/>
      <c r="BI16" s="686"/>
      <c r="BJ16" s="686"/>
      <c r="BK16" s="686"/>
      <c r="BL16" s="686"/>
      <c r="BM16" s="686"/>
      <c r="BN16" s="687"/>
      <c r="BO16" s="688" t="s">
        <v>232</v>
      </c>
      <c r="BP16" s="688"/>
      <c r="BQ16" s="688"/>
      <c r="BR16" s="688"/>
      <c r="BS16" s="694" t="s">
        <v>232</v>
      </c>
      <c r="BT16" s="686"/>
      <c r="BU16" s="686"/>
      <c r="BV16" s="686"/>
      <c r="BW16" s="686"/>
      <c r="BX16" s="686"/>
      <c r="BY16" s="686"/>
      <c r="BZ16" s="686"/>
      <c r="CA16" s="686"/>
      <c r="CB16" s="695"/>
      <c r="CD16" s="700" t="s">
        <v>262</v>
      </c>
      <c r="CE16" s="701"/>
      <c r="CF16" s="701"/>
      <c r="CG16" s="701"/>
      <c r="CH16" s="701"/>
      <c r="CI16" s="701"/>
      <c r="CJ16" s="701"/>
      <c r="CK16" s="701"/>
      <c r="CL16" s="701"/>
      <c r="CM16" s="701"/>
      <c r="CN16" s="701"/>
      <c r="CO16" s="701"/>
      <c r="CP16" s="701"/>
      <c r="CQ16" s="702"/>
      <c r="CR16" s="685">
        <v>13761</v>
      </c>
      <c r="CS16" s="686"/>
      <c r="CT16" s="686"/>
      <c r="CU16" s="686"/>
      <c r="CV16" s="686"/>
      <c r="CW16" s="686"/>
      <c r="CX16" s="686"/>
      <c r="CY16" s="687"/>
      <c r="CZ16" s="688">
        <v>0.9</v>
      </c>
      <c r="DA16" s="688"/>
      <c r="DB16" s="688"/>
      <c r="DC16" s="688"/>
      <c r="DD16" s="694" t="s">
        <v>129</v>
      </c>
      <c r="DE16" s="686"/>
      <c r="DF16" s="686"/>
      <c r="DG16" s="686"/>
      <c r="DH16" s="686"/>
      <c r="DI16" s="686"/>
      <c r="DJ16" s="686"/>
      <c r="DK16" s="686"/>
      <c r="DL16" s="686"/>
      <c r="DM16" s="686"/>
      <c r="DN16" s="686"/>
      <c r="DO16" s="686"/>
      <c r="DP16" s="687"/>
      <c r="DQ16" s="694" t="s">
        <v>129</v>
      </c>
      <c r="DR16" s="686"/>
      <c r="DS16" s="686"/>
      <c r="DT16" s="686"/>
      <c r="DU16" s="686"/>
      <c r="DV16" s="686"/>
      <c r="DW16" s="686"/>
      <c r="DX16" s="686"/>
      <c r="DY16" s="686"/>
      <c r="DZ16" s="686"/>
      <c r="EA16" s="686"/>
      <c r="EB16" s="686"/>
      <c r="EC16" s="695"/>
    </row>
    <row r="17" spans="2:133" ht="11.25" customHeight="1" x14ac:dyDescent="0.15">
      <c r="B17" s="682" t="s">
        <v>263</v>
      </c>
      <c r="C17" s="683"/>
      <c r="D17" s="683"/>
      <c r="E17" s="683"/>
      <c r="F17" s="683"/>
      <c r="G17" s="683"/>
      <c r="H17" s="683"/>
      <c r="I17" s="683"/>
      <c r="J17" s="683"/>
      <c r="K17" s="683"/>
      <c r="L17" s="683"/>
      <c r="M17" s="683"/>
      <c r="N17" s="683"/>
      <c r="O17" s="683"/>
      <c r="P17" s="683"/>
      <c r="Q17" s="684"/>
      <c r="R17" s="685">
        <v>96</v>
      </c>
      <c r="S17" s="686"/>
      <c r="T17" s="686"/>
      <c r="U17" s="686"/>
      <c r="V17" s="686"/>
      <c r="W17" s="686"/>
      <c r="X17" s="686"/>
      <c r="Y17" s="687"/>
      <c r="Z17" s="688">
        <v>0</v>
      </c>
      <c r="AA17" s="688"/>
      <c r="AB17" s="688"/>
      <c r="AC17" s="688"/>
      <c r="AD17" s="689">
        <v>96</v>
      </c>
      <c r="AE17" s="689"/>
      <c r="AF17" s="689"/>
      <c r="AG17" s="689"/>
      <c r="AH17" s="689"/>
      <c r="AI17" s="689"/>
      <c r="AJ17" s="689"/>
      <c r="AK17" s="689"/>
      <c r="AL17" s="690">
        <v>0</v>
      </c>
      <c r="AM17" s="691"/>
      <c r="AN17" s="691"/>
      <c r="AO17" s="692"/>
      <c r="AP17" s="682" t="s">
        <v>264</v>
      </c>
      <c r="AQ17" s="683"/>
      <c r="AR17" s="683"/>
      <c r="AS17" s="683"/>
      <c r="AT17" s="683"/>
      <c r="AU17" s="683"/>
      <c r="AV17" s="683"/>
      <c r="AW17" s="683"/>
      <c r="AX17" s="683"/>
      <c r="AY17" s="683"/>
      <c r="AZ17" s="683"/>
      <c r="BA17" s="683"/>
      <c r="BB17" s="683"/>
      <c r="BC17" s="683"/>
      <c r="BD17" s="683"/>
      <c r="BE17" s="683"/>
      <c r="BF17" s="684"/>
      <c r="BG17" s="685" t="s">
        <v>232</v>
      </c>
      <c r="BH17" s="686"/>
      <c r="BI17" s="686"/>
      <c r="BJ17" s="686"/>
      <c r="BK17" s="686"/>
      <c r="BL17" s="686"/>
      <c r="BM17" s="686"/>
      <c r="BN17" s="687"/>
      <c r="BO17" s="688" t="s">
        <v>129</v>
      </c>
      <c r="BP17" s="688"/>
      <c r="BQ17" s="688"/>
      <c r="BR17" s="688"/>
      <c r="BS17" s="694" t="s">
        <v>129</v>
      </c>
      <c r="BT17" s="686"/>
      <c r="BU17" s="686"/>
      <c r="BV17" s="686"/>
      <c r="BW17" s="686"/>
      <c r="BX17" s="686"/>
      <c r="BY17" s="686"/>
      <c r="BZ17" s="686"/>
      <c r="CA17" s="686"/>
      <c r="CB17" s="695"/>
      <c r="CD17" s="700" t="s">
        <v>265</v>
      </c>
      <c r="CE17" s="701"/>
      <c r="CF17" s="701"/>
      <c r="CG17" s="701"/>
      <c r="CH17" s="701"/>
      <c r="CI17" s="701"/>
      <c r="CJ17" s="701"/>
      <c r="CK17" s="701"/>
      <c r="CL17" s="701"/>
      <c r="CM17" s="701"/>
      <c r="CN17" s="701"/>
      <c r="CO17" s="701"/>
      <c r="CP17" s="701"/>
      <c r="CQ17" s="702"/>
      <c r="CR17" s="685">
        <v>48681</v>
      </c>
      <c r="CS17" s="686"/>
      <c r="CT17" s="686"/>
      <c r="CU17" s="686"/>
      <c r="CV17" s="686"/>
      <c r="CW17" s="686"/>
      <c r="CX17" s="686"/>
      <c r="CY17" s="687"/>
      <c r="CZ17" s="688">
        <v>3.3</v>
      </c>
      <c r="DA17" s="688"/>
      <c r="DB17" s="688"/>
      <c r="DC17" s="688"/>
      <c r="DD17" s="694" t="s">
        <v>138</v>
      </c>
      <c r="DE17" s="686"/>
      <c r="DF17" s="686"/>
      <c r="DG17" s="686"/>
      <c r="DH17" s="686"/>
      <c r="DI17" s="686"/>
      <c r="DJ17" s="686"/>
      <c r="DK17" s="686"/>
      <c r="DL17" s="686"/>
      <c r="DM17" s="686"/>
      <c r="DN17" s="686"/>
      <c r="DO17" s="686"/>
      <c r="DP17" s="687"/>
      <c r="DQ17" s="694">
        <v>44954</v>
      </c>
      <c r="DR17" s="686"/>
      <c r="DS17" s="686"/>
      <c r="DT17" s="686"/>
      <c r="DU17" s="686"/>
      <c r="DV17" s="686"/>
      <c r="DW17" s="686"/>
      <c r="DX17" s="686"/>
      <c r="DY17" s="686"/>
      <c r="DZ17" s="686"/>
      <c r="EA17" s="686"/>
      <c r="EB17" s="686"/>
      <c r="EC17" s="695"/>
    </row>
    <row r="18" spans="2:133" ht="11.25" customHeight="1" x14ac:dyDescent="0.15">
      <c r="B18" s="682" t="s">
        <v>266</v>
      </c>
      <c r="C18" s="683"/>
      <c r="D18" s="683"/>
      <c r="E18" s="683"/>
      <c r="F18" s="683"/>
      <c r="G18" s="683"/>
      <c r="H18" s="683"/>
      <c r="I18" s="683"/>
      <c r="J18" s="683"/>
      <c r="K18" s="683"/>
      <c r="L18" s="683"/>
      <c r="M18" s="683"/>
      <c r="N18" s="683"/>
      <c r="O18" s="683"/>
      <c r="P18" s="683"/>
      <c r="Q18" s="684"/>
      <c r="R18" s="685">
        <v>404</v>
      </c>
      <c r="S18" s="686"/>
      <c r="T18" s="686"/>
      <c r="U18" s="686"/>
      <c r="V18" s="686"/>
      <c r="W18" s="686"/>
      <c r="X18" s="686"/>
      <c r="Y18" s="687"/>
      <c r="Z18" s="688">
        <v>0</v>
      </c>
      <c r="AA18" s="688"/>
      <c r="AB18" s="688"/>
      <c r="AC18" s="688"/>
      <c r="AD18" s="689">
        <v>404</v>
      </c>
      <c r="AE18" s="689"/>
      <c r="AF18" s="689"/>
      <c r="AG18" s="689"/>
      <c r="AH18" s="689"/>
      <c r="AI18" s="689"/>
      <c r="AJ18" s="689"/>
      <c r="AK18" s="689"/>
      <c r="AL18" s="690">
        <v>0.1</v>
      </c>
      <c r="AM18" s="691"/>
      <c r="AN18" s="691"/>
      <c r="AO18" s="692"/>
      <c r="AP18" s="682" t="s">
        <v>267</v>
      </c>
      <c r="AQ18" s="683"/>
      <c r="AR18" s="683"/>
      <c r="AS18" s="683"/>
      <c r="AT18" s="683"/>
      <c r="AU18" s="683"/>
      <c r="AV18" s="683"/>
      <c r="AW18" s="683"/>
      <c r="AX18" s="683"/>
      <c r="AY18" s="683"/>
      <c r="AZ18" s="683"/>
      <c r="BA18" s="683"/>
      <c r="BB18" s="683"/>
      <c r="BC18" s="683"/>
      <c r="BD18" s="683"/>
      <c r="BE18" s="683"/>
      <c r="BF18" s="684"/>
      <c r="BG18" s="685" t="s">
        <v>129</v>
      </c>
      <c r="BH18" s="686"/>
      <c r="BI18" s="686"/>
      <c r="BJ18" s="686"/>
      <c r="BK18" s="686"/>
      <c r="BL18" s="686"/>
      <c r="BM18" s="686"/>
      <c r="BN18" s="687"/>
      <c r="BO18" s="688" t="s">
        <v>232</v>
      </c>
      <c r="BP18" s="688"/>
      <c r="BQ18" s="688"/>
      <c r="BR18" s="688"/>
      <c r="BS18" s="694" t="s">
        <v>232</v>
      </c>
      <c r="BT18" s="686"/>
      <c r="BU18" s="686"/>
      <c r="BV18" s="686"/>
      <c r="BW18" s="686"/>
      <c r="BX18" s="686"/>
      <c r="BY18" s="686"/>
      <c r="BZ18" s="686"/>
      <c r="CA18" s="686"/>
      <c r="CB18" s="695"/>
      <c r="CD18" s="700" t="s">
        <v>268</v>
      </c>
      <c r="CE18" s="701"/>
      <c r="CF18" s="701"/>
      <c r="CG18" s="701"/>
      <c r="CH18" s="701"/>
      <c r="CI18" s="701"/>
      <c r="CJ18" s="701"/>
      <c r="CK18" s="701"/>
      <c r="CL18" s="701"/>
      <c r="CM18" s="701"/>
      <c r="CN18" s="701"/>
      <c r="CO18" s="701"/>
      <c r="CP18" s="701"/>
      <c r="CQ18" s="702"/>
      <c r="CR18" s="685" t="s">
        <v>129</v>
      </c>
      <c r="CS18" s="686"/>
      <c r="CT18" s="686"/>
      <c r="CU18" s="686"/>
      <c r="CV18" s="686"/>
      <c r="CW18" s="686"/>
      <c r="CX18" s="686"/>
      <c r="CY18" s="687"/>
      <c r="CZ18" s="688" t="s">
        <v>129</v>
      </c>
      <c r="DA18" s="688"/>
      <c r="DB18" s="688"/>
      <c r="DC18" s="688"/>
      <c r="DD18" s="694" t="s">
        <v>232</v>
      </c>
      <c r="DE18" s="686"/>
      <c r="DF18" s="686"/>
      <c r="DG18" s="686"/>
      <c r="DH18" s="686"/>
      <c r="DI18" s="686"/>
      <c r="DJ18" s="686"/>
      <c r="DK18" s="686"/>
      <c r="DL18" s="686"/>
      <c r="DM18" s="686"/>
      <c r="DN18" s="686"/>
      <c r="DO18" s="686"/>
      <c r="DP18" s="687"/>
      <c r="DQ18" s="694" t="s">
        <v>232</v>
      </c>
      <c r="DR18" s="686"/>
      <c r="DS18" s="686"/>
      <c r="DT18" s="686"/>
      <c r="DU18" s="686"/>
      <c r="DV18" s="686"/>
      <c r="DW18" s="686"/>
      <c r="DX18" s="686"/>
      <c r="DY18" s="686"/>
      <c r="DZ18" s="686"/>
      <c r="EA18" s="686"/>
      <c r="EB18" s="686"/>
      <c r="EC18" s="695"/>
    </row>
    <row r="19" spans="2:133" ht="11.25" customHeight="1" x14ac:dyDescent="0.15">
      <c r="B19" s="682" t="s">
        <v>269</v>
      </c>
      <c r="C19" s="683"/>
      <c r="D19" s="683"/>
      <c r="E19" s="683"/>
      <c r="F19" s="683"/>
      <c r="G19" s="683"/>
      <c r="H19" s="683"/>
      <c r="I19" s="683"/>
      <c r="J19" s="683"/>
      <c r="K19" s="683"/>
      <c r="L19" s="683"/>
      <c r="M19" s="683"/>
      <c r="N19" s="683"/>
      <c r="O19" s="683"/>
      <c r="P19" s="683"/>
      <c r="Q19" s="684"/>
      <c r="R19" s="685">
        <v>142</v>
      </c>
      <c r="S19" s="686"/>
      <c r="T19" s="686"/>
      <c r="U19" s="686"/>
      <c r="V19" s="686"/>
      <c r="W19" s="686"/>
      <c r="X19" s="686"/>
      <c r="Y19" s="687"/>
      <c r="Z19" s="688">
        <v>0</v>
      </c>
      <c r="AA19" s="688"/>
      <c r="AB19" s="688"/>
      <c r="AC19" s="688"/>
      <c r="AD19" s="689">
        <v>142</v>
      </c>
      <c r="AE19" s="689"/>
      <c r="AF19" s="689"/>
      <c r="AG19" s="689"/>
      <c r="AH19" s="689"/>
      <c r="AI19" s="689"/>
      <c r="AJ19" s="689"/>
      <c r="AK19" s="689"/>
      <c r="AL19" s="690">
        <v>0</v>
      </c>
      <c r="AM19" s="691"/>
      <c r="AN19" s="691"/>
      <c r="AO19" s="692"/>
      <c r="AP19" s="682" t="s">
        <v>270</v>
      </c>
      <c r="AQ19" s="683"/>
      <c r="AR19" s="683"/>
      <c r="AS19" s="683"/>
      <c r="AT19" s="683"/>
      <c r="AU19" s="683"/>
      <c r="AV19" s="683"/>
      <c r="AW19" s="683"/>
      <c r="AX19" s="683"/>
      <c r="AY19" s="683"/>
      <c r="AZ19" s="683"/>
      <c r="BA19" s="683"/>
      <c r="BB19" s="683"/>
      <c r="BC19" s="683"/>
      <c r="BD19" s="683"/>
      <c r="BE19" s="683"/>
      <c r="BF19" s="684"/>
      <c r="BG19" s="685" t="s">
        <v>232</v>
      </c>
      <c r="BH19" s="686"/>
      <c r="BI19" s="686"/>
      <c r="BJ19" s="686"/>
      <c r="BK19" s="686"/>
      <c r="BL19" s="686"/>
      <c r="BM19" s="686"/>
      <c r="BN19" s="687"/>
      <c r="BO19" s="688" t="s">
        <v>232</v>
      </c>
      <c r="BP19" s="688"/>
      <c r="BQ19" s="688"/>
      <c r="BR19" s="688"/>
      <c r="BS19" s="694" t="s">
        <v>129</v>
      </c>
      <c r="BT19" s="686"/>
      <c r="BU19" s="686"/>
      <c r="BV19" s="686"/>
      <c r="BW19" s="686"/>
      <c r="BX19" s="686"/>
      <c r="BY19" s="686"/>
      <c r="BZ19" s="686"/>
      <c r="CA19" s="686"/>
      <c r="CB19" s="695"/>
      <c r="CD19" s="700" t="s">
        <v>271</v>
      </c>
      <c r="CE19" s="701"/>
      <c r="CF19" s="701"/>
      <c r="CG19" s="701"/>
      <c r="CH19" s="701"/>
      <c r="CI19" s="701"/>
      <c r="CJ19" s="701"/>
      <c r="CK19" s="701"/>
      <c r="CL19" s="701"/>
      <c r="CM19" s="701"/>
      <c r="CN19" s="701"/>
      <c r="CO19" s="701"/>
      <c r="CP19" s="701"/>
      <c r="CQ19" s="702"/>
      <c r="CR19" s="685" t="s">
        <v>129</v>
      </c>
      <c r="CS19" s="686"/>
      <c r="CT19" s="686"/>
      <c r="CU19" s="686"/>
      <c r="CV19" s="686"/>
      <c r="CW19" s="686"/>
      <c r="CX19" s="686"/>
      <c r="CY19" s="687"/>
      <c r="CZ19" s="688" t="s">
        <v>232</v>
      </c>
      <c r="DA19" s="688"/>
      <c r="DB19" s="688"/>
      <c r="DC19" s="688"/>
      <c r="DD19" s="694" t="s">
        <v>129</v>
      </c>
      <c r="DE19" s="686"/>
      <c r="DF19" s="686"/>
      <c r="DG19" s="686"/>
      <c r="DH19" s="686"/>
      <c r="DI19" s="686"/>
      <c r="DJ19" s="686"/>
      <c r="DK19" s="686"/>
      <c r="DL19" s="686"/>
      <c r="DM19" s="686"/>
      <c r="DN19" s="686"/>
      <c r="DO19" s="686"/>
      <c r="DP19" s="687"/>
      <c r="DQ19" s="694" t="s">
        <v>232</v>
      </c>
      <c r="DR19" s="686"/>
      <c r="DS19" s="686"/>
      <c r="DT19" s="686"/>
      <c r="DU19" s="686"/>
      <c r="DV19" s="686"/>
      <c r="DW19" s="686"/>
      <c r="DX19" s="686"/>
      <c r="DY19" s="686"/>
      <c r="DZ19" s="686"/>
      <c r="EA19" s="686"/>
      <c r="EB19" s="686"/>
      <c r="EC19" s="695"/>
    </row>
    <row r="20" spans="2:133" ht="11.25" customHeight="1" x14ac:dyDescent="0.15">
      <c r="B20" s="682" t="s">
        <v>272</v>
      </c>
      <c r="C20" s="683"/>
      <c r="D20" s="683"/>
      <c r="E20" s="683"/>
      <c r="F20" s="683"/>
      <c r="G20" s="683"/>
      <c r="H20" s="683"/>
      <c r="I20" s="683"/>
      <c r="J20" s="683"/>
      <c r="K20" s="683"/>
      <c r="L20" s="683"/>
      <c r="M20" s="683"/>
      <c r="N20" s="683"/>
      <c r="O20" s="683"/>
      <c r="P20" s="683"/>
      <c r="Q20" s="684"/>
      <c r="R20" s="685">
        <v>222</v>
      </c>
      <c r="S20" s="686"/>
      <c r="T20" s="686"/>
      <c r="U20" s="686"/>
      <c r="V20" s="686"/>
      <c r="W20" s="686"/>
      <c r="X20" s="686"/>
      <c r="Y20" s="687"/>
      <c r="Z20" s="688">
        <v>0</v>
      </c>
      <c r="AA20" s="688"/>
      <c r="AB20" s="688"/>
      <c r="AC20" s="688"/>
      <c r="AD20" s="689">
        <v>222</v>
      </c>
      <c r="AE20" s="689"/>
      <c r="AF20" s="689"/>
      <c r="AG20" s="689"/>
      <c r="AH20" s="689"/>
      <c r="AI20" s="689"/>
      <c r="AJ20" s="689"/>
      <c r="AK20" s="689"/>
      <c r="AL20" s="690">
        <v>0.1</v>
      </c>
      <c r="AM20" s="691"/>
      <c r="AN20" s="691"/>
      <c r="AO20" s="692"/>
      <c r="AP20" s="682" t="s">
        <v>273</v>
      </c>
      <c r="AQ20" s="683"/>
      <c r="AR20" s="683"/>
      <c r="AS20" s="683"/>
      <c r="AT20" s="683"/>
      <c r="AU20" s="683"/>
      <c r="AV20" s="683"/>
      <c r="AW20" s="683"/>
      <c r="AX20" s="683"/>
      <c r="AY20" s="683"/>
      <c r="AZ20" s="683"/>
      <c r="BA20" s="683"/>
      <c r="BB20" s="683"/>
      <c r="BC20" s="683"/>
      <c r="BD20" s="683"/>
      <c r="BE20" s="683"/>
      <c r="BF20" s="684"/>
      <c r="BG20" s="685" t="s">
        <v>129</v>
      </c>
      <c r="BH20" s="686"/>
      <c r="BI20" s="686"/>
      <c r="BJ20" s="686"/>
      <c r="BK20" s="686"/>
      <c r="BL20" s="686"/>
      <c r="BM20" s="686"/>
      <c r="BN20" s="687"/>
      <c r="BO20" s="688" t="s">
        <v>129</v>
      </c>
      <c r="BP20" s="688"/>
      <c r="BQ20" s="688"/>
      <c r="BR20" s="688"/>
      <c r="BS20" s="694" t="s">
        <v>129</v>
      </c>
      <c r="BT20" s="686"/>
      <c r="BU20" s="686"/>
      <c r="BV20" s="686"/>
      <c r="BW20" s="686"/>
      <c r="BX20" s="686"/>
      <c r="BY20" s="686"/>
      <c r="BZ20" s="686"/>
      <c r="CA20" s="686"/>
      <c r="CB20" s="695"/>
      <c r="CD20" s="700" t="s">
        <v>274</v>
      </c>
      <c r="CE20" s="701"/>
      <c r="CF20" s="701"/>
      <c r="CG20" s="701"/>
      <c r="CH20" s="701"/>
      <c r="CI20" s="701"/>
      <c r="CJ20" s="701"/>
      <c r="CK20" s="701"/>
      <c r="CL20" s="701"/>
      <c r="CM20" s="701"/>
      <c r="CN20" s="701"/>
      <c r="CO20" s="701"/>
      <c r="CP20" s="701"/>
      <c r="CQ20" s="702"/>
      <c r="CR20" s="685">
        <v>1487539</v>
      </c>
      <c r="CS20" s="686"/>
      <c r="CT20" s="686"/>
      <c r="CU20" s="686"/>
      <c r="CV20" s="686"/>
      <c r="CW20" s="686"/>
      <c r="CX20" s="686"/>
      <c r="CY20" s="687"/>
      <c r="CZ20" s="688">
        <v>100</v>
      </c>
      <c r="DA20" s="688"/>
      <c r="DB20" s="688"/>
      <c r="DC20" s="688"/>
      <c r="DD20" s="694">
        <v>266334</v>
      </c>
      <c r="DE20" s="686"/>
      <c r="DF20" s="686"/>
      <c r="DG20" s="686"/>
      <c r="DH20" s="686"/>
      <c r="DI20" s="686"/>
      <c r="DJ20" s="686"/>
      <c r="DK20" s="686"/>
      <c r="DL20" s="686"/>
      <c r="DM20" s="686"/>
      <c r="DN20" s="686"/>
      <c r="DO20" s="686"/>
      <c r="DP20" s="687"/>
      <c r="DQ20" s="694">
        <v>465531</v>
      </c>
      <c r="DR20" s="686"/>
      <c r="DS20" s="686"/>
      <c r="DT20" s="686"/>
      <c r="DU20" s="686"/>
      <c r="DV20" s="686"/>
      <c r="DW20" s="686"/>
      <c r="DX20" s="686"/>
      <c r="DY20" s="686"/>
      <c r="DZ20" s="686"/>
      <c r="EA20" s="686"/>
      <c r="EB20" s="686"/>
      <c r="EC20" s="695"/>
    </row>
    <row r="21" spans="2:133" ht="11.25" customHeight="1" x14ac:dyDescent="0.15">
      <c r="B21" s="682" t="s">
        <v>275</v>
      </c>
      <c r="C21" s="683"/>
      <c r="D21" s="683"/>
      <c r="E21" s="683"/>
      <c r="F21" s="683"/>
      <c r="G21" s="683"/>
      <c r="H21" s="683"/>
      <c r="I21" s="683"/>
      <c r="J21" s="683"/>
      <c r="K21" s="683"/>
      <c r="L21" s="683"/>
      <c r="M21" s="683"/>
      <c r="N21" s="683"/>
      <c r="O21" s="683"/>
      <c r="P21" s="683"/>
      <c r="Q21" s="684"/>
      <c r="R21" s="685">
        <v>40</v>
      </c>
      <c r="S21" s="686"/>
      <c r="T21" s="686"/>
      <c r="U21" s="686"/>
      <c r="V21" s="686"/>
      <c r="W21" s="686"/>
      <c r="X21" s="686"/>
      <c r="Y21" s="687"/>
      <c r="Z21" s="688">
        <v>0</v>
      </c>
      <c r="AA21" s="688"/>
      <c r="AB21" s="688"/>
      <c r="AC21" s="688"/>
      <c r="AD21" s="689">
        <v>40</v>
      </c>
      <c r="AE21" s="689"/>
      <c r="AF21" s="689"/>
      <c r="AG21" s="689"/>
      <c r="AH21" s="689"/>
      <c r="AI21" s="689"/>
      <c r="AJ21" s="689"/>
      <c r="AK21" s="689"/>
      <c r="AL21" s="690">
        <v>0</v>
      </c>
      <c r="AM21" s="691"/>
      <c r="AN21" s="691"/>
      <c r="AO21" s="692"/>
      <c r="AP21" s="704" t="s">
        <v>276</v>
      </c>
      <c r="AQ21" s="705"/>
      <c r="AR21" s="705"/>
      <c r="AS21" s="705"/>
      <c r="AT21" s="705"/>
      <c r="AU21" s="705"/>
      <c r="AV21" s="705"/>
      <c r="AW21" s="705"/>
      <c r="AX21" s="705"/>
      <c r="AY21" s="705"/>
      <c r="AZ21" s="705"/>
      <c r="BA21" s="705"/>
      <c r="BB21" s="705"/>
      <c r="BC21" s="705"/>
      <c r="BD21" s="705"/>
      <c r="BE21" s="705"/>
      <c r="BF21" s="706"/>
      <c r="BG21" s="685" t="s">
        <v>129</v>
      </c>
      <c r="BH21" s="686"/>
      <c r="BI21" s="686"/>
      <c r="BJ21" s="686"/>
      <c r="BK21" s="686"/>
      <c r="BL21" s="686"/>
      <c r="BM21" s="686"/>
      <c r="BN21" s="687"/>
      <c r="BO21" s="688" t="s">
        <v>129</v>
      </c>
      <c r="BP21" s="688"/>
      <c r="BQ21" s="688"/>
      <c r="BR21" s="688"/>
      <c r="BS21" s="694" t="s">
        <v>129</v>
      </c>
      <c r="BT21" s="686"/>
      <c r="BU21" s="686"/>
      <c r="BV21" s="686"/>
      <c r="BW21" s="686"/>
      <c r="BX21" s="686"/>
      <c r="BY21" s="686"/>
      <c r="BZ21" s="686"/>
      <c r="CA21" s="686"/>
      <c r="CB21" s="695"/>
      <c r="CD21" s="710"/>
      <c r="CE21" s="711"/>
      <c r="CF21" s="711"/>
      <c r="CG21" s="711"/>
      <c r="CH21" s="711"/>
      <c r="CI21" s="711"/>
      <c r="CJ21" s="711"/>
      <c r="CK21" s="711"/>
      <c r="CL21" s="711"/>
      <c r="CM21" s="711"/>
      <c r="CN21" s="711"/>
      <c r="CO21" s="711"/>
      <c r="CP21" s="711"/>
      <c r="CQ21" s="712"/>
      <c r="CR21" s="713"/>
      <c r="CS21" s="708"/>
      <c r="CT21" s="708"/>
      <c r="CU21" s="708"/>
      <c r="CV21" s="708"/>
      <c r="CW21" s="708"/>
      <c r="CX21" s="708"/>
      <c r="CY21" s="714"/>
      <c r="CZ21" s="715"/>
      <c r="DA21" s="715"/>
      <c r="DB21" s="715"/>
      <c r="DC21" s="715"/>
      <c r="DD21" s="707"/>
      <c r="DE21" s="708"/>
      <c r="DF21" s="708"/>
      <c r="DG21" s="708"/>
      <c r="DH21" s="708"/>
      <c r="DI21" s="708"/>
      <c r="DJ21" s="708"/>
      <c r="DK21" s="708"/>
      <c r="DL21" s="708"/>
      <c r="DM21" s="708"/>
      <c r="DN21" s="708"/>
      <c r="DO21" s="708"/>
      <c r="DP21" s="714"/>
      <c r="DQ21" s="707"/>
      <c r="DR21" s="708"/>
      <c r="DS21" s="708"/>
      <c r="DT21" s="708"/>
      <c r="DU21" s="708"/>
      <c r="DV21" s="708"/>
      <c r="DW21" s="708"/>
      <c r="DX21" s="708"/>
      <c r="DY21" s="708"/>
      <c r="DZ21" s="708"/>
      <c r="EA21" s="708"/>
      <c r="EB21" s="708"/>
      <c r="EC21" s="709"/>
    </row>
    <row r="22" spans="2:133" ht="11.25" customHeight="1" x14ac:dyDescent="0.15">
      <c r="B22" s="682" t="s">
        <v>277</v>
      </c>
      <c r="C22" s="683"/>
      <c r="D22" s="683"/>
      <c r="E22" s="683"/>
      <c r="F22" s="683"/>
      <c r="G22" s="683"/>
      <c r="H22" s="683"/>
      <c r="I22" s="683"/>
      <c r="J22" s="683"/>
      <c r="K22" s="683"/>
      <c r="L22" s="683"/>
      <c r="M22" s="683"/>
      <c r="N22" s="683"/>
      <c r="O22" s="683"/>
      <c r="P22" s="683"/>
      <c r="Q22" s="684"/>
      <c r="R22" s="685">
        <v>369462</v>
      </c>
      <c r="S22" s="686"/>
      <c r="T22" s="686"/>
      <c r="U22" s="686"/>
      <c r="V22" s="686"/>
      <c r="W22" s="686"/>
      <c r="X22" s="686"/>
      <c r="Y22" s="687"/>
      <c r="Z22" s="688">
        <v>23.2</v>
      </c>
      <c r="AA22" s="688"/>
      <c r="AB22" s="688"/>
      <c r="AC22" s="688"/>
      <c r="AD22" s="689">
        <v>295254</v>
      </c>
      <c r="AE22" s="689"/>
      <c r="AF22" s="689"/>
      <c r="AG22" s="689"/>
      <c r="AH22" s="689"/>
      <c r="AI22" s="689"/>
      <c r="AJ22" s="689"/>
      <c r="AK22" s="689"/>
      <c r="AL22" s="690">
        <v>81.8</v>
      </c>
      <c r="AM22" s="691"/>
      <c r="AN22" s="691"/>
      <c r="AO22" s="692"/>
      <c r="AP22" s="704" t="s">
        <v>278</v>
      </c>
      <c r="AQ22" s="705"/>
      <c r="AR22" s="705"/>
      <c r="AS22" s="705"/>
      <c r="AT22" s="705"/>
      <c r="AU22" s="705"/>
      <c r="AV22" s="705"/>
      <c r="AW22" s="705"/>
      <c r="AX22" s="705"/>
      <c r="AY22" s="705"/>
      <c r="AZ22" s="705"/>
      <c r="BA22" s="705"/>
      <c r="BB22" s="705"/>
      <c r="BC22" s="705"/>
      <c r="BD22" s="705"/>
      <c r="BE22" s="705"/>
      <c r="BF22" s="706"/>
      <c r="BG22" s="685" t="s">
        <v>232</v>
      </c>
      <c r="BH22" s="686"/>
      <c r="BI22" s="686"/>
      <c r="BJ22" s="686"/>
      <c r="BK22" s="686"/>
      <c r="BL22" s="686"/>
      <c r="BM22" s="686"/>
      <c r="BN22" s="687"/>
      <c r="BO22" s="688" t="s">
        <v>129</v>
      </c>
      <c r="BP22" s="688"/>
      <c r="BQ22" s="688"/>
      <c r="BR22" s="688"/>
      <c r="BS22" s="694" t="s">
        <v>232</v>
      </c>
      <c r="BT22" s="686"/>
      <c r="BU22" s="686"/>
      <c r="BV22" s="686"/>
      <c r="BW22" s="686"/>
      <c r="BX22" s="686"/>
      <c r="BY22" s="686"/>
      <c r="BZ22" s="686"/>
      <c r="CA22" s="686"/>
      <c r="CB22" s="695"/>
      <c r="CD22" s="667" t="s">
        <v>279</v>
      </c>
      <c r="CE22" s="668"/>
      <c r="CF22" s="668"/>
      <c r="CG22" s="668"/>
      <c r="CH22" s="668"/>
      <c r="CI22" s="668"/>
      <c r="CJ22" s="668"/>
      <c r="CK22" s="668"/>
      <c r="CL22" s="668"/>
      <c r="CM22" s="668"/>
      <c r="CN22" s="668"/>
      <c r="CO22" s="668"/>
      <c r="CP22" s="668"/>
      <c r="CQ22" s="668"/>
      <c r="CR22" s="668"/>
      <c r="CS22" s="668"/>
      <c r="CT22" s="668"/>
      <c r="CU22" s="668"/>
      <c r="CV22" s="668"/>
      <c r="CW22" s="668"/>
      <c r="CX22" s="668"/>
      <c r="CY22" s="668"/>
      <c r="CZ22" s="668"/>
      <c r="DA22" s="668"/>
      <c r="DB22" s="668"/>
      <c r="DC22" s="668"/>
      <c r="DD22" s="668"/>
      <c r="DE22" s="668"/>
      <c r="DF22" s="668"/>
      <c r="DG22" s="668"/>
      <c r="DH22" s="668"/>
      <c r="DI22" s="668"/>
      <c r="DJ22" s="668"/>
      <c r="DK22" s="668"/>
      <c r="DL22" s="668"/>
      <c r="DM22" s="668"/>
      <c r="DN22" s="668"/>
      <c r="DO22" s="668"/>
      <c r="DP22" s="668"/>
      <c r="DQ22" s="668"/>
      <c r="DR22" s="668"/>
      <c r="DS22" s="668"/>
      <c r="DT22" s="668"/>
      <c r="DU22" s="668"/>
      <c r="DV22" s="668"/>
      <c r="DW22" s="668"/>
      <c r="DX22" s="668"/>
      <c r="DY22" s="668"/>
      <c r="DZ22" s="668"/>
      <c r="EA22" s="668"/>
      <c r="EB22" s="668"/>
      <c r="EC22" s="669"/>
    </row>
    <row r="23" spans="2:133" ht="11.25" customHeight="1" x14ac:dyDescent="0.15">
      <c r="B23" s="682" t="s">
        <v>280</v>
      </c>
      <c r="C23" s="683"/>
      <c r="D23" s="683"/>
      <c r="E23" s="683"/>
      <c r="F23" s="683"/>
      <c r="G23" s="683"/>
      <c r="H23" s="683"/>
      <c r="I23" s="683"/>
      <c r="J23" s="683"/>
      <c r="K23" s="683"/>
      <c r="L23" s="683"/>
      <c r="M23" s="683"/>
      <c r="N23" s="683"/>
      <c r="O23" s="683"/>
      <c r="P23" s="683"/>
      <c r="Q23" s="684"/>
      <c r="R23" s="685">
        <v>295254</v>
      </c>
      <c r="S23" s="686"/>
      <c r="T23" s="686"/>
      <c r="U23" s="686"/>
      <c r="V23" s="686"/>
      <c r="W23" s="686"/>
      <c r="X23" s="686"/>
      <c r="Y23" s="687"/>
      <c r="Z23" s="688">
        <v>18.5</v>
      </c>
      <c r="AA23" s="688"/>
      <c r="AB23" s="688"/>
      <c r="AC23" s="688"/>
      <c r="AD23" s="689">
        <v>295254</v>
      </c>
      <c r="AE23" s="689"/>
      <c r="AF23" s="689"/>
      <c r="AG23" s="689"/>
      <c r="AH23" s="689"/>
      <c r="AI23" s="689"/>
      <c r="AJ23" s="689"/>
      <c r="AK23" s="689"/>
      <c r="AL23" s="690">
        <v>81.8</v>
      </c>
      <c r="AM23" s="691"/>
      <c r="AN23" s="691"/>
      <c r="AO23" s="692"/>
      <c r="AP23" s="704" t="s">
        <v>281</v>
      </c>
      <c r="AQ23" s="705"/>
      <c r="AR23" s="705"/>
      <c r="AS23" s="705"/>
      <c r="AT23" s="705"/>
      <c r="AU23" s="705"/>
      <c r="AV23" s="705"/>
      <c r="AW23" s="705"/>
      <c r="AX23" s="705"/>
      <c r="AY23" s="705"/>
      <c r="AZ23" s="705"/>
      <c r="BA23" s="705"/>
      <c r="BB23" s="705"/>
      <c r="BC23" s="705"/>
      <c r="BD23" s="705"/>
      <c r="BE23" s="705"/>
      <c r="BF23" s="706"/>
      <c r="BG23" s="685" t="s">
        <v>138</v>
      </c>
      <c r="BH23" s="686"/>
      <c r="BI23" s="686"/>
      <c r="BJ23" s="686"/>
      <c r="BK23" s="686"/>
      <c r="BL23" s="686"/>
      <c r="BM23" s="686"/>
      <c r="BN23" s="687"/>
      <c r="BO23" s="688" t="s">
        <v>232</v>
      </c>
      <c r="BP23" s="688"/>
      <c r="BQ23" s="688"/>
      <c r="BR23" s="688"/>
      <c r="BS23" s="694" t="s">
        <v>138</v>
      </c>
      <c r="BT23" s="686"/>
      <c r="BU23" s="686"/>
      <c r="BV23" s="686"/>
      <c r="BW23" s="686"/>
      <c r="BX23" s="686"/>
      <c r="BY23" s="686"/>
      <c r="BZ23" s="686"/>
      <c r="CA23" s="686"/>
      <c r="CB23" s="695"/>
      <c r="CD23" s="667" t="s">
        <v>220</v>
      </c>
      <c r="CE23" s="668"/>
      <c r="CF23" s="668"/>
      <c r="CG23" s="668"/>
      <c r="CH23" s="668"/>
      <c r="CI23" s="668"/>
      <c r="CJ23" s="668"/>
      <c r="CK23" s="668"/>
      <c r="CL23" s="668"/>
      <c r="CM23" s="668"/>
      <c r="CN23" s="668"/>
      <c r="CO23" s="668"/>
      <c r="CP23" s="668"/>
      <c r="CQ23" s="669"/>
      <c r="CR23" s="667" t="s">
        <v>282</v>
      </c>
      <c r="CS23" s="668"/>
      <c r="CT23" s="668"/>
      <c r="CU23" s="668"/>
      <c r="CV23" s="668"/>
      <c r="CW23" s="668"/>
      <c r="CX23" s="668"/>
      <c r="CY23" s="669"/>
      <c r="CZ23" s="667" t="s">
        <v>283</v>
      </c>
      <c r="DA23" s="668"/>
      <c r="DB23" s="668"/>
      <c r="DC23" s="669"/>
      <c r="DD23" s="667" t="s">
        <v>284</v>
      </c>
      <c r="DE23" s="668"/>
      <c r="DF23" s="668"/>
      <c r="DG23" s="668"/>
      <c r="DH23" s="668"/>
      <c r="DI23" s="668"/>
      <c r="DJ23" s="668"/>
      <c r="DK23" s="669"/>
      <c r="DL23" s="716" t="s">
        <v>285</v>
      </c>
      <c r="DM23" s="717"/>
      <c r="DN23" s="717"/>
      <c r="DO23" s="717"/>
      <c r="DP23" s="717"/>
      <c r="DQ23" s="717"/>
      <c r="DR23" s="717"/>
      <c r="DS23" s="717"/>
      <c r="DT23" s="717"/>
      <c r="DU23" s="717"/>
      <c r="DV23" s="718"/>
      <c r="DW23" s="667" t="s">
        <v>286</v>
      </c>
      <c r="DX23" s="668"/>
      <c r="DY23" s="668"/>
      <c r="DZ23" s="668"/>
      <c r="EA23" s="668"/>
      <c r="EB23" s="668"/>
      <c r="EC23" s="669"/>
    </row>
    <row r="24" spans="2:133" ht="11.25" customHeight="1" x14ac:dyDescent="0.15">
      <c r="B24" s="682" t="s">
        <v>287</v>
      </c>
      <c r="C24" s="683"/>
      <c r="D24" s="683"/>
      <c r="E24" s="683"/>
      <c r="F24" s="683"/>
      <c r="G24" s="683"/>
      <c r="H24" s="683"/>
      <c r="I24" s="683"/>
      <c r="J24" s="683"/>
      <c r="K24" s="683"/>
      <c r="L24" s="683"/>
      <c r="M24" s="683"/>
      <c r="N24" s="683"/>
      <c r="O24" s="683"/>
      <c r="P24" s="683"/>
      <c r="Q24" s="684"/>
      <c r="R24" s="685">
        <v>74208</v>
      </c>
      <c r="S24" s="686"/>
      <c r="T24" s="686"/>
      <c r="U24" s="686"/>
      <c r="V24" s="686"/>
      <c r="W24" s="686"/>
      <c r="X24" s="686"/>
      <c r="Y24" s="687"/>
      <c r="Z24" s="688">
        <v>4.7</v>
      </c>
      <c r="AA24" s="688"/>
      <c r="AB24" s="688"/>
      <c r="AC24" s="688"/>
      <c r="AD24" s="689" t="s">
        <v>232</v>
      </c>
      <c r="AE24" s="689"/>
      <c r="AF24" s="689"/>
      <c r="AG24" s="689"/>
      <c r="AH24" s="689"/>
      <c r="AI24" s="689"/>
      <c r="AJ24" s="689"/>
      <c r="AK24" s="689"/>
      <c r="AL24" s="690" t="s">
        <v>129</v>
      </c>
      <c r="AM24" s="691"/>
      <c r="AN24" s="691"/>
      <c r="AO24" s="692"/>
      <c r="AP24" s="704" t="s">
        <v>288</v>
      </c>
      <c r="AQ24" s="705"/>
      <c r="AR24" s="705"/>
      <c r="AS24" s="705"/>
      <c r="AT24" s="705"/>
      <c r="AU24" s="705"/>
      <c r="AV24" s="705"/>
      <c r="AW24" s="705"/>
      <c r="AX24" s="705"/>
      <c r="AY24" s="705"/>
      <c r="AZ24" s="705"/>
      <c r="BA24" s="705"/>
      <c r="BB24" s="705"/>
      <c r="BC24" s="705"/>
      <c r="BD24" s="705"/>
      <c r="BE24" s="705"/>
      <c r="BF24" s="706"/>
      <c r="BG24" s="685" t="s">
        <v>129</v>
      </c>
      <c r="BH24" s="686"/>
      <c r="BI24" s="686"/>
      <c r="BJ24" s="686"/>
      <c r="BK24" s="686"/>
      <c r="BL24" s="686"/>
      <c r="BM24" s="686"/>
      <c r="BN24" s="687"/>
      <c r="BO24" s="688" t="s">
        <v>129</v>
      </c>
      <c r="BP24" s="688"/>
      <c r="BQ24" s="688"/>
      <c r="BR24" s="688"/>
      <c r="BS24" s="694" t="s">
        <v>129</v>
      </c>
      <c r="BT24" s="686"/>
      <c r="BU24" s="686"/>
      <c r="BV24" s="686"/>
      <c r="BW24" s="686"/>
      <c r="BX24" s="686"/>
      <c r="BY24" s="686"/>
      <c r="BZ24" s="686"/>
      <c r="CA24" s="686"/>
      <c r="CB24" s="695"/>
      <c r="CD24" s="696" t="s">
        <v>289</v>
      </c>
      <c r="CE24" s="697"/>
      <c r="CF24" s="697"/>
      <c r="CG24" s="697"/>
      <c r="CH24" s="697"/>
      <c r="CI24" s="697"/>
      <c r="CJ24" s="697"/>
      <c r="CK24" s="697"/>
      <c r="CL24" s="697"/>
      <c r="CM24" s="697"/>
      <c r="CN24" s="697"/>
      <c r="CO24" s="697"/>
      <c r="CP24" s="697"/>
      <c r="CQ24" s="698"/>
      <c r="CR24" s="674">
        <v>285215</v>
      </c>
      <c r="CS24" s="675"/>
      <c r="CT24" s="675"/>
      <c r="CU24" s="675"/>
      <c r="CV24" s="675"/>
      <c r="CW24" s="675"/>
      <c r="CX24" s="675"/>
      <c r="CY24" s="676"/>
      <c r="CZ24" s="679">
        <v>19.2</v>
      </c>
      <c r="DA24" s="680"/>
      <c r="DB24" s="680"/>
      <c r="DC24" s="699"/>
      <c r="DD24" s="724">
        <v>214063</v>
      </c>
      <c r="DE24" s="675"/>
      <c r="DF24" s="675"/>
      <c r="DG24" s="675"/>
      <c r="DH24" s="675"/>
      <c r="DI24" s="675"/>
      <c r="DJ24" s="675"/>
      <c r="DK24" s="676"/>
      <c r="DL24" s="724">
        <v>211974</v>
      </c>
      <c r="DM24" s="675"/>
      <c r="DN24" s="675"/>
      <c r="DO24" s="675"/>
      <c r="DP24" s="675"/>
      <c r="DQ24" s="675"/>
      <c r="DR24" s="675"/>
      <c r="DS24" s="675"/>
      <c r="DT24" s="675"/>
      <c r="DU24" s="675"/>
      <c r="DV24" s="676"/>
      <c r="DW24" s="679">
        <v>57.2</v>
      </c>
      <c r="DX24" s="680"/>
      <c r="DY24" s="680"/>
      <c r="DZ24" s="680"/>
      <c r="EA24" s="680"/>
      <c r="EB24" s="680"/>
      <c r="EC24" s="681"/>
    </row>
    <row r="25" spans="2:133" ht="11.25" customHeight="1" x14ac:dyDescent="0.15">
      <c r="B25" s="682" t="s">
        <v>290</v>
      </c>
      <c r="C25" s="683"/>
      <c r="D25" s="683"/>
      <c r="E25" s="683"/>
      <c r="F25" s="683"/>
      <c r="G25" s="683"/>
      <c r="H25" s="683"/>
      <c r="I25" s="683"/>
      <c r="J25" s="683"/>
      <c r="K25" s="683"/>
      <c r="L25" s="683"/>
      <c r="M25" s="683"/>
      <c r="N25" s="683"/>
      <c r="O25" s="683"/>
      <c r="P25" s="683"/>
      <c r="Q25" s="684"/>
      <c r="R25" s="685" t="s">
        <v>232</v>
      </c>
      <c r="S25" s="686"/>
      <c r="T25" s="686"/>
      <c r="U25" s="686"/>
      <c r="V25" s="686"/>
      <c r="W25" s="686"/>
      <c r="X25" s="686"/>
      <c r="Y25" s="687"/>
      <c r="Z25" s="688" t="s">
        <v>232</v>
      </c>
      <c r="AA25" s="688"/>
      <c r="AB25" s="688"/>
      <c r="AC25" s="688"/>
      <c r="AD25" s="689" t="s">
        <v>232</v>
      </c>
      <c r="AE25" s="689"/>
      <c r="AF25" s="689"/>
      <c r="AG25" s="689"/>
      <c r="AH25" s="689"/>
      <c r="AI25" s="689"/>
      <c r="AJ25" s="689"/>
      <c r="AK25" s="689"/>
      <c r="AL25" s="690" t="s">
        <v>129</v>
      </c>
      <c r="AM25" s="691"/>
      <c r="AN25" s="691"/>
      <c r="AO25" s="692"/>
      <c r="AP25" s="704" t="s">
        <v>291</v>
      </c>
      <c r="AQ25" s="705"/>
      <c r="AR25" s="705"/>
      <c r="AS25" s="705"/>
      <c r="AT25" s="705"/>
      <c r="AU25" s="705"/>
      <c r="AV25" s="705"/>
      <c r="AW25" s="705"/>
      <c r="AX25" s="705"/>
      <c r="AY25" s="705"/>
      <c r="AZ25" s="705"/>
      <c r="BA25" s="705"/>
      <c r="BB25" s="705"/>
      <c r="BC25" s="705"/>
      <c r="BD25" s="705"/>
      <c r="BE25" s="705"/>
      <c r="BF25" s="706"/>
      <c r="BG25" s="685" t="s">
        <v>129</v>
      </c>
      <c r="BH25" s="686"/>
      <c r="BI25" s="686"/>
      <c r="BJ25" s="686"/>
      <c r="BK25" s="686"/>
      <c r="BL25" s="686"/>
      <c r="BM25" s="686"/>
      <c r="BN25" s="687"/>
      <c r="BO25" s="688" t="s">
        <v>232</v>
      </c>
      <c r="BP25" s="688"/>
      <c r="BQ25" s="688"/>
      <c r="BR25" s="688"/>
      <c r="BS25" s="694" t="s">
        <v>129</v>
      </c>
      <c r="BT25" s="686"/>
      <c r="BU25" s="686"/>
      <c r="BV25" s="686"/>
      <c r="BW25" s="686"/>
      <c r="BX25" s="686"/>
      <c r="BY25" s="686"/>
      <c r="BZ25" s="686"/>
      <c r="CA25" s="686"/>
      <c r="CB25" s="695"/>
      <c r="CD25" s="700" t="s">
        <v>292</v>
      </c>
      <c r="CE25" s="701"/>
      <c r="CF25" s="701"/>
      <c r="CG25" s="701"/>
      <c r="CH25" s="701"/>
      <c r="CI25" s="701"/>
      <c r="CJ25" s="701"/>
      <c r="CK25" s="701"/>
      <c r="CL25" s="701"/>
      <c r="CM25" s="701"/>
      <c r="CN25" s="701"/>
      <c r="CO25" s="701"/>
      <c r="CP25" s="701"/>
      <c r="CQ25" s="702"/>
      <c r="CR25" s="685">
        <v>221974</v>
      </c>
      <c r="CS25" s="721"/>
      <c r="CT25" s="721"/>
      <c r="CU25" s="721"/>
      <c r="CV25" s="721"/>
      <c r="CW25" s="721"/>
      <c r="CX25" s="721"/>
      <c r="CY25" s="722"/>
      <c r="CZ25" s="690">
        <v>14.9</v>
      </c>
      <c r="DA25" s="719"/>
      <c r="DB25" s="719"/>
      <c r="DC25" s="723"/>
      <c r="DD25" s="694">
        <v>164836</v>
      </c>
      <c r="DE25" s="721"/>
      <c r="DF25" s="721"/>
      <c r="DG25" s="721"/>
      <c r="DH25" s="721"/>
      <c r="DI25" s="721"/>
      <c r="DJ25" s="721"/>
      <c r="DK25" s="722"/>
      <c r="DL25" s="694">
        <v>164719</v>
      </c>
      <c r="DM25" s="721"/>
      <c r="DN25" s="721"/>
      <c r="DO25" s="721"/>
      <c r="DP25" s="721"/>
      <c r="DQ25" s="721"/>
      <c r="DR25" s="721"/>
      <c r="DS25" s="721"/>
      <c r="DT25" s="721"/>
      <c r="DU25" s="721"/>
      <c r="DV25" s="722"/>
      <c r="DW25" s="690">
        <v>44.5</v>
      </c>
      <c r="DX25" s="719"/>
      <c r="DY25" s="719"/>
      <c r="DZ25" s="719"/>
      <c r="EA25" s="719"/>
      <c r="EB25" s="719"/>
      <c r="EC25" s="720"/>
    </row>
    <row r="26" spans="2:133" ht="11.25" customHeight="1" x14ac:dyDescent="0.15">
      <c r="B26" s="682" t="s">
        <v>293</v>
      </c>
      <c r="C26" s="683"/>
      <c r="D26" s="683"/>
      <c r="E26" s="683"/>
      <c r="F26" s="683"/>
      <c r="G26" s="683"/>
      <c r="H26" s="683"/>
      <c r="I26" s="683"/>
      <c r="J26" s="683"/>
      <c r="K26" s="683"/>
      <c r="L26" s="683"/>
      <c r="M26" s="683"/>
      <c r="N26" s="683"/>
      <c r="O26" s="683"/>
      <c r="P26" s="683"/>
      <c r="Q26" s="684"/>
      <c r="R26" s="685">
        <v>430911</v>
      </c>
      <c r="S26" s="686"/>
      <c r="T26" s="686"/>
      <c r="U26" s="686"/>
      <c r="V26" s="686"/>
      <c r="W26" s="686"/>
      <c r="X26" s="686"/>
      <c r="Y26" s="687"/>
      <c r="Z26" s="688">
        <v>27.1</v>
      </c>
      <c r="AA26" s="688"/>
      <c r="AB26" s="688"/>
      <c r="AC26" s="688"/>
      <c r="AD26" s="689">
        <v>356703</v>
      </c>
      <c r="AE26" s="689"/>
      <c r="AF26" s="689"/>
      <c r="AG26" s="689"/>
      <c r="AH26" s="689"/>
      <c r="AI26" s="689"/>
      <c r="AJ26" s="689"/>
      <c r="AK26" s="689"/>
      <c r="AL26" s="690">
        <v>98.8</v>
      </c>
      <c r="AM26" s="691"/>
      <c r="AN26" s="691"/>
      <c r="AO26" s="692"/>
      <c r="AP26" s="704" t="s">
        <v>294</v>
      </c>
      <c r="AQ26" s="734"/>
      <c r="AR26" s="734"/>
      <c r="AS26" s="734"/>
      <c r="AT26" s="734"/>
      <c r="AU26" s="734"/>
      <c r="AV26" s="734"/>
      <c r="AW26" s="734"/>
      <c r="AX26" s="734"/>
      <c r="AY26" s="734"/>
      <c r="AZ26" s="734"/>
      <c r="BA26" s="734"/>
      <c r="BB26" s="734"/>
      <c r="BC26" s="734"/>
      <c r="BD26" s="734"/>
      <c r="BE26" s="734"/>
      <c r="BF26" s="706"/>
      <c r="BG26" s="685" t="s">
        <v>129</v>
      </c>
      <c r="BH26" s="686"/>
      <c r="BI26" s="686"/>
      <c r="BJ26" s="686"/>
      <c r="BK26" s="686"/>
      <c r="BL26" s="686"/>
      <c r="BM26" s="686"/>
      <c r="BN26" s="687"/>
      <c r="BO26" s="688" t="s">
        <v>232</v>
      </c>
      <c r="BP26" s="688"/>
      <c r="BQ26" s="688"/>
      <c r="BR26" s="688"/>
      <c r="BS26" s="694" t="s">
        <v>138</v>
      </c>
      <c r="BT26" s="686"/>
      <c r="BU26" s="686"/>
      <c r="BV26" s="686"/>
      <c r="BW26" s="686"/>
      <c r="BX26" s="686"/>
      <c r="BY26" s="686"/>
      <c r="BZ26" s="686"/>
      <c r="CA26" s="686"/>
      <c r="CB26" s="695"/>
      <c r="CD26" s="700" t="s">
        <v>295</v>
      </c>
      <c r="CE26" s="701"/>
      <c r="CF26" s="701"/>
      <c r="CG26" s="701"/>
      <c r="CH26" s="701"/>
      <c r="CI26" s="701"/>
      <c r="CJ26" s="701"/>
      <c r="CK26" s="701"/>
      <c r="CL26" s="701"/>
      <c r="CM26" s="701"/>
      <c r="CN26" s="701"/>
      <c r="CO26" s="701"/>
      <c r="CP26" s="701"/>
      <c r="CQ26" s="702"/>
      <c r="CR26" s="685">
        <v>113848</v>
      </c>
      <c r="CS26" s="686"/>
      <c r="CT26" s="686"/>
      <c r="CU26" s="686"/>
      <c r="CV26" s="686"/>
      <c r="CW26" s="686"/>
      <c r="CX26" s="686"/>
      <c r="CY26" s="687"/>
      <c r="CZ26" s="690">
        <v>7.7</v>
      </c>
      <c r="DA26" s="719"/>
      <c r="DB26" s="719"/>
      <c r="DC26" s="723"/>
      <c r="DD26" s="694">
        <v>68082</v>
      </c>
      <c r="DE26" s="686"/>
      <c r="DF26" s="686"/>
      <c r="DG26" s="686"/>
      <c r="DH26" s="686"/>
      <c r="DI26" s="686"/>
      <c r="DJ26" s="686"/>
      <c r="DK26" s="687"/>
      <c r="DL26" s="694" t="s">
        <v>129</v>
      </c>
      <c r="DM26" s="686"/>
      <c r="DN26" s="686"/>
      <c r="DO26" s="686"/>
      <c r="DP26" s="686"/>
      <c r="DQ26" s="686"/>
      <c r="DR26" s="686"/>
      <c r="DS26" s="686"/>
      <c r="DT26" s="686"/>
      <c r="DU26" s="686"/>
      <c r="DV26" s="687"/>
      <c r="DW26" s="690" t="s">
        <v>129</v>
      </c>
      <c r="DX26" s="719"/>
      <c r="DY26" s="719"/>
      <c r="DZ26" s="719"/>
      <c r="EA26" s="719"/>
      <c r="EB26" s="719"/>
      <c r="EC26" s="720"/>
    </row>
    <row r="27" spans="2:133" ht="11.25" customHeight="1" x14ac:dyDescent="0.15">
      <c r="B27" s="682" t="s">
        <v>296</v>
      </c>
      <c r="C27" s="683"/>
      <c r="D27" s="683"/>
      <c r="E27" s="683"/>
      <c r="F27" s="683"/>
      <c r="G27" s="683"/>
      <c r="H27" s="683"/>
      <c r="I27" s="683"/>
      <c r="J27" s="683"/>
      <c r="K27" s="683"/>
      <c r="L27" s="683"/>
      <c r="M27" s="683"/>
      <c r="N27" s="683"/>
      <c r="O27" s="683"/>
      <c r="P27" s="683"/>
      <c r="Q27" s="684"/>
      <c r="R27" s="685" t="s">
        <v>129</v>
      </c>
      <c r="S27" s="686"/>
      <c r="T27" s="686"/>
      <c r="U27" s="686"/>
      <c r="V27" s="686"/>
      <c r="W27" s="686"/>
      <c r="X27" s="686"/>
      <c r="Y27" s="687"/>
      <c r="Z27" s="688" t="s">
        <v>129</v>
      </c>
      <c r="AA27" s="688"/>
      <c r="AB27" s="688"/>
      <c r="AC27" s="688"/>
      <c r="AD27" s="689" t="s">
        <v>232</v>
      </c>
      <c r="AE27" s="689"/>
      <c r="AF27" s="689"/>
      <c r="AG27" s="689"/>
      <c r="AH27" s="689"/>
      <c r="AI27" s="689"/>
      <c r="AJ27" s="689"/>
      <c r="AK27" s="689"/>
      <c r="AL27" s="690" t="s">
        <v>129</v>
      </c>
      <c r="AM27" s="691"/>
      <c r="AN27" s="691"/>
      <c r="AO27" s="692"/>
      <c r="AP27" s="682" t="s">
        <v>297</v>
      </c>
      <c r="AQ27" s="683"/>
      <c r="AR27" s="683"/>
      <c r="AS27" s="683"/>
      <c r="AT27" s="683"/>
      <c r="AU27" s="683"/>
      <c r="AV27" s="683"/>
      <c r="AW27" s="683"/>
      <c r="AX27" s="683"/>
      <c r="AY27" s="683"/>
      <c r="AZ27" s="683"/>
      <c r="BA27" s="683"/>
      <c r="BB27" s="683"/>
      <c r="BC27" s="683"/>
      <c r="BD27" s="683"/>
      <c r="BE27" s="683"/>
      <c r="BF27" s="684"/>
      <c r="BG27" s="685">
        <v>49323</v>
      </c>
      <c r="BH27" s="686"/>
      <c r="BI27" s="686"/>
      <c r="BJ27" s="686"/>
      <c r="BK27" s="686"/>
      <c r="BL27" s="686"/>
      <c r="BM27" s="686"/>
      <c r="BN27" s="687"/>
      <c r="BO27" s="688">
        <v>100</v>
      </c>
      <c r="BP27" s="688"/>
      <c r="BQ27" s="688"/>
      <c r="BR27" s="688"/>
      <c r="BS27" s="694" t="s">
        <v>232</v>
      </c>
      <c r="BT27" s="686"/>
      <c r="BU27" s="686"/>
      <c r="BV27" s="686"/>
      <c r="BW27" s="686"/>
      <c r="BX27" s="686"/>
      <c r="BY27" s="686"/>
      <c r="BZ27" s="686"/>
      <c r="CA27" s="686"/>
      <c r="CB27" s="695"/>
      <c r="CD27" s="700" t="s">
        <v>298</v>
      </c>
      <c r="CE27" s="701"/>
      <c r="CF27" s="701"/>
      <c r="CG27" s="701"/>
      <c r="CH27" s="701"/>
      <c r="CI27" s="701"/>
      <c r="CJ27" s="701"/>
      <c r="CK27" s="701"/>
      <c r="CL27" s="701"/>
      <c r="CM27" s="701"/>
      <c r="CN27" s="701"/>
      <c r="CO27" s="701"/>
      <c r="CP27" s="701"/>
      <c r="CQ27" s="702"/>
      <c r="CR27" s="685">
        <v>14560</v>
      </c>
      <c r="CS27" s="721"/>
      <c r="CT27" s="721"/>
      <c r="CU27" s="721"/>
      <c r="CV27" s="721"/>
      <c r="CW27" s="721"/>
      <c r="CX27" s="721"/>
      <c r="CY27" s="722"/>
      <c r="CZ27" s="690">
        <v>1</v>
      </c>
      <c r="DA27" s="719"/>
      <c r="DB27" s="719"/>
      <c r="DC27" s="723"/>
      <c r="DD27" s="694">
        <v>4273</v>
      </c>
      <c r="DE27" s="721"/>
      <c r="DF27" s="721"/>
      <c r="DG27" s="721"/>
      <c r="DH27" s="721"/>
      <c r="DI27" s="721"/>
      <c r="DJ27" s="721"/>
      <c r="DK27" s="722"/>
      <c r="DL27" s="694">
        <v>2301</v>
      </c>
      <c r="DM27" s="721"/>
      <c r="DN27" s="721"/>
      <c r="DO27" s="721"/>
      <c r="DP27" s="721"/>
      <c r="DQ27" s="721"/>
      <c r="DR27" s="721"/>
      <c r="DS27" s="721"/>
      <c r="DT27" s="721"/>
      <c r="DU27" s="721"/>
      <c r="DV27" s="722"/>
      <c r="DW27" s="690">
        <v>0.6</v>
      </c>
      <c r="DX27" s="719"/>
      <c r="DY27" s="719"/>
      <c r="DZ27" s="719"/>
      <c r="EA27" s="719"/>
      <c r="EB27" s="719"/>
      <c r="EC27" s="720"/>
    </row>
    <row r="28" spans="2:133" ht="11.25" customHeight="1" x14ac:dyDescent="0.15">
      <c r="B28" s="682" t="s">
        <v>299</v>
      </c>
      <c r="C28" s="683"/>
      <c r="D28" s="683"/>
      <c r="E28" s="683"/>
      <c r="F28" s="683"/>
      <c r="G28" s="683"/>
      <c r="H28" s="683"/>
      <c r="I28" s="683"/>
      <c r="J28" s="683"/>
      <c r="K28" s="683"/>
      <c r="L28" s="683"/>
      <c r="M28" s="683"/>
      <c r="N28" s="683"/>
      <c r="O28" s="683"/>
      <c r="P28" s="683"/>
      <c r="Q28" s="684"/>
      <c r="R28" s="685" t="s">
        <v>232</v>
      </c>
      <c r="S28" s="686"/>
      <c r="T28" s="686"/>
      <c r="U28" s="686"/>
      <c r="V28" s="686"/>
      <c r="W28" s="686"/>
      <c r="X28" s="686"/>
      <c r="Y28" s="687"/>
      <c r="Z28" s="688" t="s">
        <v>129</v>
      </c>
      <c r="AA28" s="688"/>
      <c r="AB28" s="688"/>
      <c r="AC28" s="688"/>
      <c r="AD28" s="689" t="s">
        <v>129</v>
      </c>
      <c r="AE28" s="689"/>
      <c r="AF28" s="689"/>
      <c r="AG28" s="689"/>
      <c r="AH28" s="689"/>
      <c r="AI28" s="689"/>
      <c r="AJ28" s="689"/>
      <c r="AK28" s="689"/>
      <c r="AL28" s="690" t="s">
        <v>129</v>
      </c>
      <c r="AM28" s="691"/>
      <c r="AN28" s="691"/>
      <c r="AO28" s="692"/>
      <c r="AP28" s="682"/>
      <c r="AQ28" s="683"/>
      <c r="AR28" s="683"/>
      <c r="AS28" s="683"/>
      <c r="AT28" s="683"/>
      <c r="AU28" s="683"/>
      <c r="AV28" s="683"/>
      <c r="AW28" s="683"/>
      <c r="AX28" s="683"/>
      <c r="AY28" s="683"/>
      <c r="AZ28" s="683"/>
      <c r="BA28" s="683"/>
      <c r="BB28" s="683"/>
      <c r="BC28" s="683"/>
      <c r="BD28" s="683"/>
      <c r="BE28" s="683"/>
      <c r="BF28" s="684"/>
      <c r="BG28" s="685"/>
      <c r="BH28" s="686"/>
      <c r="BI28" s="686"/>
      <c r="BJ28" s="686"/>
      <c r="BK28" s="686"/>
      <c r="BL28" s="686"/>
      <c r="BM28" s="686"/>
      <c r="BN28" s="687"/>
      <c r="BO28" s="688"/>
      <c r="BP28" s="688"/>
      <c r="BQ28" s="688"/>
      <c r="BR28" s="688"/>
      <c r="BS28" s="694"/>
      <c r="BT28" s="686"/>
      <c r="BU28" s="686"/>
      <c r="BV28" s="686"/>
      <c r="BW28" s="686"/>
      <c r="BX28" s="686"/>
      <c r="BY28" s="686"/>
      <c r="BZ28" s="686"/>
      <c r="CA28" s="686"/>
      <c r="CB28" s="695"/>
      <c r="CD28" s="700" t="s">
        <v>300</v>
      </c>
      <c r="CE28" s="701"/>
      <c r="CF28" s="701"/>
      <c r="CG28" s="701"/>
      <c r="CH28" s="701"/>
      <c r="CI28" s="701"/>
      <c r="CJ28" s="701"/>
      <c r="CK28" s="701"/>
      <c r="CL28" s="701"/>
      <c r="CM28" s="701"/>
      <c r="CN28" s="701"/>
      <c r="CO28" s="701"/>
      <c r="CP28" s="701"/>
      <c r="CQ28" s="702"/>
      <c r="CR28" s="685">
        <v>48681</v>
      </c>
      <c r="CS28" s="686"/>
      <c r="CT28" s="686"/>
      <c r="CU28" s="686"/>
      <c r="CV28" s="686"/>
      <c r="CW28" s="686"/>
      <c r="CX28" s="686"/>
      <c r="CY28" s="687"/>
      <c r="CZ28" s="690">
        <v>3.3</v>
      </c>
      <c r="DA28" s="719"/>
      <c r="DB28" s="719"/>
      <c r="DC28" s="723"/>
      <c r="DD28" s="694">
        <v>44954</v>
      </c>
      <c r="DE28" s="686"/>
      <c r="DF28" s="686"/>
      <c r="DG28" s="686"/>
      <c r="DH28" s="686"/>
      <c r="DI28" s="686"/>
      <c r="DJ28" s="686"/>
      <c r="DK28" s="687"/>
      <c r="DL28" s="694">
        <v>44954</v>
      </c>
      <c r="DM28" s="686"/>
      <c r="DN28" s="686"/>
      <c r="DO28" s="686"/>
      <c r="DP28" s="686"/>
      <c r="DQ28" s="686"/>
      <c r="DR28" s="686"/>
      <c r="DS28" s="686"/>
      <c r="DT28" s="686"/>
      <c r="DU28" s="686"/>
      <c r="DV28" s="687"/>
      <c r="DW28" s="690">
        <v>12.1</v>
      </c>
      <c r="DX28" s="719"/>
      <c r="DY28" s="719"/>
      <c r="DZ28" s="719"/>
      <c r="EA28" s="719"/>
      <c r="EB28" s="719"/>
      <c r="EC28" s="720"/>
    </row>
    <row r="29" spans="2:133" ht="11.25" customHeight="1" x14ac:dyDescent="0.15">
      <c r="B29" s="682" t="s">
        <v>301</v>
      </c>
      <c r="C29" s="683"/>
      <c r="D29" s="683"/>
      <c r="E29" s="683"/>
      <c r="F29" s="683"/>
      <c r="G29" s="683"/>
      <c r="H29" s="683"/>
      <c r="I29" s="683"/>
      <c r="J29" s="683"/>
      <c r="K29" s="683"/>
      <c r="L29" s="683"/>
      <c r="M29" s="683"/>
      <c r="N29" s="683"/>
      <c r="O29" s="683"/>
      <c r="P29" s="683"/>
      <c r="Q29" s="684"/>
      <c r="R29" s="685">
        <v>20117</v>
      </c>
      <c r="S29" s="686"/>
      <c r="T29" s="686"/>
      <c r="U29" s="686"/>
      <c r="V29" s="686"/>
      <c r="W29" s="686"/>
      <c r="X29" s="686"/>
      <c r="Y29" s="687"/>
      <c r="Z29" s="688">
        <v>1.3</v>
      </c>
      <c r="AA29" s="688"/>
      <c r="AB29" s="688"/>
      <c r="AC29" s="688"/>
      <c r="AD29" s="689" t="s">
        <v>129</v>
      </c>
      <c r="AE29" s="689"/>
      <c r="AF29" s="689"/>
      <c r="AG29" s="689"/>
      <c r="AH29" s="689"/>
      <c r="AI29" s="689"/>
      <c r="AJ29" s="689"/>
      <c r="AK29" s="689"/>
      <c r="AL29" s="690" t="s">
        <v>138</v>
      </c>
      <c r="AM29" s="691"/>
      <c r="AN29" s="691"/>
      <c r="AO29" s="692"/>
      <c r="AP29" s="735"/>
      <c r="AQ29" s="736"/>
      <c r="AR29" s="736"/>
      <c r="AS29" s="736"/>
      <c r="AT29" s="736"/>
      <c r="AU29" s="736"/>
      <c r="AV29" s="736"/>
      <c r="AW29" s="736"/>
      <c r="AX29" s="736"/>
      <c r="AY29" s="736"/>
      <c r="AZ29" s="736"/>
      <c r="BA29" s="736"/>
      <c r="BB29" s="736"/>
      <c r="BC29" s="736"/>
      <c r="BD29" s="736"/>
      <c r="BE29" s="736"/>
      <c r="BF29" s="737"/>
      <c r="BG29" s="685"/>
      <c r="BH29" s="686"/>
      <c r="BI29" s="686"/>
      <c r="BJ29" s="686"/>
      <c r="BK29" s="686"/>
      <c r="BL29" s="686"/>
      <c r="BM29" s="686"/>
      <c r="BN29" s="687"/>
      <c r="BO29" s="688"/>
      <c r="BP29" s="688"/>
      <c r="BQ29" s="688"/>
      <c r="BR29" s="688"/>
      <c r="BS29" s="689"/>
      <c r="BT29" s="689"/>
      <c r="BU29" s="689"/>
      <c r="BV29" s="689"/>
      <c r="BW29" s="689"/>
      <c r="BX29" s="689"/>
      <c r="BY29" s="689"/>
      <c r="BZ29" s="689"/>
      <c r="CA29" s="689"/>
      <c r="CB29" s="693"/>
      <c r="CD29" s="725" t="s">
        <v>302</v>
      </c>
      <c r="CE29" s="726"/>
      <c r="CF29" s="700" t="s">
        <v>70</v>
      </c>
      <c r="CG29" s="701"/>
      <c r="CH29" s="701"/>
      <c r="CI29" s="701"/>
      <c r="CJ29" s="701"/>
      <c r="CK29" s="701"/>
      <c r="CL29" s="701"/>
      <c r="CM29" s="701"/>
      <c r="CN29" s="701"/>
      <c r="CO29" s="701"/>
      <c r="CP29" s="701"/>
      <c r="CQ29" s="702"/>
      <c r="CR29" s="685">
        <v>48681</v>
      </c>
      <c r="CS29" s="721"/>
      <c r="CT29" s="721"/>
      <c r="CU29" s="721"/>
      <c r="CV29" s="721"/>
      <c r="CW29" s="721"/>
      <c r="CX29" s="721"/>
      <c r="CY29" s="722"/>
      <c r="CZ29" s="690">
        <v>3.3</v>
      </c>
      <c r="DA29" s="719"/>
      <c r="DB29" s="719"/>
      <c r="DC29" s="723"/>
      <c r="DD29" s="694">
        <v>44954</v>
      </c>
      <c r="DE29" s="721"/>
      <c r="DF29" s="721"/>
      <c r="DG29" s="721"/>
      <c r="DH29" s="721"/>
      <c r="DI29" s="721"/>
      <c r="DJ29" s="721"/>
      <c r="DK29" s="722"/>
      <c r="DL29" s="694">
        <v>44954</v>
      </c>
      <c r="DM29" s="721"/>
      <c r="DN29" s="721"/>
      <c r="DO29" s="721"/>
      <c r="DP29" s="721"/>
      <c r="DQ29" s="721"/>
      <c r="DR29" s="721"/>
      <c r="DS29" s="721"/>
      <c r="DT29" s="721"/>
      <c r="DU29" s="721"/>
      <c r="DV29" s="722"/>
      <c r="DW29" s="690">
        <v>12.1</v>
      </c>
      <c r="DX29" s="719"/>
      <c r="DY29" s="719"/>
      <c r="DZ29" s="719"/>
      <c r="EA29" s="719"/>
      <c r="EB29" s="719"/>
      <c r="EC29" s="720"/>
    </row>
    <row r="30" spans="2:133" ht="11.25" customHeight="1" x14ac:dyDescent="0.15">
      <c r="B30" s="682" t="s">
        <v>303</v>
      </c>
      <c r="C30" s="683"/>
      <c r="D30" s="683"/>
      <c r="E30" s="683"/>
      <c r="F30" s="683"/>
      <c r="G30" s="683"/>
      <c r="H30" s="683"/>
      <c r="I30" s="683"/>
      <c r="J30" s="683"/>
      <c r="K30" s="683"/>
      <c r="L30" s="683"/>
      <c r="M30" s="683"/>
      <c r="N30" s="683"/>
      <c r="O30" s="683"/>
      <c r="P30" s="683"/>
      <c r="Q30" s="684"/>
      <c r="R30" s="685">
        <v>234</v>
      </c>
      <c r="S30" s="686"/>
      <c r="T30" s="686"/>
      <c r="U30" s="686"/>
      <c r="V30" s="686"/>
      <c r="W30" s="686"/>
      <c r="X30" s="686"/>
      <c r="Y30" s="687"/>
      <c r="Z30" s="688">
        <v>0</v>
      </c>
      <c r="AA30" s="688"/>
      <c r="AB30" s="688"/>
      <c r="AC30" s="688"/>
      <c r="AD30" s="689" t="s">
        <v>232</v>
      </c>
      <c r="AE30" s="689"/>
      <c r="AF30" s="689"/>
      <c r="AG30" s="689"/>
      <c r="AH30" s="689"/>
      <c r="AI30" s="689"/>
      <c r="AJ30" s="689"/>
      <c r="AK30" s="689"/>
      <c r="AL30" s="690" t="s">
        <v>129</v>
      </c>
      <c r="AM30" s="691"/>
      <c r="AN30" s="691"/>
      <c r="AO30" s="692"/>
      <c r="AP30" s="664" t="s">
        <v>220</v>
      </c>
      <c r="AQ30" s="665"/>
      <c r="AR30" s="665"/>
      <c r="AS30" s="665"/>
      <c r="AT30" s="665"/>
      <c r="AU30" s="665"/>
      <c r="AV30" s="665"/>
      <c r="AW30" s="665"/>
      <c r="AX30" s="665"/>
      <c r="AY30" s="665"/>
      <c r="AZ30" s="665"/>
      <c r="BA30" s="665"/>
      <c r="BB30" s="665"/>
      <c r="BC30" s="665"/>
      <c r="BD30" s="665"/>
      <c r="BE30" s="665"/>
      <c r="BF30" s="666"/>
      <c r="BG30" s="664" t="s">
        <v>304</v>
      </c>
      <c r="BH30" s="738"/>
      <c r="BI30" s="738"/>
      <c r="BJ30" s="738"/>
      <c r="BK30" s="738"/>
      <c r="BL30" s="738"/>
      <c r="BM30" s="738"/>
      <c r="BN30" s="738"/>
      <c r="BO30" s="738"/>
      <c r="BP30" s="738"/>
      <c r="BQ30" s="739"/>
      <c r="BR30" s="664" t="s">
        <v>305</v>
      </c>
      <c r="BS30" s="738"/>
      <c r="BT30" s="738"/>
      <c r="BU30" s="738"/>
      <c r="BV30" s="738"/>
      <c r="BW30" s="738"/>
      <c r="BX30" s="738"/>
      <c r="BY30" s="738"/>
      <c r="BZ30" s="738"/>
      <c r="CA30" s="738"/>
      <c r="CB30" s="739"/>
      <c r="CD30" s="727"/>
      <c r="CE30" s="728"/>
      <c r="CF30" s="700" t="s">
        <v>306</v>
      </c>
      <c r="CG30" s="701"/>
      <c r="CH30" s="701"/>
      <c r="CI30" s="701"/>
      <c r="CJ30" s="701"/>
      <c r="CK30" s="701"/>
      <c r="CL30" s="701"/>
      <c r="CM30" s="701"/>
      <c r="CN30" s="701"/>
      <c r="CO30" s="701"/>
      <c r="CP30" s="701"/>
      <c r="CQ30" s="702"/>
      <c r="CR30" s="685">
        <v>47518</v>
      </c>
      <c r="CS30" s="686"/>
      <c r="CT30" s="686"/>
      <c r="CU30" s="686"/>
      <c r="CV30" s="686"/>
      <c r="CW30" s="686"/>
      <c r="CX30" s="686"/>
      <c r="CY30" s="687"/>
      <c r="CZ30" s="690">
        <v>3.2</v>
      </c>
      <c r="DA30" s="719"/>
      <c r="DB30" s="719"/>
      <c r="DC30" s="723"/>
      <c r="DD30" s="694">
        <v>44001</v>
      </c>
      <c r="DE30" s="686"/>
      <c r="DF30" s="686"/>
      <c r="DG30" s="686"/>
      <c r="DH30" s="686"/>
      <c r="DI30" s="686"/>
      <c r="DJ30" s="686"/>
      <c r="DK30" s="687"/>
      <c r="DL30" s="694">
        <v>44001</v>
      </c>
      <c r="DM30" s="686"/>
      <c r="DN30" s="686"/>
      <c r="DO30" s="686"/>
      <c r="DP30" s="686"/>
      <c r="DQ30" s="686"/>
      <c r="DR30" s="686"/>
      <c r="DS30" s="686"/>
      <c r="DT30" s="686"/>
      <c r="DU30" s="686"/>
      <c r="DV30" s="687"/>
      <c r="DW30" s="690">
        <v>11.9</v>
      </c>
      <c r="DX30" s="719"/>
      <c r="DY30" s="719"/>
      <c r="DZ30" s="719"/>
      <c r="EA30" s="719"/>
      <c r="EB30" s="719"/>
      <c r="EC30" s="720"/>
    </row>
    <row r="31" spans="2:133" ht="11.25" customHeight="1" x14ac:dyDescent="0.15">
      <c r="B31" s="682" t="s">
        <v>307</v>
      </c>
      <c r="C31" s="683"/>
      <c r="D31" s="683"/>
      <c r="E31" s="683"/>
      <c r="F31" s="683"/>
      <c r="G31" s="683"/>
      <c r="H31" s="683"/>
      <c r="I31" s="683"/>
      <c r="J31" s="683"/>
      <c r="K31" s="683"/>
      <c r="L31" s="683"/>
      <c r="M31" s="683"/>
      <c r="N31" s="683"/>
      <c r="O31" s="683"/>
      <c r="P31" s="683"/>
      <c r="Q31" s="684"/>
      <c r="R31" s="685">
        <v>184035</v>
      </c>
      <c r="S31" s="686"/>
      <c r="T31" s="686"/>
      <c r="U31" s="686"/>
      <c r="V31" s="686"/>
      <c r="W31" s="686"/>
      <c r="X31" s="686"/>
      <c r="Y31" s="687"/>
      <c r="Z31" s="688">
        <v>11.6</v>
      </c>
      <c r="AA31" s="688"/>
      <c r="AB31" s="688"/>
      <c r="AC31" s="688"/>
      <c r="AD31" s="689" t="s">
        <v>129</v>
      </c>
      <c r="AE31" s="689"/>
      <c r="AF31" s="689"/>
      <c r="AG31" s="689"/>
      <c r="AH31" s="689"/>
      <c r="AI31" s="689"/>
      <c r="AJ31" s="689"/>
      <c r="AK31" s="689"/>
      <c r="AL31" s="690" t="s">
        <v>232</v>
      </c>
      <c r="AM31" s="691"/>
      <c r="AN31" s="691"/>
      <c r="AO31" s="692"/>
      <c r="AP31" s="742" t="s">
        <v>308</v>
      </c>
      <c r="AQ31" s="743"/>
      <c r="AR31" s="743"/>
      <c r="AS31" s="743"/>
      <c r="AT31" s="748" t="s">
        <v>309</v>
      </c>
      <c r="AU31" s="231"/>
      <c r="AV31" s="231"/>
      <c r="AW31" s="231"/>
      <c r="AX31" s="671" t="s">
        <v>187</v>
      </c>
      <c r="AY31" s="672"/>
      <c r="AZ31" s="672"/>
      <c r="BA31" s="672"/>
      <c r="BB31" s="672"/>
      <c r="BC31" s="672"/>
      <c r="BD31" s="672"/>
      <c r="BE31" s="672"/>
      <c r="BF31" s="673"/>
      <c r="BG31" s="753">
        <v>99.6</v>
      </c>
      <c r="BH31" s="740"/>
      <c r="BI31" s="740"/>
      <c r="BJ31" s="740"/>
      <c r="BK31" s="740"/>
      <c r="BL31" s="740"/>
      <c r="BM31" s="680">
        <v>99.5</v>
      </c>
      <c r="BN31" s="740"/>
      <c r="BO31" s="740"/>
      <c r="BP31" s="740"/>
      <c r="BQ31" s="741"/>
      <c r="BR31" s="753">
        <v>100</v>
      </c>
      <c r="BS31" s="740"/>
      <c r="BT31" s="740"/>
      <c r="BU31" s="740"/>
      <c r="BV31" s="740"/>
      <c r="BW31" s="740"/>
      <c r="BX31" s="680">
        <v>99.8</v>
      </c>
      <c r="BY31" s="740"/>
      <c r="BZ31" s="740"/>
      <c r="CA31" s="740"/>
      <c r="CB31" s="741"/>
      <c r="CD31" s="727"/>
      <c r="CE31" s="728"/>
      <c r="CF31" s="700" t="s">
        <v>310</v>
      </c>
      <c r="CG31" s="701"/>
      <c r="CH31" s="701"/>
      <c r="CI31" s="701"/>
      <c r="CJ31" s="701"/>
      <c r="CK31" s="701"/>
      <c r="CL31" s="701"/>
      <c r="CM31" s="701"/>
      <c r="CN31" s="701"/>
      <c r="CO31" s="701"/>
      <c r="CP31" s="701"/>
      <c r="CQ31" s="702"/>
      <c r="CR31" s="685">
        <v>1163</v>
      </c>
      <c r="CS31" s="721"/>
      <c r="CT31" s="721"/>
      <c r="CU31" s="721"/>
      <c r="CV31" s="721"/>
      <c r="CW31" s="721"/>
      <c r="CX31" s="721"/>
      <c r="CY31" s="722"/>
      <c r="CZ31" s="690">
        <v>0.1</v>
      </c>
      <c r="DA31" s="719"/>
      <c r="DB31" s="719"/>
      <c r="DC31" s="723"/>
      <c r="DD31" s="694">
        <v>953</v>
      </c>
      <c r="DE31" s="721"/>
      <c r="DF31" s="721"/>
      <c r="DG31" s="721"/>
      <c r="DH31" s="721"/>
      <c r="DI31" s="721"/>
      <c r="DJ31" s="721"/>
      <c r="DK31" s="722"/>
      <c r="DL31" s="694">
        <v>953</v>
      </c>
      <c r="DM31" s="721"/>
      <c r="DN31" s="721"/>
      <c r="DO31" s="721"/>
      <c r="DP31" s="721"/>
      <c r="DQ31" s="721"/>
      <c r="DR31" s="721"/>
      <c r="DS31" s="721"/>
      <c r="DT31" s="721"/>
      <c r="DU31" s="721"/>
      <c r="DV31" s="722"/>
      <c r="DW31" s="690">
        <v>0.3</v>
      </c>
      <c r="DX31" s="719"/>
      <c r="DY31" s="719"/>
      <c r="DZ31" s="719"/>
      <c r="EA31" s="719"/>
      <c r="EB31" s="719"/>
      <c r="EC31" s="720"/>
    </row>
    <row r="32" spans="2:133" ht="11.25" customHeight="1" x14ac:dyDescent="0.15">
      <c r="B32" s="731" t="s">
        <v>311</v>
      </c>
      <c r="C32" s="732"/>
      <c r="D32" s="732"/>
      <c r="E32" s="732"/>
      <c r="F32" s="732"/>
      <c r="G32" s="732"/>
      <c r="H32" s="732"/>
      <c r="I32" s="732"/>
      <c r="J32" s="732"/>
      <c r="K32" s="732"/>
      <c r="L32" s="732"/>
      <c r="M32" s="732"/>
      <c r="N32" s="732"/>
      <c r="O32" s="732"/>
      <c r="P32" s="732"/>
      <c r="Q32" s="733"/>
      <c r="R32" s="685" t="s">
        <v>129</v>
      </c>
      <c r="S32" s="686"/>
      <c r="T32" s="686"/>
      <c r="U32" s="686"/>
      <c r="V32" s="686"/>
      <c r="W32" s="686"/>
      <c r="X32" s="686"/>
      <c r="Y32" s="687"/>
      <c r="Z32" s="688" t="s">
        <v>129</v>
      </c>
      <c r="AA32" s="688"/>
      <c r="AB32" s="688"/>
      <c r="AC32" s="688"/>
      <c r="AD32" s="689" t="s">
        <v>129</v>
      </c>
      <c r="AE32" s="689"/>
      <c r="AF32" s="689"/>
      <c r="AG32" s="689"/>
      <c r="AH32" s="689"/>
      <c r="AI32" s="689"/>
      <c r="AJ32" s="689"/>
      <c r="AK32" s="689"/>
      <c r="AL32" s="690" t="s">
        <v>129</v>
      </c>
      <c r="AM32" s="691"/>
      <c r="AN32" s="691"/>
      <c r="AO32" s="692"/>
      <c r="AP32" s="744"/>
      <c r="AQ32" s="745"/>
      <c r="AR32" s="745"/>
      <c r="AS32" s="745"/>
      <c r="AT32" s="749"/>
      <c r="AU32" s="230" t="s">
        <v>312</v>
      </c>
      <c r="AV32" s="230"/>
      <c r="AW32" s="230"/>
      <c r="AX32" s="682" t="s">
        <v>313</v>
      </c>
      <c r="AY32" s="683"/>
      <c r="AZ32" s="683"/>
      <c r="BA32" s="683"/>
      <c r="BB32" s="683"/>
      <c r="BC32" s="683"/>
      <c r="BD32" s="683"/>
      <c r="BE32" s="683"/>
      <c r="BF32" s="684"/>
      <c r="BG32" s="754">
        <v>99.2</v>
      </c>
      <c r="BH32" s="721"/>
      <c r="BI32" s="721"/>
      <c r="BJ32" s="721"/>
      <c r="BK32" s="721"/>
      <c r="BL32" s="721"/>
      <c r="BM32" s="691">
        <v>99.1</v>
      </c>
      <c r="BN32" s="751"/>
      <c r="BO32" s="751"/>
      <c r="BP32" s="751"/>
      <c r="BQ32" s="752"/>
      <c r="BR32" s="754">
        <v>100</v>
      </c>
      <c r="BS32" s="721"/>
      <c r="BT32" s="721"/>
      <c r="BU32" s="721"/>
      <c r="BV32" s="721"/>
      <c r="BW32" s="721"/>
      <c r="BX32" s="691">
        <v>99.7</v>
      </c>
      <c r="BY32" s="751"/>
      <c r="BZ32" s="751"/>
      <c r="CA32" s="751"/>
      <c r="CB32" s="752"/>
      <c r="CD32" s="729"/>
      <c r="CE32" s="730"/>
      <c r="CF32" s="700" t="s">
        <v>314</v>
      </c>
      <c r="CG32" s="701"/>
      <c r="CH32" s="701"/>
      <c r="CI32" s="701"/>
      <c r="CJ32" s="701"/>
      <c r="CK32" s="701"/>
      <c r="CL32" s="701"/>
      <c r="CM32" s="701"/>
      <c r="CN32" s="701"/>
      <c r="CO32" s="701"/>
      <c r="CP32" s="701"/>
      <c r="CQ32" s="702"/>
      <c r="CR32" s="685" t="s">
        <v>129</v>
      </c>
      <c r="CS32" s="686"/>
      <c r="CT32" s="686"/>
      <c r="CU32" s="686"/>
      <c r="CV32" s="686"/>
      <c r="CW32" s="686"/>
      <c r="CX32" s="686"/>
      <c r="CY32" s="687"/>
      <c r="CZ32" s="690" t="s">
        <v>232</v>
      </c>
      <c r="DA32" s="719"/>
      <c r="DB32" s="719"/>
      <c r="DC32" s="723"/>
      <c r="DD32" s="694" t="s">
        <v>232</v>
      </c>
      <c r="DE32" s="686"/>
      <c r="DF32" s="686"/>
      <c r="DG32" s="686"/>
      <c r="DH32" s="686"/>
      <c r="DI32" s="686"/>
      <c r="DJ32" s="686"/>
      <c r="DK32" s="687"/>
      <c r="DL32" s="694" t="s">
        <v>232</v>
      </c>
      <c r="DM32" s="686"/>
      <c r="DN32" s="686"/>
      <c r="DO32" s="686"/>
      <c r="DP32" s="686"/>
      <c r="DQ32" s="686"/>
      <c r="DR32" s="686"/>
      <c r="DS32" s="686"/>
      <c r="DT32" s="686"/>
      <c r="DU32" s="686"/>
      <c r="DV32" s="687"/>
      <c r="DW32" s="690" t="s">
        <v>129</v>
      </c>
      <c r="DX32" s="719"/>
      <c r="DY32" s="719"/>
      <c r="DZ32" s="719"/>
      <c r="EA32" s="719"/>
      <c r="EB32" s="719"/>
      <c r="EC32" s="720"/>
    </row>
    <row r="33" spans="2:133" ht="11.25" customHeight="1" x14ac:dyDescent="0.15">
      <c r="B33" s="682" t="s">
        <v>315</v>
      </c>
      <c r="C33" s="683"/>
      <c r="D33" s="683"/>
      <c r="E33" s="683"/>
      <c r="F33" s="683"/>
      <c r="G33" s="683"/>
      <c r="H33" s="683"/>
      <c r="I33" s="683"/>
      <c r="J33" s="683"/>
      <c r="K33" s="683"/>
      <c r="L33" s="683"/>
      <c r="M33" s="683"/>
      <c r="N33" s="683"/>
      <c r="O33" s="683"/>
      <c r="P33" s="683"/>
      <c r="Q33" s="684"/>
      <c r="R33" s="685">
        <v>746346</v>
      </c>
      <c r="S33" s="686"/>
      <c r="T33" s="686"/>
      <c r="U33" s="686"/>
      <c r="V33" s="686"/>
      <c r="W33" s="686"/>
      <c r="X33" s="686"/>
      <c r="Y33" s="687"/>
      <c r="Z33" s="688">
        <v>46.9</v>
      </c>
      <c r="AA33" s="688"/>
      <c r="AB33" s="688"/>
      <c r="AC33" s="688"/>
      <c r="AD33" s="689" t="s">
        <v>129</v>
      </c>
      <c r="AE33" s="689"/>
      <c r="AF33" s="689"/>
      <c r="AG33" s="689"/>
      <c r="AH33" s="689"/>
      <c r="AI33" s="689"/>
      <c r="AJ33" s="689"/>
      <c r="AK33" s="689"/>
      <c r="AL33" s="690" t="s">
        <v>129</v>
      </c>
      <c r="AM33" s="691"/>
      <c r="AN33" s="691"/>
      <c r="AO33" s="692"/>
      <c r="AP33" s="746"/>
      <c r="AQ33" s="747"/>
      <c r="AR33" s="747"/>
      <c r="AS33" s="747"/>
      <c r="AT33" s="750"/>
      <c r="AU33" s="232"/>
      <c r="AV33" s="232"/>
      <c r="AW33" s="232"/>
      <c r="AX33" s="735" t="s">
        <v>316</v>
      </c>
      <c r="AY33" s="736"/>
      <c r="AZ33" s="736"/>
      <c r="BA33" s="736"/>
      <c r="BB33" s="736"/>
      <c r="BC33" s="736"/>
      <c r="BD33" s="736"/>
      <c r="BE33" s="736"/>
      <c r="BF33" s="737"/>
      <c r="BG33" s="755">
        <v>100</v>
      </c>
      <c r="BH33" s="756"/>
      <c r="BI33" s="756"/>
      <c r="BJ33" s="756"/>
      <c r="BK33" s="756"/>
      <c r="BL33" s="756"/>
      <c r="BM33" s="757">
        <v>100</v>
      </c>
      <c r="BN33" s="756"/>
      <c r="BO33" s="756"/>
      <c r="BP33" s="756"/>
      <c r="BQ33" s="758"/>
      <c r="BR33" s="755">
        <v>100</v>
      </c>
      <c r="BS33" s="756"/>
      <c r="BT33" s="756"/>
      <c r="BU33" s="756"/>
      <c r="BV33" s="756"/>
      <c r="BW33" s="756"/>
      <c r="BX33" s="757">
        <v>99.9</v>
      </c>
      <c r="BY33" s="756"/>
      <c r="BZ33" s="756"/>
      <c r="CA33" s="756"/>
      <c r="CB33" s="758"/>
      <c r="CD33" s="700" t="s">
        <v>317</v>
      </c>
      <c r="CE33" s="701"/>
      <c r="CF33" s="701"/>
      <c r="CG33" s="701"/>
      <c r="CH33" s="701"/>
      <c r="CI33" s="701"/>
      <c r="CJ33" s="701"/>
      <c r="CK33" s="701"/>
      <c r="CL33" s="701"/>
      <c r="CM33" s="701"/>
      <c r="CN33" s="701"/>
      <c r="CO33" s="701"/>
      <c r="CP33" s="701"/>
      <c r="CQ33" s="702"/>
      <c r="CR33" s="685">
        <v>922229</v>
      </c>
      <c r="CS33" s="721"/>
      <c r="CT33" s="721"/>
      <c r="CU33" s="721"/>
      <c r="CV33" s="721"/>
      <c r="CW33" s="721"/>
      <c r="CX33" s="721"/>
      <c r="CY33" s="722"/>
      <c r="CZ33" s="690">
        <v>62</v>
      </c>
      <c r="DA33" s="719"/>
      <c r="DB33" s="719"/>
      <c r="DC33" s="723"/>
      <c r="DD33" s="694">
        <v>223933</v>
      </c>
      <c r="DE33" s="721"/>
      <c r="DF33" s="721"/>
      <c r="DG33" s="721"/>
      <c r="DH33" s="721"/>
      <c r="DI33" s="721"/>
      <c r="DJ33" s="721"/>
      <c r="DK33" s="722"/>
      <c r="DL33" s="694">
        <v>19710</v>
      </c>
      <c r="DM33" s="721"/>
      <c r="DN33" s="721"/>
      <c r="DO33" s="721"/>
      <c r="DP33" s="721"/>
      <c r="DQ33" s="721"/>
      <c r="DR33" s="721"/>
      <c r="DS33" s="721"/>
      <c r="DT33" s="721"/>
      <c r="DU33" s="721"/>
      <c r="DV33" s="722"/>
      <c r="DW33" s="690">
        <v>5.3</v>
      </c>
      <c r="DX33" s="719"/>
      <c r="DY33" s="719"/>
      <c r="DZ33" s="719"/>
      <c r="EA33" s="719"/>
      <c r="EB33" s="719"/>
      <c r="EC33" s="720"/>
    </row>
    <row r="34" spans="2:133" ht="11.25" customHeight="1" x14ac:dyDescent="0.15">
      <c r="B34" s="682" t="s">
        <v>318</v>
      </c>
      <c r="C34" s="683"/>
      <c r="D34" s="683"/>
      <c r="E34" s="683"/>
      <c r="F34" s="683"/>
      <c r="G34" s="683"/>
      <c r="H34" s="683"/>
      <c r="I34" s="683"/>
      <c r="J34" s="683"/>
      <c r="K34" s="683"/>
      <c r="L34" s="683"/>
      <c r="M34" s="683"/>
      <c r="N34" s="683"/>
      <c r="O34" s="683"/>
      <c r="P34" s="683"/>
      <c r="Q34" s="684"/>
      <c r="R34" s="685">
        <v>5577</v>
      </c>
      <c r="S34" s="686"/>
      <c r="T34" s="686"/>
      <c r="U34" s="686"/>
      <c r="V34" s="686"/>
      <c r="W34" s="686"/>
      <c r="X34" s="686"/>
      <c r="Y34" s="687"/>
      <c r="Z34" s="688">
        <v>0.4</v>
      </c>
      <c r="AA34" s="688"/>
      <c r="AB34" s="688"/>
      <c r="AC34" s="688"/>
      <c r="AD34" s="689">
        <v>4317</v>
      </c>
      <c r="AE34" s="689"/>
      <c r="AF34" s="689"/>
      <c r="AG34" s="689"/>
      <c r="AH34" s="689"/>
      <c r="AI34" s="689"/>
      <c r="AJ34" s="689"/>
      <c r="AK34" s="689"/>
      <c r="AL34" s="690">
        <v>1.2</v>
      </c>
      <c r="AM34" s="691"/>
      <c r="AN34" s="691"/>
      <c r="AO34" s="692"/>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700" t="s">
        <v>319</v>
      </c>
      <c r="CE34" s="701"/>
      <c r="CF34" s="701"/>
      <c r="CG34" s="701"/>
      <c r="CH34" s="701"/>
      <c r="CI34" s="701"/>
      <c r="CJ34" s="701"/>
      <c r="CK34" s="701"/>
      <c r="CL34" s="701"/>
      <c r="CM34" s="701"/>
      <c r="CN34" s="701"/>
      <c r="CO34" s="701"/>
      <c r="CP34" s="701"/>
      <c r="CQ34" s="702"/>
      <c r="CR34" s="685">
        <v>402608</v>
      </c>
      <c r="CS34" s="686"/>
      <c r="CT34" s="686"/>
      <c r="CU34" s="686"/>
      <c r="CV34" s="686"/>
      <c r="CW34" s="686"/>
      <c r="CX34" s="686"/>
      <c r="CY34" s="687"/>
      <c r="CZ34" s="690">
        <v>27.1</v>
      </c>
      <c r="DA34" s="719"/>
      <c r="DB34" s="719"/>
      <c r="DC34" s="723"/>
      <c r="DD34" s="694">
        <v>15356</v>
      </c>
      <c r="DE34" s="686"/>
      <c r="DF34" s="686"/>
      <c r="DG34" s="686"/>
      <c r="DH34" s="686"/>
      <c r="DI34" s="686"/>
      <c r="DJ34" s="686"/>
      <c r="DK34" s="687"/>
      <c r="DL34" s="694">
        <v>10258</v>
      </c>
      <c r="DM34" s="686"/>
      <c r="DN34" s="686"/>
      <c r="DO34" s="686"/>
      <c r="DP34" s="686"/>
      <c r="DQ34" s="686"/>
      <c r="DR34" s="686"/>
      <c r="DS34" s="686"/>
      <c r="DT34" s="686"/>
      <c r="DU34" s="686"/>
      <c r="DV34" s="687"/>
      <c r="DW34" s="690">
        <v>2.8</v>
      </c>
      <c r="DX34" s="719"/>
      <c r="DY34" s="719"/>
      <c r="DZ34" s="719"/>
      <c r="EA34" s="719"/>
      <c r="EB34" s="719"/>
      <c r="EC34" s="720"/>
    </row>
    <row r="35" spans="2:133" ht="11.25" customHeight="1" x14ac:dyDescent="0.15">
      <c r="B35" s="682" t="s">
        <v>320</v>
      </c>
      <c r="C35" s="683"/>
      <c r="D35" s="683"/>
      <c r="E35" s="683"/>
      <c r="F35" s="683"/>
      <c r="G35" s="683"/>
      <c r="H35" s="683"/>
      <c r="I35" s="683"/>
      <c r="J35" s="683"/>
      <c r="K35" s="683"/>
      <c r="L35" s="683"/>
      <c r="M35" s="683"/>
      <c r="N35" s="683"/>
      <c r="O35" s="683"/>
      <c r="P35" s="683"/>
      <c r="Q35" s="684"/>
      <c r="R35" s="685">
        <v>997</v>
      </c>
      <c r="S35" s="686"/>
      <c r="T35" s="686"/>
      <c r="U35" s="686"/>
      <c r="V35" s="686"/>
      <c r="W35" s="686"/>
      <c r="X35" s="686"/>
      <c r="Y35" s="687"/>
      <c r="Z35" s="688">
        <v>0.1</v>
      </c>
      <c r="AA35" s="688"/>
      <c r="AB35" s="688"/>
      <c r="AC35" s="688"/>
      <c r="AD35" s="689" t="s">
        <v>129</v>
      </c>
      <c r="AE35" s="689"/>
      <c r="AF35" s="689"/>
      <c r="AG35" s="689"/>
      <c r="AH35" s="689"/>
      <c r="AI35" s="689"/>
      <c r="AJ35" s="689"/>
      <c r="AK35" s="689"/>
      <c r="AL35" s="690" t="s">
        <v>129</v>
      </c>
      <c r="AM35" s="691"/>
      <c r="AN35" s="691"/>
      <c r="AO35" s="692"/>
      <c r="AP35" s="235"/>
      <c r="AQ35" s="664" t="s">
        <v>321</v>
      </c>
      <c r="AR35" s="665"/>
      <c r="AS35" s="665"/>
      <c r="AT35" s="665"/>
      <c r="AU35" s="665"/>
      <c r="AV35" s="665"/>
      <c r="AW35" s="665"/>
      <c r="AX35" s="665"/>
      <c r="AY35" s="665"/>
      <c r="AZ35" s="665"/>
      <c r="BA35" s="665"/>
      <c r="BB35" s="665"/>
      <c r="BC35" s="665"/>
      <c r="BD35" s="665"/>
      <c r="BE35" s="665"/>
      <c r="BF35" s="666"/>
      <c r="BG35" s="664" t="s">
        <v>322</v>
      </c>
      <c r="BH35" s="665"/>
      <c r="BI35" s="665"/>
      <c r="BJ35" s="665"/>
      <c r="BK35" s="665"/>
      <c r="BL35" s="665"/>
      <c r="BM35" s="665"/>
      <c r="BN35" s="665"/>
      <c r="BO35" s="665"/>
      <c r="BP35" s="665"/>
      <c r="BQ35" s="665"/>
      <c r="BR35" s="665"/>
      <c r="BS35" s="665"/>
      <c r="BT35" s="665"/>
      <c r="BU35" s="665"/>
      <c r="BV35" s="665"/>
      <c r="BW35" s="665"/>
      <c r="BX35" s="665"/>
      <c r="BY35" s="665"/>
      <c r="BZ35" s="665"/>
      <c r="CA35" s="665"/>
      <c r="CB35" s="666"/>
      <c r="CD35" s="700" t="s">
        <v>323</v>
      </c>
      <c r="CE35" s="701"/>
      <c r="CF35" s="701"/>
      <c r="CG35" s="701"/>
      <c r="CH35" s="701"/>
      <c r="CI35" s="701"/>
      <c r="CJ35" s="701"/>
      <c r="CK35" s="701"/>
      <c r="CL35" s="701"/>
      <c r="CM35" s="701"/>
      <c r="CN35" s="701"/>
      <c r="CO35" s="701"/>
      <c r="CP35" s="701"/>
      <c r="CQ35" s="702"/>
      <c r="CR35" s="685">
        <v>51953</v>
      </c>
      <c r="CS35" s="721"/>
      <c r="CT35" s="721"/>
      <c r="CU35" s="721"/>
      <c r="CV35" s="721"/>
      <c r="CW35" s="721"/>
      <c r="CX35" s="721"/>
      <c r="CY35" s="722"/>
      <c r="CZ35" s="690">
        <v>3.5</v>
      </c>
      <c r="DA35" s="719"/>
      <c r="DB35" s="719"/>
      <c r="DC35" s="723"/>
      <c r="DD35" s="694">
        <v>1064</v>
      </c>
      <c r="DE35" s="721"/>
      <c r="DF35" s="721"/>
      <c r="DG35" s="721"/>
      <c r="DH35" s="721"/>
      <c r="DI35" s="721"/>
      <c r="DJ35" s="721"/>
      <c r="DK35" s="722"/>
      <c r="DL35" s="694">
        <v>1064</v>
      </c>
      <c r="DM35" s="721"/>
      <c r="DN35" s="721"/>
      <c r="DO35" s="721"/>
      <c r="DP35" s="721"/>
      <c r="DQ35" s="721"/>
      <c r="DR35" s="721"/>
      <c r="DS35" s="721"/>
      <c r="DT35" s="721"/>
      <c r="DU35" s="721"/>
      <c r="DV35" s="722"/>
      <c r="DW35" s="690">
        <v>0.3</v>
      </c>
      <c r="DX35" s="719"/>
      <c r="DY35" s="719"/>
      <c r="DZ35" s="719"/>
      <c r="EA35" s="719"/>
      <c r="EB35" s="719"/>
      <c r="EC35" s="720"/>
    </row>
    <row r="36" spans="2:133" ht="11.25" customHeight="1" x14ac:dyDescent="0.15">
      <c r="B36" s="682" t="s">
        <v>324</v>
      </c>
      <c r="C36" s="683"/>
      <c r="D36" s="683"/>
      <c r="E36" s="683"/>
      <c r="F36" s="683"/>
      <c r="G36" s="683"/>
      <c r="H36" s="683"/>
      <c r="I36" s="683"/>
      <c r="J36" s="683"/>
      <c r="K36" s="683"/>
      <c r="L36" s="683"/>
      <c r="M36" s="683"/>
      <c r="N36" s="683"/>
      <c r="O36" s="683"/>
      <c r="P36" s="683"/>
      <c r="Q36" s="684"/>
      <c r="R36" s="685">
        <v>5565</v>
      </c>
      <c r="S36" s="686"/>
      <c r="T36" s="686"/>
      <c r="U36" s="686"/>
      <c r="V36" s="686"/>
      <c r="W36" s="686"/>
      <c r="X36" s="686"/>
      <c r="Y36" s="687"/>
      <c r="Z36" s="688">
        <v>0.3</v>
      </c>
      <c r="AA36" s="688"/>
      <c r="AB36" s="688"/>
      <c r="AC36" s="688"/>
      <c r="AD36" s="689" t="s">
        <v>232</v>
      </c>
      <c r="AE36" s="689"/>
      <c r="AF36" s="689"/>
      <c r="AG36" s="689"/>
      <c r="AH36" s="689"/>
      <c r="AI36" s="689"/>
      <c r="AJ36" s="689"/>
      <c r="AK36" s="689"/>
      <c r="AL36" s="690" t="s">
        <v>232</v>
      </c>
      <c r="AM36" s="691"/>
      <c r="AN36" s="691"/>
      <c r="AO36" s="692"/>
      <c r="AP36" s="235"/>
      <c r="AQ36" s="759" t="s">
        <v>325</v>
      </c>
      <c r="AR36" s="760"/>
      <c r="AS36" s="760"/>
      <c r="AT36" s="760"/>
      <c r="AU36" s="760"/>
      <c r="AV36" s="760"/>
      <c r="AW36" s="760"/>
      <c r="AX36" s="760"/>
      <c r="AY36" s="761"/>
      <c r="AZ36" s="674">
        <v>114441</v>
      </c>
      <c r="BA36" s="675"/>
      <c r="BB36" s="675"/>
      <c r="BC36" s="675"/>
      <c r="BD36" s="675"/>
      <c r="BE36" s="675"/>
      <c r="BF36" s="762"/>
      <c r="BG36" s="696" t="s">
        <v>326</v>
      </c>
      <c r="BH36" s="697"/>
      <c r="BI36" s="697"/>
      <c r="BJ36" s="697"/>
      <c r="BK36" s="697"/>
      <c r="BL36" s="697"/>
      <c r="BM36" s="697"/>
      <c r="BN36" s="697"/>
      <c r="BO36" s="697"/>
      <c r="BP36" s="697"/>
      <c r="BQ36" s="697"/>
      <c r="BR36" s="697"/>
      <c r="BS36" s="697"/>
      <c r="BT36" s="697"/>
      <c r="BU36" s="698"/>
      <c r="BV36" s="674">
        <v>5560</v>
      </c>
      <c r="BW36" s="675"/>
      <c r="BX36" s="675"/>
      <c r="BY36" s="675"/>
      <c r="BZ36" s="675"/>
      <c r="CA36" s="675"/>
      <c r="CB36" s="762"/>
      <c r="CD36" s="700" t="s">
        <v>327</v>
      </c>
      <c r="CE36" s="701"/>
      <c r="CF36" s="701"/>
      <c r="CG36" s="701"/>
      <c r="CH36" s="701"/>
      <c r="CI36" s="701"/>
      <c r="CJ36" s="701"/>
      <c r="CK36" s="701"/>
      <c r="CL36" s="701"/>
      <c r="CM36" s="701"/>
      <c r="CN36" s="701"/>
      <c r="CO36" s="701"/>
      <c r="CP36" s="701"/>
      <c r="CQ36" s="702"/>
      <c r="CR36" s="685">
        <v>166939</v>
      </c>
      <c r="CS36" s="686"/>
      <c r="CT36" s="686"/>
      <c r="CU36" s="686"/>
      <c r="CV36" s="686"/>
      <c r="CW36" s="686"/>
      <c r="CX36" s="686"/>
      <c r="CY36" s="687"/>
      <c r="CZ36" s="690">
        <v>11.2</v>
      </c>
      <c r="DA36" s="719"/>
      <c r="DB36" s="719"/>
      <c r="DC36" s="723"/>
      <c r="DD36" s="694">
        <v>12301</v>
      </c>
      <c r="DE36" s="686"/>
      <c r="DF36" s="686"/>
      <c r="DG36" s="686"/>
      <c r="DH36" s="686"/>
      <c r="DI36" s="686"/>
      <c r="DJ36" s="686"/>
      <c r="DK36" s="687"/>
      <c r="DL36" s="694">
        <v>368</v>
      </c>
      <c r="DM36" s="686"/>
      <c r="DN36" s="686"/>
      <c r="DO36" s="686"/>
      <c r="DP36" s="686"/>
      <c r="DQ36" s="686"/>
      <c r="DR36" s="686"/>
      <c r="DS36" s="686"/>
      <c r="DT36" s="686"/>
      <c r="DU36" s="686"/>
      <c r="DV36" s="687"/>
      <c r="DW36" s="690">
        <v>0.1</v>
      </c>
      <c r="DX36" s="719"/>
      <c r="DY36" s="719"/>
      <c r="DZ36" s="719"/>
      <c r="EA36" s="719"/>
      <c r="EB36" s="719"/>
      <c r="EC36" s="720"/>
    </row>
    <row r="37" spans="2:133" ht="11.25" customHeight="1" x14ac:dyDescent="0.15">
      <c r="B37" s="682" t="s">
        <v>328</v>
      </c>
      <c r="C37" s="683"/>
      <c r="D37" s="683"/>
      <c r="E37" s="683"/>
      <c r="F37" s="683"/>
      <c r="G37" s="683"/>
      <c r="H37" s="683"/>
      <c r="I37" s="683"/>
      <c r="J37" s="683"/>
      <c r="K37" s="683"/>
      <c r="L37" s="683"/>
      <c r="M37" s="683"/>
      <c r="N37" s="683"/>
      <c r="O37" s="683"/>
      <c r="P37" s="683"/>
      <c r="Q37" s="684"/>
      <c r="R37" s="685">
        <v>53562</v>
      </c>
      <c r="S37" s="686"/>
      <c r="T37" s="686"/>
      <c r="U37" s="686"/>
      <c r="V37" s="686"/>
      <c r="W37" s="686"/>
      <c r="X37" s="686"/>
      <c r="Y37" s="687"/>
      <c r="Z37" s="688">
        <v>3.4</v>
      </c>
      <c r="AA37" s="688"/>
      <c r="AB37" s="688"/>
      <c r="AC37" s="688"/>
      <c r="AD37" s="689" t="s">
        <v>129</v>
      </c>
      <c r="AE37" s="689"/>
      <c r="AF37" s="689"/>
      <c r="AG37" s="689"/>
      <c r="AH37" s="689"/>
      <c r="AI37" s="689"/>
      <c r="AJ37" s="689"/>
      <c r="AK37" s="689"/>
      <c r="AL37" s="690" t="s">
        <v>129</v>
      </c>
      <c r="AM37" s="691"/>
      <c r="AN37" s="691"/>
      <c r="AO37" s="692"/>
      <c r="AQ37" s="763" t="s">
        <v>329</v>
      </c>
      <c r="AR37" s="764"/>
      <c r="AS37" s="764"/>
      <c r="AT37" s="764"/>
      <c r="AU37" s="764"/>
      <c r="AV37" s="764"/>
      <c r="AW37" s="764"/>
      <c r="AX37" s="764"/>
      <c r="AY37" s="765"/>
      <c r="AZ37" s="685">
        <v>40652</v>
      </c>
      <c r="BA37" s="686"/>
      <c r="BB37" s="686"/>
      <c r="BC37" s="686"/>
      <c r="BD37" s="721"/>
      <c r="BE37" s="721"/>
      <c r="BF37" s="752"/>
      <c r="BG37" s="700" t="s">
        <v>330</v>
      </c>
      <c r="BH37" s="701"/>
      <c r="BI37" s="701"/>
      <c r="BJ37" s="701"/>
      <c r="BK37" s="701"/>
      <c r="BL37" s="701"/>
      <c r="BM37" s="701"/>
      <c r="BN37" s="701"/>
      <c r="BO37" s="701"/>
      <c r="BP37" s="701"/>
      <c r="BQ37" s="701"/>
      <c r="BR37" s="701"/>
      <c r="BS37" s="701"/>
      <c r="BT37" s="701"/>
      <c r="BU37" s="702"/>
      <c r="BV37" s="685">
        <v>5560</v>
      </c>
      <c r="BW37" s="686"/>
      <c r="BX37" s="686"/>
      <c r="BY37" s="686"/>
      <c r="BZ37" s="686"/>
      <c r="CA37" s="686"/>
      <c r="CB37" s="695"/>
      <c r="CD37" s="700" t="s">
        <v>331</v>
      </c>
      <c r="CE37" s="701"/>
      <c r="CF37" s="701"/>
      <c r="CG37" s="701"/>
      <c r="CH37" s="701"/>
      <c r="CI37" s="701"/>
      <c r="CJ37" s="701"/>
      <c r="CK37" s="701"/>
      <c r="CL37" s="701"/>
      <c r="CM37" s="701"/>
      <c r="CN37" s="701"/>
      <c r="CO37" s="701"/>
      <c r="CP37" s="701"/>
      <c r="CQ37" s="702"/>
      <c r="CR37" s="685">
        <v>10068</v>
      </c>
      <c r="CS37" s="721"/>
      <c r="CT37" s="721"/>
      <c r="CU37" s="721"/>
      <c r="CV37" s="721"/>
      <c r="CW37" s="721"/>
      <c r="CX37" s="721"/>
      <c r="CY37" s="722"/>
      <c r="CZ37" s="690">
        <v>0.7</v>
      </c>
      <c r="DA37" s="719"/>
      <c r="DB37" s="719"/>
      <c r="DC37" s="723"/>
      <c r="DD37" s="694">
        <v>13</v>
      </c>
      <c r="DE37" s="721"/>
      <c r="DF37" s="721"/>
      <c r="DG37" s="721"/>
      <c r="DH37" s="721"/>
      <c r="DI37" s="721"/>
      <c r="DJ37" s="721"/>
      <c r="DK37" s="722"/>
      <c r="DL37" s="694">
        <v>5</v>
      </c>
      <c r="DM37" s="721"/>
      <c r="DN37" s="721"/>
      <c r="DO37" s="721"/>
      <c r="DP37" s="721"/>
      <c r="DQ37" s="721"/>
      <c r="DR37" s="721"/>
      <c r="DS37" s="721"/>
      <c r="DT37" s="721"/>
      <c r="DU37" s="721"/>
      <c r="DV37" s="722"/>
      <c r="DW37" s="690">
        <v>0</v>
      </c>
      <c r="DX37" s="719"/>
      <c r="DY37" s="719"/>
      <c r="DZ37" s="719"/>
      <c r="EA37" s="719"/>
      <c r="EB37" s="719"/>
      <c r="EC37" s="720"/>
    </row>
    <row r="38" spans="2:133" ht="11.25" customHeight="1" x14ac:dyDescent="0.15">
      <c r="B38" s="682" t="s">
        <v>332</v>
      </c>
      <c r="C38" s="683"/>
      <c r="D38" s="683"/>
      <c r="E38" s="683"/>
      <c r="F38" s="683"/>
      <c r="G38" s="683"/>
      <c r="H38" s="683"/>
      <c r="I38" s="683"/>
      <c r="J38" s="683"/>
      <c r="K38" s="683"/>
      <c r="L38" s="683"/>
      <c r="M38" s="683"/>
      <c r="N38" s="683"/>
      <c r="O38" s="683"/>
      <c r="P38" s="683"/>
      <c r="Q38" s="684"/>
      <c r="R38" s="685">
        <v>57062</v>
      </c>
      <c r="S38" s="686"/>
      <c r="T38" s="686"/>
      <c r="U38" s="686"/>
      <c r="V38" s="686"/>
      <c r="W38" s="686"/>
      <c r="X38" s="686"/>
      <c r="Y38" s="687"/>
      <c r="Z38" s="688">
        <v>3.6</v>
      </c>
      <c r="AA38" s="688"/>
      <c r="AB38" s="688"/>
      <c r="AC38" s="688"/>
      <c r="AD38" s="689" t="s">
        <v>129</v>
      </c>
      <c r="AE38" s="689"/>
      <c r="AF38" s="689"/>
      <c r="AG38" s="689"/>
      <c r="AH38" s="689"/>
      <c r="AI38" s="689"/>
      <c r="AJ38" s="689"/>
      <c r="AK38" s="689"/>
      <c r="AL38" s="690" t="s">
        <v>129</v>
      </c>
      <c r="AM38" s="691"/>
      <c r="AN38" s="691"/>
      <c r="AO38" s="692"/>
      <c r="AQ38" s="763" t="s">
        <v>333</v>
      </c>
      <c r="AR38" s="764"/>
      <c r="AS38" s="764"/>
      <c r="AT38" s="764"/>
      <c r="AU38" s="764"/>
      <c r="AV38" s="764"/>
      <c r="AW38" s="764"/>
      <c r="AX38" s="764"/>
      <c r="AY38" s="765"/>
      <c r="AZ38" s="685">
        <v>25000</v>
      </c>
      <c r="BA38" s="686"/>
      <c r="BB38" s="686"/>
      <c r="BC38" s="686"/>
      <c r="BD38" s="721"/>
      <c r="BE38" s="721"/>
      <c r="BF38" s="752"/>
      <c r="BG38" s="700" t="s">
        <v>334</v>
      </c>
      <c r="BH38" s="701"/>
      <c r="BI38" s="701"/>
      <c r="BJ38" s="701"/>
      <c r="BK38" s="701"/>
      <c r="BL38" s="701"/>
      <c r="BM38" s="701"/>
      <c r="BN38" s="701"/>
      <c r="BO38" s="701"/>
      <c r="BP38" s="701"/>
      <c r="BQ38" s="701"/>
      <c r="BR38" s="701"/>
      <c r="BS38" s="701"/>
      <c r="BT38" s="701"/>
      <c r="BU38" s="702"/>
      <c r="BV38" s="685">
        <v>55</v>
      </c>
      <c r="BW38" s="686"/>
      <c r="BX38" s="686"/>
      <c r="BY38" s="686"/>
      <c r="BZ38" s="686"/>
      <c r="CA38" s="686"/>
      <c r="CB38" s="695"/>
      <c r="CD38" s="700" t="s">
        <v>335</v>
      </c>
      <c r="CE38" s="701"/>
      <c r="CF38" s="701"/>
      <c r="CG38" s="701"/>
      <c r="CH38" s="701"/>
      <c r="CI38" s="701"/>
      <c r="CJ38" s="701"/>
      <c r="CK38" s="701"/>
      <c r="CL38" s="701"/>
      <c r="CM38" s="701"/>
      <c r="CN38" s="701"/>
      <c r="CO38" s="701"/>
      <c r="CP38" s="701"/>
      <c r="CQ38" s="702"/>
      <c r="CR38" s="685">
        <v>114441</v>
      </c>
      <c r="CS38" s="686"/>
      <c r="CT38" s="686"/>
      <c r="CU38" s="686"/>
      <c r="CV38" s="686"/>
      <c r="CW38" s="686"/>
      <c r="CX38" s="686"/>
      <c r="CY38" s="687"/>
      <c r="CZ38" s="690">
        <v>7.7</v>
      </c>
      <c r="DA38" s="719"/>
      <c r="DB38" s="719"/>
      <c r="DC38" s="723"/>
      <c r="DD38" s="694">
        <v>19379</v>
      </c>
      <c r="DE38" s="686"/>
      <c r="DF38" s="686"/>
      <c r="DG38" s="686"/>
      <c r="DH38" s="686"/>
      <c r="DI38" s="686"/>
      <c r="DJ38" s="686"/>
      <c r="DK38" s="687"/>
      <c r="DL38" s="694">
        <v>8020</v>
      </c>
      <c r="DM38" s="686"/>
      <c r="DN38" s="686"/>
      <c r="DO38" s="686"/>
      <c r="DP38" s="686"/>
      <c r="DQ38" s="686"/>
      <c r="DR38" s="686"/>
      <c r="DS38" s="686"/>
      <c r="DT38" s="686"/>
      <c r="DU38" s="686"/>
      <c r="DV38" s="687"/>
      <c r="DW38" s="690">
        <v>2.2000000000000002</v>
      </c>
      <c r="DX38" s="719"/>
      <c r="DY38" s="719"/>
      <c r="DZ38" s="719"/>
      <c r="EA38" s="719"/>
      <c r="EB38" s="719"/>
      <c r="EC38" s="720"/>
    </row>
    <row r="39" spans="2:133" ht="11.25" customHeight="1" x14ac:dyDescent="0.15">
      <c r="B39" s="682" t="s">
        <v>336</v>
      </c>
      <c r="C39" s="683"/>
      <c r="D39" s="683"/>
      <c r="E39" s="683"/>
      <c r="F39" s="683"/>
      <c r="G39" s="683"/>
      <c r="H39" s="683"/>
      <c r="I39" s="683"/>
      <c r="J39" s="683"/>
      <c r="K39" s="683"/>
      <c r="L39" s="683"/>
      <c r="M39" s="683"/>
      <c r="N39" s="683"/>
      <c r="O39" s="683"/>
      <c r="P39" s="683"/>
      <c r="Q39" s="684"/>
      <c r="R39" s="685">
        <v>88286</v>
      </c>
      <c r="S39" s="686"/>
      <c r="T39" s="686"/>
      <c r="U39" s="686"/>
      <c r="V39" s="686"/>
      <c r="W39" s="686"/>
      <c r="X39" s="686"/>
      <c r="Y39" s="687"/>
      <c r="Z39" s="688">
        <v>5.5</v>
      </c>
      <c r="AA39" s="688"/>
      <c r="AB39" s="688"/>
      <c r="AC39" s="688"/>
      <c r="AD39" s="689" t="s">
        <v>232</v>
      </c>
      <c r="AE39" s="689"/>
      <c r="AF39" s="689"/>
      <c r="AG39" s="689"/>
      <c r="AH39" s="689"/>
      <c r="AI39" s="689"/>
      <c r="AJ39" s="689"/>
      <c r="AK39" s="689"/>
      <c r="AL39" s="690" t="s">
        <v>129</v>
      </c>
      <c r="AM39" s="691"/>
      <c r="AN39" s="691"/>
      <c r="AO39" s="692"/>
      <c r="AQ39" s="763" t="s">
        <v>337</v>
      </c>
      <c r="AR39" s="764"/>
      <c r="AS39" s="764"/>
      <c r="AT39" s="764"/>
      <c r="AU39" s="764"/>
      <c r="AV39" s="764"/>
      <c r="AW39" s="764"/>
      <c r="AX39" s="764"/>
      <c r="AY39" s="765"/>
      <c r="AZ39" s="685" t="s">
        <v>232</v>
      </c>
      <c r="BA39" s="686"/>
      <c r="BB39" s="686"/>
      <c r="BC39" s="686"/>
      <c r="BD39" s="721"/>
      <c r="BE39" s="721"/>
      <c r="BF39" s="752"/>
      <c r="BG39" s="700" t="s">
        <v>338</v>
      </c>
      <c r="BH39" s="701"/>
      <c r="BI39" s="701"/>
      <c r="BJ39" s="701"/>
      <c r="BK39" s="701"/>
      <c r="BL39" s="701"/>
      <c r="BM39" s="701"/>
      <c r="BN39" s="701"/>
      <c r="BO39" s="701"/>
      <c r="BP39" s="701"/>
      <c r="BQ39" s="701"/>
      <c r="BR39" s="701"/>
      <c r="BS39" s="701"/>
      <c r="BT39" s="701"/>
      <c r="BU39" s="702"/>
      <c r="BV39" s="685">
        <v>93</v>
      </c>
      <c r="BW39" s="686"/>
      <c r="BX39" s="686"/>
      <c r="BY39" s="686"/>
      <c r="BZ39" s="686"/>
      <c r="CA39" s="686"/>
      <c r="CB39" s="695"/>
      <c r="CD39" s="700" t="s">
        <v>339</v>
      </c>
      <c r="CE39" s="701"/>
      <c r="CF39" s="701"/>
      <c r="CG39" s="701"/>
      <c r="CH39" s="701"/>
      <c r="CI39" s="701"/>
      <c r="CJ39" s="701"/>
      <c r="CK39" s="701"/>
      <c r="CL39" s="701"/>
      <c r="CM39" s="701"/>
      <c r="CN39" s="701"/>
      <c r="CO39" s="701"/>
      <c r="CP39" s="701"/>
      <c r="CQ39" s="702"/>
      <c r="CR39" s="685">
        <v>186288</v>
      </c>
      <c r="CS39" s="721"/>
      <c r="CT39" s="721"/>
      <c r="CU39" s="721"/>
      <c r="CV39" s="721"/>
      <c r="CW39" s="721"/>
      <c r="CX39" s="721"/>
      <c r="CY39" s="722"/>
      <c r="CZ39" s="690">
        <v>12.5</v>
      </c>
      <c r="DA39" s="719"/>
      <c r="DB39" s="719"/>
      <c r="DC39" s="723"/>
      <c r="DD39" s="694">
        <v>175833</v>
      </c>
      <c r="DE39" s="721"/>
      <c r="DF39" s="721"/>
      <c r="DG39" s="721"/>
      <c r="DH39" s="721"/>
      <c r="DI39" s="721"/>
      <c r="DJ39" s="721"/>
      <c r="DK39" s="722"/>
      <c r="DL39" s="694" t="s">
        <v>232</v>
      </c>
      <c r="DM39" s="721"/>
      <c r="DN39" s="721"/>
      <c r="DO39" s="721"/>
      <c r="DP39" s="721"/>
      <c r="DQ39" s="721"/>
      <c r="DR39" s="721"/>
      <c r="DS39" s="721"/>
      <c r="DT39" s="721"/>
      <c r="DU39" s="721"/>
      <c r="DV39" s="722"/>
      <c r="DW39" s="690" t="s">
        <v>138</v>
      </c>
      <c r="DX39" s="719"/>
      <c r="DY39" s="719"/>
      <c r="DZ39" s="719"/>
      <c r="EA39" s="719"/>
      <c r="EB39" s="719"/>
      <c r="EC39" s="720"/>
    </row>
    <row r="40" spans="2:133" ht="11.25" customHeight="1" x14ac:dyDescent="0.15">
      <c r="B40" s="682" t="s">
        <v>340</v>
      </c>
      <c r="C40" s="683"/>
      <c r="D40" s="683"/>
      <c r="E40" s="683"/>
      <c r="F40" s="683"/>
      <c r="G40" s="683"/>
      <c r="H40" s="683"/>
      <c r="I40" s="683"/>
      <c r="J40" s="683"/>
      <c r="K40" s="683"/>
      <c r="L40" s="683"/>
      <c r="M40" s="683"/>
      <c r="N40" s="683"/>
      <c r="O40" s="683"/>
      <c r="P40" s="683"/>
      <c r="Q40" s="684"/>
      <c r="R40" s="685">
        <v>486</v>
      </c>
      <c r="S40" s="686"/>
      <c r="T40" s="686"/>
      <c r="U40" s="686"/>
      <c r="V40" s="686"/>
      <c r="W40" s="686"/>
      <c r="X40" s="686"/>
      <c r="Y40" s="687"/>
      <c r="Z40" s="688">
        <v>0</v>
      </c>
      <c r="AA40" s="688"/>
      <c r="AB40" s="688"/>
      <c r="AC40" s="688"/>
      <c r="AD40" s="689" t="s">
        <v>129</v>
      </c>
      <c r="AE40" s="689"/>
      <c r="AF40" s="689"/>
      <c r="AG40" s="689"/>
      <c r="AH40" s="689"/>
      <c r="AI40" s="689"/>
      <c r="AJ40" s="689"/>
      <c r="AK40" s="689"/>
      <c r="AL40" s="690" t="s">
        <v>138</v>
      </c>
      <c r="AM40" s="691"/>
      <c r="AN40" s="691"/>
      <c r="AO40" s="692"/>
      <c r="AQ40" s="763" t="s">
        <v>341</v>
      </c>
      <c r="AR40" s="764"/>
      <c r="AS40" s="764"/>
      <c r="AT40" s="764"/>
      <c r="AU40" s="764"/>
      <c r="AV40" s="764"/>
      <c r="AW40" s="764"/>
      <c r="AX40" s="764"/>
      <c r="AY40" s="765"/>
      <c r="AZ40" s="685" t="s">
        <v>232</v>
      </c>
      <c r="BA40" s="686"/>
      <c r="BB40" s="686"/>
      <c r="BC40" s="686"/>
      <c r="BD40" s="721"/>
      <c r="BE40" s="721"/>
      <c r="BF40" s="752"/>
      <c r="BG40" s="772" t="s">
        <v>342</v>
      </c>
      <c r="BH40" s="773"/>
      <c r="BI40" s="773"/>
      <c r="BJ40" s="773"/>
      <c r="BK40" s="773"/>
      <c r="BL40" s="236"/>
      <c r="BM40" s="701" t="s">
        <v>343</v>
      </c>
      <c r="BN40" s="701"/>
      <c r="BO40" s="701"/>
      <c r="BP40" s="701"/>
      <c r="BQ40" s="701"/>
      <c r="BR40" s="701"/>
      <c r="BS40" s="701"/>
      <c r="BT40" s="701"/>
      <c r="BU40" s="702"/>
      <c r="BV40" s="685">
        <v>65</v>
      </c>
      <c r="BW40" s="686"/>
      <c r="BX40" s="686"/>
      <c r="BY40" s="686"/>
      <c r="BZ40" s="686"/>
      <c r="CA40" s="686"/>
      <c r="CB40" s="695"/>
      <c r="CD40" s="700" t="s">
        <v>344</v>
      </c>
      <c r="CE40" s="701"/>
      <c r="CF40" s="701"/>
      <c r="CG40" s="701"/>
      <c r="CH40" s="701"/>
      <c r="CI40" s="701"/>
      <c r="CJ40" s="701"/>
      <c r="CK40" s="701"/>
      <c r="CL40" s="701"/>
      <c r="CM40" s="701"/>
      <c r="CN40" s="701"/>
      <c r="CO40" s="701"/>
      <c r="CP40" s="701"/>
      <c r="CQ40" s="702"/>
      <c r="CR40" s="685" t="s">
        <v>129</v>
      </c>
      <c r="CS40" s="686"/>
      <c r="CT40" s="686"/>
      <c r="CU40" s="686"/>
      <c r="CV40" s="686"/>
      <c r="CW40" s="686"/>
      <c r="CX40" s="686"/>
      <c r="CY40" s="687"/>
      <c r="CZ40" s="690" t="s">
        <v>232</v>
      </c>
      <c r="DA40" s="719"/>
      <c r="DB40" s="719"/>
      <c r="DC40" s="723"/>
      <c r="DD40" s="694" t="s">
        <v>129</v>
      </c>
      <c r="DE40" s="686"/>
      <c r="DF40" s="686"/>
      <c r="DG40" s="686"/>
      <c r="DH40" s="686"/>
      <c r="DI40" s="686"/>
      <c r="DJ40" s="686"/>
      <c r="DK40" s="687"/>
      <c r="DL40" s="694" t="s">
        <v>129</v>
      </c>
      <c r="DM40" s="686"/>
      <c r="DN40" s="686"/>
      <c r="DO40" s="686"/>
      <c r="DP40" s="686"/>
      <c r="DQ40" s="686"/>
      <c r="DR40" s="686"/>
      <c r="DS40" s="686"/>
      <c r="DT40" s="686"/>
      <c r="DU40" s="686"/>
      <c r="DV40" s="687"/>
      <c r="DW40" s="690" t="s">
        <v>129</v>
      </c>
      <c r="DX40" s="719"/>
      <c r="DY40" s="719"/>
      <c r="DZ40" s="719"/>
      <c r="EA40" s="719"/>
      <c r="EB40" s="719"/>
      <c r="EC40" s="720"/>
    </row>
    <row r="41" spans="2:133" ht="11.25" customHeight="1" x14ac:dyDescent="0.15">
      <c r="B41" s="682" t="s">
        <v>345</v>
      </c>
      <c r="C41" s="683"/>
      <c r="D41" s="683"/>
      <c r="E41" s="683"/>
      <c r="F41" s="683"/>
      <c r="G41" s="683"/>
      <c r="H41" s="683"/>
      <c r="I41" s="683"/>
      <c r="J41" s="683"/>
      <c r="K41" s="683"/>
      <c r="L41" s="683"/>
      <c r="M41" s="683"/>
      <c r="N41" s="683"/>
      <c r="O41" s="683"/>
      <c r="P41" s="683"/>
      <c r="Q41" s="684"/>
      <c r="R41" s="685" t="s">
        <v>129</v>
      </c>
      <c r="S41" s="686"/>
      <c r="T41" s="686"/>
      <c r="U41" s="686"/>
      <c r="V41" s="686"/>
      <c r="W41" s="686"/>
      <c r="X41" s="686"/>
      <c r="Y41" s="687"/>
      <c r="Z41" s="688" t="s">
        <v>129</v>
      </c>
      <c r="AA41" s="688"/>
      <c r="AB41" s="688"/>
      <c r="AC41" s="688"/>
      <c r="AD41" s="689" t="s">
        <v>232</v>
      </c>
      <c r="AE41" s="689"/>
      <c r="AF41" s="689"/>
      <c r="AG41" s="689"/>
      <c r="AH41" s="689"/>
      <c r="AI41" s="689"/>
      <c r="AJ41" s="689"/>
      <c r="AK41" s="689"/>
      <c r="AL41" s="690" t="s">
        <v>232</v>
      </c>
      <c r="AM41" s="691"/>
      <c r="AN41" s="691"/>
      <c r="AO41" s="692"/>
      <c r="AQ41" s="763" t="s">
        <v>346</v>
      </c>
      <c r="AR41" s="764"/>
      <c r="AS41" s="764"/>
      <c r="AT41" s="764"/>
      <c r="AU41" s="764"/>
      <c r="AV41" s="764"/>
      <c r="AW41" s="764"/>
      <c r="AX41" s="764"/>
      <c r="AY41" s="765"/>
      <c r="AZ41" s="685">
        <v>25518</v>
      </c>
      <c r="BA41" s="686"/>
      <c r="BB41" s="686"/>
      <c r="BC41" s="686"/>
      <c r="BD41" s="721"/>
      <c r="BE41" s="721"/>
      <c r="BF41" s="752"/>
      <c r="BG41" s="772"/>
      <c r="BH41" s="773"/>
      <c r="BI41" s="773"/>
      <c r="BJ41" s="773"/>
      <c r="BK41" s="773"/>
      <c r="BL41" s="236"/>
      <c r="BM41" s="701" t="s">
        <v>347</v>
      </c>
      <c r="BN41" s="701"/>
      <c r="BO41" s="701"/>
      <c r="BP41" s="701"/>
      <c r="BQ41" s="701"/>
      <c r="BR41" s="701"/>
      <c r="BS41" s="701"/>
      <c r="BT41" s="701"/>
      <c r="BU41" s="702"/>
      <c r="BV41" s="685">
        <v>31</v>
      </c>
      <c r="BW41" s="686"/>
      <c r="BX41" s="686"/>
      <c r="BY41" s="686"/>
      <c r="BZ41" s="686"/>
      <c r="CA41" s="686"/>
      <c r="CB41" s="695"/>
      <c r="CD41" s="700" t="s">
        <v>348</v>
      </c>
      <c r="CE41" s="701"/>
      <c r="CF41" s="701"/>
      <c r="CG41" s="701"/>
      <c r="CH41" s="701"/>
      <c r="CI41" s="701"/>
      <c r="CJ41" s="701"/>
      <c r="CK41" s="701"/>
      <c r="CL41" s="701"/>
      <c r="CM41" s="701"/>
      <c r="CN41" s="701"/>
      <c r="CO41" s="701"/>
      <c r="CP41" s="701"/>
      <c r="CQ41" s="702"/>
      <c r="CR41" s="685" t="s">
        <v>129</v>
      </c>
      <c r="CS41" s="721"/>
      <c r="CT41" s="721"/>
      <c r="CU41" s="721"/>
      <c r="CV41" s="721"/>
      <c r="CW41" s="721"/>
      <c r="CX41" s="721"/>
      <c r="CY41" s="722"/>
      <c r="CZ41" s="690" t="s">
        <v>129</v>
      </c>
      <c r="DA41" s="719"/>
      <c r="DB41" s="719"/>
      <c r="DC41" s="723"/>
      <c r="DD41" s="694" t="s">
        <v>138</v>
      </c>
      <c r="DE41" s="721"/>
      <c r="DF41" s="721"/>
      <c r="DG41" s="721"/>
      <c r="DH41" s="721"/>
      <c r="DI41" s="721"/>
      <c r="DJ41" s="721"/>
      <c r="DK41" s="722"/>
      <c r="DL41" s="766"/>
      <c r="DM41" s="767"/>
      <c r="DN41" s="767"/>
      <c r="DO41" s="767"/>
      <c r="DP41" s="767"/>
      <c r="DQ41" s="767"/>
      <c r="DR41" s="767"/>
      <c r="DS41" s="767"/>
      <c r="DT41" s="767"/>
      <c r="DU41" s="767"/>
      <c r="DV41" s="768"/>
      <c r="DW41" s="769"/>
      <c r="DX41" s="770"/>
      <c r="DY41" s="770"/>
      <c r="DZ41" s="770"/>
      <c r="EA41" s="770"/>
      <c r="EB41" s="770"/>
      <c r="EC41" s="771"/>
    </row>
    <row r="42" spans="2:133" ht="11.25" customHeight="1" x14ac:dyDescent="0.15">
      <c r="B42" s="682" t="s">
        <v>349</v>
      </c>
      <c r="C42" s="683"/>
      <c r="D42" s="683"/>
      <c r="E42" s="683"/>
      <c r="F42" s="683"/>
      <c r="G42" s="683"/>
      <c r="H42" s="683"/>
      <c r="I42" s="683"/>
      <c r="J42" s="683"/>
      <c r="K42" s="683"/>
      <c r="L42" s="683"/>
      <c r="M42" s="683"/>
      <c r="N42" s="683"/>
      <c r="O42" s="683"/>
      <c r="P42" s="683"/>
      <c r="Q42" s="684"/>
      <c r="R42" s="685">
        <v>9000</v>
      </c>
      <c r="S42" s="686"/>
      <c r="T42" s="686"/>
      <c r="U42" s="686"/>
      <c r="V42" s="686"/>
      <c r="W42" s="686"/>
      <c r="X42" s="686"/>
      <c r="Y42" s="687"/>
      <c r="Z42" s="688">
        <v>0.6</v>
      </c>
      <c r="AA42" s="688"/>
      <c r="AB42" s="688"/>
      <c r="AC42" s="688"/>
      <c r="AD42" s="689" t="s">
        <v>232</v>
      </c>
      <c r="AE42" s="689"/>
      <c r="AF42" s="689"/>
      <c r="AG42" s="689"/>
      <c r="AH42" s="689"/>
      <c r="AI42" s="689"/>
      <c r="AJ42" s="689"/>
      <c r="AK42" s="689"/>
      <c r="AL42" s="690" t="s">
        <v>232</v>
      </c>
      <c r="AM42" s="691"/>
      <c r="AN42" s="691"/>
      <c r="AO42" s="692"/>
      <c r="AQ42" s="784" t="s">
        <v>350</v>
      </c>
      <c r="AR42" s="785"/>
      <c r="AS42" s="785"/>
      <c r="AT42" s="785"/>
      <c r="AU42" s="785"/>
      <c r="AV42" s="785"/>
      <c r="AW42" s="785"/>
      <c r="AX42" s="785"/>
      <c r="AY42" s="786"/>
      <c r="AZ42" s="776">
        <v>23271</v>
      </c>
      <c r="BA42" s="777"/>
      <c r="BB42" s="777"/>
      <c r="BC42" s="777"/>
      <c r="BD42" s="756"/>
      <c r="BE42" s="756"/>
      <c r="BF42" s="758"/>
      <c r="BG42" s="774"/>
      <c r="BH42" s="775"/>
      <c r="BI42" s="775"/>
      <c r="BJ42" s="775"/>
      <c r="BK42" s="775"/>
      <c r="BL42" s="237"/>
      <c r="BM42" s="711" t="s">
        <v>351</v>
      </c>
      <c r="BN42" s="711"/>
      <c r="BO42" s="711"/>
      <c r="BP42" s="711"/>
      <c r="BQ42" s="711"/>
      <c r="BR42" s="711"/>
      <c r="BS42" s="711"/>
      <c r="BT42" s="711"/>
      <c r="BU42" s="712"/>
      <c r="BV42" s="776">
        <v>179</v>
      </c>
      <c r="BW42" s="777"/>
      <c r="BX42" s="777"/>
      <c r="BY42" s="777"/>
      <c r="BZ42" s="777"/>
      <c r="CA42" s="777"/>
      <c r="CB42" s="783"/>
      <c r="CD42" s="682" t="s">
        <v>352</v>
      </c>
      <c r="CE42" s="683"/>
      <c r="CF42" s="683"/>
      <c r="CG42" s="683"/>
      <c r="CH42" s="683"/>
      <c r="CI42" s="683"/>
      <c r="CJ42" s="683"/>
      <c r="CK42" s="683"/>
      <c r="CL42" s="683"/>
      <c r="CM42" s="683"/>
      <c r="CN42" s="683"/>
      <c r="CO42" s="683"/>
      <c r="CP42" s="683"/>
      <c r="CQ42" s="684"/>
      <c r="CR42" s="685">
        <v>280095</v>
      </c>
      <c r="CS42" s="686"/>
      <c r="CT42" s="686"/>
      <c r="CU42" s="686"/>
      <c r="CV42" s="686"/>
      <c r="CW42" s="686"/>
      <c r="CX42" s="686"/>
      <c r="CY42" s="687"/>
      <c r="CZ42" s="690">
        <v>18.8</v>
      </c>
      <c r="DA42" s="691"/>
      <c r="DB42" s="691"/>
      <c r="DC42" s="703"/>
      <c r="DD42" s="694">
        <v>27535</v>
      </c>
      <c r="DE42" s="686"/>
      <c r="DF42" s="686"/>
      <c r="DG42" s="686"/>
      <c r="DH42" s="686"/>
      <c r="DI42" s="686"/>
      <c r="DJ42" s="686"/>
      <c r="DK42" s="687"/>
      <c r="DL42" s="766"/>
      <c r="DM42" s="767"/>
      <c r="DN42" s="767"/>
      <c r="DO42" s="767"/>
      <c r="DP42" s="767"/>
      <c r="DQ42" s="767"/>
      <c r="DR42" s="767"/>
      <c r="DS42" s="767"/>
      <c r="DT42" s="767"/>
      <c r="DU42" s="767"/>
      <c r="DV42" s="768"/>
      <c r="DW42" s="769"/>
      <c r="DX42" s="770"/>
      <c r="DY42" s="770"/>
      <c r="DZ42" s="770"/>
      <c r="EA42" s="770"/>
      <c r="EB42" s="770"/>
      <c r="EC42" s="771"/>
    </row>
    <row r="43" spans="2:133" ht="11.25" customHeight="1" x14ac:dyDescent="0.15">
      <c r="B43" s="735" t="s">
        <v>353</v>
      </c>
      <c r="C43" s="736"/>
      <c r="D43" s="736"/>
      <c r="E43" s="736"/>
      <c r="F43" s="736"/>
      <c r="G43" s="736"/>
      <c r="H43" s="736"/>
      <c r="I43" s="736"/>
      <c r="J43" s="736"/>
      <c r="K43" s="736"/>
      <c r="L43" s="736"/>
      <c r="M43" s="736"/>
      <c r="N43" s="736"/>
      <c r="O43" s="736"/>
      <c r="P43" s="736"/>
      <c r="Q43" s="737"/>
      <c r="R43" s="776">
        <v>1592692</v>
      </c>
      <c r="S43" s="777"/>
      <c r="T43" s="777"/>
      <c r="U43" s="777"/>
      <c r="V43" s="777"/>
      <c r="W43" s="777"/>
      <c r="X43" s="777"/>
      <c r="Y43" s="778"/>
      <c r="Z43" s="779">
        <v>100</v>
      </c>
      <c r="AA43" s="779"/>
      <c r="AB43" s="779"/>
      <c r="AC43" s="779"/>
      <c r="AD43" s="780">
        <v>361020</v>
      </c>
      <c r="AE43" s="780"/>
      <c r="AF43" s="780"/>
      <c r="AG43" s="780"/>
      <c r="AH43" s="780"/>
      <c r="AI43" s="780"/>
      <c r="AJ43" s="780"/>
      <c r="AK43" s="780"/>
      <c r="AL43" s="781">
        <v>100</v>
      </c>
      <c r="AM43" s="757"/>
      <c r="AN43" s="757"/>
      <c r="AO43" s="782"/>
      <c r="BV43" s="238"/>
      <c r="BW43" s="238"/>
      <c r="BX43" s="238"/>
      <c r="BY43" s="238"/>
      <c r="BZ43" s="238"/>
      <c r="CA43" s="238"/>
      <c r="CB43" s="238"/>
      <c r="CD43" s="682" t="s">
        <v>354</v>
      </c>
      <c r="CE43" s="683"/>
      <c r="CF43" s="683"/>
      <c r="CG43" s="683"/>
      <c r="CH43" s="683"/>
      <c r="CI43" s="683"/>
      <c r="CJ43" s="683"/>
      <c r="CK43" s="683"/>
      <c r="CL43" s="683"/>
      <c r="CM43" s="683"/>
      <c r="CN43" s="683"/>
      <c r="CO43" s="683"/>
      <c r="CP43" s="683"/>
      <c r="CQ43" s="684"/>
      <c r="CR43" s="685" t="s">
        <v>138</v>
      </c>
      <c r="CS43" s="721"/>
      <c r="CT43" s="721"/>
      <c r="CU43" s="721"/>
      <c r="CV43" s="721"/>
      <c r="CW43" s="721"/>
      <c r="CX43" s="721"/>
      <c r="CY43" s="722"/>
      <c r="CZ43" s="690" t="s">
        <v>138</v>
      </c>
      <c r="DA43" s="719"/>
      <c r="DB43" s="719"/>
      <c r="DC43" s="723"/>
      <c r="DD43" s="694" t="s">
        <v>232</v>
      </c>
      <c r="DE43" s="721"/>
      <c r="DF43" s="721"/>
      <c r="DG43" s="721"/>
      <c r="DH43" s="721"/>
      <c r="DI43" s="721"/>
      <c r="DJ43" s="721"/>
      <c r="DK43" s="722"/>
      <c r="DL43" s="766"/>
      <c r="DM43" s="767"/>
      <c r="DN43" s="767"/>
      <c r="DO43" s="767"/>
      <c r="DP43" s="767"/>
      <c r="DQ43" s="767"/>
      <c r="DR43" s="767"/>
      <c r="DS43" s="767"/>
      <c r="DT43" s="767"/>
      <c r="DU43" s="767"/>
      <c r="DV43" s="768"/>
      <c r="DW43" s="769"/>
      <c r="DX43" s="770"/>
      <c r="DY43" s="770"/>
      <c r="DZ43" s="770"/>
      <c r="EA43" s="770"/>
      <c r="EB43" s="770"/>
      <c r="EC43" s="771"/>
    </row>
    <row r="44" spans="2:133" ht="11.25" customHeight="1" x14ac:dyDescent="0.15">
      <c r="B44" s="239"/>
      <c r="C44" s="239"/>
      <c r="D44" s="239"/>
      <c r="E44" s="239"/>
      <c r="F44" s="239"/>
      <c r="G44" s="239"/>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CD44" s="797" t="s">
        <v>302</v>
      </c>
      <c r="CE44" s="798"/>
      <c r="CF44" s="682" t="s">
        <v>355</v>
      </c>
      <c r="CG44" s="683"/>
      <c r="CH44" s="683"/>
      <c r="CI44" s="683"/>
      <c r="CJ44" s="683"/>
      <c r="CK44" s="683"/>
      <c r="CL44" s="683"/>
      <c r="CM44" s="683"/>
      <c r="CN44" s="683"/>
      <c r="CO44" s="683"/>
      <c r="CP44" s="683"/>
      <c r="CQ44" s="684"/>
      <c r="CR44" s="685">
        <v>266334</v>
      </c>
      <c r="CS44" s="686"/>
      <c r="CT44" s="686"/>
      <c r="CU44" s="686"/>
      <c r="CV44" s="686"/>
      <c r="CW44" s="686"/>
      <c r="CX44" s="686"/>
      <c r="CY44" s="687"/>
      <c r="CZ44" s="690">
        <v>17.899999999999999</v>
      </c>
      <c r="DA44" s="691"/>
      <c r="DB44" s="691"/>
      <c r="DC44" s="703"/>
      <c r="DD44" s="694">
        <v>27535</v>
      </c>
      <c r="DE44" s="686"/>
      <c r="DF44" s="686"/>
      <c r="DG44" s="686"/>
      <c r="DH44" s="686"/>
      <c r="DI44" s="686"/>
      <c r="DJ44" s="686"/>
      <c r="DK44" s="687"/>
      <c r="DL44" s="766"/>
      <c r="DM44" s="767"/>
      <c r="DN44" s="767"/>
      <c r="DO44" s="767"/>
      <c r="DP44" s="767"/>
      <c r="DQ44" s="767"/>
      <c r="DR44" s="767"/>
      <c r="DS44" s="767"/>
      <c r="DT44" s="767"/>
      <c r="DU44" s="767"/>
      <c r="DV44" s="768"/>
      <c r="DW44" s="769"/>
      <c r="DX44" s="770"/>
      <c r="DY44" s="770"/>
      <c r="DZ44" s="770"/>
      <c r="EA44" s="770"/>
      <c r="EB44" s="770"/>
      <c r="EC44" s="771"/>
    </row>
    <row r="45" spans="2:133" ht="11.25" customHeight="1" x14ac:dyDescent="0.15">
      <c r="B45" s="240" t="s">
        <v>356</v>
      </c>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CD45" s="799"/>
      <c r="CE45" s="800"/>
      <c r="CF45" s="682" t="s">
        <v>357</v>
      </c>
      <c r="CG45" s="683"/>
      <c r="CH45" s="683"/>
      <c r="CI45" s="683"/>
      <c r="CJ45" s="683"/>
      <c r="CK45" s="683"/>
      <c r="CL45" s="683"/>
      <c r="CM45" s="683"/>
      <c r="CN45" s="683"/>
      <c r="CO45" s="683"/>
      <c r="CP45" s="683"/>
      <c r="CQ45" s="684"/>
      <c r="CR45" s="685">
        <v>185122</v>
      </c>
      <c r="CS45" s="721"/>
      <c r="CT45" s="721"/>
      <c r="CU45" s="721"/>
      <c r="CV45" s="721"/>
      <c r="CW45" s="721"/>
      <c r="CX45" s="721"/>
      <c r="CY45" s="722"/>
      <c r="CZ45" s="690">
        <v>12.4</v>
      </c>
      <c r="DA45" s="719"/>
      <c r="DB45" s="719"/>
      <c r="DC45" s="723"/>
      <c r="DD45" s="694">
        <v>8337</v>
      </c>
      <c r="DE45" s="721"/>
      <c r="DF45" s="721"/>
      <c r="DG45" s="721"/>
      <c r="DH45" s="721"/>
      <c r="DI45" s="721"/>
      <c r="DJ45" s="721"/>
      <c r="DK45" s="722"/>
      <c r="DL45" s="766"/>
      <c r="DM45" s="767"/>
      <c r="DN45" s="767"/>
      <c r="DO45" s="767"/>
      <c r="DP45" s="767"/>
      <c r="DQ45" s="767"/>
      <c r="DR45" s="767"/>
      <c r="DS45" s="767"/>
      <c r="DT45" s="767"/>
      <c r="DU45" s="767"/>
      <c r="DV45" s="768"/>
      <c r="DW45" s="769"/>
      <c r="DX45" s="770"/>
      <c r="DY45" s="770"/>
      <c r="DZ45" s="770"/>
      <c r="EA45" s="770"/>
      <c r="EB45" s="770"/>
      <c r="EC45" s="771"/>
    </row>
    <row r="46" spans="2:133" ht="11.25" customHeight="1" x14ac:dyDescent="0.15">
      <c r="B46" s="241" t="s">
        <v>358</v>
      </c>
      <c r="C46" s="240"/>
      <c r="D46" s="240"/>
      <c r="E46" s="240"/>
      <c r="F46" s="240"/>
      <c r="G46" s="240"/>
      <c r="H46" s="240"/>
      <c r="I46" s="240"/>
      <c r="J46" s="240"/>
      <c r="K46" s="240"/>
      <c r="L46" s="240"/>
      <c r="M46" s="240"/>
      <c r="N46" s="240"/>
      <c r="O46" s="240"/>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CD46" s="799"/>
      <c r="CE46" s="800"/>
      <c r="CF46" s="682" t="s">
        <v>359</v>
      </c>
      <c r="CG46" s="683"/>
      <c r="CH46" s="683"/>
      <c r="CI46" s="683"/>
      <c r="CJ46" s="683"/>
      <c r="CK46" s="683"/>
      <c r="CL46" s="683"/>
      <c r="CM46" s="683"/>
      <c r="CN46" s="683"/>
      <c r="CO46" s="683"/>
      <c r="CP46" s="683"/>
      <c r="CQ46" s="684"/>
      <c r="CR46" s="685">
        <v>81212</v>
      </c>
      <c r="CS46" s="686"/>
      <c r="CT46" s="686"/>
      <c r="CU46" s="686"/>
      <c r="CV46" s="686"/>
      <c r="CW46" s="686"/>
      <c r="CX46" s="686"/>
      <c r="CY46" s="687"/>
      <c r="CZ46" s="690">
        <v>5.5</v>
      </c>
      <c r="DA46" s="691"/>
      <c r="DB46" s="691"/>
      <c r="DC46" s="703"/>
      <c r="DD46" s="694">
        <v>19198</v>
      </c>
      <c r="DE46" s="686"/>
      <c r="DF46" s="686"/>
      <c r="DG46" s="686"/>
      <c r="DH46" s="686"/>
      <c r="DI46" s="686"/>
      <c r="DJ46" s="686"/>
      <c r="DK46" s="687"/>
      <c r="DL46" s="766"/>
      <c r="DM46" s="767"/>
      <c r="DN46" s="767"/>
      <c r="DO46" s="767"/>
      <c r="DP46" s="767"/>
      <c r="DQ46" s="767"/>
      <c r="DR46" s="767"/>
      <c r="DS46" s="767"/>
      <c r="DT46" s="767"/>
      <c r="DU46" s="767"/>
      <c r="DV46" s="768"/>
      <c r="DW46" s="769"/>
      <c r="DX46" s="770"/>
      <c r="DY46" s="770"/>
      <c r="DZ46" s="770"/>
      <c r="EA46" s="770"/>
      <c r="EB46" s="770"/>
      <c r="EC46" s="771"/>
    </row>
    <row r="47" spans="2:133" ht="11.25" customHeight="1" x14ac:dyDescent="0.15">
      <c r="B47" s="242" t="s">
        <v>360</v>
      </c>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799"/>
      <c r="CE47" s="800"/>
      <c r="CF47" s="682" t="s">
        <v>361</v>
      </c>
      <c r="CG47" s="683"/>
      <c r="CH47" s="683"/>
      <c r="CI47" s="683"/>
      <c r="CJ47" s="683"/>
      <c r="CK47" s="683"/>
      <c r="CL47" s="683"/>
      <c r="CM47" s="683"/>
      <c r="CN47" s="683"/>
      <c r="CO47" s="683"/>
      <c r="CP47" s="683"/>
      <c r="CQ47" s="684"/>
      <c r="CR47" s="685">
        <v>13761</v>
      </c>
      <c r="CS47" s="721"/>
      <c r="CT47" s="721"/>
      <c r="CU47" s="721"/>
      <c r="CV47" s="721"/>
      <c r="CW47" s="721"/>
      <c r="CX47" s="721"/>
      <c r="CY47" s="722"/>
      <c r="CZ47" s="690">
        <v>0.9</v>
      </c>
      <c r="DA47" s="719"/>
      <c r="DB47" s="719"/>
      <c r="DC47" s="723"/>
      <c r="DD47" s="694" t="s">
        <v>138</v>
      </c>
      <c r="DE47" s="721"/>
      <c r="DF47" s="721"/>
      <c r="DG47" s="721"/>
      <c r="DH47" s="721"/>
      <c r="DI47" s="721"/>
      <c r="DJ47" s="721"/>
      <c r="DK47" s="722"/>
      <c r="DL47" s="766"/>
      <c r="DM47" s="767"/>
      <c r="DN47" s="767"/>
      <c r="DO47" s="767"/>
      <c r="DP47" s="767"/>
      <c r="DQ47" s="767"/>
      <c r="DR47" s="767"/>
      <c r="DS47" s="767"/>
      <c r="DT47" s="767"/>
      <c r="DU47" s="767"/>
      <c r="DV47" s="768"/>
      <c r="DW47" s="769"/>
      <c r="DX47" s="770"/>
      <c r="DY47" s="770"/>
      <c r="DZ47" s="770"/>
      <c r="EA47" s="770"/>
      <c r="EB47" s="770"/>
      <c r="EC47" s="771"/>
    </row>
    <row r="48" spans="2:133" x14ac:dyDescent="0.15">
      <c r="B48" s="241"/>
      <c r="C48" s="240"/>
      <c r="D48" s="240"/>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CD48" s="801"/>
      <c r="CE48" s="802"/>
      <c r="CF48" s="682" t="s">
        <v>362</v>
      </c>
      <c r="CG48" s="683"/>
      <c r="CH48" s="683"/>
      <c r="CI48" s="683"/>
      <c r="CJ48" s="683"/>
      <c r="CK48" s="683"/>
      <c r="CL48" s="683"/>
      <c r="CM48" s="683"/>
      <c r="CN48" s="683"/>
      <c r="CO48" s="683"/>
      <c r="CP48" s="683"/>
      <c r="CQ48" s="684"/>
      <c r="CR48" s="685" t="s">
        <v>232</v>
      </c>
      <c r="CS48" s="686"/>
      <c r="CT48" s="686"/>
      <c r="CU48" s="686"/>
      <c r="CV48" s="686"/>
      <c r="CW48" s="686"/>
      <c r="CX48" s="686"/>
      <c r="CY48" s="687"/>
      <c r="CZ48" s="690" t="s">
        <v>138</v>
      </c>
      <c r="DA48" s="691"/>
      <c r="DB48" s="691"/>
      <c r="DC48" s="703"/>
      <c r="DD48" s="694" t="s">
        <v>129</v>
      </c>
      <c r="DE48" s="686"/>
      <c r="DF48" s="686"/>
      <c r="DG48" s="686"/>
      <c r="DH48" s="686"/>
      <c r="DI48" s="686"/>
      <c r="DJ48" s="686"/>
      <c r="DK48" s="687"/>
      <c r="DL48" s="766"/>
      <c r="DM48" s="767"/>
      <c r="DN48" s="767"/>
      <c r="DO48" s="767"/>
      <c r="DP48" s="767"/>
      <c r="DQ48" s="767"/>
      <c r="DR48" s="767"/>
      <c r="DS48" s="767"/>
      <c r="DT48" s="767"/>
      <c r="DU48" s="767"/>
      <c r="DV48" s="768"/>
      <c r="DW48" s="769"/>
      <c r="DX48" s="770"/>
      <c r="DY48" s="770"/>
      <c r="DZ48" s="770"/>
      <c r="EA48" s="770"/>
      <c r="EB48" s="770"/>
      <c r="EC48" s="771"/>
    </row>
    <row r="49" spans="2:133" ht="11.25" customHeight="1" x14ac:dyDescent="0.15">
      <c r="B49" s="242"/>
      <c r="C49" s="239"/>
      <c r="D49" s="239"/>
      <c r="E49" s="239"/>
      <c r="F49" s="239"/>
      <c r="G49" s="239"/>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c r="AO49" s="239"/>
      <c r="CD49" s="735" t="s">
        <v>363</v>
      </c>
      <c r="CE49" s="736"/>
      <c r="CF49" s="736"/>
      <c r="CG49" s="736"/>
      <c r="CH49" s="736"/>
      <c r="CI49" s="736"/>
      <c r="CJ49" s="736"/>
      <c r="CK49" s="736"/>
      <c r="CL49" s="736"/>
      <c r="CM49" s="736"/>
      <c r="CN49" s="736"/>
      <c r="CO49" s="736"/>
      <c r="CP49" s="736"/>
      <c r="CQ49" s="737"/>
      <c r="CR49" s="776">
        <v>1487539</v>
      </c>
      <c r="CS49" s="756"/>
      <c r="CT49" s="756"/>
      <c r="CU49" s="756"/>
      <c r="CV49" s="756"/>
      <c r="CW49" s="756"/>
      <c r="CX49" s="756"/>
      <c r="CY49" s="787"/>
      <c r="CZ49" s="781">
        <v>100</v>
      </c>
      <c r="DA49" s="788"/>
      <c r="DB49" s="788"/>
      <c r="DC49" s="789"/>
      <c r="DD49" s="790">
        <v>465531</v>
      </c>
      <c r="DE49" s="756"/>
      <c r="DF49" s="756"/>
      <c r="DG49" s="756"/>
      <c r="DH49" s="756"/>
      <c r="DI49" s="756"/>
      <c r="DJ49" s="756"/>
      <c r="DK49" s="787"/>
      <c r="DL49" s="791"/>
      <c r="DM49" s="792"/>
      <c r="DN49" s="792"/>
      <c r="DO49" s="792"/>
      <c r="DP49" s="792"/>
      <c r="DQ49" s="792"/>
      <c r="DR49" s="792"/>
      <c r="DS49" s="792"/>
      <c r="DT49" s="792"/>
      <c r="DU49" s="792"/>
      <c r="DV49" s="793"/>
      <c r="DW49" s="794"/>
      <c r="DX49" s="795"/>
      <c r="DY49" s="795"/>
      <c r="DZ49" s="795"/>
      <c r="EA49" s="795"/>
      <c r="EB49" s="795"/>
      <c r="EC49" s="796"/>
    </row>
  </sheetData>
  <sheetProtection algorithmName="SHA-512" hashValue="m6EASUQU04SyrK9CpXX/J2gCeq854eZ8TiLE9pksZZZVQj0j/j6cE9Zwk0l4bbhzNb9nens3Wbx5Air/DOIlJg==" saltValue="A0D3fFrm9c6SJD5OlgULGw==" spinCount="100000" sheet="1" objects="1" scenarios="1"/>
  <mergeCells count="611">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B43:Q43"/>
    <mergeCell ref="R43:Y43"/>
    <mergeCell ref="Z43:AC43"/>
    <mergeCell ref="AD43:AK43"/>
    <mergeCell ref="AL43:AO43"/>
    <mergeCell ref="CD43:CQ43"/>
    <mergeCell ref="CR43:CY43"/>
    <mergeCell ref="AZ42:BF42"/>
    <mergeCell ref="BM42:BU42"/>
    <mergeCell ref="BV42:CB42"/>
    <mergeCell ref="CD42:CQ42"/>
    <mergeCell ref="CR42:CY42"/>
    <mergeCell ref="B42:Q42"/>
    <mergeCell ref="R42:Y42"/>
    <mergeCell ref="Z42:AC42"/>
    <mergeCell ref="AD42:AK42"/>
    <mergeCell ref="AL42:AO42"/>
    <mergeCell ref="AQ42:AY42"/>
    <mergeCell ref="BG38:BU38"/>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DL38:DV38"/>
    <mergeCell ref="DW38:EC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CD41:CQ41"/>
    <mergeCell ref="CR41:CY41"/>
    <mergeCell ref="CZ41:DC41"/>
    <mergeCell ref="DD41:DK41"/>
    <mergeCell ref="DL41:DV41"/>
    <mergeCell ref="DW41:EC41"/>
    <mergeCell ref="B39:Q39"/>
    <mergeCell ref="R39:Y39"/>
    <mergeCell ref="Z39:AC39"/>
    <mergeCell ref="AD39:AK39"/>
    <mergeCell ref="AL39:AO39"/>
    <mergeCell ref="AQ39:AY39"/>
    <mergeCell ref="AZ39:BF39"/>
    <mergeCell ref="BG39:BU39"/>
    <mergeCell ref="BM40:BU40"/>
    <mergeCell ref="BG40:BK42"/>
    <mergeCell ref="DD42:DK42"/>
    <mergeCell ref="DL42:DV42"/>
    <mergeCell ref="DW42:EC42"/>
    <mergeCell ref="CZ42:DC42"/>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5:AC35"/>
    <mergeCell ref="AD35:AK35"/>
    <mergeCell ref="AL35:AO35"/>
    <mergeCell ref="AQ35:BF35"/>
    <mergeCell ref="CD34:CQ34"/>
    <mergeCell ref="CR34:CY34"/>
    <mergeCell ref="BG35:CB35"/>
    <mergeCell ref="CZ34:DC34"/>
    <mergeCell ref="DD34:DK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Normal="100" zoomScaleSheetLayoutView="70" workbookViewId="0"/>
  </sheetViews>
  <sheetFormatPr defaultColWidth="0" defaultRowHeight="13.5" zeroHeight="1" x14ac:dyDescent="0.15"/>
  <cols>
    <col min="1" max="130" width="2.75" style="291" customWidth="1"/>
    <col min="131" max="131" width="1.625" style="291" customWidth="1"/>
    <col min="132" max="16384" width="9" style="291" hidden="1"/>
  </cols>
  <sheetData>
    <row r="1" spans="1:131" s="249" customFormat="1" ht="11.25" customHeight="1" thickBot="1" x14ac:dyDescent="0.2">
      <c r="A1" s="244"/>
      <c r="B1" s="244"/>
      <c r="C1" s="244"/>
      <c r="D1" s="244"/>
      <c r="E1" s="244"/>
      <c r="F1" s="244"/>
      <c r="G1" s="244"/>
      <c r="H1" s="244"/>
      <c r="I1" s="244"/>
      <c r="J1" s="244"/>
      <c r="K1" s="244"/>
      <c r="L1" s="244"/>
      <c r="M1" s="244"/>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c r="DN1" s="245"/>
      <c r="DO1" s="245"/>
      <c r="DP1" s="246"/>
      <c r="DQ1" s="247"/>
      <c r="DR1" s="247"/>
      <c r="DS1" s="247"/>
      <c r="DT1" s="247"/>
      <c r="DU1" s="247"/>
      <c r="DV1" s="247"/>
      <c r="DW1" s="247"/>
      <c r="DX1" s="247"/>
      <c r="DY1" s="247"/>
      <c r="DZ1" s="247"/>
      <c r="EA1" s="248"/>
    </row>
    <row r="2" spans="1:131" s="253" customFormat="1" ht="26.25" customHeight="1" thickBot="1" x14ac:dyDescent="0.2">
      <c r="A2" s="250" t="s">
        <v>364</v>
      </c>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832" t="s">
        <v>365</v>
      </c>
      <c r="DK2" s="833"/>
      <c r="DL2" s="833"/>
      <c r="DM2" s="833"/>
      <c r="DN2" s="833"/>
      <c r="DO2" s="834"/>
      <c r="DP2" s="251"/>
      <c r="DQ2" s="832" t="s">
        <v>366</v>
      </c>
      <c r="DR2" s="833"/>
      <c r="DS2" s="833"/>
      <c r="DT2" s="833"/>
      <c r="DU2" s="833"/>
      <c r="DV2" s="833"/>
      <c r="DW2" s="833"/>
      <c r="DX2" s="833"/>
      <c r="DY2" s="833"/>
      <c r="DZ2" s="834"/>
      <c r="EA2" s="252"/>
    </row>
    <row r="3" spans="1:131" s="249" customFormat="1" ht="11.25" customHeight="1" x14ac:dyDescent="0.15">
      <c r="A3" s="245"/>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c r="DN3" s="245"/>
      <c r="DO3" s="245"/>
      <c r="DP3" s="245"/>
      <c r="DQ3" s="245"/>
      <c r="DR3" s="245"/>
      <c r="DS3" s="245"/>
      <c r="DT3" s="245"/>
      <c r="DU3" s="245"/>
      <c r="DV3" s="245"/>
      <c r="DW3" s="245"/>
      <c r="DX3" s="245"/>
      <c r="DY3" s="245"/>
      <c r="DZ3" s="245"/>
      <c r="EA3" s="248"/>
    </row>
    <row r="4" spans="1:131" s="257" customFormat="1" ht="26.25" customHeight="1" thickBot="1" x14ac:dyDescent="0.2">
      <c r="A4" s="835" t="s">
        <v>367</v>
      </c>
      <c r="B4" s="835"/>
      <c r="C4" s="835"/>
      <c r="D4" s="835"/>
      <c r="E4" s="835"/>
      <c r="F4" s="835"/>
      <c r="G4" s="835"/>
      <c r="H4" s="835"/>
      <c r="I4" s="835"/>
      <c r="J4" s="835"/>
      <c r="K4" s="835"/>
      <c r="L4" s="835"/>
      <c r="M4" s="835"/>
      <c r="N4" s="835"/>
      <c r="O4" s="835"/>
      <c r="P4" s="835"/>
      <c r="Q4" s="835"/>
      <c r="R4" s="835"/>
      <c r="S4" s="835"/>
      <c r="T4" s="835"/>
      <c r="U4" s="835"/>
      <c r="V4" s="835"/>
      <c r="W4" s="835"/>
      <c r="X4" s="835"/>
      <c r="Y4" s="835"/>
      <c r="Z4" s="835"/>
      <c r="AA4" s="835"/>
      <c r="AB4" s="835"/>
      <c r="AC4" s="835"/>
      <c r="AD4" s="835"/>
      <c r="AE4" s="835"/>
      <c r="AF4" s="835"/>
      <c r="AG4" s="835"/>
      <c r="AH4" s="835"/>
      <c r="AI4" s="835"/>
      <c r="AJ4" s="835"/>
      <c r="AK4" s="835"/>
      <c r="AL4" s="835"/>
      <c r="AM4" s="835"/>
      <c r="AN4" s="835"/>
      <c r="AO4" s="835"/>
      <c r="AP4" s="835"/>
      <c r="AQ4" s="835"/>
      <c r="AR4" s="835"/>
      <c r="AS4" s="835"/>
      <c r="AT4" s="835"/>
      <c r="AU4" s="835"/>
      <c r="AV4" s="835"/>
      <c r="AW4" s="835"/>
      <c r="AX4" s="835"/>
      <c r="AY4" s="835"/>
      <c r="AZ4" s="254"/>
      <c r="BA4" s="254"/>
      <c r="BB4" s="254"/>
      <c r="BC4" s="254"/>
      <c r="BD4" s="254"/>
      <c r="BE4" s="255"/>
      <c r="BF4" s="255"/>
      <c r="BG4" s="255"/>
      <c r="BH4" s="255"/>
      <c r="BI4" s="255"/>
      <c r="BJ4" s="255"/>
      <c r="BK4" s="255"/>
      <c r="BL4" s="255"/>
      <c r="BM4" s="255"/>
      <c r="BN4" s="255"/>
      <c r="BO4" s="255"/>
      <c r="BP4" s="255"/>
      <c r="BQ4" s="254" t="s">
        <v>368</v>
      </c>
      <c r="BR4" s="254"/>
      <c r="BS4" s="254"/>
      <c r="BT4" s="254"/>
      <c r="BU4" s="254"/>
      <c r="BV4" s="254"/>
      <c r="BW4" s="254"/>
      <c r="BX4" s="254"/>
      <c r="BY4" s="254"/>
      <c r="BZ4" s="254"/>
      <c r="CA4" s="254"/>
      <c r="CB4" s="254"/>
      <c r="CC4" s="254"/>
      <c r="CD4" s="254"/>
      <c r="CE4" s="254"/>
      <c r="CF4" s="254"/>
      <c r="CG4" s="254"/>
      <c r="CH4" s="254"/>
      <c r="CI4" s="254"/>
      <c r="CJ4" s="254"/>
      <c r="CK4" s="254"/>
      <c r="CL4" s="254"/>
      <c r="CM4" s="254"/>
      <c r="CN4" s="254"/>
      <c r="CO4" s="254"/>
      <c r="CP4" s="254"/>
      <c r="CQ4" s="254"/>
      <c r="CR4" s="254"/>
      <c r="CS4" s="254"/>
      <c r="CT4" s="254"/>
      <c r="CU4" s="254"/>
      <c r="CV4" s="254"/>
      <c r="CW4" s="254"/>
      <c r="CX4" s="254"/>
      <c r="CY4" s="254"/>
      <c r="CZ4" s="254"/>
      <c r="DA4" s="254"/>
      <c r="DB4" s="254"/>
      <c r="DC4" s="254"/>
      <c r="DD4" s="254"/>
      <c r="DE4" s="254"/>
      <c r="DF4" s="254"/>
      <c r="DG4" s="254"/>
      <c r="DH4" s="254"/>
      <c r="DI4" s="254"/>
      <c r="DJ4" s="254"/>
      <c r="DK4" s="254"/>
      <c r="DL4" s="254"/>
      <c r="DM4" s="254"/>
      <c r="DN4" s="254"/>
      <c r="DO4" s="254"/>
      <c r="DP4" s="254"/>
      <c r="DQ4" s="254"/>
      <c r="DR4" s="254"/>
      <c r="DS4" s="254"/>
      <c r="DT4" s="254"/>
      <c r="DU4" s="254"/>
      <c r="DV4" s="254"/>
      <c r="DW4" s="254"/>
      <c r="DX4" s="254"/>
      <c r="DY4" s="254"/>
      <c r="DZ4" s="254"/>
      <c r="EA4" s="256"/>
    </row>
    <row r="5" spans="1:131" s="257" customFormat="1" ht="26.25" customHeight="1" x14ac:dyDescent="0.15">
      <c r="A5" s="826" t="s">
        <v>369</v>
      </c>
      <c r="B5" s="827"/>
      <c r="C5" s="827"/>
      <c r="D5" s="827"/>
      <c r="E5" s="827"/>
      <c r="F5" s="827"/>
      <c r="G5" s="827"/>
      <c r="H5" s="827"/>
      <c r="I5" s="827"/>
      <c r="J5" s="827"/>
      <c r="K5" s="827"/>
      <c r="L5" s="827"/>
      <c r="M5" s="827"/>
      <c r="N5" s="827"/>
      <c r="O5" s="827"/>
      <c r="P5" s="828"/>
      <c r="Q5" s="803" t="s">
        <v>370</v>
      </c>
      <c r="R5" s="804"/>
      <c r="S5" s="804"/>
      <c r="T5" s="804"/>
      <c r="U5" s="805"/>
      <c r="V5" s="803" t="s">
        <v>371</v>
      </c>
      <c r="W5" s="804"/>
      <c r="X5" s="804"/>
      <c r="Y5" s="804"/>
      <c r="Z5" s="805"/>
      <c r="AA5" s="803" t="s">
        <v>372</v>
      </c>
      <c r="AB5" s="804"/>
      <c r="AC5" s="804"/>
      <c r="AD5" s="804"/>
      <c r="AE5" s="804"/>
      <c r="AF5" s="836" t="s">
        <v>373</v>
      </c>
      <c r="AG5" s="804"/>
      <c r="AH5" s="804"/>
      <c r="AI5" s="804"/>
      <c r="AJ5" s="815"/>
      <c r="AK5" s="804" t="s">
        <v>374</v>
      </c>
      <c r="AL5" s="804"/>
      <c r="AM5" s="804"/>
      <c r="AN5" s="804"/>
      <c r="AO5" s="805"/>
      <c r="AP5" s="803" t="s">
        <v>375</v>
      </c>
      <c r="AQ5" s="804"/>
      <c r="AR5" s="804"/>
      <c r="AS5" s="804"/>
      <c r="AT5" s="805"/>
      <c r="AU5" s="803" t="s">
        <v>376</v>
      </c>
      <c r="AV5" s="804"/>
      <c r="AW5" s="804"/>
      <c r="AX5" s="804"/>
      <c r="AY5" s="815"/>
      <c r="AZ5" s="258"/>
      <c r="BA5" s="258"/>
      <c r="BB5" s="258"/>
      <c r="BC5" s="258"/>
      <c r="BD5" s="258"/>
      <c r="BE5" s="259"/>
      <c r="BF5" s="259"/>
      <c r="BG5" s="259"/>
      <c r="BH5" s="259"/>
      <c r="BI5" s="259"/>
      <c r="BJ5" s="259"/>
      <c r="BK5" s="259"/>
      <c r="BL5" s="259"/>
      <c r="BM5" s="259"/>
      <c r="BN5" s="259"/>
      <c r="BO5" s="259"/>
      <c r="BP5" s="259"/>
      <c r="BQ5" s="826" t="s">
        <v>377</v>
      </c>
      <c r="BR5" s="827"/>
      <c r="BS5" s="827"/>
      <c r="BT5" s="827"/>
      <c r="BU5" s="827"/>
      <c r="BV5" s="827"/>
      <c r="BW5" s="827"/>
      <c r="BX5" s="827"/>
      <c r="BY5" s="827"/>
      <c r="BZ5" s="827"/>
      <c r="CA5" s="827"/>
      <c r="CB5" s="827"/>
      <c r="CC5" s="827"/>
      <c r="CD5" s="827"/>
      <c r="CE5" s="827"/>
      <c r="CF5" s="827"/>
      <c r="CG5" s="828"/>
      <c r="CH5" s="803" t="s">
        <v>378</v>
      </c>
      <c r="CI5" s="804"/>
      <c r="CJ5" s="804"/>
      <c r="CK5" s="804"/>
      <c r="CL5" s="805"/>
      <c r="CM5" s="803" t="s">
        <v>379</v>
      </c>
      <c r="CN5" s="804"/>
      <c r="CO5" s="804"/>
      <c r="CP5" s="804"/>
      <c r="CQ5" s="805"/>
      <c r="CR5" s="803" t="s">
        <v>380</v>
      </c>
      <c r="CS5" s="804"/>
      <c r="CT5" s="804"/>
      <c r="CU5" s="804"/>
      <c r="CV5" s="805"/>
      <c r="CW5" s="803" t="s">
        <v>381</v>
      </c>
      <c r="CX5" s="804"/>
      <c r="CY5" s="804"/>
      <c r="CZ5" s="804"/>
      <c r="DA5" s="805"/>
      <c r="DB5" s="803" t="s">
        <v>382</v>
      </c>
      <c r="DC5" s="804"/>
      <c r="DD5" s="804"/>
      <c r="DE5" s="804"/>
      <c r="DF5" s="805"/>
      <c r="DG5" s="809" t="s">
        <v>383</v>
      </c>
      <c r="DH5" s="810"/>
      <c r="DI5" s="810"/>
      <c r="DJ5" s="810"/>
      <c r="DK5" s="811"/>
      <c r="DL5" s="809" t="s">
        <v>384</v>
      </c>
      <c r="DM5" s="810"/>
      <c r="DN5" s="810"/>
      <c r="DO5" s="810"/>
      <c r="DP5" s="811"/>
      <c r="DQ5" s="803" t="s">
        <v>385</v>
      </c>
      <c r="DR5" s="804"/>
      <c r="DS5" s="804"/>
      <c r="DT5" s="804"/>
      <c r="DU5" s="805"/>
      <c r="DV5" s="803" t="s">
        <v>376</v>
      </c>
      <c r="DW5" s="804"/>
      <c r="DX5" s="804"/>
      <c r="DY5" s="804"/>
      <c r="DZ5" s="815"/>
      <c r="EA5" s="256"/>
    </row>
    <row r="6" spans="1:131" s="257" customFormat="1" ht="26.25" customHeight="1" thickBot="1" x14ac:dyDescent="0.2">
      <c r="A6" s="829"/>
      <c r="B6" s="830"/>
      <c r="C6" s="830"/>
      <c r="D6" s="830"/>
      <c r="E6" s="830"/>
      <c r="F6" s="830"/>
      <c r="G6" s="830"/>
      <c r="H6" s="830"/>
      <c r="I6" s="830"/>
      <c r="J6" s="830"/>
      <c r="K6" s="830"/>
      <c r="L6" s="830"/>
      <c r="M6" s="830"/>
      <c r="N6" s="830"/>
      <c r="O6" s="830"/>
      <c r="P6" s="831"/>
      <c r="Q6" s="806"/>
      <c r="R6" s="807"/>
      <c r="S6" s="807"/>
      <c r="T6" s="807"/>
      <c r="U6" s="808"/>
      <c r="V6" s="806"/>
      <c r="W6" s="807"/>
      <c r="X6" s="807"/>
      <c r="Y6" s="807"/>
      <c r="Z6" s="808"/>
      <c r="AA6" s="806"/>
      <c r="AB6" s="807"/>
      <c r="AC6" s="807"/>
      <c r="AD6" s="807"/>
      <c r="AE6" s="807"/>
      <c r="AF6" s="837"/>
      <c r="AG6" s="807"/>
      <c r="AH6" s="807"/>
      <c r="AI6" s="807"/>
      <c r="AJ6" s="816"/>
      <c r="AK6" s="807"/>
      <c r="AL6" s="807"/>
      <c r="AM6" s="807"/>
      <c r="AN6" s="807"/>
      <c r="AO6" s="808"/>
      <c r="AP6" s="806"/>
      <c r="AQ6" s="807"/>
      <c r="AR6" s="807"/>
      <c r="AS6" s="807"/>
      <c r="AT6" s="808"/>
      <c r="AU6" s="806"/>
      <c r="AV6" s="807"/>
      <c r="AW6" s="807"/>
      <c r="AX6" s="807"/>
      <c r="AY6" s="816"/>
      <c r="AZ6" s="254"/>
      <c r="BA6" s="254"/>
      <c r="BB6" s="254"/>
      <c r="BC6" s="254"/>
      <c r="BD6" s="254"/>
      <c r="BE6" s="255"/>
      <c r="BF6" s="255"/>
      <c r="BG6" s="255"/>
      <c r="BH6" s="255"/>
      <c r="BI6" s="255"/>
      <c r="BJ6" s="255"/>
      <c r="BK6" s="255"/>
      <c r="BL6" s="255"/>
      <c r="BM6" s="255"/>
      <c r="BN6" s="255"/>
      <c r="BO6" s="255"/>
      <c r="BP6" s="255"/>
      <c r="BQ6" s="829"/>
      <c r="BR6" s="830"/>
      <c r="BS6" s="830"/>
      <c r="BT6" s="830"/>
      <c r="BU6" s="830"/>
      <c r="BV6" s="830"/>
      <c r="BW6" s="830"/>
      <c r="BX6" s="830"/>
      <c r="BY6" s="830"/>
      <c r="BZ6" s="830"/>
      <c r="CA6" s="830"/>
      <c r="CB6" s="830"/>
      <c r="CC6" s="830"/>
      <c r="CD6" s="830"/>
      <c r="CE6" s="830"/>
      <c r="CF6" s="830"/>
      <c r="CG6" s="831"/>
      <c r="CH6" s="806"/>
      <c r="CI6" s="807"/>
      <c r="CJ6" s="807"/>
      <c r="CK6" s="807"/>
      <c r="CL6" s="808"/>
      <c r="CM6" s="806"/>
      <c r="CN6" s="807"/>
      <c r="CO6" s="807"/>
      <c r="CP6" s="807"/>
      <c r="CQ6" s="808"/>
      <c r="CR6" s="806"/>
      <c r="CS6" s="807"/>
      <c r="CT6" s="807"/>
      <c r="CU6" s="807"/>
      <c r="CV6" s="808"/>
      <c r="CW6" s="806"/>
      <c r="CX6" s="807"/>
      <c r="CY6" s="807"/>
      <c r="CZ6" s="807"/>
      <c r="DA6" s="808"/>
      <c r="DB6" s="806"/>
      <c r="DC6" s="807"/>
      <c r="DD6" s="807"/>
      <c r="DE6" s="807"/>
      <c r="DF6" s="808"/>
      <c r="DG6" s="812"/>
      <c r="DH6" s="813"/>
      <c r="DI6" s="813"/>
      <c r="DJ6" s="813"/>
      <c r="DK6" s="814"/>
      <c r="DL6" s="812"/>
      <c r="DM6" s="813"/>
      <c r="DN6" s="813"/>
      <c r="DO6" s="813"/>
      <c r="DP6" s="814"/>
      <c r="DQ6" s="806"/>
      <c r="DR6" s="807"/>
      <c r="DS6" s="807"/>
      <c r="DT6" s="807"/>
      <c r="DU6" s="808"/>
      <c r="DV6" s="806"/>
      <c r="DW6" s="807"/>
      <c r="DX6" s="807"/>
      <c r="DY6" s="807"/>
      <c r="DZ6" s="816"/>
      <c r="EA6" s="256"/>
    </row>
    <row r="7" spans="1:131" s="257" customFormat="1" ht="26.25" customHeight="1" thickTop="1" x14ac:dyDescent="0.15">
      <c r="A7" s="260">
        <v>1</v>
      </c>
      <c r="B7" s="817" t="s">
        <v>386</v>
      </c>
      <c r="C7" s="818"/>
      <c r="D7" s="818"/>
      <c r="E7" s="818"/>
      <c r="F7" s="818"/>
      <c r="G7" s="818"/>
      <c r="H7" s="818"/>
      <c r="I7" s="818"/>
      <c r="J7" s="818"/>
      <c r="K7" s="818"/>
      <c r="L7" s="818"/>
      <c r="M7" s="818"/>
      <c r="N7" s="818"/>
      <c r="O7" s="818"/>
      <c r="P7" s="819"/>
      <c r="Q7" s="820">
        <v>1593</v>
      </c>
      <c r="R7" s="821"/>
      <c r="S7" s="821"/>
      <c r="T7" s="821"/>
      <c r="U7" s="821"/>
      <c r="V7" s="821">
        <v>1488</v>
      </c>
      <c r="W7" s="821"/>
      <c r="X7" s="821"/>
      <c r="Y7" s="821"/>
      <c r="Z7" s="821"/>
      <c r="AA7" s="821">
        <v>105</v>
      </c>
      <c r="AB7" s="821"/>
      <c r="AC7" s="821"/>
      <c r="AD7" s="821"/>
      <c r="AE7" s="822"/>
      <c r="AF7" s="823">
        <v>105</v>
      </c>
      <c r="AG7" s="824"/>
      <c r="AH7" s="824"/>
      <c r="AI7" s="824"/>
      <c r="AJ7" s="825"/>
      <c r="AK7" s="860">
        <v>0</v>
      </c>
      <c r="AL7" s="861"/>
      <c r="AM7" s="861"/>
      <c r="AN7" s="861"/>
      <c r="AO7" s="861"/>
      <c r="AP7" s="861">
        <v>532</v>
      </c>
      <c r="AQ7" s="861"/>
      <c r="AR7" s="861"/>
      <c r="AS7" s="861"/>
      <c r="AT7" s="861"/>
      <c r="AU7" s="862"/>
      <c r="AV7" s="862"/>
      <c r="AW7" s="862"/>
      <c r="AX7" s="862"/>
      <c r="AY7" s="863"/>
      <c r="AZ7" s="254"/>
      <c r="BA7" s="254"/>
      <c r="BB7" s="254"/>
      <c r="BC7" s="254"/>
      <c r="BD7" s="254"/>
      <c r="BE7" s="255"/>
      <c r="BF7" s="255"/>
      <c r="BG7" s="255"/>
      <c r="BH7" s="255"/>
      <c r="BI7" s="255"/>
      <c r="BJ7" s="255"/>
      <c r="BK7" s="255"/>
      <c r="BL7" s="255"/>
      <c r="BM7" s="255"/>
      <c r="BN7" s="255"/>
      <c r="BO7" s="255"/>
      <c r="BP7" s="255"/>
      <c r="BQ7" s="261">
        <v>1</v>
      </c>
      <c r="BR7" s="262"/>
      <c r="BS7" s="864" t="s">
        <v>588</v>
      </c>
      <c r="BT7" s="865"/>
      <c r="BU7" s="865"/>
      <c r="BV7" s="865"/>
      <c r="BW7" s="865"/>
      <c r="BX7" s="865"/>
      <c r="BY7" s="865"/>
      <c r="BZ7" s="865"/>
      <c r="CA7" s="865"/>
      <c r="CB7" s="865"/>
      <c r="CC7" s="865"/>
      <c r="CD7" s="865"/>
      <c r="CE7" s="865"/>
      <c r="CF7" s="865"/>
      <c r="CG7" s="866"/>
      <c r="CH7" s="857">
        <v>25</v>
      </c>
      <c r="CI7" s="858"/>
      <c r="CJ7" s="858"/>
      <c r="CK7" s="858"/>
      <c r="CL7" s="859"/>
      <c r="CM7" s="857">
        <v>46</v>
      </c>
      <c r="CN7" s="858"/>
      <c r="CO7" s="858"/>
      <c r="CP7" s="858"/>
      <c r="CQ7" s="859"/>
      <c r="CR7" s="857">
        <v>10</v>
      </c>
      <c r="CS7" s="858"/>
      <c r="CT7" s="858"/>
      <c r="CU7" s="858"/>
      <c r="CV7" s="859"/>
      <c r="CW7" s="857" t="s">
        <v>587</v>
      </c>
      <c r="CX7" s="858"/>
      <c r="CY7" s="858"/>
      <c r="CZ7" s="858"/>
      <c r="DA7" s="859"/>
      <c r="DB7" s="857" t="s">
        <v>587</v>
      </c>
      <c r="DC7" s="858"/>
      <c r="DD7" s="858"/>
      <c r="DE7" s="858"/>
      <c r="DF7" s="859"/>
      <c r="DG7" s="857" t="s">
        <v>587</v>
      </c>
      <c r="DH7" s="858"/>
      <c r="DI7" s="858"/>
      <c r="DJ7" s="858"/>
      <c r="DK7" s="859"/>
      <c r="DL7" s="857" t="s">
        <v>587</v>
      </c>
      <c r="DM7" s="858"/>
      <c r="DN7" s="858"/>
      <c r="DO7" s="858"/>
      <c r="DP7" s="859"/>
      <c r="DQ7" s="857" t="s">
        <v>587</v>
      </c>
      <c r="DR7" s="858"/>
      <c r="DS7" s="858"/>
      <c r="DT7" s="858"/>
      <c r="DU7" s="859"/>
      <c r="DV7" s="838"/>
      <c r="DW7" s="839"/>
      <c r="DX7" s="839"/>
      <c r="DY7" s="839"/>
      <c r="DZ7" s="840"/>
      <c r="EA7" s="256"/>
    </row>
    <row r="8" spans="1:131" s="257" customFormat="1" ht="26.25" customHeight="1" x14ac:dyDescent="0.15">
      <c r="A8" s="263">
        <v>2</v>
      </c>
      <c r="B8" s="841"/>
      <c r="C8" s="842"/>
      <c r="D8" s="842"/>
      <c r="E8" s="842"/>
      <c r="F8" s="842"/>
      <c r="G8" s="842"/>
      <c r="H8" s="842"/>
      <c r="I8" s="842"/>
      <c r="J8" s="842"/>
      <c r="K8" s="842"/>
      <c r="L8" s="842"/>
      <c r="M8" s="842"/>
      <c r="N8" s="842"/>
      <c r="O8" s="842"/>
      <c r="P8" s="843"/>
      <c r="Q8" s="844"/>
      <c r="R8" s="845"/>
      <c r="S8" s="845"/>
      <c r="T8" s="845"/>
      <c r="U8" s="845"/>
      <c r="V8" s="845"/>
      <c r="W8" s="845"/>
      <c r="X8" s="845"/>
      <c r="Y8" s="845"/>
      <c r="Z8" s="845"/>
      <c r="AA8" s="845"/>
      <c r="AB8" s="845"/>
      <c r="AC8" s="845"/>
      <c r="AD8" s="845"/>
      <c r="AE8" s="846"/>
      <c r="AF8" s="847"/>
      <c r="AG8" s="848"/>
      <c r="AH8" s="848"/>
      <c r="AI8" s="848"/>
      <c r="AJ8" s="849"/>
      <c r="AK8" s="850"/>
      <c r="AL8" s="851"/>
      <c r="AM8" s="851"/>
      <c r="AN8" s="851"/>
      <c r="AO8" s="851"/>
      <c r="AP8" s="851"/>
      <c r="AQ8" s="851"/>
      <c r="AR8" s="851"/>
      <c r="AS8" s="851"/>
      <c r="AT8" s="851"/>
      <c r="AU8" s="852"/>
      <c r="AV8" s="852"/>
      <c r="AW8" s="852"/>
      <c r="AX8" s="852"/>
      <c r="AY8" s="853"/>
      <c r="AZ8" s="254"/>
      <c r="BA8" s="254"/>
      <c r="BB8" s="254"/>
      <c r="BC8" s="254"/>
      <c r="BD8" s="254"/>
      <c r="BE8" s="255"/>
      <c r="BF8" s="255"/>
      <c r="BG8" s="255"/>
      <c r="BH8" s="255"/>
      <c r="BI8" s="255"/>
      <c r="BJ8" s="255"/>
      <c r="BK8" s="255"/>
      <c r="BL8" s="255"/>
      <c r="BM8" s="255"/>
      <c r="BN8" s="255"/>
      <c r="BO8" s="255"/>
      <c r="BP8" s="255"/>
      <c r="BQ8" s="264">
        <v>2</v>
      </c>
      <c r="BR8" s="265"/>
      <c r="BS8" s="854"/>
      <c r="BT8" s="855"/>
      <c r="BU8" s="855"/>
      <c r="BV8" s="855"/>
      <c r="BW8" s="855"/>
      <c r="BX8" s="855"/>
      <c r="BY8" s="855"/>
      <c r="BZ8" s="855"/>
      <c r="CA8" s="855"/>
      <c r="CB8" s="855"/>
      <c r="CC8" s="855"/>
      <c r="CD8" s="855"/>
      <c r="CE8" s="855"/>
      <c r="CF8" s="855"/>
      <c r="CG8" s="856"/>
      <c r="CH8" s="867"/>
      <c r="CI8" s="868"/>
      <c r="CJ8" s="868"/>
      <c r="CK8" s="868"/>
      <c r="CL8" s="869"/>
      <c r="CM8" s="867"/>
      <c r="CN8" s="868"/>
      <c r="CO8" s="868"/>
      <c r="CP8" s="868"/>
      <c r="CQ8" s="869"/>
      <c r="CR8" s="867"/>
      <c r="CS8" s="868"/>
      <c r="CT8" s="868"/>
      <c r="CU8" s="868"/>
      <c r="CV8" s="869"/>
      <c r="CW8" s="867"/>
      <c r="CX8" s="868"/>
      <c r="CY8" s="868"/>
      <c r="CZ8" s="868"/>
      <c r="DA8" s="869"/>
      <c r="DB8" s="867"/>
      <c r="DC8" s="868"/>
      <c r="DD8" s="868"/>
      <c r="DE8" s="868"/>
      <c r="DF8" s="869"/>
      <c r="DG8" s="867"/>
      <c r="DH8" s="868"/>
      <c r="DI8" s="868"/>
      <c r="DJ8" s="868"/>
      <c r="DK8" s="869"/>
      <c r="DL8" s="867"/>
      <c r="DM8" s="868"/>
      <c r="DN8" s="868"/>
      <c r="DO8" s="868"/>
      <c r="DP8" s="869"/>
      <c r="DQ8" s="867"/>
      <c r="DR8" s="868"/>
      <c r="DS8" s="868"/>
      <c r="DT8" s="868"/>
      <c r="DU8" s="869"/>
      <c r="DV8" s="870"/>
      <c r="DW8" s="871"/>
      <c r="DX8" s="871"/>
      <c r="DY8" s="871"/>
      <c r="DZ8" s="872"/>
      <c r="EA8" s="256"/>
    </row>
    <row r="9" spans="1:131" s="257" customFormat="1" ht="26.25" customHeight="1" x14ac:dyDescent="0.15">
      <c r="A9" s="263">
        <v>3</v>
      </c>
      <c r="B9" s="841"/>
      <c r="C9" s="842"/>
      <c r="D9" s="842"/>
      <c r="E9" s="842"/>
      <c r="F9" s="842"/>
      <c r="G9" s="842"/>
      <c r="H9" s="842"/>
      <c r="I9" s="842"/>
      <c r="J9" s="842"/>
      <c r="K9" s="842"/>
      <c r="L9" s="842"/>
      <c r="M9" s="842"/>
      <c r="N9" s="842"/>
      <c r="O9" s="842"/>
      <c r="P9" s="843"/>
      <c r="Q9" s="844"/>
      <c r="R9" s="845"/>
      <c r="S9" s="845"/>
      <c r="T9" s="845"/>
      <c r="U9" s="845"/>
      <c r="V9" s="845"/>
      <c r="W9" s="845"/>
      <c r="X9" s="845"/>
      <c r="Y9" s="845"/>
      <c r="Z9" s="845"/>
      <c r="AA9" s="845"/>
      <c r="AB9" s="845"/>
      <c r="AC9" s="845"/>
      <c r="AD9" s="845"/>
      <c r="AE9" s="846"/>
      <c r="AF9" s="847"/>
      <c r="AG9" s="848"/>
      <c r="AH9" s="848"/>
      <c r="AI9" s="848"/>
      <c r="AJ9" s="849"/>
      <c r="AK9" s="850"/>
      <c r="AL9" s="851"/>
      <c r="AM9" s="851"/>
      <c r="AN9" s="851"/>
      <c r="AO9" s="851"/>
      <c r="AP9" s="851"/>
      <c r="AQ9" s="851"/>
      <c r="AR9" s="851"/>
      <c r="AS9" s="851"/>
      <c r="AT9" s="851"/>
      <c r="AU9" s="852"/>
      <c r="AV9" s="852"/>
      <c r="AW9" s="852"/>
      <c r="AX9" s="852"/>
      <c r="AY9" s="853"/>
      <c r="AZ9" s="254"/>
      <c r="BA9" s="254"/>
      <c r="BB9" s="254"/>
      <c r="BC9" s="254"/>
      <c r="BD9" s="254"/>
      <c r="BE9" s="255"/>
      <c r="BF9" s="255"/>
      <c r="BG9" s="255"/>
      <c r="BH9" s="255"/>
      <c r="BI9" s="255"/>
      <c r="BJ9" s="255"/>
      <c r="BK9" s="255"/>
      <c r="BL9" s="255"/>
      <c r="BM9" s="255"/>
      <c r="BN9" s="255"/>
      <c r="BO9" s="255"/>
      <c r="BP9" s="255"/>
      <c r="BQ9" s="264">
        <v>3</v>
      </c>
      <c r="BR9" s="265"/>
      <c r="BS9" s="854"/>
      <c r="BT9" s="855"/>
      <c r="BU9" s="855"/>
      <c r="BV9" s="855"/>
      <c r="BW9" s="855"/>
      <c r="BX9" s="855"/>
      <c r="BY9" s="855"/>
      <c r="BZ9" s="855"/>
      <c r="CA9" s="855"/>
      <c r="CB9" s="855"/>
      <c r="CC9" s="855"/>
      <c r="CD9" s="855"/>
      <c r="CE9" s="855"/>
      <c r="CF9" s="855"/>
      <c r="CG9" s="856"/>
      <c r="CH9" s="867"/>
      <c r="CI9" s="868"/>
      <c r="CJ9" s="868"/>
      <c r="CK9" s="868"/>
      <c r="CL9" s="869"/>
      <c r="CM9" s="867"/>
      <c r="CN9" s="868"/>
      <c r="CO9" s="868"/>
      <c r="CP9" s="868"/>
      <c r="CQ9" s="869"/>
      <c r="CR9" s="867"/>
      <c r="CS9" s="868"/>
      <c r="CT9" s="868"/>
      <c r="CU9" s="868"/>
      <c r="CV9" s="869"/>
      <c r="CW9" s="867"/>
      <c r="CX9" s="868"/>
      <c r="CY9" s="868"/>
      <c r="CZ9" s="868"/>
      <c r="DA9" s="869"/>
      <c r="DB9" s="867"/>
      <c r="DC9" s="868"/>
      <c r="DD9" s="868"/>
      <c r="DE9" s="868"/>
      <c r="DF9" s="869"/>
      <c r="DG9" s="867"/>
      <c r="DH9" s="868"/>
      <c r="DI9" s="868"/>
      <c r="DJ9" s="868"/>
      <c r="DK9" s="869"/>
      <c r="DL9" s="867"/>
      <c r="DM9" s="868"/>
      <c r="DN9" s="868"/>
      <c r="DO9" s="868"/>
      <c r="DP9" s="869"/>
      <c r="DQ9" s="867"/>
      <c r="DR9" s="868"/>
      <c r="DS9" s="868"/>
      <c r="DT9" s="868"/>
      <c r="DU9" s="869"/>
      <c r="DV9" s="870"/>
      <c r="DW9" s="871"/>
      <c r="DX9" s="871"/>
      <c r="DY9" s="871"/>
      <c r="DZ9" s="872"/>
      <c r="EA9" s="256"/>
    </row>
    <row r="10" spans="1:131" s="257" customFormat="1" ht="26.25" customHeight="1" x14ac:dyDescent="0.15">
      <c r="A10" s="263">
        <v>4</v>
      </c>
      <c r="B10" s="841"/>
      <c r="C10" s="842"/>
      <c r="D10" s="842"/>
      <c r="E10" s="842"/>
      <c r="F10" s="842"/>
      <c r="G10" s="842"/>
      <c r="H10" s="842"/>
      <c r="I10" s="842"/>
      <c r="J10" s="842"/>
      <c r="K10" s="842"/>
      <c r="L10" s="842"/>
      <c r="M10" s="842"/>
      <c r="N10" s="842"/>
      <c r="O10" s="842"/>
      <c r="P10" s="843"/>
      <c r="Q10" s="844"/>
      <c r="R10" s="845"/>
      <c r="S10" s="845"/>
      <c r="T10" s="845"/>
      <c r="U10" s="845"/>
      <c r="V10" s="845"/>
      <c r="W10" s="845"/>
      <c r="X10" s="845"/>
      <c r="Y10" s="845"/>
      <c r="Z10" s="845"/>
      <c r="AA10" s="845"/>
      <c r="AB10" s="845"/>
      <c r="AC10" s="845"/>
      <c r="AD10" s="845"/>
      <c r="AE10" s="846"/>
      <c r="AF10" s="847"/>
      <c r="AG10" s="848"/>
      <c r="AH10" s="848"/>
      <c r="AI10" s="848"/>
      <c r="AJ10" s="849"/>
      <c r="AK10" s="850"/>
      <c r="AL10" s="851"/>
      <c r="AM10" s="851"/>
      <c r="AN10" s="851"/>
      <c r="AO10" s="851"/>
      <c r="AP10" s="851"/>
      <c r="AQ10" s="851"/>
      <c r="AR10" s="851"/>
      <c r="AS10" s="851"/>
      <c r="AT10" s="851"/>
      <c r="AU10" s="852"/>
      <c r="AV10" s="852"/>
      <c r="AW10" s="852"/>
      <c r="AX10" s="852"/>
      <c r="AY10" s="853"/>
      <c r="AZ10" s="254"/>
      <c r="BA10" s="254"/>
      <c r="BB10" s="254"/>
      <c r="BC10" s="254"/>
      <c r="BD10" s="254"/>
      <c r="BE10" s="255"/>
      <c r="BF10" s="255"/>
      <c r="BG10" s="255"/>
      <c r="BH10" s="255"/>
      <c r="BI10" s="255"/>
      <c r="BJ10" s="255"/>
      <c r="BK10" s="255"/>
      <c r="BL10" s="255"/>
      <c r="BM10" s="255"/>
      <c r="BN10" s="255"/>
      <c r="BO10" s="255"/>
      <c r="BP10" s="255"/>
      <c r="BQ10" s="264">
        <v>4</v>
      </c>
      <c r="BR10" s="265"/>
      <c r="BS10" s="854"/>
      <c r="BT10" s="855"/>
      <c r="BU10" s="855"/>
      <c r="BV10" s="855"/>
      <c r="BW10" s="855"/>
      <c r="BX10" s="855"/>
      <c r="BY10" s="855"/>
      <c r="BZ10" s="855"/>
      <c r="CA10" s="855"/>
      <c r="CB10" s="855"/>
      <c r="CC10" s="855"/>
      <c r="CD10" s="855"/>
      <c r="CE10" s="855"/>
      <c r="CF10" s="855"/>
      <c r="CG10" s="856"/>
      <c r="CH10" s="867"/>
      <c r="CI10" s="868"/>
      <c r="CJ10" s="868"/>
      <c r="CK10" s="868"/>
      <c r="CL10" s="869"/>
      <c r="CM10" s="867"/>
      <c r="CN10" s="868"/>
      <c r="CO10" s="868"/>
      <c r="CP10" s="868"/>
      <c r="CQ10" s="869"/>
      <c r="CR10" s="867"/>
      <c r="CS10" s="868"/>
      <c r="CT10" s="868"/>
      <c r="CU10" s="868"/>
      <c r="CV10" s="869"/>
      <c r="CW10" s="867"/>
      <c r="CX10" s="868"/>
      <c r="CY10" s="868"/>
      <c r="CZ10" s="868"/>
      <c r="DA10" s="869"/>
      <c r="DB10" s="867"/>
      <c r="DC10" s="868"/>
      <c r="DD10" s="868"/>
      <c r="DE10" s="868"/>
      <c r="DF10" s="869"/>
      <c r="DG10" s="867"/>
      <c r="DH10" s="868"/>
      <c r="DI10" s="868"/>
      <c r="DJ10" s="868"/>
      <c r="DK10" s="869"/>
      <c r="DL10" s="867"/>
      <c r="DM10" s="868"/>
      <c r="DN10" s="868"/>
      <c r="DO10" s="868"/>
      <c r="DP10" s="869"/>
      <c r="DQ10" s="867"/>
      <c r="DR10" s="868"/>
      <c r="DS10" s="868"/>
      <c r="DT10" s="868"/>
      <c r="DU10" s="869"/>
      <c r="DV10" s="870"/>
      <c r="DW10" s="871"/>
      <c r="DX10" s="871"/>
      <c r="DY10" s="871"/>
      <c r="DZ10" s="872"/>
      <c r="EA10" s="256"/>
    </row>
    <row r="11" spans="1:131" s="257" customFormat="1" ht="26.25" customHeight="1" x14ac:dyDescent="0.15">
      <c r="A11" s="263">
        <v>5</v>
      </c>
      <c r="B11" s="841"/>
      <c r="C11" s="842"/>
      <c r="D11" s="842"/>
      <c r="E11" s="842"/>
      <c r="F11" s="842"/>
      <c r="G11" s="842"/>
      <c r="H11" s="842"/>
      <c r="I11" s="842"/>
      <c r="J11" s="842"/>
      <c r="K11" s="842"/>
      <c r="L11" s="842"/>
      <c r="M11" s="842"/>
      <c r="N11" s="842"/>
      <c r="O11" s="842"/>
      <c r="P11" s="843"/>
      <c r="Q11" s="844"/>
      <c r="R11" s="845"/>
      <c r="S11" s="845"/>
      <c r="T11" s="845"/>
      <c r="U11" s="845"/>
      <c r="V11" s="845"/>
      <c r="W11" s="845"/>
      <c r="X11" s="845"/>
      <c r="Y11" s="845"/>
      <c r="Z11" s="845"/>
      <c r="AA11" s="845"/>
      <c r="AB11" s="845"/>
      <c r="AC11" s="845"/>
      <c r="AD11" s="845"/>
      <c r="AE11" s="846"/>
      <c r="AF11" s="847"/>
      <c r="AG11" s="848"/>
      <c r="AH11" s="848"/>
      <c r="AI11" s="848"/>
      <c r="AJ11" s="849"/>
      <c r="AK11" s="850"/>
      <c r="AL11" s="851"/>
      <c r="AM11" s="851"/>
      <c r="AN11" s="851"/>
      <c r="AO11" s="851"/>
      <c r="AP11" s="851"/>
      <c r="AQ11" s="851"/>
      <c r="AR11" s="851"/>
      <c r="AS11" s="851"/>
      <c r="AT11" s="851"/>
      <c r="AU11" s="852"/>
      <c r="AV11" s="852"/>
      <c r="AW11" s="852"/>
      <c r="AX11" s="852"/>
      <c r="AY11" s="853"/>
      <c r="AZ11" s="254"/>
      <c r="BA11" s="254"/>
      <c r="BB11" s="254"/>
      <c r="BC11" s="254"/>
      <c r="BD11" s="254"/>
      <c r="BE11" s="255"/>
      <c r="BF11" s="255"/>
      <c r="BG11" s="255"/>
      <c r="BH11" s="255"/>
      <c r="BI11" s="255"/>
      <c r="BJ11" s="255"/>
      <c r="BK11" s="255"/>
      <c r="BL11" s="255"/>
      <c r="BM11" s="255"/>
      <c r="BN11" s="255"/>
      <c r="BO11" s="255"/>
      <c r="BP11" s="255"/>
      <c r="BQ11" s="264">
        <v>5</v>
      </c>
      <c r="BR11" s="265"/>
      <c r="BS11" s="854"/>
      <c r="BT11" s="855"/>
      <c r="BU11" s="855"/>
      <c r="BV11" s="855"/>
      <c r="BW11" s="855"/>
      <c r="BX11" s="855"/>
      <c r="BY11" s="855"/>
      <c r="BZ11" s="855"/>
      <c r="CA11" s="855"/>
      <c r="CB11" s="855"/>
      <c r="CC11" s="855"/>
      <c r="CD11" s="855"/>
      <c r="CE11" s="855"/>
      <c r="CF11" s="855"/>
      <c r="CG11" s="856"/>
      <c r="CH11" s="867"/>
      <c r="CI11" s="868"/>
      <c r="CJ11" s="868"/>
      <c r="CK11" s="868"/>
      <c r="CL11" s="869"/>
      <c r="CM11" s="867"/>
      <c r="CN11" s="868"/>
      <c r="CO11" s="868"/>
      <c r="CP11" s="868"/>
      <c r="CQ11" s="869"/>
      <c r="CR11" s="867"/>
      <c r="CS11" s="868"/>
      <c r="CT11" s="868"/>
      <c r="CU11" s="868"/>
      <c r="CV11" s="869"/>
      <c r="CW11" s="867"/>
      <c r="CX11" s="868"/>
      <c r="CY11" s="868"/>
      <c r="CZ11" s="868"/>
      <c r="DA11" s="869"/>
      <c r="DB11" s="867"/>
      <c r="DC11" s="868"/>
      <c r="DD11" s="868"/>
      <c r="DE11" s="868"/>
      <c r="DF11" s="869"/>
      <c r="DG11" s="867"/>
      <c r="DH11" s="868"/>
      <c r="DI11" s="868"/>
      <c r="DJ11" s="868"/>
      <c r="DK11" s="869"/>
      <c r="DL11" s="867"/>
      <c r="DM11" s="868"/>
      <c r="DN11" s="868"/>
      <c r="DO11" s="868"/>
      <c r="DP11" s="869"/>
      <c r="DQ11" s="867"/>
      <c r="DR11" s="868"/>
      <c r="DS11" s="868"/>
      <c r="DT11" s="868"/>
      <c r="DU11" s="869"/>
      <c r="DV11" s="870"/>
      <c r="DW11" s="871"/>
      <c r="DX11" s="871"/>
      <c r="DY11" s="871"/>
      <c r="DZ11" s="872"/>
      <c r="EA11" s="256"/>
    </row>
    <row r="12" spans="1:131" s="257" customFormat="1" ht="26.25" customHeight="1" x14ac:dyDescent="0.15">
      <c r="A12" s="263">
        <v>6</v>
      </c>
      <c r="B12" s="841"/>
      <c r="C12" s="842"/>
      <c r="D12" s="842"/>
      <c r="E12" s="842"/>
      <c r="F12" s="842"/>
      <c r="G12" s="842"/>
      <c r="H12" s="842"/>
      <c r="I12" s="842"/>
      <c r="J12" s="842"/>
      <c r="K12" s="842"/>
      <c r="L12" s="842"/>
      <c r="M12" s="842"/>
      <c r="N12" s="842"/>
      <c r="O12" s="842"/>
      <c r="P12" s="843"/>
      <c r="Q12" s="844"/>
      <c r="R12" s="845"/>
      <c r="S12" s="845"/>
      <c r="T12" s="845"/>
      <c r="U12" s="845"/>
      <c r="V12" s="845"/>
      <c r="W12" s="845"/>
      <c r="X12" s="845"/>
      <c r="Y12" s="845"/>
      <c r="Z12" s="845"/>
      <c r="AA12" s="845"/>
      <c r="AB12" s="845"/>
      <c r="AC12" s="845"/>
      <c r="AD12" s="845"/>
      <c r="AE12" s="846"/>
      <c r="AF12" s="847"/>
      <c r="AG12" s="848"/>
      <c r="AH12" s="848"/>
      <c r="AI12" s="848"/>
      <c r="AJ12" s="849"/>
      <c r="AK12" s="850"/>
      <c r="AL12" s="851"/>
      <c r="AM12" s="851"/>
      <c r="AN12" s="851"/>
      <c r="AO12" s="851"/>
      <c r="AP12" s="851"/>
      <c r="AQ12" s="851"/>
      <c r="AR12" s="851"/>
      <c r="AS12" s="851"/>
      <c r="AT12" s="851"/>
      <c r="AU12" s="852"/>
      <c r="AV12" s="852"/>
      <c r="AW12" s="852"/>
      <c r="AX12" s="852"/>
      <c r="AY12" s="853"/>
      <c r="AZ12" s="254"/>
      <c r="BA12" s="254"/>
      <c r="BB12" s="254"/>
      <c r="BC12" s="254"/>
      <c r="BD12" s="254"/>
      <c r="BE12" s="255"/>
      <c r="BF12" s="255"/>
      <c r="BG12" s="255"/>
      <c r="BH12" s="255"/>
      <c r="BI12" s="255"/>
      <c r="BJ12" s="255"/>
      <c r="BK12" s="255"/>
      <c r="BL12" s="255"/>
      <c r="BM12" s="255"/>
      <c r="BN12" s="255"/>
      <c r="BO12" s="255"/>
      <c r="BP12" s="255"/>
      <c r="BQ12" s="264">
        <v>6</v>
      </c>
      <c r="BR12" s="265"/>
      <c r="BS12" s="854"/>
      <c r="BT12" s="855"/>
      <c r="BU12" s="855"/>
      <c r="BV12" s="855"/>
      <c r="BW12" s="855"/>
      <c r="BX12" s="855"/>
      <c r="BY12" s="855"/>
      <c r="BZ12" s="855"/>
      <c r="CA12" s="855"/>
      <c r="CB12" s="855"/>
      <c r="CC12" s="855"/>
      <c r="CD12" s="855"/>
      <c r="CE12" s="855"/>
      <c r="CF12" s="855"/>
      <c r="CG12" s="856"/>
      <c r="CH12" s="867"/>
      <c r="CI12" s="868"/>
      <c r="CJ12" s="868"/>
      <c r="CK12" s="868"/>
      <c r="CL12" s="869"/>
      <c r="CM12" s="867"/>
      <c r="CN12" s="868"/>
      <c r="CO12" s="868"/>
      <c r="CP12" s="868"/>
      <c r="CQ12" s="869"/>
      <c r="CR12" s="867"/>
      <c r="CS12" s="868"/>
      <c r="CT12" s="868"/>
      <c r="CU12" s="868"/>
      <c r="CV12" s="869"/>
      <c r="CW12" s="867"/>
      <c r="CX12" s="868"/>
      <c r="CY12" s="868"/>
      <c r="CZ12" s="868"/>
      <c r="DA12" s="869"/>
      <c r="DB12" s="867"/>
      <c r="DC12" s="868"/>
      <c r="DD12" s="868"/>
      <c r="DE12" s="868"/>
      <c r="DF12" s="869"/>
      <c r="DG12" s="867"/>
      <c r="DH12" s="868"/>
      <c r="DI12" s="868"/>
      <c r="DJ12" s="868"/>
      <c r="DK12" s="869"/>
      <c r="DL12" s="867"/>
      <c r="DM12" s="868"/>
      <c r="DN12" s="868"/>
      <c r="DO12" s="868"/>
      <c r="DP12" s="869"/>
      <c r="DQ12" s="867"/>
      <c r="DR12" s="868"/>
      <c r="DS12" s="868"/>
      <c r="DT12" s="868"/>
      <c r="DU12" s="869"/>
      <c r="DV12" s="870"/>
      <c r="DW12" s="871"/>
      <c r="DX12" s="871"/>
      <c r="DY12" s="871"/>
      <c r="DZ12" s="872"/>
      <c r="EA12" s="256"/>
    </row>
    <row r="13" spans="1:131" s="257" customFormat="1" ht="26.25" customHeight="1" x14ac:dyDescent="0.15">
      <c r="A13" s="263">
        <v>7</v>
      </c>
      <c r="B13" s="841"/>
      <c r="C13" s="842"/>
      <c r="D13" s="842"/>
      <c r="E13" s="842"/>
      <c r="F13" s="842"/>
      <c r="G13" s="842"/>
      <c r="H13" s="842"/>
      <c r="I13" s="842"/>
      <c r="J13" s="842"/>
      <c r="K13" s="842"/>
      <c r="L13" s="842"/>
      <c r="M13" s="842"/>
      <c r="N13" s="842"/>
      <c r="O13" s="842"/>
      <c r="P13" s="843"/>
      <c r="Q13" s="844"/>
      <c r="R13" s="845"/>
      <c r="S13" s="845"/>
      <c r="T13" s="845"/>
      <c r="U13" s="845"/>
      <c r="V13" s="845"/>
      <c r="W13" s="845"/>
      <c r="X13" s="845"/>
      <c r="Y13" s="845"/>
      <c r="Z13" s="845"/>
      <c r="AA13" s="845"/>
      <c r="AB13" s="845"/>
      <c r="AC13" s="845"/>
      <c r="AD13" s="845"/>
      <c r="AE13" s="846"/>
      <c r="AF13" s="847"/>
      <c r="AG13" s="848"/>
      <c r="AH13" s="848"/>
      <c r="AI13" s="848"/>
      <c r="AJ13" s="849"/>
      <c r="AK13" s="850"/>
      <c r="AL13" s="851"/>
      <c r="AM13" s="851"/>
      <c r="AN13" s="851"/>
      <c r="AO13" s="851"/>
      <c r="AP13" s="851"/>
      <c r="AQ13" s="851"/>
      <c r="AR13" s="851"/>
      <c r="AS13" s="851"/>
      <c r="AT13" s="851"/>
      <c r="AU13" s="852"/>
      <c r="AV13" s="852"/>
      <c r="AW13" s="852"/>
      <c r="AX13" s="852"/>
      <c r="AY13" s="853"/>
      <c r="AZ13" s="254"/>
      <c r="BA13" s="254"/>
      <c r="BB13" s="254"/>
      <c r="BC13" s="254"/>
      <c r="BD13" s="254"/>
      <c r="BE13" s="255"/>
      <c r="BF13" s="255"/>
      <c r="BG13" s="255"/>
      <c r="BH13" s="255"/>
      <c r="BI13" s="255"/>
      <c r="BJ13" s="255"/>
      <c r="BK13" s="255"/>
      <c r="BL13" s="255"/>
      <c r="BM13" s="255"/>
      <c r="BN13" s="255"/>
      <c r="BO13" s="255"/>
      <c r="BP13" s="255"/>
      <c r="BQ13" s="264">
        <v>7</v>
      </c>
      <c r="BR13" s="265"/>
      <c r="BS13" s="854"/>
      <c r="BT13" s="855"/>
      <c r="BU13" s="855"/>
      <c r="BV13" s="855"/>
      <c r="BW13" s="855"/>
      <c r="BX13" s="855"/>
      <c r="BY13" s="855"/>
      <c r="BZ13" s="855"/>
      <c r="CA13" s="855"/>
      <c r="CB13" s="855"/>
      <c r="CC13" s="855"/>
      <c r="CD13" s="855"/>
      <c r="CE13" s="855"/>
      <c r="CF13" s="855"/>
      <c r="CG13" s="856"/>
      <c r="CH13" s="867"/>
      <c r="CI13" s="868"/>
      <c r="CJ13" s="868"/>
      <c r="CK13" s="868"/>
      <c r="CL13" s="869"/>
      <c r="CM13" s="867"/>
      <c r="CN13" s="868"/>
      <c r="CO13" s="868"/>
      <c r="CP13" s="868"/>
      <c r="CQ13" s="869"/>
      <c r="CR13" s="867"/>
      <c r="CS13" s="868"/>
      <c r="CT13" s="868"/>
      <c r="CU13" s="868"/>
      <c r="CV13" s="869"/>
      <c r="CW13" s="867"/>
      <c r="CX13" s="868"/>
      <c r="CY13" s="868"/>
      <c r="CZ13" s="868"/>
      <c r="DA13" s="869"/>
      <c r="DB13" s="867"/>
      <c r="DC13" s="868"/>
      <c r="DD13" s="868"/>
      <c r="DE13" s="868"/>
      <c r="DF13" s="869"/>
      <c r="DG13" s="867"/>
      <c r="DH13" s="868"/>
      <c r="DI13" s="868"/>
      <c r="DJ13" s="868"/>
      <c r="DK13" s="869"/>
      <c r="DL13" s="867"/>
      <c r="DM13" s="868"/>
      <c r="DN13" s="868"/>
      <c r="DO13" s="868"/>
      <c r="DP13" s="869"/>
      <c r="DQ13" s="867"/>
      <c r="DR13" s="868"/>
      <c r="DS13" s="868"/>
      <c r="DT13" s="868"/>
      <c r="DU13" s="869"/>
      <c r="DV13" s="870"/>
      <c r="DW13" s="871"/>
      <c r="DX13" s="871"/>
      <c r="DY13" s="871"/>
      <c r="DZ13" s="872"/>
      <c r="EA13" s="256"/>
    </row>
    <row r="14" spans="1:131" s="257" customFormat="1" ht="26.25" customHeight="1" x14ac:dyDescent="0.15">
      <c r="A14" s="263">
        <v>8</v>
      </c>
      <c r="B14" s="841"/>
      <c r="C14" s="842"/>
      <c r="D14" s="842"/>
      <c r="E14" s="842"/>
      <c r="F14" s="842"/>
      <c r="G14" s="842"/>
      <c r="H14" s="842"/>
      <c r="I14" s="842"/>
      <c r="J14" s="842"/>
      <c r="K14" s="842"/>
      <c r="L14" s="842"/>
      <c r="M14" s="842"/>
      <c r="N14" s="842"/>
      <c r="O14" s="842"/>
      <c r="P14" s="843"/>
      <c r="Q14" s="844"/>
      <c r="R14" s="845"/>
      <c r="S14" s="845"/>
      <c r="T14" s="845"/>
      <c r="U14" s="845"/>
      <c r="V14" s="845"/>
      <c r="W14" s="845"/>
      <c r="X14" s="845"/>
      <c r="Y14" s="845"/>
      <c r="Z14" s="845"/>
      <c r="AA14" s="845"/>
      <c r="AB14" s="845"/>
      <c r="AC14" s="845"/>
      <c r="AD14" s="845"/>
      <c r="AE14" s="846"/>
      <c r="AF14" s="847"/>
      <c r="AG14" s="848"/>
      <c r="AH14" s="848"/>
      <c r="AI14" s="848"/>
      <c r="AJ14" s="849"/>
      <c r="AK14" s="850"/>
      <c r="AL14" s="851"/>
      <c r="AM14" s="851"/>
      <c r="AN14" s="851"/>
      <c r="AO14" s="851"/>
      <c r="AP14" s="851"/>
      <c r="AQ14" s="851"/>
      <c r="AR14" s="851"/>
      <c r="AS14" s="851"/>
      <c r="AT14" s="851"/>
      <c r="AU14" s="852"/>
      <c r="AV14" s="852"/>
      <c r="AW14" s="852"/>
      <c r="AX14" s="852"/>
      <c r="AY14" s="853"/>
      <c r="AZ14" s="254"/>
      <c r="BA14" s="254"/>
      <c r="BB14" s="254"/>
      <c r="BC14" s="254"/>
      <c r="BD14" s="254"/>
      <c r="BE14" s="255"/>
      <c r="BF14" s="255"/>
      <c r="BG14" s="255"/>
      <c r="BH14" s="255"/>
      <c r="BI14" s="255"/>
      <c r="BJ14" s="255"/>
      <c r="BK14" s="255"/>
      <c r="BL14" s="255"/>
      <c r="BM14" s="255"/>
      <c r="BN14" s="255"/>
      <c r="BO14" s="255"/>
      <c r="BP14" s="255"/>
      <c r="BQ14" s="264">
        <v>8</v>
      </c>
      <c r="BR14" s="265"/>
      <c r="BS14" s="854"/>
      <c r="BT14" s="855"/>
      <c r="BU14" s="855"/>
      <c r="BV14" s="855"/>
      <c r="BW14" s="855"/>
      <c r="BX14" s="855"/>
      <c r="BY14" s="855"/>
      <c r="BZ14" s="855"/>
      <c r="CA14" s="855"/>
      <c r="CB14" s="855"/>
      <c r="CC14" s="855"/>
      <c r="CD14" s="855"/>
      <c r="CE14" s="855"/>
      <c r="CF14" s="855"/>
      <c r="CG14" s="856"/>
      <c r="CH14" s="867"/>
      <c r="CI14" s="868"/>
      <c r="CJ14" s="868"/>
      <c r="CK14" s="868"/>
      <c r="CL14" s="869"/>
      <c r="CM14" s="867"/>
      <c r="CN14" s="868"/>
      <c r="CO14" s="868"/>
      <c r="CP14" s="868"/>
      <c r="CQ14" s="869"/>
      <c r="CR14" s="867"/>
      <c r="CS14" s="868"/>
      <c r="CT14" s="868"/>
      <c r="CU14" s="868"/>
      <c r="CV14" s="869"/>
      <c r="CW14" s="867"/>
      <c r="CX14" s="868"/>
      <c r="CY14" s="868"/>
      <c r="CZ14" s="868"/>
      <c r="DA14" s="869"/>
      <c r="DB14" s="867"/>
      <c r="DC14" s="868"/>
      <c r="DD14" s="868"/>
      <c r="DE14" s="868"/>
      <c r="DF14" s="869"/>
      <c r="DG14" s="867"/>
      <c r="DH14" s="868"/>
      <c r="DI14" s="868"/>
      <c r="DJ14" s="868"/>
      <c r="DK14" s="869"/>
      <c r="DL14" s="867"/>
      <c r="DM14" s="868"/>
      <c r="DN14" s="868"/>
      <c r="DO14" s="868"/>
      <c r="DP14" s="869"/>
      <c r="DQ14" s="867"/>
      <c r="DR14" s="868"/>
      <c r="DS14" s="868"/>
      <c r="DT14" s="868"/>
      <c r="DU14" s="869"/>
      <c r="DV14" s="870"/>
      <c r="DW14" s="871"/>
      <c r="DX14" s="871"/>
      <c r="DY14" s="871"/>
      <c r="DZ14" s="872"/>
      <c r="EA14" s="256"/>
    </row>
    <row r="15" spans="1:131" s="257" customFormat="1" ht="26.25" customHeight="1" x14ac:dyDescent="0.15">
      <c r="A15" s="263">
        <v>9</v>
      </c>
      <c r="B15" s="841"/>
      <c r="C15" s="842"/>
      <c r="D15" s="842"/>
      <c r="E15" s="842"/>
      <c r="F15" s="842"/>
      <c r="G15" s="842"/>
      <c r="H15" s="842"/>
      <c r="I15" s="842"/>
      <c r="J15" s="842"/>
      <c r="K15" s="842"/>
      <c r="L15" s="842"/>
      <c r="M15" s="842"/>
      <c r="N15" s="842"/>
      <c r="O15" s="842"/>
      <c r="P15" s="843"/>
      <c r="Q15" s="844"/>
      <c r="R15" s="845"/>
      <c r="S15" s="845"/>
      <c r="T15" s="845"/>
      <c r="U15" s="845"/>
      <c r="V15" s="845"/>
      <c r="W15" s="845"/>
      <c r="X15" s="845"/>
      <c r="Y15" s="845"/>
      <c r="Z15" s="845"/>
      <c r="AA15" s="845"/>
      <c r="AB15" s="845"/>
      <c r="AC15" s="845"/>
      <c r="AD15" s="845"/>
      <c r="AE15" s="846"/>
      <c r="AF15" s="847"/>
      <c r="AG15" s="848"/>
      <c r="AH15" s="848"/>
      <c r="AI15" s="848"/>
      <c r="AJ15" s="849"/>
      <c r="AK15" s="850"/>
      <c r="AL15" s="851"/>
      <c r="AM15" s="851"/>
      <c r="AN15" s="851"/>
      <c r="AO15" s="851"/>
      <c r="AP15" s="851"/>
      <c r="AQ15" s="851"/>
      <c r="AR15" s="851"/>
      <c r="AS15" s="851"/>
      <c r="AT15" s="851"/>
      <c r="AU15" s="852"/>
      <c r="AV15" s="852"/>
      <c r="AW15" s="852"/>
      <c r="AX15" s="852"/>
      <c r="AY15" s="853"/>
      <c r="AZ15" s="254"/>
      <c r="BA15" s="254"/>
      <c r="BB15" s="254"/>
      <c r="BC15" s="254"/>
      <c r="BD15" s="254"/>
      <c r="BE15" s="255"/>
      <c r="BF15" s="255"/>
      <c r="BG15" s="255"/>
      <c r="BH15" s="255"/>
      <c r="BI15" s="255"/>
      <c r="BJ15" s="255"/>
      <c r="BK15" s="255"/>
      <c r="BL15" s="255"/>
      <c r="BM15" s="255"/>
      <c r="BN15" s="255"/>
      <c r="BO15" s="255"/>
      <c r="BP15" s="255"/>
      <c r="BQ15" s="264">
        <v>9</v>
      </c>
      <c r="BR15" s="265"/>
      <c r="BS15" s="854"/>
      <c r="BT15" s="855"/>
      <c r="BU15" s="855"/>
      <c r="BV15" s="855"/>
      <c r="BW15" s="855"/>
      <c r="BX15" s="855"/>
      <c r="BY15" s="855"/>
      <c r="BZ15" s="855"/>
      <c r="CA15" s="855"/>
      <c r="CB15" s="855"/>
      <c r="CC15" s="855"/>
      <c r="CD15" s="855"/>
      <c r="CE15" s="855"/>
      <c r="CF15" s="855"/>
      <c r="CG15" s="856"/>
      <c r="CH15" s="867"/>
      <c r="CI15" s="868"/>
      <c r="CJ15" s="868"/>
      <c r="CK15" s="868"/>
      <c r="CL15" s="869"/>
      <c r="CM15" s="867"/>
      <c r="CN15" s="868"/>
      <c r="CO15" s="868"/>
      <c r="CP15" s="868"/>
      <c r="CQ15" s="869"/>
      <c r="CR15" s="867"/>
      <c r="CS15" s="868"/>
      <c r="CT15" s="868"/>
      <c r="CU15" s="868"/>
      <c r="CV15" s="869"/>
      <c r="CW15" s="867"/>
      <c r="CX15" s="868"/>
      <c r="CY15" s="868"/>
      <c r="CZ15" s="868"/>
      <c r="DA15" s="869"/>
      <c r="DB15" s="867"/>
      <c r="DC15" s="868"/>
      <c r="DD15" s="868"/>
      <c r="DE15" s="868"/>
      <c r="DF15" s="869"/>
      <c r="DG15" s="867"/>
      <c r="DH15" s="868"/>
      <c r="DI15" s="868"/>
      <c r="DJ15" s="868"/>
      <c r="DK15" s="869"/>
      <c r="DL15" s="867"/>
      <c r="DM15" s="868"/>
      <c r="DN15" s="868"/>
      <c r="DO15" s="868"/>
      <c r="DP15" s="869"/>
      <c r="DQ15" s="867"/>
      <c r="DR15" s="868"/>
      <c r="DS15" s="868"/>
      <c r="DT15" s="868"/>
      <c r="DU15" s="869"/>
      <c r="DV15" s="870"/>
      <c r="DW15" s="871"/>
      <c r="DX15" s="871"/>
      <c r="DY15" s="871"/>
      <c r="DZ15" s="872"/>
      <c r="EA15" s="256"/>
    </row>
    <row r="16" spans="1:131" s="257" customFormat="1" ht="26.25" customHeight="1" x14ac:dyDescent="0.15">
      <c r="A16" s="263">
        <v>10</v>
      </c>
      <c r="B16" s="841"/>
      <c r="C16" s="842"/>
      <c r="D16" s="842"/>
      <c r="E16" s="842"/>
      <c r="F16" s="842"/>
      <c r="G16" s="842"/>
      <c r="H16" s="842"/>
      <c r="I16" s="842"/>
      <c r="J16" s="842"/>
      <c r="K16" s="842"/>
      <c r="L16" s="842"/>
      <c r="M16" s="842"/>
      <c r="N16" s="842"/>
      <c r="O16" s="842"/>
      <c r="P16" s="843"/>
      <c r="Q16" s="844"/>
      <c r="R16" s="845"/>
      <c r="S16" s="845"/>
      <c r="T16" s="845"/>
      <c r="U16" s="845"/>
      <c r="V16" s="845"/>
      <c r="W16" s="845"/>
      <c r="X16" s="845"/>
      <c r="Y16" s="845"/>
      <c r="Z16" s="845"/>
      <c r="AA16" s="845"/>
      <c r="AB16" s="845"/>
      <c r="AC16" s="845"/>
      <c r="AD16" s="845"/>
      <c r="AE16" s="846"/>
      <c r="AF16" s="847"/>
      <c r="AG16" s="848"/>
      <c r="AH16" s="848"/>
      <c r="AI16" s="848"/>
      <c r="AJ16" s="849"/>
      <c r="AK16" s="850"/>
      <c r="AL16" s="851"/>
      <c r="AM16" s="851"/>
      <c r="AN16" s="851"/>
      <c r="AO16" s="851"/>
      <c r="AP16" s="851"/>
      <c r="AQ16" s="851"/>
      <c r="AR16" s="851"/>
      <c r="AS16" s="851"/>
      <c r="AT16" s="851"/>
      <c r="AU16" s="852"/>
      <c r="AV16" s="852"/>
      <c r="AW16" s="852"/>
      <c r="AX16" s="852"/>
      <c r="AY16" s="853"/>
      <c r="AZ16" s="254"/>
      <c r="BA16" s="254"/>
      <c r="BB16" s="254"/>
      <c r="BC16" s="254"/>
      <c r="BD16" s="254"/>
      <c r="BE16" s="255"/>
      <c r="BF16" s="255"/>
      <c r="BG16" s="255"/>
      <c r="BH16" s="255"/>
      <c r="BI16" s="255"/>
      <c r="BJ16" s="255"/>
      <c r="BK16" s="255"/>
      <c r="BL16" s="255"/>
      <c r="BM16" s="255"/>
      <c r="BN16" s="255"/>
      <c r="BO16" s="255"/>
      <c r="BP16" s="255"/>
      <c r="BQ16" s="264">
        <v>10</v>
      </c>
      <c r="BR16" s="265"/>
      <c r="BS16" s="854"/>
      <c r="BT16" s="855"/>
      <c r="BU16" s="855"/>
      <c r="BV16" s="855"/>
      <c r="BW16" s="855"/>
      <c r="BX16" s="855"/>
      <c r="BY16" s="855"/>
      <c r="BZ16" s="855"/>
      <c r="CA16" s="855"/>
      <c r="CB16" s="855"/>
      <c r="CC16" s="855"/>
      <c r="CD16" s="855"/>
      <c r="CE16" s="855"/>
      <c r="CF16" s="855"/>
      <c r="CG16" s="856"/>
      <c r="CH16" s="867"/>
      <c r="CI16" s="868"/>
      <c r="CJ16" s="868"/>
      <c r="CK16" s="868"/>
      <c r="CL16" s="869"/>
      <c r="CM16" s="867"/>
      <c r="CN16" s="868"/>
      <c r="CO16" s="868"/>
      <c r="CP16" s="868"/>
      <c r="CQ16" s="869"/>
      <c r="CR16" s="867"/>
      <c r="CS16" s="868"/>
      <c r="CT16" s="868"/>
      <c r="CU16" s="868"/>
      <c r="CV16" s="869"/>
      <c r="CW16" s="867"/>
      <c r="CX16" s="868"/>
      <c r="CY16" s="868"/>
      <c r="CZ16" s="868"/>
      <c r="DA16" s="869"/>
      <c r="DB16" s="867"/>
      <c r="DC16" s="868"/>
      <c r="DD16" s="868"/>
      <c r="DE16" s="868"/>
      <c r="DF16" s="869"/>
      <c r="DG16" s="867"/>
      <c r="DH16" s="868"/>
      <c r="DI16" s="868"/>
      <c r="DJ16" s="868"/>
      <c r="DK16" s="869"/>
      <c r="DL16" s="867"/>
      <c r="DM16" s="868"/>
      <c r="DN16" s="868"/>
      <c r="DO16" s="868"/>
      <c r="DP16" s="869"/>
      <c r="DQ16" s="867"/>
      <c r="DR16" s="868"/>
      <c r="DS16" s="868"/>
      <c r="DT16" s="868"/>
      <c r="DU16" s="869"/>
      <c r="DV16" s="870"/>
      <c r="DW16" s="871"/>
      <c r="DX16" s="871"/>
      <c r="DY16" s="871"/>
      <c r="DZ16" s="872"/>
      <c r="EA16" s="256"/>
    </row>
    <row r="17" spans="1:131" s="257" customFormat="1" ht="26.25" customHeight="1" x14ac:dyDescent="0.15">
      <c r="A17" s="263">
        <v>11</v>
      </c>
      <c r="B17" s="841"/>
      <c r="C17" s="842"/>
      <c r="D17" s="842"/>
      <c r="E17" s="842"/>
      <c r="F17" s="842"/>
      <c r="G17" s="842"/>
      <c r="H17" s="842"/>
      <c r="I17" s="842"/>
      <c r="J17" s="842"/>
      <c r="K17" s="842"/>
      <c r="L17" s="842"/>
      <c r="M17" s="842"/>
      <c r="N17" s="842"/>
      <c r="O17" s="842"/>
      <c r="P17" s="843"/>
      <c r="Q17" s="844"/>
      <c r="R17" s="845"/>
      <c r="S17" s="845"/>
      <c r="T17" s="845"/>
      <c r="U17" s="845"/>
      <c r="V17" s="845"/>
      <c r="W17" s="845"/>
      <c r="X17" s="845"/>
      <c r="Y17" s="845"/>
      <c r="Z17" s="845"/>
      <c r="AA17" s="845"/>
      <c r="AB17" s="845"/>
      <c r="AC17" s="845"/>
      <c r="AD17" s="845"/>
      <c r="AE17" s="846"/>
      <c r="AF17" s="847"/>
      <c r="AG17" s="848"/>
      <c r="AH17" s="848"/>
      <c r="AI17" s="848"/>
      <c r="AJ17" s="849"/>
      <c r="AK17" s="850"/>
      <c r="AL17" s="851"/>
      <c r="AM17" s="851"/>
      <c r="AN17" s="851"/>
      <c r="AO17" s="851"/>
      <c r="AP17" s="851"/>
      <c r="AQ17" s="851"/>
      <c r="AR17" s="851"/>
      <c r="AS17" s="851"/>
      <c r="AT17" s="851"/>
      <c r="AU17" s="852"/>
      <c r="AV17" s="852"/>
      <c r="AW17" s="852"/>
      <c r="AX17" s="852"/>
      <c r="AY17" s="853"/>
      <c r="AZ17" s="254"/>
      <c r="BA17" s="254"/>
      <c r="BB17" s="254"/>
      <c r="BC17" s="254"/>
      <c r="BD17" s="254"/>
      <c r="BE17" s="255"/>
      <c r="BF17" s="255"/>
      <c r="BG17" s="255"/>
      <c r="BH17" s="255"/>
      <c r="BI17" s="255"/>
      <c r="BJ17" s="255"/>
      <c r="BK17" s="255"/>
      <c r="BL17" s="255"/>
      <c r="BM17" s="255"/>
      <c r="BN17" s="255"/>
      <c r="BO17" s="255"/>
      <c r="BP17" s="255"/>
      <c r="BQ17" s="264">
        <v>11</v>
      </c>
      <c r="BR17" s="265"/>
      <c r="BS17" s="854"/>
      <c r="BT17" s="855"/>
      <c r="BU17" s="855"/>
      <c r="BV17" s="855"/>
      <c r="BW17" s="855"/>
      <c r="BX17" s="855"/>
      <c r="BY17" s="855"/>
      <c r="BZ17" s="855"/>
      <c r="CA17" s="855"/>
      <c r="CB17" s="855"/>
      <c r="CC17" s="855"/>
      <c r="CD17" s="855"/>
      <c r="CE17" s="855"/>
      <c r="CF17" s="855"/>
      <c r="CG17" s="856"/>
      <c r="CH17" s="867"/>
      <c r="CI17" s="868"/>
      <c r="CJ17" s="868"/>
      <c r="CK17" s="868"/>
      <c r="CL17" s="869"/>
      <c r="CM17" s="867"/>
      <c r="CN17" s="868"/>
      <c r="CO17" s="868"/>
      <c r="CP17" s="868"/>
      <c r="CQ17" s="869"/>
      <c r="CR17" s="867"/>
      <c r="CS17" s="868"/>
      <c r="CT17" s="868"/>
      <c r="CU17" s="868"/>
      <c r="CV17" s="869"/>
      <c r="CW17" s="867"/>
      <c r="CX17" s="868"/>
      <c r="CY17" s="868"/>
      <c r="CZ17" s="868"/>
      <c r="DA17" s="869"/>
      <c r="DB17" s="867"/>
      <c r="DC17" s="868"/>
      <c r="DD17" s="868"/>
      <c r="DE17" s="868"/>
      <c r="DF17" s="869"/>
      <c r="DG17" s="867"/>
      <c r="DH17" s="868"/>
      <c r="DI17" s="868"/>
      <c r="DJ17" s="868"/>
      <c r="DK17" s="869"/>
      <c r="DL17" s="867"/>
      <c r="DM17" s="868"/>
      <c r="DN17" s="868"/>
      <c r="DO17" s="868"/>
      <c r="DP17" s="869"/>
      <c r="DQ17" s="867"/>
      <c r="DR17" s="868"/>
      <c r="DS17" s="868"/>
      <c r="DT17" s="868"/>
      <c r="DU17" s="869"/>
      <c r="DV17" s="870"/>
      <c r="DW17" s="871"/>
      <c r="DX17" s="871"/>
      <c r="DY17" s="871"/>
      <c r="DZ17" s="872"/>
      <c r="EA17" s="256"/>
    </row>
    <row r="18" spans="1:131" s="257" customFormat="1" ht="26.25" customHeight="1" x14ac:dyDescent="0.15">
      <c r="A18" s="263">
        <v>12</v>
      </c>
      <c r="B18" s="841"/>
      <c r="C18" s="842"/>
      <c r="D18" s="842"/>
      <c r="E18" s="842"/>
      <c r="F18" s="842"/>
      <c r="G18" s="842"/>
      <c r="H18" s="842"/>
      <c r="I18" s="842"/>
      <c r="J18" s="842"/>
      <c r="K18" s="842"/>
      <c r="L18" s="842"/>
      <c r="M18" s="842"/>
      <c r="N18" s="842"/>
      <c r="O18" s="842"/>
      <c r="P18" s="843"/>
      <c r="Q18" s="844"/>
      <c r="R18" s="845"/>
      <c r="S18" s="845"/>
      <c r="T18" s="845"/>
      <c r="U18" s="845"/>
      <c r="V18" s="845"/>
      <c r="W18" s="845"/>
      <c r="X18" s="845"/>
      <c r="Y18" s="845"/>
      <c r="Z18" s="845"/>
      <c r="AA18" s="845"/>
      <c r="AB18" s="845"/>
      <c r="AC18" s="845"/>
      <c r="AD18" s="845"/>
      <c r="AE18" s="846"/>
      <c r="AF18" s="847"/>
      <c r="AG18" s="848"/>
      <c r="AH18" s="848"/>
      <c r="AI18" s="848"/>
      <c r="AJ18" s="849"/>
      <c r="AK18" s="850"/>
      <c r="AL18" s="851"/>
      <c r="AM18" s="851"/>
      <c r="AN18" s="851"/>
      <c r="AO18" s="851"/>
      <c r="AP18" s="851"/>
      <c r="AQ18" s="851"/>
      <c r="AR18" s="851"/>
      <c r="AS18" s="851"/>
      <c r="AT18" s="851"/>
      <c r="AU18" s="852"/>
      <c r="AV18" s="852"/>
      <c r="AW18" s="852"/>
      <c r="AX18" s="852"/>
      <c r="AY18" s="853"/>
      <c r="AZ18" s="254"/>
      <c r="BA18" s="254"/>
      <c r="BB18" s="254"/>
      <c r="BC18" s="254"/>
      <c r="BD18" s="254"/>
      <c r="BE18" s="255"/>
      <c r="BF18" s="255"/>
      <c r="BG18" s="255"/>
      <c r="BH18" s="255"/>
      <c r="BI18" s="255"/>
      <c r="BJ18" s="255"/>
      <c r="BK18" s="255"/>
      <c r="BL18" s="255"/>
      <c r="BM18" s="255"/>
      <c r="BN18" s="255"/>
      <c r="BO18" s="255"/>
      <c r="BP18" s="255"/>
      <c r="BQ18" s="264">
        <v>12</v>
      </c>
      <c r="BR18" s="265"/>
      <c r="BS18" s="854"/>
      <c r="BT18" s="855"/>
      <c r="BU18" s="855"/>
      <c r="BV18" s="855"/>
      <c r="BW18" s="855"/>
      <c r="BX18" s="855"/>
      <c r="BY18" s="855"/>
      <c r="BZ18" s="855"/>
      <c r="CA18" s="855"/>
      <c r="CB18" s="855"/>
      <c r="CC18" s="855"/>
      <c r="CD18" s="855"/>
      <c r="CE18" s="855"/>
      <c r="CF18" s="855"/>
      <c r="CG18" s="856"/>
      <c r="CH18" s="867"/>
      <c r="CI18" s="868"/>
      <c r="CJ18" s="868"/>
      <c r="CK18" s="868"/>
      <c r="CL18" s="869"/>
      <c r="CM18" s="867"/>
      <c r="CN18" s="868"/>
      <c r="CO18" s="868"/>
      <c r="CP18" s="868"/>
      <c r="CQ18" s="869"/>
      <c r="CR18" s="867"/>
      <c r="CS18" s="868"/>
      <c r="CT18" s="868"/>
      <c r="CU18" s="868"/>
      <c r="CV18" s="869"/>
      <c r="CW18" s="867"/>
      <c r="CX18" s="868"/>
      <c r="CY18" s="868"/>
      <c r="CZ18" s="868"/>
      <c r="DA18" s="869"/>
      <c r="DB18" s="867"/>
      <c r="DC18" s="868"/>
      <c r="DD18" s="868"/>
      <c r="DE18" s="868"/>
      <c r="DF18" s="869"/>
      <c r="DG18" s="867"/>
      <c r="DH18" s="868"/>
      <c r="DI18" s="868"/>
      <c r="DJ18" s="868"/>
      <c r="DK18" s="869"/>
      <c r="DL18" s="867"/>
      <c r="DM18" s="868"/>
      <c r="DN18" s="868"/>
      <c r="DO18" s="868"/>
      <c r="DP18" s="869"/>
      <c r="DQ18" s="867"/>
      <c r="DR18" s="868"/>
      <c r="DS18" s="868"/>
      <c r="DT18" s="868"/>
      <c r="DU18" s="869"/>
      <c r="DV18" s="870"/>
      <c r="DW18" s="871"/>
      <c r="DX18" s="871"/>
      <c r="DY18" s="871"/>
      <c r="DZ18" s="872"/>
      <c r="EA18" s="256"/>
    </row>
    <row r="19" spans="1:131" s="257" customFormat="1" ht="26.25" customHeight="1" x14ac:dyDescent="0.15">
      <c r="A19" s="263">
        <v>13</v>
      </c>
      <c r="B19" s="841"/>
      <c r="C19" s="842"/>
      <c r="D19" s="842"/>
      <c r="E19" s="842"/>
      <c r="F19" s="842"/>
      <c r="G19" s="842"/>
      <c r="H19" s="842"/>
      <c r="I19" s="842"/>
      <c r="J19" s="842"/>
      <c r="K19" s="842"/>
      <c r="L19" s="842"/>
      <c r="M19" s="842"/>
      <c r="N19" s="842"/>
      <c r="O19" s="842"/>
      <c r="P19" s="843"/>
      <c r="Q19" s="844"/>
      <c r="R19" s="845"/>
      <c r="S19" s="845"/>
      <c r="T19" s="845"/>
      <c r="U19" s="845"/>
      <c r="V19" s="845"/>
      <c r="W19" s="845"/>
      <c r="X19" s="845"/>
      <c r="Y19" s="845"/>
      <c r="Z19" s="845"/>
      <c r="AA19" s="845"/>
      <c r="AB19" s="845"/>
      <c r="AC19" s="845"/>
      <c r="AD19" s="845"/>
      <c r="AE19" s="846"/>
      <c r="AF19" s="847"/>
      <c r="AG19" s="848"/>
      <c r="AH19" s="848"/>
      <c r="AI19" s="848"/>
      <c r="AJ19" s="849"/>
      <c r="AK19" s="850"/>
      <c r="AL19" s="851"/>
      <c r="AM19" s="851"/>
      <c r="AN19" s="851"/>
      <c r="AO19" s="851"/>
      <c r="AP19" s="851"/>
      <c r="AQ19" s="851"/>
      <c r="AR19" s="851"/>
      <c r="AS19" s="851"/>
      <c r="AT19" s="851"/>
      <c r="AU19" s="852"/>
      <c r="AV19" s="852"/>
      <c r="AW19" s="852"/>
      <c r="AX19" s="852"/>
      <c r="AY19" s="853"/>
      <c r="AZ19" s="254"/>
      <c r="BA19" s="254"/>
      <c r="BB19" s="254"/>
      <c r="BC19" s="254"/>
      <c r="BD19" s="254"/>
      <c r="BE19" s="255"/>
      <c r="BF19" s="255"/>
      <c r="BG19" s="255"/>
      <c r="BH19" s="255"/>
      <c r="BI19" s="255"/>
      <c r="BJ19" s="255"/>
      <c r="BK19" s="255"/>
      <c r="BL19" s="255"/>
      <c r="BM19" s="255"/>
      <c r="BN19" s="255"/>
      <c r="BO19" s="255"/>
      <c r="BP19" s="255"/>
      <c r="BQ19" s="264">
        <v>13</v>
      </c>
      <c r="BR19" s="265"/>
      <c r="BS19" s="854"/>
      <c r="BT19" s="855"/>
      <c r="BU19" s="855"/>
      <c r="BV19" s="855"/>
      <c r="BW19" s="855"/>
      <c r="BX19" s="855"/>
      <c r="BY19" s="855"/>
      <c r="BZ19" s="855"/>
      <c r="CA19" s="855"/>
      <c r="CB19" s="855"/>
      <c r="CC19" s="855"/>
      <c r="CD19" s="855"/>
      <c r="CE19" s="855"/>
      <c r="CF19" s="855"/>
      <c r="CG19" s="856"/>
      <c r="CH19" s="867"/>
      <c r="CI19" s="868"/>
      <c r="CJ19" s="868"/>
      <c r="CK19" s="868"/>
      <c r="CL19" s="869"/>
      <c r="CM19" s="867"/>
      <c r="CN19" s="868"/>
      <c r="CO19" s="868"/>
      <c r="CP19" s="868"/>
      <c r="CQ19" s="869"/>
      <c r="CR19" s="867"/>
      <c r="CS19" s="868"/>
      <c r="CT19" s="868"/>
      <c r="CU19" s="868"/>
      <c r="CV19" s="869"/>
      <c r="CW19" s="867"/>
      <c r="CX19" s="868"/>
      <c r="CY19" s="868"/>
      <c r="CZ19" s="868"/>
      <c r="DA19" s="869"/>
      <c r="DB19" s="867"/>
      <c r="DC19" s="868"/>
      <c r="DD19" s="868"/>
      <c r="DE19" s="868"/>
      <c r="DF19" s="869"/>
      <c r="DG19" s="867"/>
      <c r="DH19" s="868"/>
      <c r="DI19" s="868"/>
      <c r="DJ19" s="868"/>
      <c r="DK19" s="869"/>
      <c r="DL19" s="867"/>
      <c r="DM19" s="868"/>
      <c r="DN19" s="868"/>
      <c r="DO19" s="868"/>
      <c r="DP19" s="869"/>
      <c r="DQ19" s="867"/>
      <c r="DR19" s="868"/>
      <c r="DS19" s="868"/>
      <c r="DT19" s="868"/>
      <c r="DU19" s="869"/>
      <c r="DV19" s="870"/>
      <c r="DW19" s="871"/>
      <c r="DX19" s="871"/>
      <c r="DY19" s="871"/>
      <c r="DZ19" s="872"/>
      <c r="EA19" s="256"/>
    </row>
    <row r="20" spans="1:131" s="257" customFormat="1" ht="26.25" customHeight="1" x14ac:dyDescent="0.15">
      <c r="A20" s="263">
        <v>14</v>
      </c>
      <c r="B20" s="841"/>
      <c r="C20" s="842"/>
      <c r="D20" s="842"/>
      <c r="E20" s="842"/>
      <c r="F20" s="842"/>
      <c r="G20" s="842"/>
      <c r="H20" s="842"/>
      <c r="I20" s="842"/>
      <c r="J20" s="842"/>
      <c r="K20" s="842"/>
      <c r="L20" s="842"/>
      <c r="M20" s="842"/>
      <c r="N20" s="842"/>
      <c r="O20" s="842"/>
      <c r="P20" s="843"/>
      <c r="Q20" s="844"/>
      <c r="R20" s="845"/>
      <c r="S20" s="845"/>
      <c r="T20" s="845"/>
      <c r="U20" s="845"/>
      <c r="V20" s="845"/>
      <c r="W20" s="845"/>
      <c r="X20" s="845"/>
      <c r="Y20" s="845"/>
      <c r="Z20" s="845"/>
      <c r="AA20" s="845"/>
      <c r="AB20" s="845"/>
      <c r="AC20" s="845"/>
      <c r="AD20" s="845"/>
      <c r="AE20" s="846"/>
      <c r="AF20" s="847"/>
      <c r="AG20" s="848"/>
      <c r="AH20" s="848"/>
      <c r="AI20" s="848"/>
      <c r="AJ20" s="849"/>
      <c r="AK20" s="850"/>
      <c r="AL20" s="851"/>
      <c r="AM20" s="851"/>
      <c r="AN20" s="851"/>
      <c r="AO20" s="851"/>
      <c r="AP20" s="851"/>
      <c r="AQ20" s="851"/>
      <c r="AR20" s="851"/>
      <c r="AS20" s="851"/>
      <c r="AT20" s="851"/>
      <c r="AU20" s="852"/>
      <c r="AV20" s="852"/>
      <c r="AW20" s="852"/>
      <c r="AX20" s="852"/>
      <c r="AY20" s="853"/>
      <c r="AZ20" s="254"/>
      <c r="BA20" s="254"/>
      <c r="BB20" s="254"/>
      <c r="BC20" s="254"/>
      <c r="BD20" s="254"/>
      <c r="BE20" s="255"/>
      <c r="BF20" s="255"/>
      <c r="BG20" s="255"/>
      <c r="BH20" s="255"/>
      <c r="BI20" s="255"/>
      <c r="BJ20" s="255"/>
      <c r="BK20" s="255"/>
      <c r="BL20" s="255"/>
      <c r="BM20" s="255"/>
      <c r="BN20" s="255"/>
      <c r="BO20" s="255"/>
      <c r="BP20" s="255"/>
      <c r="BQ20" s="264">
        <v>14</v>
      </c>
      <c r="BR20" s="265"/>
      <c r="BS20" s="854"/>
      <c r="BT20" s="855"/>
      <c r="BU20" s="855"/>
      <c r="BV20" s="855"/>
      <c r="BW20" s="855"/>
      <c r="BX20" s="855"/>
      <c r="BY20" s="855"/>
      <c r="BZ20" s="855"/>
      <c r="CA20" s="855"/>
      <c r="CB20" s="855"/>
      <c r="CC20" s="855"/>
      <c r="CD20" s="855"/>
      <c r="CE20" s="855"/>
      <c r="CF20" s="855"/>
      <c r="CG20" s="856"/>
      <c r="CH20" s="867"/>
      <c r="CI20" s="868"/>
      <c r="CJ20" s="868"/>
      <c r="CK20" s="868"/>
      <c r="CL20" s="869"/>
      <c r="CM20" s="867"/>
      <c r="CN20" s="868"/>
      <c r="CO20" s="868"/>
      <c r="CP20" s="868"/>
      <c r="CQ20" s="869"/>
      <c r="CR20" s="867"/>
      <c r="CS20" s="868"/>
      <c r="CT20" s="868"/>
      <c r="CU20" s="868"/>
      <c r="CV20" s="869"/>
      <c r="CW20" s="867"/>
      <c r="CX20" s="868"/>
      <c r="CY20" s="868"/>
      <c r="CZ20" s="868"/>
      <c r="DA20" s="869"/>
      <c r="DB20" s="867"/>
      <c r="DC20" s="868"/>
      <c r="DD20" s="868"/>
      <c r="DE20" s="868"/>
      <c r="DF20" s="869"/>
      <c r="DG20" s="867"/>
      <c r="DH20" s="868"/>
      <c r="DI20" s="868"/>
      <c r="DJ20" s="868"/>
      <c r="DK20" s="869"/>
      <c r="DL20" s="867"/>
      <c r="DM20" s="868"/>
      <c r="DN20" s="868"/>
      <c r="DO20" s="868"/>
      <c r="DP20" s="869"/>
      <c r="DQ20" s="867"/>
      <c r="DR20" s="868"/>
      <c r="DS20" s="868"/>
      <c r="DT20" s="868"/>
      <c r="DU20" s="869"/>
      <c r="DV20" s="870"/>
      <c r="DW20" s="871"/>
      <c r="DX20" s="871"/>
      <c r="DY20" s="871"/>
      <c r="DZ20" s="872"/>
      <c r="EA20" s="256"/>
    </row>
    <row r="21" spans="1:131" s="257" customFormat="1" ht="26.25" customHeight="1" thickBot="1" x14ac:dyDescent="0.2">
      <c r="A21" s="263">
        <v>15</v>
      </c>
      <c r="B21" s="841"/>
      <c r="C21" s="842"/>
      <c r="D21" s="842"/>
      <c r="E21" s="842"/>
      <c r="F21" s="842"/>
      <c r="G21" s="842"/>
      <c r="H21" s="842"/>
      <c r="I21" s="842"/>
      <c r="J21" s="842"/>
      <c r="K21" s="842"/>
      <c r="L21" s="842"/>
      <c r="M21" s="842"/>
      <c r="N21" s="842"/>
      <c r="O21" s="842"/>
      <c r="P21" s="843"/>
      <c r="Q21" s="844"/>
      <c r="R21" s="845"/>
      <c r="S21" s="845"/>
      <c r="T21" s="845"/>
      <c r="U21" s="845"/>
      <c r="V21" s="845"/>
      <c r="W21" s="845"/>
      <c r="X21" s="845"/>
      <c r="Y21" s="845"/>
      <c r="Z21" s="845"/>
      <c r="AA21" s="845"/>
      <c r="AB21" s="845"/>
      <c r="AC21" s="845"/>
      <c r="AD21" s="845"/>
      <c r="AE21" s="846"/>
      <c r="AF21" s="847"/>
      <c r="AG21" s="848"/>
      <c r="AH21" s="848"/>
      <c r="AI21" s="848"/>
      <c r="AJ21" s="849"/>
      <c r="AK21" s="850"/>
      <c r="AL21" s="851"/>
      <c r="AM21" s="851"/>
      <c r="AN21" s="851"/>
      <c r="AO21" s="851"/>
      <c r="AP21" s="851"/>
      <c r="AQ21" s="851"/>
      <c r="AR21" s="851"/>
      <c r="AS21" s="851"/>
      <c r="AT21" s="851"/>
      <c r="AU21" s="852"/>
      <c r="AV21" s="852"/>
      <c r="AW21" s="852"/>
      <c r="AX21" s="852"/>
      <c r="AY21" s="853"/>
      <c r="AZ21" s="254"/>
      <c r="BA21" s="254"/>
      <c r="BB21" s="254"/>
      <c r="BC21" s="254"/>
      <c r="BD21" s="254"/>
      <c r="BE21" s="255"/>
      <c r="BF21" s="255"/>
      <c r="BG21" s="255"/>
      <c r="BH21" s="255"/>
      <c r="BI21" s="255"/>
      <c r="BJ21" s="255"/>
      <c r="BK21" s="255"/>
      <c r="BL21" s="255"/>
      <c r="BM21" s="255"/>
      <c r="BN21" s="255"/>
      <c r="BO21" s="255"/>
      <c r="BP21" s="255"/>
      <c r="BQ21" s="264">
        <v>15</v>
      </c>
      <c r="BR21" s="265"/>
      <c r="BS21" s="854"/>
      <c r="BT21" s="855"/>
      <c r="BU21" s="855"/>
      <c r="BV21" s="855"/>
      <c r="BW21" s="855"/>
      <c r="BX21" s="855"/>
      <c r="BY21" s="855"/>
      <c r="BZ21" s="855"/>
      <c r="CA21" s="855"/>
      <c r="CB21" s="855"/>
      <c r="CC21" s="855"/>
      <c r="CD21" s="855"/>
      <c r="CE21" s="855"/>
      <c r="CF21" s="855"/>
      <c r="CG21" s="856"/>
      <c r="CH21" s="867"/>
      <c r="CI21" s="868"/>
      <c r="CJ21" s="868"/>
      <c r="CK21" s="868"/>
      <c r="CL21" s="869"/>
      <c r="CM21" s="867"/>
      <c r="CN21" s="868"/>
      <c r="CO21" s="868"/>
      <c r="CP21" s="868"/>
      <c r="CQ21" s="869"/>
      <c r="CR21" s="867"/>
      <c r="CS21" s="868"/>
      <c r="CT21" s="868"/>
      <c r="CU21" s="868"/>
      <c r="CV21" s="869"/>
      <c r="CW21" s="867"/>
      <c r="CX21" s="868"/>
      <c r="CY21" s="868"/>
      <c r="CZ21" s="868"/>
      <c r="DA21" s="869"/>
      <c r="DB21" s="867"/>
      <c r="DC21" s="868"/>
      <c r="DD21" s="868"/>
      <c r="DE21" s="868"/>
      <c r="DF21" s="869"/>
      <c r="DG21" s="867"/>
      <c r="DH21" s="868"/>
      <c r="DI21" s="868"/>
      <c r="DJ21" s="868"/>
      <c r="DK21" s="869"/>
      <c r="DL21" s="867"/>
      <c r="DM21" s="868"/>
      <c r="DN21" s="868"/>
      <c r="DO21" s="868"/>
      <c r="DP21" s="869"/>
      <c r="DQ21" s="867"/>
      <c r="DR21" s="868"/>
      <c r="DS21" s="868"/>
      <c r="DT21" s="868"/>
      <c r="DU21" s="869"/>
      <c r="DV21" s="870"/>
      <c r="DW21" s="871"/>
      <c r="DX21" s="871"/>
      <c r="DY21" s="871"/>
      <c r="DZ21" s="872"/>
      <c r="EA21" s="256"/>
    </row>
    <row r="22" spans="1:131" s="257" customFormat="1" ht="26.25" customHeight="1" x14ac:dyDescent="0.15">
      <c r="A22" s="263">
        <v>16</v>
      </c>
      <c r="B22" s="841"/>
      <c r="C22" s="842"/>
      <c r="D22" s="842"/>
      <c r="E22" s="842"/>
      <c r="F22" s="842"/>
      <c r="G22" s="842"/>
      <c r="H22" s="842"/>
      <c r="I22" s="842"/>
      <c r="J22" s="842"/>
      <c r="K22" s="842"/>
      <c r="L22" s="842"/>
      <c r="M22" s="842"/>
      <c r="N22" s="842"/>
      <c r="O22" s="842"/>
      <c r="P22" s="843"/>
      <c r="Q22" s="873"/>
      <c r="R22" s="874"/>
      <c r="S22" s="874"/>
      <c r="T22" s="874"/>
      <c r="U22" s="874"/>
      <c r="V22" s="874"/>
      <c r="W22" s="874"/>
      <c r="X22" s="874"/>
      <c r="Y22" s="874"/>
      <c r="Z22" s="874"/>
      <c r="AA22" s="874"/>
      <c r="AB22" s="874"/>
      <c r="AC22" s="874"/>
      <c r="AD22" s="874"/>
      <c r="AE22" s="875"/>
      <c r="AF22" s="847"/>
      <c r="AG22" s="848"/>
      <c r="AH22" s="848"/>
      <c r="AI22" s="848"/>
      <c r="AJ22" s="849"/>
      <c r="AK22" s="888"/>
      <c r="AL22" s="889"/>
      <c r="AM22" s="889"/>
      <c r="AN22" s="889"/>
      <c r="AO22" s="889"/>
      <c r="AP22" s="889"/>
      <c r="AQ22" s="889"/>
      <c r="AR22" s="889"/>
      <c r="AS22" s="889"/>
      <c r="AT22" s="889"/>
      <c r="AU22" s="890"/>
      <c r="AV22" s="890"/>
      <c r="AW22" s="890"/>
      <c r="AX22" s="890"/>
      <c r="AY22" s="891"/>
      <c r="AZ22" s="892" t="s">
        <v>387</v>
      </c>
      <c r="BA22" s="892"/>
      <c r="BB22" s="892"/>
      <c r="BC22" s="892"/>
      <c r="BD22" s="893"/>
      <c r="BE22" s="255"/>
      <c r="BF22" s="255"/>
      <c r="BG22" s="255"/>
      <c r="BH22" s="255"/>
      <c r="BI22" s="255"/>
      <c r="BJ22" s="255"/>
      <c r="BK22" s="255"/>
      <c r="BL22" s="255"/>
      <c r="BM22" s="255"/>
      <c r="BN22" s="255"/>
      <c r="BO22" s="255"/>
      <c r="BP22" s="255"/>
      <c r="BQ22" s="264">
        <v>16</v>
      </c>
      <c r="BR22" s="265"/>
      <c r="BS22" s="854"/>
      <c r="BT22" s="855"/>
      <c r="BU22" s="855"/>
      <c r="BV22" s="855"/>
      <c r="BW22" s="855"/>
      <c r="BX22" s="855"/>
      <c r="BY22" s="855"/>
      <c r="BZ22" s="855"/>
      <c r="CA22" s="855"/>
      <c r="CB22" s="855"/>
      <c r="CC22" s="855"/>
      <c r="CD22" s="855"/>
      <c r="CE22" s="855"/>
      <c r="CF22" s="855"/>
      <c r="CG22" s="856"/>
      <c r="CH22" s="867"/>
      <c r="CI22" s="868"/>
      <c r="CJ22" s="868"/>
      <c r="CK22" s="868"/>
      <c r="CL22" s="869"/>
      <c r="CM22" s="867"/>
      <c r="CN22" s="868"/>
      <c r="CO22" s="868"/>
      <c r="CP22" s="868"/>
      <c r="CQ22" s="869"/>
      <c r="CR22" s="867"/>
      <c r="CS22" s="868"/>
      <c r="CT22" s="868"/>
      <c r="CU22" s="868"/>
      <c r="CV22" s="869"/>
      <c r="CW22" s="867"/>
      <c r="CX22" s="868"/>
      <c r="CY22" s="868"/>
      <c r="CZ22" s="868"/>
      <c r="DA22" s="869"/>
      <c r="DB22" s="867"/>
      <c r="DC22" s="868"/>
      <c r="DD22" s="868"/>
      <c r="DE22" s="868"/>
      <c r="DF22" s="869"/>
      <c r="DG22" s="867"/>
      <c r="DH22" s="868"/>
      <c r="DI22" s="868"/>
      <c r="DJ22" s="868"/>
      <c r="DK22" s="869"/>
      <c r="DL22" s="867"/>
      <c r="DM22" s="868"/>
      <c r="DN22" s="868"/>
      <c r="DO22" s="868"/>
      <c r="DP22" s="869"/>
      <c r="DQ22" s="867"/>
      <c r="DR22" s="868"/>
      <c r="DS22" s="868"/>
      <c r="DT22" s="868"/>
      <c r="DU22" s="869"/>
      <c r="DV22" s="870"/>
      <c r="DW22" s="871"/>
      <c r="DX22" s="871"/>
      <c r="DY22" s="871"/>
      <c r="DZ22" s="872"/>
      <c r="EA22" s="256"/>
    </row>
    <row r="23" spans="1:131" s="257" customFormat="1" ht="26.25" customHeight="1" thickBot="1" x14ac:dyDescent="0.2">
      <c r="A23" s="266" t="s">
        <v>388</v>
      </c>
      <c r="B23" s="876" t="s">
        <v>389</v>
      </c>
      <c r="C23" s="877"/>
      <c r="D23" s="877"/>
      <c r="E23" s="877"/>
      <c r="F23" s="877"/>
      <c r="G23" s="877"/>
      <c r="H23" s="877"/>
      <c r="I23" s="877"/>
      <c r="J23" s="877"/>
      <c r="K23" s="877"/>
      <c r="L23" s="877"/>
      <c r="M23" s="877"/>
      <c r="N23" s="877"/>
      <c r="O23" s="877"/>
      <c r="P23" s="878"/>
      <c r="Q23" s="879">
        <v>1593</v>
      </c>
      <c r="R23" s="880"/>
      <c r="S23" s="880"/>
      <c r="T23" s="880"/>
      <c r="U23" s="880"/>
      <c r="V23" s="880">
        <v>1488</v>
      </c>
      <c r="W23" s="880"/>
      <c r="X23" s="880"/>
      <c r="Y23" s="880"/>
      <c r="Z23" s="880"/>
      <c r="AA23" s="880">
        <v>105</v>
      </c>
      <c r="AB23" s="880"/>
      <c r="AC23" s="880"/>
      <c r="AD23" s="880"/>
      <c r="AE23" s="881"/>
      <c r="AF23" s="882">
        <v>105</v>
      </c>
      <c r="AG23" s="880"/>
      <c r="AH23" s="880"/>
      <c r="AI23" s="880"/>
      <c r="AJ23" s="883"/>
      <c r="AK23" s="884"/>
      <c r="AL23" s="885"/>
      <c r="AM23" s="885"/>
      <c r="AN23" s="885"/>
      <c r="AO23" s="885"/>
      <c r="AP23" s="880">
        <v>532</v>
      </c>
      <c r="AQ23" s="880"/>
      <c r="AR23" s="880"/>
      <c r="AS23" s="880"/>
      <c r="AT23" s="880"/>
      <c r="AU23" s="886"/>
      <c r="AV23" s="886"/>
      <c r="AW23" s="886"/>
      <c r="AX23" s="886"/>
      <c r="AY23" s="887"/>
      <c r="AZ23" s="895" t="s">
        <v>390</v>
      </c>
      <c r="BA23" s="896"/>
      <c r="BB23" s="896"/>
      <c r="BC23" s="896"/>
      <c r="BD23" s="897"/>
      <c r="BE23" s="255"/>
      <c r="BF23" s="255"/>
      <c r="BG23" s="255"/>
      <c r="BH23" s="255"/>
      <c r="BI23" s="255"/>
      <c r="BJ23" s="255"/>
      <c r="BK23" s="255"/>
      <c r="BL23" s="255"/>
      <c r="BM23" s="255"/>
      <c r="BN23" s="255"/>
      <c r="BO23" s="255"/>
      <c r="BP23" s="255"/>
      <c r="BQ23" s="264">
        <v>17</v>
      </c>
      <c r="BR23" s="265"/>
      <c r="BS23" s="854"/>
      <c r="BT23" s="855"/>
      <c r="BU23" s="855"/>
      <c r="BV23" s="855"/>
      <c r="BW23" s="855"/>
      <c r="BX23" s="855"/>
      <c r="BY23" s="855"/>
      <c r="BZ23" s="855"/>
      <c r="CA23" s="855"/>
      <c r="CB23" s="855"/>
      <c r="CC23" s="855"/>
      <c r="CD23" s="855"/>
      <c r="CE23" s="855"/>
      <c r="CF23" s="855"/>
      <c r="CG23" s="856"/>
      <c r="CH23" s="867"/>
      <c r="CI23" s="868"/>
      <c r="CJ23" s="868"/>
      <c r="CK23" s="868"/>
      <c r="CL23" s="869"/>
      <c r="CM23" s="867"/>
      <c r="CN23" s="868"/>
      <c r="CO23" s="868"/>
      <c r="CP23" s="868"/>
      <c r="CQ23" s="869"/>
      <c r="CR23" s="867"/>
      <c r="CS23" s="868"/>
      <c r="CT23" s="868"/>
      <c r="CU23" s="868"/>
      <c r="CV23" s="869"/>
      <c r="CW23" s="867"/>
      <c r="CX23" s="868"/>
      <c r="CY23" s="868"/>
      <c r="CZ23" s="868"/>
      <c r="DA23" s="869"/>
      <c r="DB23" s="867"/>
      <c r="DC23" s="868"/>
      <c r="DD23" s="868"/>
      <c r="DE23" s="868"/>
      <c r="DF23" s="869"/>
      <c r="DG23" s="867"/>
      <c r="DH23" s="868"/>
      <c r="DI23" s="868"/>
      <c r="DJ23" s="868"/>
      <c r="DK23" s="869"/>
      <c r="DL23" s="867"/>
      <c r="DM23" s="868"/>
      <c r="DN23" s="868"/>
      <c r="DO23" s="868"/>
      <c r="DP23" s="869"/>
      <c r="DQ23" s="867"/>
      <c r="DR23" s="868"/>
      <c r="DS23" s="868"/>
      <c r="DT23" s="868"/>
      <c r="DU23" s="869"/>
      <c r="DV23" s="870"/>
      <c r="DW23" s="871"/>
      <c r="DX23" s="871"/>
      <c r="DY23" s="871"/>
      <c r="DZ23" s="872"/>
      <c r="EA23" s="256"/>
    </row>
    <row r="24" spans="1:131" s="257" customFormat="1" ht="26.25" customHeight="1" x14ac:dyDescent="0.15">
      <c r="A24" s="894" t="s">
        <v>391</v>
      </c>
      <c r="B24" s="894"/>
      <c r="C24" s="894"/>
      <c r="D24" s="894"/>
      <c r="E24" s="894"/>
      <c r="F24" s="894"/>
      <c r="G24" s="894"/>
      <c r="H24" s="894"/>
      <c r="I24" s="894"/>
      <c r="J24" s="894"/>
      <c r="K24" s="894"/>
      <c r="L24" s="894"/>
      <c r="M24" s="894"/>
      <c r="N24" s="894"/>
      <c r="O24" s="894"/>
      <c r="P24" s="894"/>
      <c r="Q24" s="894"/>
      <c r="R24" s="894"/>
      <c r="S24" s="894"/>
      <c r="T24" s="894"/>
      <c r="U24" s="894"/>
      <c r="V24" s="894"/>
      <c r="W24" s="894"/>
      <c r="X24" s="894"/>
      <c r="Y24" s="894"/>
      <c r="Z24" s="894"/>
      <c r="AA24" s="894"/>
      <c r="AB24" s="894"/>
      <c r="AC24" s="894"/>
      <c r="AD24" s="894"/>
      <c r="AE24" s="894"/>
      <c r="AF24" s="894"/>
      <c r="AG24" s="894"/>
      <c r="AH24" s="894"/>
      <c r="AI24" s="894"/>
      <c r="AJ24" s="894"/>
      <c r="AK24" s="894"/>
      <c r="AL24" s="894"/>
      <c r="AM24" s="894"/>
      <c r="AN24" s="894"/>
      <c r="AO24" s="894"/>
      <c r="AP24" s="894"/>
      <c r="AQ24" s="894"/>
      <c r="AR24" s="894"/>
      <c r="AS24" s="894"/>
      <c r="AT24" s="894"/>
      <c r="AU24" s="894"/>
      <c r="AV24" s="894"/>
      <c r="AW24" s="894"/>
      <c r="AX24" s="894"/>
      <c r="AY24" s="894"/>
      <c r="AZ24" s="254"/>
      <c r="BA24" s="254"/>
      <c r="BB24" s="254"/>
      <c r="BC24" s="254"/>
      <c r="BD24" s="254"/>
      <c r="BE24" s="255"/>
      <c r="BF24" s="255"/>
      <c r="BG24" s="255"/>
      <c r="BH24" s="255"/>
      <c r="BI24" s="255"/>
      <c r="BJ24" s="255"/>
      <c r="BK24" s="255"/>
      <c r="BL24" s="255"/>
      <c r="BM24" s="255"/>
      <c r="BN24" s="255"/>
      <c r="BO24" s="255"/>
      <c r="BP24" s="255"/>
      <c r="BQ24" s="264">
        <v>18</v>
      </c>
      <c r="BR24" s="265"/>
      <c r="BS24" s="854"/>
      <c r="BT24" s="855"/>
      <c r="BU24" s="855"/>
      <c r="BV24" s="855"/>
      <c r="BW24" s="855"/>
      <c r="BX24" s="855"/>
      <c r="BY24" s="855"/>
      <c r="BZ24" s="855"/>
      <c r="CA24" s="855"/>
      <c r="CB24" s="855"/>
      <c r="CC24" s="855"/>
      <c r="CD24" s="855"/>
      <c r="CE24" s="855"/>
      <c r="CF24" s="855"/>
      <c r="CG24" s="856"/>
      <c r="CH24" s="867"/>
      <c r="CI24" s="868"/>
      <c r="CJ24" s="868"/>
      <c r="CK24" s="868"/>
      <c r="CL24" s="869"/>
      <c r="CM24" s="867"/>
      <c r="CN24" s="868"/>
      <c r="CO24" s="868"/>
      <c r="CP24" s="868"/>
      <c r="CQ24" s="869"/>
      <c r="CR24" s="867"/>
      <c r="CS24" s="868"/>
      <c r="CT24" s="868"/>
      <c r="CU24" s="868"/>
      <c r="CV24" s="869"/>
      <c r="CW24" s="867"/>
      <c r="CX24" s="868"/>
      <c r="CY24" s="868"/>
      <c r="CZ24" s="868"/>
      <c r="DA24" s="869"/>
      <c r="DB24" s="867"/>
      <c r="DC24" s="868"/>
      <c r="DD24" s="868"/>
      <c r="DE24" s="868"/>
      <c r="DF24" s="869"/>
      <c r="DG24" s="867"/>
      <c r="DH24" s="868"/>
      <c r="DI24" s="868"/>
      <c r="DJ24" s="868"/>
      <c r="DK24" s="869"/>
      <c r="DL24" s="867"/>
      <c r="DM24" s="868"/>
      <c r="DN24" s="868"/>
      <c r="DO24" s="868"/>
      <c r="DP24" s="869"/>
      <c r="DQ24" s="867"/>
      <c r="DR24" s="868"/>
      <c r="DS24" s="868"/>
      <c r="DT24" s="868"/>
      <c r="DU24" s="869"/>
      <c r="DV24" s="870"/>
      <c r="DW24" s="871"/>
      <c r="DX24" s="871"/>
      <c r="DY24" s="871"/>
      <c r="DZ24" s="872"/>
      <c r="EA24" s="256"/>
    </row>
    <row r="25" spans="1:131" s="249" customFormat="1" ht="26.25" customHeight="1" thickBot="1" x14ac:dyDescent="0.2">
      <c r="A25" s="835" t="s">
        <v>392</v>
      </c>
      <c r="B25" s="835"/>
      <c r="C25" s="835"/>
      <c r="D25" s="835"/>
      <c r="E25" s="835"/>
      <c r="F25" s="835"/>
      <c r="G25" s="835"/>
      <c r="H25" s="835"/>
      <c r="I25" s="835"/>
      <c r="J25" s="835"/>
      <c r="K25" s="835"/>
      <c r="L25" s="835"/>
      <c r="M25" s="835"/>
      <c r="N25" s="835"/>
      <c r="O25" s="835"/>
      <c r="P25" s="835"/>
      <c r="Q25" s="835"/>
      <c r="R25" s="835"/>
      <c r="S25" s="835"/>
      <c r="T25" s="835"/>
      <c r="U25" s="835"/>
      <c r="V25" s="835"/>
      <c r="W25" s="835"/>
      <c r="X25" s="835"/>
      <c r="Y25" s="835"/>
      <c r="Z25" s="835"/>
      <c r="AA25" s="835"/>
      <c r="AB25" s="835"/>
      <c r="AC25" s="835"/>
      <c r="AD25" s="835"/>
      <c r="AE25" s="835"/>
      <c r="AF25" s="835"/>
      <c r="AG25" s="835"/>
      <c r="AH25" s="835"/>
      <c r="AI25" s="835"/>
      <c r="AJ25" s="835"/>
      <c r="AK25" s="835"/>
      <c r="AL25" s="835"/>
      <c r="AM25" s="835"/>
      <c r="AN25" s="835"/>
      <c r="AO25" s="835"/>
      <c r="AP25" s="835"/>
      <c r="AQ25" s="835"/>
      <c r="AR25" s="835"/>
      <c r="AS25" s="835"/>
      <c r="AT25" s="835"/>
      <c r="AU25" s="835"/>
      <c r="AV25" s="835"/>
      <c r="AW25" s="835"/>
      <c r="AX25" s="835"/>
      <c r="AY25" s="835"/>
      <c r="AZ25" s="835"/>
      <c r="BA25" s="835"/>
      <c r="BB25" s="835"/>
      <c r="BC25" s="835"/>
      <c r="BD25" s="835"/>
      <c r="BE25" s="835"/>
      <c r="BF25" s="835"/>
      <c r="BG25" s="835"/>
      <c r="BH25" s="835"/>
      <c r="BI25" s="835"/>
      <c r="BJ25" s="254"/>
      <c r="BK25" s="254"/>
      <c r="BL25" s="254"/>
      <c r="BM25" s="254"/>
      <c r="BN25" s="254"/>
      <c r="BO25" s="267"/>
      <c r="BP25" s="267"/>
      <c r="BQ25" s="264">
        <v>19</v>
      </c>
      <c r="BR25" s="265"/>
      <c r="BS25" s="854"/>
      <c r="BT25" s="855"/>
      <c r="BU25" s="855"/>
      <c r="BV25" s="855"/>
      <c r="BW25" s="855"/>
      <c r="BX25" s="855"/>
      <c r="BY25" s="855"/>
      <c r="BZ25" s="855"/>
      <c r="CA25" s="855"/>
      <c r="CB25" s="855"/>
      <c r="CC25" s="855"/>
      <c r="CD25" s="855"/>
      <c r="CE25" s="855"/>
      <c r="CF25" s="855"/>
      <c r="CG25" s="856"/>
      <c r="CH25" s="867"/>
      <c r="CI25" s="868"/>
      <c r="CJ25" s="868"/>
      <c r="CK25" s="868"/>
      <c r="CL25" s="869"/>
      <c r="CM25" s="867"/>
      <c r="CN25" s="868"/>
      <c r="CO25" s="868"/>
      <c r="CP25" s="868"/>
      <c r="CQ25" s="869"/>
      <c r="CR25" s="867"/>
      <c r="CS25" s="868"/>
      <c r="CT25" s="868"/>
      <c r="CU25" s="868"/>
      <c r="CV25" s="869"/>
      <c r="CW25" s="867"/>
      <c r="CX25" s="868"/>
      <c r="CY25" s="868"/>
      <c r="CZ25" s="868"/>
      <c r="DA25" s="869"/>
      <c r="DB25" s="867"/>
      <c r="DC25" s="868"/>
      <c r="DD25" s="868"/>
      <c r="DE25" s="868"/>
      <c r="DF25" s="869"/>
      <c r="DG25" s="867"/>
      <c r="DH25" s="868"/>
      <c r="DI25" s="868"/>
      <c r="DJ25" s="868"/>
      <c r="DK25" s="869"/>
      <c r="DL25" s="867"/>
      <c r="DM25" s="868"/>
      <c r="DN25" s="868"/>
      <c r="DO25" s="868"/>
      <c r="DP25" s="869"/>
      <c r="DQ25" s="867"/>
      <c r="DR25" s="868"/>
      <c r="DS25" s="868"/>
      <c r="DT25" s="868"/>
      <c r="DU25" s="869"/>
      <c r="DV25" s="870"/>
      <c r="DW25" s="871"/>
      <c r="DX25" s="871"/>
      <c r="DY25" s="871"/>
      <c r="DZ25" s="872"/>
      <c r="EA25" s="248"/>
    </row>
    <row r="26" spans="1:131" s="249" customFormat="1" ht="26.25" customHeight="1" x14ac:dyDescent="0.15">
      <c r="A26" s="826" t="s">
        <v>369</v>
      </c>
      <c r="B26" s="827"/>
      <c r="C26" s="827"/>
      <c r="D26" s="827"/>
      <c r="E26" s="827"/>
      <c r="F26" s="827"/>
      <c r="G26" s="827"/>
      <c r="H26" s="827"/>
      <c r="I26" s="827"/>
      <c r="J26" s="827"/>
      <c r="K26" s="827"/>
      <c r="L26" s="827"/>
      <c r="M26" s="827"/>
      <c r="N26" s="827"/>
      <c r="O26" s="827"/>
      <c r="P26" s="828"/>
      <c r="Q26" s="803" t="s">
        <v>393</v>
      </c>
      <c r="R26" s="804"/>
      <c r="S26" s="804"/>
      <c r="T26" s="804"/>
      <c r="U26" s="805"/>
      <c r="V26" s="803" t="s">
        <v>394</v>
      </c>
      <c r="W26" s="804"/>
      <c r="X26" s="804"/>
      <c r="Y26" s="804"/>
      <c r="Z26" s="805"/>
      <c r="AA26" s="803" t="s">
        <v>395</v>
      </c>
      <c r="AB26" s="804"/>
      <c r="AC26" s="804"/>
      <c r="AD26" s="804"/>
      <c r="AE26" s="804"/>
      <c r="AF26" s="898" t="s">
        <v>396</v>
      </c>
      <c r="AG26" s="899"/>
      <c r="AH26" s="899"/>
      <c r="AI26" s="899"/>
      <c r="AJ26" s="900"/>
      <c r="AK26" s="804" t="s">
        <v>397</v>
      </c>
      <c r="AL26" s="804"/>
      <c r="AM26" s="804"/>
      <c r="AN26" s="804"/>
      <c r="AO26" s="805"/>
      <c r="AP26" s="803" t="s">
        <v>398</v>
      </c>
      <c r="AQ26" s="804"/>
      <c r="AR26" s="804"/>
      <c r="AS26" s="804"/>
      <c r="AT26" s="805"/>
      <c r="AU26" s="803" t="s">
        <v>399</v>
      </c>
      <c r="AV26" s="804"/>
      <c r="AW26" s="804"/>
      <c r="AX26" s="804"/>
      <c r="AY26" s="805"/>
      <c r="AZ26" s="803" t="s">
        <v>400</v>
      </c>
      <c r="BA26" s="804"/>
      <c r="BB26" s="804"/>
      <c r="BC26" s="804"/>
      <c r="BD26" s="805"/>
      <c r="BE26" s="803" t="s">
        <v>376</v>
      </c>
      <c r="BF26" s="804"/>
      <c r="BG26" s="804"/>
      <c r="BH26" s="804"/>
      <c r="BI26" s="815"/>
      <c r="BJ26" s="254"/>
      <c r="BK26" s="254"/>
      <c r="BL26" s="254"/>
      <c r="BM26" s="254"/>
      <c r="BN26" s="254"/>
      <c r="BO26" s="267"/>
      <c r="BP26" s="267"/>
      <c r="BQ26" s="264">
        <v>20</v>
      </c>
      <c r="BR26" s="265"/>
      <c r="BS26" s="854"/>
      <c r="BT26" s="855"/>
      <c r="BU26" s="855"/>
      <c r="BV26" s="855"/>
      <c r="BW26" s="855"/>
      <c r="BX26" s="855"/>
      <c r="BY26" s="855"/>
      <c r="BZ26" s="855"/>
      <c r="CA26" s="855"/>
      <c r="CB26" s="855"/>
      <c r="CC26" s="855"/>
      <c r="CD26" s="855"/>
      <c r="CE26" s="855"/>
      <c r="CF26" s="855"/>
      <c r="CG26" s="856"/>
      <c r="CH26" s="867"/>
      <c r="CI26" s="868"/>
      <c r="CJ26" s="868"/>
      <c r="CK26" s="868"/>
      <c r="CL26" s="869"/>
      <c r="CM26" s="867"/>
      <c r="CN26" s="868"/>
      <c r="CO26" s="868"/>
      <c r="CP26" s="868"/>
      <c r="CQ26" s="869"/>
      <c r="CR26" s="867"/>
      <c r="CS26" s="868"/>
      <c r="CT26" s="868"/>
      <c r="CU26" s="868"/>
      <c r="CV26" s="869"/>
      <c r="CW26" s="867"/>
      <c r="CX26" s="868"/>
      <c r="CY26" s="868"/>
      <c r="CZ26" s="868"/>
      <c r="DA26" s="869"/>
      <c r="DB26" s="867"/>
      <c r="DC26" s="868"/>
      <c r="DD26" s="868"/>
      <c r="DE26" s="868"/>
      <c r="DF26" s="869"/>
      <c r="DG26" s="867"/>
      <c r="DH26" s="868"/>
      <c r="DI26" s="868"/>
      <c r="DJ26" s="868"/>
      <c r="DK26" s="869"/>
      <c r="DL26" s="867"/>
      <c r="DM26" s="868"/>
      <c r="DN26" s="868"/>
      <c r="DO26" s="868"/>
      <c r="DP26" s="869"/>
      <c r="DQ26" s="867"/>
      <c r="DR26" s="868"/>
      <c r="DS26" s="868"/>
      <c r="DT26" s="868"/>
      <c r="DU26" s="869"/>
      <c r="DV26" s="870"/>
      <c r="DW26" s="871"/>
      <c r="DX26" s="871"/>
      <c r="DY26" s="871"/>
      <c r="DZ26" s="872"/>
      <c r="EA26" s="248"/>
    </row>
    <row r="27" spans="1:131" s="249" customFormat="1" ht="26.25" customHeight="1" thickBot="1" x14ac:dyDescent="0.2">
      <c r="A27" s="829"/>
      <c r="B27" s="830"/>
      <c r="C27" s="830"/>
      <c r="D27" s="830"/>
      <c r="E27" s="830"/>
      <c r="F27" s="830"/>
      <c r="G27" s="830"/>
      <c r="H27" s="830"/>
      <c r="I27" s="830"/>
      <c r="J27" s="830"/>
      <c r="K27" s="830"/>
      <c r="L27" s="830"/>
      <c r="M27" s="830"/>
      <c r="N27" s="830"/>
      <c r="O27" s="830"/>
      <c r="P27" s="831"/>
      <c r="Q27" s="806"/>
      <c r="R27" s="807"/>
      <c r="S27" s="807"/>
      <c r="T27" s="807"/>
      <c r="U27" s="808"/>
      <c r="V27" s="806"/>
      <c r="W27" s="807"/>
      <c r="X27" s="807"/>
      <c r="Y27" s="807"/>
      <c r="Z27" s="808"/>
      <c r="AA27" s="806"/>
      <c r="AB27" s="807"/>
      <c r="AC27" s="807"/>
      <c r="AD27" s="807"/>
      <c r="AE27" s="807"/>
      <c r="AF27" s="901"/>
      <c r="AG27" s="902"/>
      <c r="AH27" s="902"/>
      <c r="AI27" s="902"/>
      <c r="AJ27" s="903"/>
      <c r="AK27" s="807"/>
      <c r="AL27" s="807"/>
      <c r="AM27" s="807"/>
      <c r="AN27" s="807"/>
      <c r="AO27" s="808"/>
      <c r="AP27" s="806"/>
      <c r="AQ27" s="807"/>
      <c r="AR27" s="807"/>
      <c r="AS27" s="807"/>
      <c r="AT27" s="808"/>
      <c r="AU27" s="806"/>
      <c r="AV27" s="807"/>
      <c r="AW27" s="807"/>
      <c r="AX27" s="807"/>
      <c r="AY27" s="808"/>
      <c r="AZ27" s="806"/>
      <c r="BA27" s="807"/>
      <c r="BB27" s="807"/>
      <c r="BC27" s="807"/>
      <c r="BD27" s="808"/>
      <c r="BE27" s="806"/>
      <c r="BF27" s="807"/>
      <c r="BG27" s="807"/>
      <c r="BH27" s="807"/>
      <c r="BI27" s="816"/>
      <c r="BJ27" s="254"/>
      <c r="BK27" s="254"/>
      <c r="BL27" s="254"/>
      <c r="BM27" s="254"/>
      <c r="BN27" s="254"/>
      <c r="BO27" s="267"/>
      <c r="BP27" s="267"/>
      <c r="BQ27" s="264">
        <v>21</v>
      </c>
      <c r="BR27" s="265"/>
      <c r="BS27" s="854"/>
      <c r="BT27" s="855"/>
      <c r="BU27" s="855"/>
      <c r="BV27" s="855"/>
      <c r="BW27" s="855"/>
      <c r="BX27" s="855"/>
      <c r="BY27" s="855"/>
      <c r="BZ27" s="855"/>
      <c r="CA27" s="855"/>
      <c r="CB27" s="855"/>
      <c r="CC27" s="855"/>
      <c r="CD27" s="855"/>
      <c r="CE27" s="855"/>
      <c r="CF27" s="855"/>
      <c r="CG27" s="856"/>
      <c r="CH27" s="867"/>
      <c r="CI27" s="868"/>
      <c r="CJ27" s="868"/>
      <c r="CK27" s="868"/>
      <c r="CL27" s="869"/>
      <c r="CM27" s="867"/>
      <c r="CN27" s="868"/>
      <c r="CO27" s="868"/>
      <c r="CP27" s="868"/>
      <c r="CQ27" s="869"/>
      <c r="CR27" s="867"/>
      <c r="CS27" s="868"/>
      <c r="CT27" s="868"/>
      <c r="CU27" s="868"/>
      <c r="CV27" s="869"/>
      <c r="CW27" s="867"/>
      <c r="CX27" s="868"/>
      <c r="CY27" s="868"/>
      <c r="CZ27" s="868"/>
      <c r="DA27" s="869"/>
      <c r="DB27" s="867"/>
      <c r="DC27" s="868"/>
      <c r="DD27" s="868"/>
      <c r="DE27" s="868"/>
      <c r="DF27" s="869"/>
      <c r="DG27" s="867"/>
      <c r="DH27" s="868"/>
      <c r="DI27" s="868"/>
      <c r="DJ27" s="868"/>
      <c r="DK27" s="869"/>
      <c r="DL27" s="867"/>
      <c r="DM27" s="868"/>
      <c r="DN27" s="868"/>
      <c r="DO27" s="868"/>
      <c r="DP27" s="869"/>
      <c r="DQ27" s="867"/>
      <c r="DR27" s="868"/>
      <c r="DS27" s="868"/>
      <c r="DT27" s="868"/>
      <c r="DU27" s="869"/>
      <c r="DV27" s="870"/>
      <c r="DW27" s="871"/>
      <c r="DX27" s="871"/>
      <c r="DY27" s="871"/>
      <c r="DZ27" s="872"/>
      <c r="EA27" s="248"/>
    </row>
    <row r="28" spans="1:131" s="249" customFormat="1" ht="26.25" customHeight="1" thickTop="1" x14ac:dyDescent="0.15">
      <c r="A28" s="268">
        <v>1</v>
      </c>
      <c r="B28" s="817" t="s">
        <v>401</v>
      </c>
      <c r="C28" s="818"/>
      <c r="D28" s="818"/>
      <c r="E28" s="818"/>
      <c r="F28" s="818"/>
      <c r="G28" s="818"/>
      <c r="H28" s="818"/>
      <c r="I28" s="818"/>
      <c r="J28" s="818"/>
      <c r="K28" s="818"/>
      <c r="L28" s="818"/>
      <c r="M28" s="818"/>
      <c r="N28" s="818"/>
      <c r="O28" s="818"/>
      <c r="P28" s="819"/>
      <c r="Q28" s="908">
        <v>72</v>
      </c>
      <c r="R28" s="909"/>
      <c r="S28" s="909"/>
      <c r="T28" s="909"/>
      <c r="U28" s="909"/>
      <c r="V28" s="909">
        <v>66</v>
      </c>
      <c r="W28" s="909"/>
      <c r="X28" s="909"/>
      <c r="Y28" s="909"/>
      <c r="Z28" s="909"/>
      <c r="AA28" s="909">
        <v>6</v>
      </c>
      <c r="AB28" s="909"/>
      <c r="AC28" s="909"/>
      <c r="AD28" s="909"/>
      <c r="AE28" s="910"/>
      <c r="AF28" s="911">
        <v>6</v>
      </c>
      <c r="AG28" s="909"/>
      <c r="AH28" s="909"/>
      <c r="AI28" s="909"/>
      <c r="AJ28" s="912"/>
      <c r="AK28" s="913">
        <v>6</v>
      </c>
      <c r="AL28" s="904"/>
      <c r="AM28" s="904"/>
      <c r="AN28" s="904"/>
      <c r="AO28" s="904"/>
      <c r="AP28" s="904" t="s">
        <v>579</v>
      </c>
      <c r="AQ28" s="904"/>
      <c r="AR28" s="904"/>
      <c r="AS28" s="904"/>
      <c r="AT28" s="904"/>
      <c r="AU28" s="904" t="s">
        <v>579</v>
      </c>
      <c r="AV28" s="904"/>
      <c r="AW28" s="904"/>
      <c r="AX28" s="904"/>
      <c r="AY28" s="904"/>
      <c r="AZ28" s="905"/>
      <c r="BA28" s="905"/>
      <c r="BB28" s="905"/>
      <c r="BC28" s="905"/>
      <c r="BD28" s="905"/>
      <c r="BE28" s="906"/>
      <c r="BF28" s="906"/>
      <c r="BG28" s="906"/>
      <c r="BH28" s="906"/>
      <c r="BI28" s="907"/>
      <c r="BJ28" s="254"/>
      <c r="BK28" s="254"/>
      <c r="BL28" s="254"/>
      <c r="BM28" s="254"/>
      <c r="BN28" s="254"/>
      <c r="BO28" s="267"/>
      <c r="BP28" s="267"/>
      <c r="BQ28" s="264">
        <v>22</v>
      </c>
      <c r="BR28" s="265"/>
      <c r="BS28" s="854"/>
      <c r="BT28" s="855"/>
      <c r="BU28" s="855"/>
      <c r="BV28" s="855"/>
      <c r="BW28" s="855"/>
      <c r="BX28" s="855"/>
      <c r="BY28" s="855"/>
      <c r="BZ28" s="855"/>
      <c r="CA28" s="855"/>
      <c r="CB28" s="855"/>
      <c r="CC28" s="855"/>
      <c r="CD28" s="855"/>
      <c r="CE28" s="855"/>
      <c r="CF28" s="855"/>
      <c r="CG28" s="856"/>
      <c r="CH28" s="867"/>
      <c r="CI28" s="868"/>
      <c r="CJ28" s="868"/>
      <c r="CK28" s="868"/>
      <c r="CL28" s="869"/>
      <c r="CM28" s="867"/>
      <c r="CN28" s="868"/>
      <c r="CO28" s="868"/>
      <c r="CP28" s="868"/>
      <c r="CQ28" s="869"/>
      <c r="CR28" s="867"/>
      <c r="CS28" s="868"/>
      <c r="CT28" s="868"/>
      <c r="CU28" s="868"/>
      <c r="CV28" s="869"/>
      <c r="CW28" s="867"/>
      <c r="CX28" s="868"/>
      <c r="CY28" s="868"/>
      <c r="CZ28" s="868"/>
      <c r="DA28" s="869"/>
      <c r="DB28" s="867"/>
      <c r="DC28" s="868"/>
      <c r="DD28" s="868"/>
      <c r="DE28" s="868"/>
      <c r="DF28" s="869"/>
      <c r="DG28" s="867"/>
      <c r="DH28" s="868"/>
      <c r="DI28" s="868"/>
      <c r="DJ28" s="868"/>
      <c r="DK28" s="869"/>
      <c r="DL28" s="867"/>
      <c r="DM28" s="868"/>
      <c r="DN28" s="868"/>
      <c r="DO28" s="868"/>
      <c r="DP28" s="869"/>
      <c r="DQ28" s="867"/>
      <c r="DR28" s="868"/>
      <c r="DS28" s="868"/>
      <c r="DT28" s="868"/>
      <c r="DU28" s="869"/>
      <c r="DV28" s="870"/>
      <c r="DW28" s="871"/>
      <c r="DX28" s="871"/>
      <c r="DY28" s="871"/>
      <c r="DZ28" s="872"/>
      <c r="EA28" s="248"/>
    </row>
    <row r="29" spans="1:131" s="249" customFormat="1" ht="26.25" customHeight="1" x14ac:dyDescent="0.15">
      <c r="A29" s="268">
        <v>2</v>
      </c>
      <c r="B29" s="841" t="s">
        <v>402</v>
      </c>
      <c r="C29" s="842"/>
      <c r="D29" s="842"/>
      <c r="E29" s="842"/>
      <c r="F29" s="842"/>
      <c r="G29" s="842"/>
      <c r="H29" s="842"/>
      <c r="I29" s="842"/>
      <c r="J29" s="842"/>
      <c r="K29" s="842"/>
      <c r="L29" s="842"/>
      <c r="M29" s="842"/>
      <c r="N29" s="842"/>
      <c r="O29" s="842"/>
      <c r="P29" s="843"/>
      <c r="Q29" s="844">
        <v>79</v>
      </c>
      <c r="R29" s="845"/>
      <c r="S29" s="845"/>
      <c r="T29" s="845"/>
      <c r="U29" s="845"/>
      <c r="V29" s="845">
        <v>72</v>
      </c>
      <c r="W29" s="845"/>
      <c r="X29" s="845"/>
      <c r="Y29" s="845"/>
      <c r="Z29" s="845"/>
      <c r="AA29" s="845">
        <v>7</v>
      </c>
      <c r="AB29" s="845"/>
      <c r="AC29" s="845"/>
      <c r="AD29" s="845"/>
      <c r="AE29" s="846"/>
      <c r="AF29" s="847">
        <v>7</v>
      </c>
      <c r="AG29" s="848"/>
      <c r="AH29" s="848"/>
      <c r="AI29" s="848"/>
      <c r="AJ29" s="849"/>
      <c r="AK29" s="916">
        <v>20</v>
      </c>
      <c r="AL29" s="917"/>
      <c r="AM29" s="917"/>
      <c r="AN29" s="917"/>
      <c r="AO29" s="917"/>
      <c r="AP29" s="917" t="s">
        <v>579</v>
      </c>
      <c r="AQ29" s="917"/>
      <c r="AR29" s="917"/>
      <c r="AS29" s="917"/>
      <c r="AT29" s="917"/>
      <c r="AU29" s="917" t="s">
        <v>579</v>
      </c>
      <c r="AV29" s="917"/>
      <c r="AW29" s="917"/>
      <c r="AX29" s="917"/>
      <c r="AY29" s="917"/>
      <c r="AZ29" s="918"/>
      <c r="BA29" s="918"/>
      <c r="BB29" s="918"/>
      <c r="BC29" s="918"/>
      <c r="BD29" s="918"/>
      <c r="BE29" s="914"/>
      <c r="BF29" s="914"/>
      <c r="BG29" s="914"/>
      <c r="BH29" s="914"/>
      <c r="BI29" s="915"/>
      <c r="BJ29" s="254"/>
      <c r="BK29" s="254"/>
      <c r="BL29" s="254"/>
      <c r="BM29" s="254"/>
      <c r="BN29" s="254"/>
      <c r="BO29" s="267"/>
      <c r="BP29" s="267"/>
      <c r="BQ29" s="264">
        <v>23</v>
      </c>
      <c r="BR29" s="265"/>
      <c r="BS29" s="854"/>
      <c r="BT29" s="855"/>
      <c r="BU29" s="855"/>
      <c r="BV29" s="855"/>
      <c r="BW29" s="855"/>
      <c r="BX29" s="855"/>
      <c r="BY29" s="855"/>
      <c r="BZ29" s="855"/>
      <c r="CA29" s="855"/>
      <c r="CB29" s="855"/>
      <c r="CC29" s="855"/>
      <c r="CD29" s="855"/>
      <c r="CE29" s="855"/>
      <c r="CF29" s="855"/>
      <c r="CG29" s="856"/>
      <c r="CH29" s="867"/>
      <c r="CI29" s="868"/>
      <c r="CJ29" s="868"/>
      <c r="CK29" s="868"/>
      <c r="CL29" s="869"/>
      <c r="CM29" s="867"/>
      <c r="CN29" s="868"/>
      <c r="CO29" s="868"/>
      <c r="CP29" s="868"/>
      <c r="CQ29" s="869"/>
      <c r="CR29" s="867"/>
      <c r="CS29" s="868"/>
      <c r="CT29" s="868"/>
      <c r="CU29" s="868"/>
      <c r="CV29" s="869"/>
      <c r="CW29" s="867"/>
      <c r="CX29" s="868"/>
      <c r="CY29" s="868"/>
      <c r="CZ29" s="868"/>
      <c r="DA29" s="869"/>
      <c r="DB29" s="867"/>
      <c r="DC29" s="868"/>
      <c r="DD29" s="868"/>
      <c r="DE29" s="868"/>
      <c r="DF29" s="869"/>
      <c r="DG29" s="867"/>
      <c r="DH29" s="868"/>
      <c r="DI29" s="868"/>
      <c r="DJ29" s="868"/>
      <c r="DK29" s="869"/>
      <c r="DL29" s="867"/>
      <c r="DM29" s="868"/>
      <c r="DN29" s="868"/>
      <c r="DO29" s="868"/>
      <c r="DP29" s="869"/>
      <c r="DQ29" s="867"/>
      <c r="DR29" s="868"/>
      <c r="DS29" s="868"/>
      <c r="DT29" s="868"/>
      <c r="DU29" s="869"/>
      <c r="DV29" s="870"/>
      <c r="DW29" s="871"/>
      <c r="DX29" s="871"/>
      <c r="DY29" s="871"/>
      <c r="DZ29" s="872"/>
      <c r="EA29" s="248"/>
    </row>
    <row r="30" spans="1:131" s="249" customFormat="1" ht="26.25" customHeight="1" x14ac:dyDescent="0.15">
      <c r="A30" s="268">
        <v>3</v>
      </c>
      <c r="B30" s="841" t="s">
        <v>403</v>
      </c>
      <c r="C30" s="842"/>
      <c r="D30" s="842"/>
      <c r="E30" s="842"/>
      <c r="F30" s="842"/>
      <c r="G30" s="842"/>
      <c r="H30" s="842"/>
      <c r="I30" s="842"/>
      <c r="J30" s="842"/>
      <c r="K30" s="842"/>
      <c r="L30" s="842"/>
      <c r="M30" s="842"/>
      <c r="N30" s="842"/>
      <c r="O30" s="842"/>
      <c r="P30" s="843"/>
      <c r="Q30" s="844">
        <v>55</v>
      </c>
      <c r="R30" s="845"/>
      <c r="S30" s="845"/>
      <c r="T30" s="845"/>
      <c r="U30" s="845"/>
      <c r="V30" s="845">
        <v>51</v>
      </c>
      <c r="W30" s="845"/>
      <c r="X30" s="845"/>
      <c r="Y30" s="845"/>
      <c r="Z30" s="845"/>
      <c r="AA30" s="845">
        <v>4</v>
      </c>
      <c r="AB30" s="845"/>
      <c r="AC30" s="845"/>
      <c r="AD30" s="845"/>
      <c r="AE30" s="846"/>
      <c r="AF30" s="847">
        <v>4</v>
      </c>
      <c r="AG30" s="848"/>
      <c r="AH30" s="848"/>
      <c r="AI30" s="848"/>
      <c r="AJ30" s="849"/>
      <c r="AK30" s="916">
        <v>19</v>
      </c>
      <c r="AL30" s="917"/>
      <c r="AM30" s="917"/>
      <c r="AN30" s="917"/>
      <c r="AO30" s="917"/>
      <c r="AP30" s="917" t="s">
        <v>579</v>
      </c>
      <c r="AQ30" s="917"/>
      <c r="AR30" s="917"/>
      <c r="AS30" s="917"/>
      <c r="AT30" s="917"/>
      <c r="AU30" s="917" t="s">
        <v>579</v>
      </c>
      <c r="AV30" s="917"/>
      <c r="AW30" s="917"/>
      <c r="AX30" s="917"/>
      <c r="AY30" s="917"/>
      <c r="AZ30" s="918"/>
      <c r="BA30" s="918"/>
      <c r="BB30" s="918"/>
      <c r="BC30" s="918"/>
      <c r="BD30" s="918"/>
      <c r="BE30" s="914"/>
      <c r="BF30" s="914"/>
      <c r="BG30" s="914"/>
      <c r="BH30" s="914"/>
      <c r="BI30" s="915"/>
      <c r="BJ30" s="254"/>
      <c r="BK30" s="254"/>
      <c r="BL30" s="254"/>
      <c r="BM30" s="254"/>
      <c r="BN30" s="254"/>
      <c r="BO30" s="267"/>
      <c r="BP30" s="267"/>
      <c r="BQ30" s="264">
        <v>24</v>
      </c>
      <c r="BR30" s="265"/>
      <c r="BS30" s="854"/>
      <c r="BT30" s="855"/>
      <c r="BU30" s="855"/>
      <c r="BV30" s="855"/>
      <c r="BW30" s="855"/>
      <c r="BX30" s="855"/>
      <c r="BY30" s="855"/>
      <c r="BZ30" s="855"/>
      <c r="CA30" s="855"/>
      <c r="CB30" s="855"/>
      <c r="CC30" s="855"/>
      <c r="CD30" s="855"/>
      <c r="CE30" s="855"/>
      <c r="CF30" s="855"/>
      <c r="CG30" s="856"/>
      <c r="CH30" s="867"/>
      <c r="CI30" s="868"/>
      <c r="CJ30" s="868"/>
      <c r="CK30" s="868"/>
      <c r="CL30" s="869"/>
      <c r="CM30" s="867"/>
      <c r="CN30" s="868"/>
      <c r="CO30" s="868"/>
      <c r="CP30" s="868"/>
      <c r="CQ30" s="869"/>
      <c r="CR30" s="867"/>
      <c r="CS30" s="868"/>
      <c r="CT30" s="868"/>
      <c r="CU30" s="868"/>
      <c r="CV30" s="869"/>
      <c r="CW30" s="867"/>
      <c r="CX30" s="868"/>
      <c r="CY30" s="868"/>
      <c r="CZ30" s="868"/>
      <c r="DA30" s="869"/>
      <c r="DB30" s="867"/>
      <c r="DC30" s="868"/>
      <c r="DD30" s="868"/>
      <c r="DE30" s="868"/>
      <c r="DF30" s="869"/>
      <c r="DG30" s="867"/>
      <c r="DH30" s="868"/>
      <c r="DI30" s="868"/>
      <c r="DJ30" s="868"/>
      <c r="DK30" s="869"/>
      <c r="DL30" s="867"/>
      <c r="DM30" s="868"/>
      <c r="DN30" s="868"/>
      <c r="DO30" s="868"/>
      <c r="DP30" s="869"/>
      <c r="DQ30" s="867"/>
      <c r="DR30" s="868"/>
      <c r="DS30" s="868"/>
      <c r="DT30" s="868"/>
      <c r="DU30" s="869"/>
      <c r="DV30" s="870"/>
      <c r="DW30" s="871"/>
      <c r="DX30" s="871"/>
      <c r="DY30" s="871"/>
      <c r="DZ30" s="872"/>
      <c r="EA30" s="248"/>
    </row>
    <row r="31" spans="1:131" s="249" customFormat="1" ht="26.25" customHeight="1" x14ac:dyDescent="0.15">
      <c r="A31" s="268">
        <v>4</v>
      </c>
      <c r="B31" s="841" t="s">
        <v>404</v>
      </c>
      <c r="C31" s="842"/>
      <c r="D31" s="842"/>
      <c r="E31" s="842"/>
      <c r="F31" s="842"/>
      <c r="G31" s="842"/>
      <c r="H31" s="842"/>
      <c r="I31" s="842"/>
      <c r="J31" s="842"/>
      <c r="K31" s="842"/>
      <c r="L31" s="842"/>
      <c r="M31" s="842"/>
      <c r="N31" s="842"/>
      <c r="O31" s="842"/>
      <c r="P31" s="843"/>
      <c r="Q31" s="844">
        <v>8</v>
      </c>
      <c r="R31" s="845"/>
      <c r="S31" s="845"/>
      <c r="T31" s="845"/>
      <c r="U31" s="845"/>
      <c r="V31" s="845">
        <v>7</v>
      </c>
      <c r="W31" s="845"/>
      <c r="X31" s="845"/>
      <c r="Y31" s="845"/>
      <c r="Z31" s="845"/>
      <c r="AA31" s="845">
        <v>1</v>
      </c>
      <c r="AB31" s="845"/>
      <c r="AC31" s="845"/>
      <c r="AD31" s="845"/>
      <c r="AE31" s="846"/>
      <c r="AF31" s="847">
        <v>1</v>
      </c>
      <c r="AG31" s="848"/>
      <c r="AH31" s="848"/>
      <c r="AI31" s="848"/>
      <c r="AJ31" s="849"/>
      <c r="AK31" s="916">
        <v>5</v>
      </c>
      <c r="AL31" s="917"/>
      <c r="AM31" s="917"/>
      <c r="AN31" s="917"/>
      <c r="AO31" s="917"/>
      <c r="AP31" s="917" t="s">
        <v>579</v>
      </c>
      <c r="AQ31" s="917"/>
      <c r="AR31" s="917"/>
      <c r="AS31" s="917"/>
      <c r="AT31" s="917"/>
      <c r="AU31" s="917" t="s">
        <v>579</v>
      </c>
      <c r="AV31" s="917"/>
      <c r="AW31" s="917"/>
      <c r="AX31" s="917"/>
      <c r="AY31" s="917"/>
      <c r="AZ31" s="918"/>
      <c r="BA31" s="918"/>
      <c r="BB31" s="918"/>
      <c r="BC31" s="918"/>
      <c r="BD31" s="918"/>
      <c r="BE31" s="914"/>
      <c r="BF31" s="914"/>
      <c r="BG31" s="914"/>
      <c r="BH31" s="914"/>
      <c r="BI31" s="915"/>
      <c r="BJ31" s="254"/>
      <c r="BK31" s="254"/>
      <c r="BL31" s="254"/>
      <c r="BM31" s="254"/>
      <c r="BN31" s="254"/>
      <c r="BO31" s="267"/>
      <c r="BP31" s="267"/>
      <c r="BQ31" s="264">
        <v>25</v>
      </c>
      <c r="BR31" s="265"/>
      <c r="BS31" s="854"/>
      <c r="BT31" s="855"/>
      <c r="BU31" s="855"/>
      <c r="BV31" s="855"/>
      <c r="BW31" s="855"/>
      <c r="BX31" s="855"/>
      <c r="BY31" s="855"/>
      <c r="BZ31" s="855"/>
      <c r="CA31" s="855"/>
      <c r="CB31" s="855"/>
      <c r="CC31" s="855"/>
      <c r="CD31" s="855"/>
      <c r="CE31" s="855"/>
      <c r="CF31" s="855"/>
      <c r="CG31" s="856"/>
      <c r="CH31" s="867"/>
      <c r="CI31" s="868"/>
      <c r="CJ31" s="868"/>
      <c r="CK31" s="868"/>
      <c r="CL31" s="869"/>
      <c r="CM31" s="867"/>
      <c r="CN31" s="868"/>
      <c r="CO31" s="868"/>
      <c r="CP31" s="868"/>
      <c r="CQ31" s="869"/>
      <c r="CR31" s="867"/>
      <c r="CS31" s="868"/>
      <c r="CT31" s="868"/>
      <c r="CU31" s="868"/>
      <c r="CV31" s="869"/>
      <c r="CW31" s="867"/>
      <c r="CX31" s="868"/>
      <c r="CY31" s="868"/>
      <c r="CZ31" s="868"/>
      <c r="DA31" s="869"/>
      <c r="DB31" s="867"/>
      <c r="DC31" s="868"/>
      <c r="DD31" s="868"/>
      <c r="DE31" s="868"/>
      <c r="DF31" s="869"/>
      <c r="DG31" s="867"/>
      <c r="DH31" s="868"/>
      <c r="DI31" s="868"/>
      <c r="DJ31" s="868"/>
      <c r="DK31" s="869"/>
      <c r="DL31" s="867"/>
      <c r="DM31" s="868"/>
      <c r="DN31" s="868"/>
      <c r="DO31" s="868"/>
      <c r="DP31" s="869"/>
      <c r="DQ31" s="867"/>
      <c r="DR31" s="868"/>
      <c r="DS31" s="868"/>
      <c r="DT31" s="868"/>
      <c r="DU31" s="869"/>
      <c r="DV31" s="870"/>
      <c r="DW31" s="871"/>
      <c r="DX31" s="871"/>
      <c r="DY31" s="871"/>
      <c r="DZ31" s="872"/>
      <c r="EA31" s="248"/>
    </row>
    <row r="32" spans="1:131" s="249" customFormat="1" ht="26.25" customHeight="1" x14ac:dyDescent="0.15">
      <c r="A32" s="268">
        <v>5</v>
      </c>
      <c r="B32" s="841" t="s">
        <v>405</v>
      </c>
      <c r="C32" s="842"/>
      <c r="D32" s="842"/>
      <c r="E32" s="842"/>
      <c r="F32" s="842"/>
      <c r="G32" s="842"/>
      <c r="H32" s="842"/>
      <c r="I32" s="842"/>
      <c r="J32" s="842"/>
      <c r="K32" s="842"/>
      <c r="L32" s="842"/>
      <c r="M32" s="842"/>
      <c r="N32" s="842"/>
      <c r="O32" s="842"/>
      <c r="P32" s="843"/>
      <c r="Q32" s="844">
        <v>232</v>
      </c>
      <c r="R32" s="845"/>
      <c r="S32" s="845"/>
      <c r="T32" s="845"/>
      <c r="U32" s="845"/>
      <c r="V32" s="845">
        <v>232</v>
      </c>
      <c r="W32" s="845"/>
      <c r="X32" s="845"/>
      <c r="Y32" s="845"/>
      <c r="Z32" s="845"/>
      <c r="AA32" s="845">
        <v>0</v>
      </c>
      <c r="AB32" s="845"/>
      <c r="AC32" s="845"/>
      <c r="AD32" s="845"/>
      <c r="AE32" s="846"/>
      <c r="AF32" s="847">
        <v>0</v>
      </c>
      <c r="AG32" s="848"/>
      <c r="AH32" s="848"/>
      <c r="AI32" s="848"/>
      <c r="AJ32" s="849"/>
      <c r="AK32" s="916">
        <v>23</v>
      </c>
      <c r="AL32" s="917"/>
      <c r="AM32" s="917"/>
      <c r="AN32" s="917"/>
      <c r="AO32" s="917"/>
      <c r="AP32" s="917">
        <v>149</v>
      </c>
      <c r="AQ32" s="917"/>
      <c r="AR32" s="917"/>
      <c r="AS32" s="917"/>
      <c r="AT32" s="917"/>
      <c r="AU32" s="917">
        <v>139</v>
      </c>
      <c r="AV32" s="917"/>
      <c r="AW32" s="917"/>
      <c r="AX32" s="917"/>
      <c r="AY32" s="917"/>
      <c r="AZ32" s="918"/>
      <c r="BA32" s="918"/>
      <c r="BB32" s="918"/>
      <c r="BC32" s="918"/>
      <c r="BD32" s="918"/>
      <c r="BE32" s="914" t="s">
        <v>406</v>
      </c>
      <c r="BF32" s="914"/>
      <c r="BG32" s="914"/>
      <c r="BH32" s="914"/>
      <c r="BI32" s="915"/>
      <c r="BJ32" s="254"/>
      <c r="BK32" s="254"/>
      <c r="BL32" s="254"/>
      <c r="BM32" s="254"/>
      <c r="BN32" s="254"/>
      <c r="BO32" s="267"/>
      <c r="BP32" s="267"/>
      <c r="BQ32" s="264">
        <v>26</v>
      </c>
      <c r="BR32" s="265"/>
      <c r="BS32" s="854"/>
      <c r="BT32" s="855"/>
      <c r="BU32" s="855"/>
      <c r="BV32" s="855"/>
      <c r="BW32" s="855"/>
      <c r="BX32" s="855"/>
      <c r="BY32" s="855"/>
      <c r="BZ32" s="855"/>
      <c r="CA32" s="855"/>
      <c r="CB32" s="855"/>
      <c r="CC32" s="855"/>
      <c r="CD32" s="855"/>
      <c r="CE32" s="855"/>
      <c r="CF32" s="855"/>
      <c r="CG32" s="856"/>
      <c r="CH32" s="867"/>
      <c r="CI32" s="868"/>
      <c r="CJ32" s="868"/>
      <c r="CK32" s="868"/>
      <c r="CL32" s="869"/>
      <c r="CM32" s="867"/>
      <c r="CN32" s="868"/>
      <c r="CO32" s="868"/>
      <c r="CP32" s="868"/>
      <c r="CQ32" s="869"/>
      <c r="CR32" s="867"/>
      <c r="CS32" s="868"/>
      <c r="CT32" s="868"/>
      <c r="CU32" s="868"/>
      <c r="CV32" s="869"/>
      <c r="CW32" s="867"/>
      <c r="CX32" s="868"/>
      <c r="CY32" s="868"/>
      <c r="CZ32" s="868"/>
      <c r="DA32" s="869"/>
      <c r="DB32" s="867"/>
      <c r="DC32" s="868"/>
      <c r="DD32" s="868"/>
      <c r="DE32" s="868"/>
      <c r="DF32" s="869"/>
      <c r="DG32" s="867"/>
      <c r="DH32" s="868"/>
      <c r="DI32" s="868"/>
      <c r="DJ32" s="868"/>
      <c r="DK32" s="869"/>
      <c r="DL32" s="867"/>
      <c r="DM32" s="868"/>
      <c r="DN32" s="868"/>
      <c r="DO32" s="868"/>
      <c r="DP32" s="869"/>
      <c r="DQ32" s="867"/>
      <c r="DR32" s="868"/>
      <c r="DS32" s="868"/>
      <c r="DT32" s="868"/>
      <c r="DU32" s="869"/>
      <c r="DV32" s="870"/>
      <c r="DW32" s="871"/>
      <c r="DX32" s="871"/>
      <c r="DY32" s="871"/>
      <c r="DZ32" s="872"/>
      <c r="EA32" s="248"/>
    </row>
    <row r="33" spans="1:131" s="249" customFormat="1" ht="26.25" customHeight="1" x14ac:dyDescent="0.15">
      <c r="A33" s="268">
        <v>6</v>
      </c>
      <c r="B33" s="841" t="s">
        <v>407</v>
      </c>
      <c r="C33" s="842"/>
      <c r="D33" s="842"/>
      <c r="E33" s="842"/>
      <c r="F33" s="842"/>
      <c r="G33" s="842"/>
      <c r="H33" s="842"/>
      <c r="I33" s="842"/>
      <c r="J33" s="842"/>
      <c r="K33" s="842"/>
      <c r="L33" s="842"/>
      <c r="M33" s="842"/>
      <c r="N33" s="842"/>
      <c r="O33" s="842"/>
      <c r="P33" s="843"/>
      <c r="Q33" s="844">
        <v>46</v>
      </c>
      <c r="R33" s="845"/>
      <c r="S33" s="845"/>
      <c r="T33" s="845"/>
      <c r="U33" s="845"/>
      <c r="V33" s="845">
        <v>43</v>
      </c>
      <c r="W33" s="845"/>
      <c r="X33" s="845"/>
      <c r="Y33" s="845"/>
      <c r="Z33" s="845"/>
      <c r="AA33" s="845">
        <v>3</v>
      </c>
      <c r="AB33" s="845"/>
      <c r="AC33" s="845"/>
      <c r="AD33" s="845"/>
      <c r="AE33" s="846"/>
      <c r="AF33" s="847">
        <v>3</v>
      </c>
      <c r="AG33" s="848"/>
      <c r="AH33" s="848"/>
      <c r="AI33" s="848"/>
      <c r="AJ33" s="849"/>
      <c r="AK33" s="916">
        <v>41</v>
      </c>
      <c r="AL33" s="917"/>
      <c r="AM33" s="917"/>
      <c r="AN33" s="917"/>
      <c r="AO33" s="917"/>
      <c r="AP33" s="917">
        <v>55</v>
      </c>
      <c r="AQ33" s="917"/>
      <c r="AR33" s="917"/>
      <c r="AS33" s="917"/>
      <c r="AT33" s="917"/>
      <c r="AU33" s="917">
        <v>55</v>
      </c>
      <c r="AV33" s="917"/>
      <c r="AW33" s="917"/>
      <c r="AX33" s="917"/>
      <c r="AY33" s="917"/>
      <c r="AZ33" s="918"/>
      <c r="BA33" s="918"/>
      <c r="BB33" s="918"/>
      <c r="BC33" s="918"/>
      <c r="BD33" s="918"/>
      <c r="BE33" s="914" t="s">
        <v>408</v>
      </c>
      <c r="BF33" s="914"/>
      <c r="BG33" s="914"/>
      <c r="BH33" s="914"/>
      <c r="BI33" s="915"/>
      <c r="BJ33" s="254"/>
      <c r="BK33" s="254"/>
      <c r="BL33" s="254"/>
      <c r="BM33" s="254"/>
      <c r="BN33" s="254"/>
      <c r="BO33" s="267"/>
      <c r="BP33" s="267"/>
      <c r="BQ33" s="264">
        <v>27</v>
      </c>
      <c r="BR33" s="265"/>
      <c r="BS33" s="854"/>
      <c r="BT33" s="855"/>
      <c r="BU33" s="855"/>
      <c r="BV33" s="855"/>
      <c r="BW33" s="855"/>
      <c r="BX33" s="855"/>
      <c r="BY33" s="855"/>
      <c r="BZ33" s="855"/>
      <c r="CA33" s="855"/>
      <c r="CB33" s="855"/>
      <c r="CC33" s="855"/>
      <c r="CD33" s="855"/>
      <c r="CE33" s="855"/>
      <c r="CF33" s="855"/>
      <c r="CG33" s="856"/>
      <c r="CH33" s="867"/>
      <c r="CI33" s="868"/>
      <c r="CJ33" s="868"/>
      <c r="CK33" s="868"/>
      <c r="CL33" s="869"/>
      <c r="CM33" s="867"/>
      <c r="CN33" s="868"/>
      <c r="CO33" s="868"/>
      <c r="CP33" s="868"/>
      <c r="CQ33" s="869"/>
      <c r="CR33" s="867"/>
      <c r="CS33" s="868"/>
      <c r="CT33" s="868"/>
      <c r="CU33" s="868"/>
      <c r="CV33" s="869"/>
      <c r="CW33" s="867"/>
      <c r="CX33" s="868"/>
      <c r="CY33" s="868"/>
      <c r="CZ33" s="868"/>
      <c r="DA33" s="869"/>
      <c r="DB33" s="867"/>
      <c r="DC33" s="868"/>
      <c r="DD33" s="868"/>
      <c r="DE33" s="868"/>
      <c r="DF33" s="869"/>
      <c r="DG33" s="867"/>
      <c r="DH33" s="868"/>
      <c r="DI33" s="868"/>
      <c r="DJ33" s="868"/>
      <c r="DK33" s="869"/>
      <c r="DL33" s="867"/>
      <c r="DM33" s="868"/>
      <c r="DN33" s="868"/>
      <c r="DO33" s="868"/>
      <c r="DP33" s="869"/>
      <c r="DQ33" s="867"/>
      <c r="DR33" s="868"/>
      <c r="DS33" s="868"/>
      <c r="DT33" s="868"/>
      <c r="DU33" s="869"/>
      <c r="DV33" s="870"/>
      <c r="DW33" s="871"/>
      <c r="DX33" s="871"/>
      <c r="DY33" s="871"/>
      <c r="DZ33" s="872"/>
      <c r="EA33" s="248"/>
    </row>
    <row r="34" spans="1:131" s="249" customFormat="1" ht="26.25" customHeight="1" x14ac:dyDescent="0.15">
      <c r="A34" s="268">
        <v>7</v>
      </c>
      <c r="B34" s="841"/>
      <c r="C34" s="842"/>
      <c r="D34" s="842"/>
      <c r="E34" s="842"/>
      <c r="F34" s="842"/>
      <c r="G34" s="842"/>
      <c r="H34" s="842"/>
      <c r="I34" s="842"/>
      <c r="J34" s="842"/>
      <c r="K34" s="842"/>
      <c r="L34" s="842"/>
      <c r="M34" s="842"/>
      <c r="N34" s="842"/>
      <c r="O34" s="842"/>
      <c r="P34" s="843"/>
      <c r="Q34" s="844"/>
      <c r="R34" s="845"/>
      <c r="S34" s="845"/>
      <c r="T34" s="845"/>
      <c r="U34" s="845"/>
      <c r="V34" s="845"/>
      <c r="W34" s="845"/>
      <c r="X34" s="845"/>
      <c r="Y34" s="845"/>
      <c r="Z34" s="845"/>
      <c r="AA34" s="845"/>
      <c r="AB34" s="845"/>
      <c r="AC34" s="845"/>
      <c r="AD34" s="845"/>
      <c r="AE34" s="846"/>
      <c r="AF34" s="847"/>
      <c r="AG34" s="848"/>
      <c r="AH34" s="848"/>
      <c r="AI34" s="848"/>
      <c r="AJ34" s="849"/>
      <c r="AK34" s="916"/>
      <c r="AL34" s="917"/>
      <c r="AM34" s="917"/>
      <c r="AN34" s="917"/>
      <c r="AO34" s="917"/>
      <c r="AP34" s="917"/>
      <c r="AQ34" s="917"/>
      <c r="AR34" s="917"/>
      <c r="AS34" s="917"/>
      <c r="AT34" s="917"/>
      <c r="AU34" s="917"/>
      <c r="AV34" s="917"/>
      <c r="AW34" s="917"/>
      <c r="AX34" s="917"/>
      <c r="AY34" s="917"/>
      <c r="AZ34" s="918"/>
      <c r="BA34" s="918"/>
      <c r="BB34" s="918"/>
      <c r="BC34" s="918"/>
      <c r="BD34" s="918"/>
      <c r="BE34" s="914"/>
      <c r="BF34" s="914"/>
      <c r="BG34" s="914"/>
      <c r="BH34" s="914"/>
      <c r="BI34" s="915"/>
      <c r="BJ34" s="254"/>
      <c r="BK34" s="254"/>
      <c r="BL34" s="254"/>
      <c r="BM34" s="254"/>
      <c r="BN34" s="254"/>
      <c r="BO34" s="267"/>
      <c r="BP34" s="267"/>
      <c r="BQ34" s="264">
        <v>28</v>
      </c>
      <c r="BR34" s="265"/>
      <c r="BS34" s="854"/>
      <c r="BT34" s="855"/>
      <c r="BU34" s="855"/>
      <c r="BV34" s="855"/>
      <c r="BW34" s="855"/>
      <c r="BX34" s="855"/>
      <c r="BY34" s="855"/>
      <c r="BZ34" s="855"/>
      <c r="CA34" s="855"/>
      <c r="CB34" s="855"/>
      <c r="CC34" s="855"/>
      <c r="CD34" s="855"/>
      <c r="CE34" s="855"/>
      <c r="CF34" s="855"/>
      <c r="CG34" s="856"/>
      <c r="CH34" s="867"/>
      <c r="CI34" s="868"/>
      <c r="CJ34" s="868"/>
      <c r="CK34" s="868"/>
      <c r="CL34" s="869"/>
      <c r="CM34" s="867"/>
      <c r="CN34" s="868"/>
      <c r="CO34" s="868"/>
      <c r="CP34" s="868"/>
      <c r="CQ34" s="869"/>
      <c r="CR34" s="867"/>
      <c r="CS34" s="868"/>
      <c r="CT34" s="868"/>
      <c r="CU34" s="868"/>
      <c r="CV34" s="869"/>
      <c r="CW34" s="867"/>
      <c r="CX34" s="868"/>
      <c r="CY34" s="868"/>
      <c r="CZ34" s="868"/>
      <c r="DA34" s="869"/>
      <c r="DB34" s="867"/>
      <c r="DC34" s="868"/>
      <c r="DD34" s="868"/>
      <c r="DE34" s="868"/>
      <c r="DF34" s="869"/>
      <c r="DG34" s="867"/>
      <c r="DH34" s="868"/>
      <c r="DI34" s="868"/>
      <c r="DJ34" s="868"/>
      <c r="DK34" s="869"/>
      <c r="DL34" s="867"/>
      <c r="DM34" s="868"/>
      <c r="DN34" s="868"/>
      <c r="DO34" s="868"/>
      <c r="DP34" s="869"/>
      <c r="DQ34" s="867"/>
      <c r="DR34" s="868"/>
      <c r="DS34" s="868"/>
      <c r="DT34" s="868"/>
      <c r="DU34" s="869"/>
      <c r="DV34" s="870"/>
      <c r="DW34" s="871"/>
      <c r="DX34" s="871"/>
      <c r="DY34" s="871"/>
      <c r="DZ34" s="872"/>
      <c r="EA34" s="248"/>
    </row>
    <row r="35" spans="1:131" s="249" customFormat="1" ht="26.25" customHeight="1" x14ac:dyDescent="0.15">
      <c r="A35" s="268">
        <v>8</v>
      </c>
      <c r="B35" s="841"/>
      <c r="C35" s="842"/>
      <c r="D35" s="842"/>
      <c r="E35" s="842"/>
      <c r="F35" s="842"/>
      <c r="G35" s="842"/>
      <c r="H35" s="842"/>
      <c r="I35" s="842"/>
      <c r="J35" s="842"/>
      <c r="K35" s="842"/>
      <c r="L35" s="842"/>
      <c r="M35" s="842"/>
      <c r="N35" s="842"/>
      <c r="O35" s="842"/>
      <c r="P35" s="843"/>
      <c r="Q35" s="844"/>
      <c r="R35" s="845"/>
      <c r="S35" s="845"/>
      <c r="T35" s="845"/>
      <c r="U35" s="845"/>
      <c r="V35" s="845"/>
      <c r="W35" s="845"/>
      <c r="X35" s="845"/>
      <c r="Y35" s="845"/>
      <c r="Z35" s="845"/>
      <c r="AA35" s="845"/>
      <c r="AB35" s="845"/>
      <c r="AC35" s="845"/>
      <c r="AD35" s="845"/>
      <c r="AE35" s="846"/>
      <c r="AF35" s="847"/>
      <c r="AG35" s="848"/>
      <c r="AH35" s="848"/>
      <c r="AI35" s="848"/>
      <c r="AJ35" s="849"/>
      <c r="AK35" s="916"/>
      <c r="AL35" s="917"/>
      <c r="AM35" s="917"/>
      <c r="AN35" s="917"/>
      <c r="AO35" s="917"/>
      <c r="AP35" s="917"/>
      <c r="AQ35" s="917"/>
      <c r="AR35" s="917"/>
      <c r="AS35" s="917"/>
      <c r="AT35" s="917"/>
      <c r="AU35" s="917"/>
      <c r="AV35" s="917"/>
      <c r="AW35" s="917"/>
      <c r="AX35" s="917"/>
      <c r="AY35" s="917"/>
      <c r="AZ35" s="918"/>
      <c r="BA35" s="918"/>
      <c r="BB35" s="918"/>
      <c r="BC35" s="918"/>
      <c r="BD35" s="918"/>
      <c r="BE35" s="914"/>
      <c r="BF35" s="914"/>
      <c r="BG35" s="914"/>
      <c r="BH35" s="914"/>
      <c r="BI35" s="915"/>
      <c r="BJ35" s="254"/>
      <c r="BK35" s="254"/>
      <c r="BL35" s="254"/>
      <c r="BM35" s="254"/>
      <c r="BN35" s="254"/>
      <c r="BO35" s="267"/>
      <c r="BP35" s="267"/>
      <c r="BQ35" s="264">
        <v>29</v>
      </c>
      <c r="BR35" s="265"/>
      <c r="BS35" s="854"/>
      <c r="BT35" s="855"/>
      <c r="BU35" s="855"/>
      <c r="BV35" s="855"/>
      <c r="BW35" s="855"/>
      <c r="BX35" s="855"/>
      <c r="BY35" s="855"/>
      <c r="BZ35" s="855"/>
      <c r="CA35" s="855"/>
      <c r="CB35" s="855"/>
      <c r="CC35" s="855"/>
      <c r="CD35" s="855"/>
      <c r="CE35" s="855"/>
      <c r="CF35" s="855"/>
      <c r="CG35" s="856"/>
      <c r="CH35" s="867"/>
      <c r="CI35" s="868"/>
      <c r="CJ35" s="868"/>
      <c r="CK35" s="868"/>
      <c r="CL35" s="869"/>
      <c r="CM35" s="867"/>
      <c r="CN35" s="868"/>
      <c r="CO35" s="868"/>
      <c r="CP35" s="868"/>
      <c r="CQ35" s="869"/>
      <c r="CR35" s="867"/>
      <c r="CS35" s="868"/>
      <c r="CT35" s="868"/>
      <c r="CU35" s="868"/>
      <c r="CV35" s="869"/>
      <c r="CW35" s="867"/>
      <c r="CX35" s="868"/>
      <c r="CY35" s="868"/>
      <c r="CZ35" s="868"/>
      <c r="DA35" s="869"/>
      <c r="DB35" s="867"/>
      <c r="DC35" s="868"/>
      <c r="DD35" s="868"/>
      <c r="DE35" s="868"/>
      <c r="DF35" s="869"/>
      <c r="DG35" s="867"/>
      <c r="DH35" s="868"/>
      <c r="DI35" s="868"/>
      <c r="DJ35" s="868"/>
      <c r="DK35" s="869"/>
      <c r="DL35" s="867"/>
      <c r="DM35" s="868"/>
      <c r="DN35" s="868"/>
      <c r="DO35" s="868"/>
      <c r="DP35" s="869"/>
      <c r="DQ35" s="867"/>
      <c r="DR35" s="868"/>
      <c r="DS35" s="868"/>
      <c r="DT35" s="868"/>
      <c r="DU35" s="869"/>
      <c r="DV35" s="870"/>
      <c r="DW35" s="871"/>
      <c r="DX35" s="871"/>
      <c r="DY35" s="871"/>
      <c r="DZ35" s="872"/>
      <c r="EA35" s="248"/>
    </row>
    <row r="36" spans="1:131" s="249" customFormat="1" ht="26.25" customHeight="1" x14ac:dyDescent="0.15">
      <c r="A36" s="268">
        <v>9</v>
      </c>
      <c r="B36" s="841"/>
      <c r="C36" s="842"/>
      <c r="D36" s="842"/>
      <c r="E36" s="842"/>
      <c r="F36" s="842"/>
      <c r="G36" s="842"/>
      <c r="H36" s="842"/>
      <c r="I36" s="842"/>
      <c r="J36" s="842"/>
      <c r="K36" s="842"/>
      <c r="L36" s="842"/>
      <c r="M36" s="842"/>
      <c r="N36" s="842"/>
      <c r="O36" s="842"/>
      <c r="P36" s="843"/>
      <c r="Q36" s="844"/>
      <c r="R36" s="845"/>
      <c r="S36" s="845"/>
      <c r="T36" s="845"/>
      <c r="U36" s="845"/>
      <c r="V36" s="845"/>
      <c r="W36" s="845"/>
      <c r="X36" s="845"/>
      <c r="Y36" s="845"/>
      <c r="Z36" s="845"/>
      <c r="AA36" s="845"/>
      <c r="AB36" s="845"/>
      <c r="AC36" s="845"/>
      <c r="AD36" s="845"/>
      <c r="AE36" s="846"/>
      <c r="AF36" s="847"/>
      <c r="AG36" s="848"/>
      <c r="AH36" s="848"/>
      <c r="AI36" s="848"/>
      <c r="AJ36" s="849"/>
      <c r="AK36" s="916"/>
      <c r="AL36" s="917"/>
      <c r="AM36" s="917"/>
      <c r="AN36" s="917"/>
      <c r="AO36" s="917"/>
      <c r="AP36" s="917"/>
      <c r="AQ36" s="917"/>
      <c r="AR36" s="917"/>
      <c r="AS36" s="917"/>
      <c r="AT36" s="917"/>
      <c r="AU36" s="917"/>
      <c r="AV36" s="917"/>
      <c r="AW36" s="917"/>
      <c r="AX36" s="917"/>
      <c r="AY36" s="917"/>
      <c r="AZ36" s="918"/>
      <c r="BA36" s="918"/>
      <c r="BB36" s="918"/>
      <c r="BC36" s="918"/>
      <c r="BD36" s="918"/>
      <c r="BE36" s="914"/>
      <c r="BF36" s="914"/>
      <c r="BG36" s="914"/>
      <c r="BH36" s="914"/>
      <c r="BI36" s="915"/>
      <c r="BJ36" s="254"/>
      <c r="BK36" s="254"/>
      <c r="BL36" s="254"/>
      <c r="BM36" s="254"/>
      <c r="BN36" s="254"/>
      <c r="BO36" s="267"/>
      <c r="BP36" s="267"/>
      <c r="BQ36" s="264">
        <v>30</v>
      </c>
      <c r="BR36" s="265"/>
      <c r="BS36" s="854"/>
      <c r="BT36" s="855"/>
      <c r="BU36" s="855"/>
      <c r="BV36" s="855"/>
      <c r="BW36" s="855"/>
      <c r="BX36" s="855"/>
      <c r="BY36" s="855"/>
      <c r="BZ36" s="855"/>
      <c r="CA36" s="855"/>
      <c r="CB36" s="855"/>
      <c r="CC36" s="855"/>
      <c r="CD36" s="855"/>
      <c r="CE36" s="855"/>
      <c r="CF36" s="855"/>
      <c r="CG36" s="856"/>
      <c r="CH36" s="867"/>
      <c r="CI36" s="868"/>
      <c r="CJ36" s="868"/>
      <c r="CK36" s="868"/>
      <c r="CL36" s="869"/>
      <c r="CM36" s="867"/>
      <c r="CN36" s="868"/>
      <c r="CO36" s="868"/>
      <c r="CP36" s="868"/>
      <c r="CQ36" s="869"/>
      <c r="CR36" s="867"/>
      <c r="CS36" s="868"/>
      <c r="CT36" s="868"/>
      <c r="CU36" s="868"/>
      <c r="CV36" s="869"/>
      <c r="CW36" s="867"/>
      <c r="CX36" s="868"/>
      <c r="CY36" s="868"/>
      <c r="CZ36" s="868"/>
      <c r="DA36" s="869"/>
      <c r="DB36" s="867"/>
      <c r="DC36" s="868"/>
      <c r="DD36" s="868"/>
      <c r="DE36" s="868"/>
      <c r="DF36" s="869"/>
      <c r="DG36" s="867"/>
      <c r="DH36" s="868"/>
      <c r="DI36" s="868"/>
      <c r="DJ36" s="868"/>
      <c r="DK36" s="869"/>
      <c r="DL36" s="867"/>
      <c r="DM36" s="868"/>
      <c r="DN36" s="868"/>
      <c r="DO36" s="868"/>
      <c r="DP36" s="869"/>
      <c r="DQ36" s="867"/>
      <c r="DR36" s="868"/>
      <c r="DS36" s="868"/>
      <c r="DT36" s="868"/>
      <c r="DU36" s="869"/>
      <c r="DV36" s="870"/>
      <c r="DW36" s="871"/>
      <c r="DX36" s="871"/>
      <c r="DY36" s="871"/>
      <c r="DZ36" s="872"/>
      <c r="EA36" s="248"/>
    </row>
    <row r="37" spans="1:131" s="249" customFormat="1" ht="26.25" customHeight="1" x14ac:dyDescent="0.15">
      <c r="A37" s="268">
        <v>10</v>
      </c>
      <c r="B37" s="841"/>
      <c r="C37" s="842"/>
      <c r="D37" s="842"/>
      <c r="E37" s="842"/>
      <c r="F37" s="842"/>
      <c r="G37" s="842"/>
      <c r="H37" s="842"/>
      <c r="I37" s="842"/>
      <c r="J37" s="842"/>
      <c r="K37" s="842"/>
      <c r="L37" s="842"/>
      <c r="M37" s="842"/>
      <c r="N37" s="842"/>
      <c r="O37" s="842"/>
      <c r="P37" s="843"/>
      <c r="Q37" s="844"/>
      <c r="R37" s="845"/>
      <c r="S37" s="845"/>
      <c r="T37" s="845"/>
      <c r="U37" s="845"/>
      <c r="V37" s="845"/>
      <c r="W37" s="845"/>
      <c r="X37" s="845"/>
      <c r="Y37" s="845"/>
      <c r="Z37" s="845"/>
      <c r="AA37" s="845"/>
      <c r="AB37" s="845"/>
      <c r="AC37" s="845"/>
      <c r="AD37" s="845"/>
      <c r="AE37" s="846"/>
      <c r="AF37" s="847"/>
      <c r="AG37" s="848"/>
      <c r="AH37" s="848"/>
      <c r="AI37" s="848"/>
      <c r="AJ37" s="849"/>
      <c r="AK37" s="916"/>
      <c r="AL37" s="917"/>
      <c r="AM37" s="917"/>
      <c r="AN37" s="917"/>
      <c r="AO37" s="917"/>
      <c r="AP37" s="917"/>
      <c r="AQ37" s="917"/>
      <c r="AR37" s="917"/>
      <c r="AS37" s="917"/>
      <c r="AT37" s="917"/>
      <c r="AU37" s="917"/>
      <c r="AV37" s="917"/>
      <c r="AW37" s="917"/>
      <c r="AX37" s="917"/>
      <c r="AY37" s="917"/>
      <c r="AZ37" s="918"/>
      <c r="BA37" s="918"/>
      <c r="BB37" s="918"/>
      <c r="BC37" s="918"/>
      <c r="BD37" s="918"/>
      <c r="BE37" s="914"/>
      <c r="BF37" s="914"/>
      <c r="BG37" s="914"/>
      <c r="BH37" s="914"/>
      <c r="BI37" s="915"/>
      <c r="BJ37" s="254"/>
      <c r="BK37" s="254"/>
      <c r="BL37" s="254"/>
      <c r="BM37" s="254"/>
      <c r="BN37" s="254"/>
      <c r="BO37" s="267"/>
      <c r="BP37" s="267"/>
      <c r="BQ37" s="264">
        <v>31</v>
      </c>
      <c r="BR37" s="265"/>
      <c r="BS37" s="854"/>
      <c r="BT37" s="855"/>
      <c r="BU37" s="855"/>
      <c r="BV37" s="855"/>
      <c r="BW37" s="855"/>
      <c r="BX37" s="855"/>
      <c r="BY37" s="855"/>
      <c r="BZ37" s="855"/>
      <c r="CA37" s="855"/>
      <c r="CB37" s="855"/>
      <c r="CC37" s="855"/>
      <c r="CD37" s="855"/>
      <c r="CE37" s="855"/>
      <c r="CF37" s="855"/>
      <c r="CG37" s="856"/>
      <c r="CH37" s="867"/>
      <c r="CI37" s="868"/>
      <c r="CJ37" s="868"/>
      <c r="CK37" s="868"/>
      <c r="CL37" s="869"/>
      <c r="CM37" s="867"/>
      <c r="CN37" s="868"/>
      <c r="CO37" s="868"/>
      <c r="CP37" s="868"/>
      <c r="CQ37" s="869"/>
      <c r="CR37" s="867"/>
      <c r="CS37" s="868"/>
      <c r="CT37" s="868"/>
      <c r="CU37" s="868"/>
      <c r="CV37" s="869"/>
      <c r="CW37" s="867"/>
      <c r="CX37" s="868"/>
      <c r="CY37" s="868"/>
      <c r="CZ37" s="868"/>
      <c r="DA37" s="869"/>
      <c r="DB37" s="867"/>
      <c r="DC37" s="868"/>
      <c r="DD37" s="868"/>
      <c r="DE37" s="868"/>
      <c r="DF37" s="869"/>
      <c r="DG37" s="867"/>
      <c r="DH37" s="868"/>
      <c r="DI37" s="868"/>
      <c r="DJ37" s="868"/>
      <c r="DK37" s="869"/>
      <c r="DL37" s="867"/>
      <c r="DM37" s="868"/>
      <c r="DN37" s="868"/>
      <c r="DO37" s="868"/>
      <c r="DP37" s="869"/>
      <c r="DQ37" s="867"/>
      <c r="DR37" s="868"/>
      <c r="DS37" s="868"/>
      <c r="DT37" s="868"/>
      <c r="DU37" s="869"/>
      <c r="DV37" s="870"/>
      <c r="DW37" s="871"/>
      <c r="DX37" s="871"/>
      <c r="DY37" s="871"/>
      <c r="DZ37" s="872"/>
      <c r="EA37" s="248"/>
    </row>
    <row r="38" spans="1:131" s="249" customFormat="1" ht="26.25" customHeight="1" x14ac:dyDescent="0.15">
      <c r="A38" s="268">
        <v>11</v>
      </c>
      <c r="B38" s="841"/>
      <c r="C38" s="842"/>
      <c r="D38" s="842"/>
      <c r="E38" s="842"/>
      <c r="F38" s="842"/>
      <c r="G38" s="842"/>
      <c r="H38" s="842"/>
      <c r="I38" s="842"/>
      <c r="J38" s="842"/>
      <c r="K38" s="842"/>
      <c r="L38" s="842"/>
      <c r="M38" s="842"/>
      <c r="N38" s="842"/>
      <c r="O38" s="842"/>
      <c r="P38" s="843"/>
      <c r="Q38" s="844"/>
      <c r="R38" s="845"/>
      <c r="S38" s="845"/>
      <c r="T38" s="845"/>
      <c r="U38" s="845"/>
      <c r="V38" s="845"/>
      <c r="W38" s="845"/>
      <c r="X38" s="845"/>
      <c r="Y38" s="845"/>
      <c r="Z38" s="845"/>
      <c r="AA38" s="845"/>
      <c r="AB38" s="845"/>
      <c r="AC38" s="845"/>
      <c r="AD38" s="845"/>
      <c r="AE38" s="846"/>
      <c r="AF38" s="847"/>
      <c r="AG38" s="848"/>
      <c r="AH38" s="848"/>
      <c r="AI38" s="848"/>
      <c r="AJ38" s="849"/>
      <c r="AK38" s="916"/>
      <c r="AL38" s="917"/>
      <c r="AM38" s="917"/>
      <c r="AN38" s="917"/>
      <c r="AO38" s="917"/>
      <c r="AP38" s="917"/>
      <c r="AQ38" s="917"/>
      <c r="AR38" s="917"/>
      <c r="AS38" s="917"/>
      <c r="AT38" s="917"/>
      <c r="AU38" s="917"/>
      <c r="AV38" s="917"/>
      <c r="AW38" s="917"/>
      <c r="AX38" s="917"/>
      <c r="AY38" s="917"/>
      <c r="AZ38" s="918"/>
      <c r="BA38" s="918"/>
      <c r="BB38" s="918"/>
      <c r="BC38" s="918"/>
      <c r="BD38" s="918"/>
      <c r="BE38" s="914"/>
      <c r="BF38" s="914"/>
      <c r="BG38" s="914"/>
      <c r="BH38" s="914"/>
      <c r="BI38" s="915"/>
      <c r="BJ38" s="254"/>
      <c r="BK38" s="254"/>
      <c r="BL38" s="254"/>
      <c r="BM38" s="254"/>
      <c r="BN38" s="254"/>
      <c r="BO38" s="267"/>
      <c r="BP38" s="267"/>
      <c r="BQ38" s="264">
        <v>32</v>
      </c>
      <c r="BR38" s="265"/>
      <c r="BS38" s="854"/>
      <c r="BT38" s="855"/>
      <c r="BU38" s="855"/>
      <c r="BV38" s="855"/>
      <c r="BW38" s="855"/>
      <c r="BX38" s="855"/>
      <c r="BY38" s="855"/>
      <c r="BZ38" s="855"/>
      <c r="CA38" s="855"/>
      <c r="CB38" s="855"/>
      <c r="CC38" s="855"/>
      <c r="CD38" s="855"/>
      <c r="CE38" s="855"/>
      <c r="CF38" s="855"/>
      <c r="CG38" s="856"/>
      <c r="CH38" s="867"/>
      <c r="CI38" s="868"/>
      <c r="CJ38" s="868"/>
      <c r="CK38" s="868"/>
      <c r="CL38" s="869"/>
      <c r="CM38" s="867"/>
      <c r="CN38" s="868"/>
      <c r="CO38" s="868"/>
      <c r="CP38" s="868"/>
      <c r="CQ38" s="869"/>
      <c r="CR38" s="867"/>
      <c r="CS38" s="868"/>
      <c r="CT38" s="868"/>
      <c r="CU38" s="868"/>
      <c r="CV38" s="869"/>
      <c r="CW38" s="867"/>
      <c r="CX38" s="868"/>
      <c r="CY38" s="868"/>
      <c r="CZ38" s="868"/>
      <c r="DA38" s="869"/>
      <c r="DB38" s="867"/>
      <c r="DC38" s="868"/>
      <c r="DD38" s="868"/>
      <c r="DE38" s="868"/>
      <c r="DF38" s="869"/>
      <c r="DG38" s="867"/>
      <c r="DH38" s="868"/>
      <c r="DI38" s="868"/>
      <c r="DJ38" s="868"/>
      <c r="DK38" s="869"/>
      <c r="DL38" s="867"/>
      <c r="DM38" s="868"/>
      <c r="DN38" s="868"/>
      <c r="DO38" s="868"/>
      <c r="DP38" s="869"/>
      <c r="DQ38" s="867"/>
      <c r="DR38" s="868"/>
      <c r="DS38" s="868"/>
      <c r="DT38" s="868"/>
      <c r="DU38" s="869"/>
      <c r="DV38" s="870"/>
      <c r="DW38" s="871"/>
      <c r="DX38" s="871"/>
      <c r="DY38" s="871"/>
      <c r="DZ38" s="872"/>
      <c r="EA38" s="248"/>
    </row>
    <row r="39" spans="1:131" s="249" customFormat="1" ht="26.25" customHeight="1" x14ac:dyDescent="0.15">
      <c r="A39" s="268">
        <v>12</v>
      </c>
      <c r="B39" s="841"/>
      <c r="C39" s="842"/>
      <c r="D39" s="842"/>
      <c r="E39" s="842"/>
      <c r="F39" s="842"/>
      <c r="G39" s="842"/>
      <c r="H39" s="842"/>
      <c r="I39" s="842"/>
      <c r="J39" s="842"/>
      <c r="K39" s="842"/>
      <c r="L39" s="842"/>
      <c r="M39" s="842"/>
      <c r="N39" s="842"/>
      <c r="O39" s="842"/>
      <c r="P39" s="843"/>
      <c r="Q39" s="844"/>
      <c r="R39" s="845"/>
      <c r="S39" s="845"/>
      <c r="T39" s="845"/>
      <c r="U39" s="845"/>
      <c r="V39" s="845"/>
      <c r="W39" s="845"/>
      <c r="X39" s="845"/>
      <c r="Y39" s="845"/>
      <c r="Z39" s="845"/>
      <c r="AA39" s="845"/>
      <c r="AB39" s="845"/>
      <c r="AC39" s="845"/>
      <c r="AD39" s="845"/>
      <c r="AE39" s="846"/>
      <c r="AF39" s="847"/>
      <c r="AG39" s="848"/>
      <c r="AH39" s="848"/>
      <c r="AI39" s="848"/>
      <c r="AJ39" s="849"/>
      <c r="AK39" s="916"/>
      <c r="AL39" s="917"/>
      <c r="AM39" s="917"/>
      <c r="AN39" s="917"/>
      <c r="AO39" s="917"/>
      <c r="AP39" s="917"/>
      <c r="AQ39" s="917"/>
      <c r="AR39" s="917"/>
      <c r="AS39" s="917"/>
      <c r="AT39" s="917"/>
      <c r="AU39" s="917"/>
      <c r="AV39" s="917"/>
      <c r="AW39" s="917"/>
      <c r="AX39" s="917"/>
      <c r="AY39" s="917"/>
      <c r="AZ39" s="918"/>
      <c r="BA39" s="918"/>
      <c r="BB39" s="918"/>
      <c r="BC39" s="918"/>
      <c r="BD39" s="918"/>
      <c r="BE39" s="914"/>
      <c r="BF39" s="914"/>
      <c r="BG39" s="914"/>
      <c r="BH39" s="914"/>
      <c r="BI39" s="915"/>
      <c r="BJ39" s="254"/>
      <c r="BK39" s="254"/>
      <c r="BL39" s="254"/>
      <c r="BM39" s="254"/>
      <c r="BN39" s="254"/>
      <c r="BO39" s="267"/>
      <c r="BP39" s="267"/>
      <c r="BQ39" s="264">
        <v>33</v>
      </c>
      <c r="BR39" s="265"/>
      <c r="BS39" s="854"/>
      <c r="BT39" s="855"/>
      <c r="BU39" s="855"/>
      <c r="BV39" s="855"/>
      <c r="BW39" s="855"/>
      <c r="BX39" s="855"/>
      <c r="BY39" s="855"/>
      <c r="BZ39" s="855"/>
      <c r="CA39" s="855"/>
      <c r="CB39" s="855"/>
      <c r="CC39" s="855"/>
      <c r="CD39" s="855"/>
      <c r="CE39" s="855"/>
      <c r="CF39" s="855"/>
      <c r="CG39" s="856"/>
      <c r="CH39" s="867"/>
      <c r="CI39" s="868"/>
      <c r="CJ39" s="868"/>
      <c r="CK39" s="868"/>
      <c r="CL39" s="869"/>
      <c r="CM39" s="867"/>
      <c r="CN39" s="868"/>
      <c r="CO39" s="868"/>
      <c r="CP39" s="868"/>
      <c r="CQ39" s="869"/>
      <c r="CR39" s="867"/>
      <c r="CS39" s="868"/>
      <c r="CT39" s="868"/>
      <c r="CU39" s="868"/>
      <c r="CV39" s="869"/>
      <c r="CW39" s="867"/>
      <c r="CX39" s="868"/>
      <c r="CY39" s="868"/>
      <c r="CZ39" s="868"/>
      <c r="DA39" s="869"/>
      <c r="DB39" s="867"/>
      <c r="DC39" s="868"/>
      <c r="DD39" s="868"/>
      <c r="DE39" s="868"/>
      <c r="DF39" s="869"/>
      <c r="DG39" s="867"/>
      <c r="DH39" s="868"/>
      <c r="DI39" s="868"/>
      <c r="DJ39" s="868"/>
      <c r="DK39" s="869"/>
      <c r="DL39" s="867"/>
      <c r="DM39" s="868"/>
      <c r="DN39" s="868"/>
      <c r="DO39" s="868"/>
      <c r="DP39" s="869"/>
      <c r="DQ39" s="867"/>
      <c r="DR39" s="868"/>
      <c r="DS39" s="868"/>
      <c r="DT39" s="868"/>
      <c r="DU39" s="869"/>
      <c r="DV39" s="870"/>
      <c r="DW39" s="871"/>
      <c r="DX39" s="871"/>
      <c r="DY39" s="871"/>
      <c r="DZ39" s="872"/>
      <c r="EA39" s="248"/>
    </row>
    <row r="40" spans="1:131" s="249" customFormat="1" ht="26.25" customHeight="1" x14ac:dyDescent="0.15">
      <c r="A40" s="263">
        <v>13</v>
      </c>
      <c r="B40" s="841"/>
      <c r="C40" s="842"/>
      <c r="D40" s="842"/>
      <c r="E40" s="842"/>
      <c r="F40" s="842"/>
      <c r="G40" s="842"/>
      <c r="H40" s="842"/>
      <c r="I40" s="842"/>
      <c r="J40" s="842"/>
      <c r="K40" s="842"/>
      <c r="L40" s="842"/>
      <c r="M40" s="842"/>
      <c r="N40" s="842"/>
      <c r="O40" s="842"/>
      <c r="P40" s="843"/>
      <c r="Q40" s="844"/>
      <c r="R40" s="845"/>
      <c r="S40" s="845"/>
      <c r="T40" s="845"/>
      <c r="U40" s="845"/>
      <c r="V40" s="845"/>
      <c r="W40" s="845"/>
      <c r="X40" s="845"/>
      <c r="Y40" s="845"/>
      <c r="Z40" s="845"/>
      <c r="AA40" s="845"/>
      <c r="AB40" s="845"/>
      <c r="AC40" s="845"/>
      <c r="AD40" s="845"/>
      <c r="AE40" s="846"/>
      <c r="AF40" s="847"/>
      <c r="AG40" s="848"/>
      <c r="AH40" s="848"/>
      <c r="AI40" s="848"/>
      <c r="AJ40" s="849"/>
      <c r="AK40" s="916"/>
      <c r="AL40" s="917"/>
      <c r="AM40" s="917"/>
      <c r="AN40" s="917"/>
      <c r="AO40" s="917"/>
      <c r="AP40" s="917"/>
      <c r="AQ40" s="917"/>
      <c r="AR40" s="917"/>
      <c r="AS40" s="917"/>
      <c r="AT40" s="917"/>
      <c r="AU40" s="917"/>
      <c r="AV40" s="917"/>
      <c r="AW40" s="917"/>
      <c r="AX40" s="917"/>
      <c r="AY40" s="917"/>
      <c r="AZ40" s="918"/>
      <c r="BA40" s="918"/>
      <c r="BB40" s="918"/>
      <c r="BC40" s="918"/>
      <c r="BD40" s="918"/>
      <c r="BE40" s="914"/>
      <c r="BF40" s="914"/>
      <c r="BG40" s="914"/>
      <c r="BH40" s="914"/>
      <c r="BI40" s="915"/>
      <c r="BJ40" s="254"/>
      <c r="BK40" s="254"/>
      <c r="BL40" s="254"/>
      <c r="BM40" s="254"/>
      <c r="BN40" s="254"/>
      <c r="BO40" s="267"/>
      <c r="BP40" s="267"/>
      <c r="BQ40" s="264">
        <v>34</v>
      </c>
      <c r="BR40" s="265"/>
      <c r="BS40" s="854"/>
      <c r="BT40" s="855"/>
      <c r="BU40" s="855"/>
      <c r="BV40" s="855"/>
      <c r="BW40" s="855"/>
      <c r="BX40" s="855"/>
      <c r="BY40" s="855"/>
      <c r="BZ40" s="855"/>
      <c r="CA40" s="855"/>
      <c r="CB40" s="855"/>
      <c r="CC40" s="855"/>
      <c r="CD40" s="855"/>
      <c r="CE40" s="855"/>
      <c r="CF40" s="855"/>
      <c r="CG40" s="856"/>
      <c r="CH40" s="867"/>
      <c r="CI40" s="868"/>
      <c r="CJ40" s="868"/>
      <c r="CK40" s="868"/>
      <c r="CL40" s="869"/>
      <c r="CM40" s="867"/>
      <c r="CN40" s="868"/>
      <c r="CO40" s="868"/>
      <c r="CP40" s="868"/>
      <c r="CQ40" s="869"/>
      <c r="CR40" s="867"/>
      <c r="CS40" s="868"/>
      <c r="CT40" s="868"/>
      <c r="CU40" s="868"/>
      <c r="CV40" s="869"/>
      <c r="CW40" s="867"/>
      <c r="CX40" s="868"/>
      <c r="CY40" s="868"/>
      <c r="CZ40" s="868"/>
      <c r="DA40" s="869"/>
      <c r="DB40" s="867"/>
      <c r="DC40" s="868"/>
      <c r="DD40" s="868"/>
      <c r="DE40" s="868"/>
      <c r="DF40" s="869"/>
      <c r="DG40" s="867"/>
      <c r="DH40" s="868"/>
      <c r="DI40" s="868"/>
      <c r="DJ40" s="868"/>
      <c r="DK40" s="869"/>
      <c r="DL40" s="867"/>
      <c r="DM40" s="868"/>
      <c r="DN40" s="868"/>
      <c r="DO40" s="868"/>
      <c r="DP40" s="869"/>
      <c r="DQ40" s="867"/>
      <c r="DR40" s="868"/>
      <c r="DS40" s="868"/>
      <c r="DT40" s="868"/>
      <c r="DU40" s="869"/>
      <c r="DV40" s="870"/>
      <c r="DW40" s="871"/>
      <c r="DX40" s="871"/>
      <c r="DY40" s="871"/>
      <c r="DZ40" s="872"/>
      <c r="EA40" s="248"/>
    </row>
    <row r="41" spans="1:131" s="249" customFormat="1" ht="26.25" customHeight="1" x14ac:dyDescent="0.15">
      <c r="A41" s="263">
        <v>14</v>
      </c>
      <c r="B41" s="841"/>
      <c r="C41" s="842"/>
      <c r="D41" s="842"/>
      <c r="E41" s="842"/>
      <c r="F41" s="842"/>
      <c r="G41" s="842"/>
      <c r="H41" s="842"/>
      <c r="I41" s="842"/>
      <c r="J41" s="842"/>
      <c r="K41" s="842"/>
      <c r="L41" s="842"/>
      <c r="M41" s="842"/>
      <c r="N41" s="842"/>
      <c r="O41" s="842"/>
      <c r="P41" s="843"/>
      <c r="Q41" s="844"/>
      <c r="R41" s="845"/>
      <c r="S41" s="845"/>
      <c r="T41" s="845"/>
      <c r="U41" s="845"/>
      <c r="V41" s="845"/>
      <c r="W41" s="845"/>
      <c r="X41" s="845"/>
      <c r="Y41" s="845"/>
      <c r="Z41" s="845"/>
      <c r="AA41" s="845"/>
      <c r="AB41" s="845"/>
      <c r="AC41" s="845"/>
      <c r="AD41" s="845"/>
      <c r="AE41" s="846"/>
      <c r="AF41" s="847"/>
      <c r="AG41" s="848"/>
      <c r="AH41" s="848"/>
      <c r="AI41" s="848"/>
      <c r="AJ41" s="849"/>
      <c r="AK41" s="916"/>
      <c r="AL41" s="917"/>
      <c r="AM41" s="917"/>
      <c r="AN41" s="917"/>
      <c r="AO41" s="917"/>
      <c r="AP41" s="917"/>
      <c r="AQ41" s="917"/>
      <c r="AR41" s="917"/>
      <c r="AS41" s="917"/>
      <c r="AT41" s="917"/>
      <c r="AU41" s="917"/>
      <c r="AV41" s="917"/>
      <c r="AW41" s="917"/>
      <c r="AX41" s="917"/>
      <c r="AY41" s="917"/>
      <c r="AZ41" s="918"/>
      <c r="BA41" s="918"/>
      <c r="BB41" s="918"/>
      <c r="BC41" s="918"/>
      <c r="BD41" s="918"/>
      <c r="BE41" s="914"/>
      <c r="BF41" s="914"/>
      <c r="BG41" s="914"/>
      <c r="BH41" s="914"/>
      <c r="BI41" s="915"/>
      <c r="BJ41" s="254"/>
      <c r="BK41" s="254"/>
      <c r="BL41" s="254"/>
      <c r="BM41" s="254"/>
      <c r="BN41" s="254"/>
      <c r="BO41" s="267"/>
      <c r="BP41" s="267"/>
      <c r="BQ41" s="264">
        <v>35</v>
      </c>
      <c r="BR41" s="265"/>
      <c r="BS41" s="854"/>
      <c r="BT41" s="855"/>
      <c r="BU41" s="855"/>
      <c r="BV41" s="855"/>
      <c r="BW41" s="855"/>
      <c r="BX41" s="855"/>
      <c r="BY41" s="855"/>
      <c r="BZ41" s="855"/>
      <c r="CA41" s="855"/>
      <c r="CB41" s="855"/>
      <c r="CC41" s="855"/>
      <c r="CD41" s="855"/>
      <c r="CE41" s="855"/>
      <c r="CF41" s="855"/>
      <c r="CG41" s="856"/>
      <c r="CH41" s="867"/>
      <c r="CI41" s="868"/>
      <c r="CJ41" s="868"/>
      <c r="CK41" s="868"/>
      <c r="CL41" s="869"/>
      <c r="CM41" s="867"/>
      <c r="CN41" s="868"/>
      <c r="CO41" s="868"/>
      <c r="CP41" s="868"/>
      <c r="CQ41" s="869"/>
      <c r="CR41" s="867"/>
      <c r="CS41" s="868"/>
      <c r="CT41" s="868"/>
      <c r="CU41" s="868"/>
      <c r="CV41" s="869"/>
      <c r="CW41" s="867"/>
      <c r="CX41" s="868"/>
      <c r="CY41" s="868"/>
      <c r="CZ41" s="868"/>
      <c r="DA41" s="869"/>
      <c r="DB41" s="867"/>
      <c r="DC41" s="868"/>
      <c r="DD41" s="868"/>
      <c r="DE41" s="868"/>
      <c r="DF41" s="869"/>
      <c r="DG41" s="867"/>
      <c r="DH41" s="868"/>
      <c r="DI41" s="868"/>
      <c r="DJ41" s="868"/>
      <c r="DK41" s="869"/>
      <c r="DL41" s="867"/>
      <c r="DM41" s="868"/>
      <c r="DN41" s="868"/>
      <c r="DO41" s="868"/>
      <c r="DP41" s="869"/>
      <c r="DQ41" s="867"/>
      <c r="DR41" s="868"/>
      <c r="DS41" s="868"/>
      <c r="DT41" s="868"/>
      <c r="DU41" s="869"/>
      <c r="DV41" s="870"/>
      <c r="DW41" s="871"/>
      <c r="DX41" s="871"/>
      <c r="DY41" s="871"/>
      <c r="DZ41" s="872"/>
      <c r="EA41" s="248"/>
    </row>
    <row r="42" spans="1:131" s="249" customFormat="1" ht="26.25" customHeight="1" x14ac:dyDescent="0.15">
      <c r="A42" s="263">
        <v>15</v>
      </c>
      <c r="B42" s="841"/>
      <c r="C42" s="842"/>
      <c r="D42" s="842"/>
      <c r="E42" s="842"/>
      <c r="F42" s="842"/>
      <c r="G42" s="842"/>
      <c r="H42" s="842"/>
      <c r="I42" s="842"/>
      <c r="J42" s="842"/>
      <c r="K42" s="842"/>
      <c r="L42" s="842"/>
      <c r="M42" s="842"/>
      <c r="N42" s="842"/>
      <c r="O42" s="842"/>
      <c r="P42" s="843"/>
      <c r="Q42" s="844"/>
      <c r="R42" s="845"/>
      <c r="S42" s="845"/>
      <c r="T42" s="845"/>
      <c r="U42" s="845"/>
      <c r="V42" s="845"/>
      <c r="W42" s="845"/>
      <c r="X42" s="845"/>
      <c r="Y42" s="845"/>
      <c r="Z42" s="845"/>
      <c r="AA42" s="845"/>
      <c r="AB42" s="845"/>
      <c r="AC42" s="845"/>
      <c r="AD42" s="845"/>
      <c r="AE42" s="846"/>
      <c r="AF42" s="847"/>
      <c r="AG42" s="848"/>
      <c r="AH42" s="848"/>
      <c r="AI42" s="848"/>
      <c r="AJ42" s="849"/>
      <c r="AK42" s="916"/>
      <c r="AL42" s="917"/>
      <c r="AM42" s="917"/>
      <c r="AN42" s="917"/>
      <c r="AO42" s="917"/>
      <c r="AP42" s="917"/>
      <c r="AQ42" s="917"/>
      <c r="AR42" s="917"/>
      <c r="AS42" s="917"/>
      <c r="AT42" s="917"/>
      <c r="AU42" s="917"/>
      <c r="AV42" s="917"/>
      <c r="AW42" s="917"/>
      <c r="AX42" s="917"/>
      <c r="AY42" s="917"/>
      <c r="AZ42" s="918"/>
      <c r="BA42" s="918"/>
      <c r="BB42" s="918"/>
      <c r="BC42" s="918"/>
      <c r="BD42" s="918"/>
      <c r="BE42" s="914"/>
      <c r="BF42" s="914"/>
      <c r="BG42" s="914"/>
      <c r="BH42" s="914"/>
      <c r="BI42" s="915"/>
      <c r="BJ42" s="254"/>
      <c r="BK42" s="254"/>
      <c r="BL42" s="254"/>
      <c r="BM42" s="254"/>
      <c r="BN42" s="254"/>
      <c r="BO42" s="267"/>
      <c r="BP42" s="267"/>
      <c r="BQ42" s="264">
        <v>36</v>
      </c>
      <c r="BR42" s="265"/>
      <c r="BS42" s="854"/>
      <c r="BT42" s="855"/>
      <c r="BU42" s="855"/>
      <c r="BV42" s="855"/>
      <c r="BW42" s="855"/>
      <c r="BX42" s="855"/>
      <c r="BY42" s="855"/>
      <c r="BZ42" s="855"/>
      <c r="CA42" s="855"/>
      <c r="CB42" s="855"/>
      <c r="CC42" s="855"/>
      <c r="CD42" s="855"/>
      <c r="CE42" s="855"/>
      <c r="CF42" s="855"/>
      <c r="CG42" s="856"/>
      <c r="CH42" s="867"/>
      <c r="CI42" s="868"/>
      <c r="CJ42" s="868"/>
      <c r="CK42" s="868"/>
      <c r="CL42" s="869"/>
      <c r="CM42" s="867"/>
      <c r="CN42" s="868"/>
      <c r="CO42" s="868"/>
      <c r="CP42" s="868"/>
      <c r="CQ42" s="869"/>
      <c r="CR42" s="867"/>
      <c r="CS42" s="868"/>
      <c r="CT42" s="868"/>
      <c r="CU42" s="868"/>
      <c r="CV42" s="869"/>
      <c r="CW42" s="867"/>
      <c r="CX42" s="868"/>
      <c r="CY42" s="868"/>
      <c r="CZ42" s="868"/>
      <c r="DA42" s="869"/>
      <c r="DB42" s="867"/>
      <c r="DC42" s="868"/>
      <c r="DD42" s="868"/>
      <c r="DE42" s="868"/>
      <c r="DF42" s="869"/>
      <c r="DG42" s="867"/>
      <c r="DH42" s="868"/>
      <c r="DI42" s="868"/>
      <c r="DJ42" s="868"/>
      <c r="DK42" s="869"/>
      <c r="DL42" s="867"/>
      <c r="DM42" s="868"/>
      <c r="DN42" s="868"/>
      <c r="DO42" s="868"/>
      <c r="DP42" s="869"/>
      <c r="DQ42" s="867"/>
      <c r="DR42" s="868"/>
      <c r="DS42" s="868"/>
      <c r="DT42" s="868"/>
      <c r="DU42" s="869"/>
      <c r="DV42" s="870"/>
      <c r="DW42" s="871"/>
      <c r="DX42" s="871"/>
      <c r="DY42" s="871"/>
      <c r="DZ42" s="872"/>
      <c r="EA42" s="248"/>
    </row>
    <row r="43" spans="1:131" s="249" customFormat="1" ht="26.25" customHeight="1" x14ac:dyDescent="0.15">
      <c r="A43" s="263">
        <v>16</v>
      </c>
      <c r="B43" s="841"/>
      <c r="C43" s="842"/>
      <c r="D43" s="842"/>
      <c r="E43" s="842"/>
      <c r="F43" s="842"/>
      <c r="G43" s="842"/>
      <c r="H43" s="842"/>
      <c r="I43" s="842"/>
      <c r="J43" s="842"/>
      <c r="K43" s="842"/>
      <c r="L43" s="842"/>
      <c r="M43" s="842"/>
      <c r="N43" s="842"/>
      <c r="O43" s="842"/>
      <c r="P43" s="843"/>
      <c r="Q43" s="844"/>
      <c r="R43" s="845"/>
      <c r="S43" s="845"/>
      <c r="T43" s="845"/>
      <c r="U43" s="845"/>
      <c r="V43" s="845"/>
      <c r="W43" s="845"/>
      <c r="X43" s="845"/>
      <c r="Y43" s="845"/>
      <c r="Z43" s="845"/>
      <c r="AA43" s="845"/>
      <c r="AB43" s="845"/>
      <c r="AC43" s="845"/>
      <c r="AD43" s="845"/>
      <c r="AE43" s="846"/>
      <c r="AF43" s="847"/>
      <c r="AG43" s="848"/>
      <c r="AH43" s="848"/>
      <c r="AI43" s="848"/>
      <c r="AJ43" s="849"/>
      <c r="AK43" s="916"/>
      <c r="AL43" s="917"/>
      <c r="AM43" s="917"/>
      <c r="AN43" s="917"/>
      <c r="AO43" s="917"/>
      <c r="AP43" s="917"/>
      <c r="AQ43" s="917"/>
      <c r="AR43" s="917"/>
      <c r="AS43" s="917"/>
      <c r="AT43" s="917"/>
      <c r="AU43" s="917"/>
      <c r="AV43" s="917"/>
      <c r="AW43" s="917"/>
      <c r="AX43" s="917"/>
      <c r="AY43" s="917"/>
      <c r="AZ43" s="918"/>
      <c r="BA43" s="918"/>
      <c r="BB43" s="918"/>
      <c r="BC43" s="918"/>
      <c r="BD43" s="918"/>
      <c r="BE43" s="914"/>
      <c r="BF43" s="914"/>
      <c r="BG43" s="914"/>
      <c r="BH43" s="914"/>
      <c r="BI43" s="915"/>
      <c r="BJ43" s="254"/>
      <c r="BK43" s="254"/>
      <c r="BL43" s="254"/>
      <c r="BM43" s="254"/>
      <c r="BN43" s="254"/>
      <c r="BO43" s="267"/>
      <c r="BP43" s="267"/>
      <c r="BQ43" s="264">
        <v>37</v>
      </c>
      <c r="BR43" s="265"/>
      <c r="BS43" s="854"/>
      <c r="BT43" s="855"/>
      <c r="BU43" s="855"/>
      <c r="BV43" s="855"/>
      <c r="BW43" s="855"/>
      <c r="BX43" s="855"/>
      <c r="BY43" s="855"/>
      <c r="BZ43" s="855"/>
      <c r="CA43" s="855"/>
      <c r="CB43" s="855"/>
      <c r="CC43" s="855"/>
      <c r="CD43" s="855"/>
      <c r="CE43" s="855"/>
      <c r="CF43" s="855"/>
      <c r="CG43" s="856"/>
      <c r="CH43" s="867"/>
      <c r="CI43" s="868"/>
      <c r="CJ43" s="868"/>
      <c r="CK43" s="868"/>
      <c r="CL43" s="869"/>
      <c r="CM43" s="867"/>
      <c r="CN43" s="868"/>
      <c r="CO43" s="868"/>
      <c r="CP43" s="868"/>
      <c r="CQ43" s="869"/>
      <c r="CR43" s="867"/>
      <c r="CS43" s="868"/>
      <c r="CT43" s="868"/>
      <c r="CU43" s="868"/>
      <c r="CV43" s="869"/>
      <c r="CW43" s="867"/>
      <c r="CX43" s="868"/>
      <c r="CY43" s="868"/>
      <c r="CZ43" s="868"/>
      <c r="DA43" s="869"/>
      <c r="DB43" s="867"/>
      <c r="DC43" s="868"/>
      <c r="DD43" s="868"/>
      <c r="DE43" s="868"/>
      <c r="DF43" s="869"/>
      <c r="DG43" s="867"/>
      <c r="DH43" s="868"/>
      <c r="DI43" s="868"/>
      <c r="DJ43" s="868"/>
      <c r="DK43" s="869"/>
      <c r="DL43" s="867"/>
      <c r="DM43" s="868"/>
      <c r="DN43" s="868"/>
      <c r="DO43" s="868"/>
      <c r="DP43" s="869"/>
      <c r="DQ43" s="867"/>
      <c r="DR43" s="868"/>
      <c r="DS43" s="868"/>
      <c r="DT43" s="868"/>
      <c r="DU43" s="869"/>
      <c r="DV43" s="870"/>
      <c r="DW43" s="871"/>
      <c r="DX43" s="871"/>
      <c r="DY43" s="871"/>
      <c r="DZ43" s="872"/>
      <c r="EA43" s="248"/>
    </row>
    <row r="44" spans="1:131" s="249" customFormat="1" ht="26.25" customHeight="1" x14ac:dyDescent="0.15">
      <c r="A44" s="263">
        <v>17</v>
      </c>
      <c r="B44" s="841"/>
      <c r="C44" s="842"/>
      <c r="D44" s="842"/>
      <c r="E44" s="842"/>
      <c r="F44" s="842"/>
      <c r="G44" s="842"/>
      <c r="H44" s="842"/>
      <c r="I44" s="842"/>
      <c r="J44" s="842"/>
      <c r="K44" s="842"/>
      <c r="L44" s="842"/>
      <c r="M44" s="842"/>
      <c r="N44" s="842"/>
      <c r="O44" s="842"/>
      <c r="P44" s="843"/>
      <c r="Q44" s="844"/>
      <c r="R44" s="845"/>
      <c r="S44" s="845"/>
      <c r="T44" s="845"/>
      <c r="U44" s="845"/>
      <c r="V44" s="845"/>
      <c r="W44" s="845"/>
      <c r="X44" s="845"/>
      <c r="Y44" s="845"/>
      <c r="Z44" s="845"/>
      <c r="AA44" s="845"/>
      <c r="AB44" s="845"/>
      <c r="AC44" s="845"/>
      <c r="AD44" s="845"/>
      <c r="AE44" s="846"/>
      <c r="AF44" s="847"/>
      <c r="AG44" s="848"/>
      <c r="AH44" s="848"/>
      <c r="AI44" s="848"/>
      <c r="AJ44" s="849"/>
      <c r="AK44" s="916"/>
      <c r="AL44" s="917"/>
      <c r="AM44" s="917"/>
      <c r="AN44" s="917"/>
      <c r="AO44" s="917"/>
      <c r="AP44" s="917"/>
      <c r="AQ44" s="917"/>
      <c r="AR44" s="917"/>
      <c r="AS44" s="917"/>
      <c r="AT44" s="917"/>
      <c r="AU44" s="917"/>
      <c r="AV44" s="917"/>
      <c r="AW44" s="917"/>
      <c r="AX44" s="917"/>
      <c r="AY44" s="917"/>
      <c r="AZ44" s="918"/>
      <c r="BA44" s="918"/>
      <c r="BB44" s="918"/>
      <c r="BC44" s="918"/>
      <c r="BD44" s="918"/>
      <c r="BE44" s="914"/>
      <c r="BF44" s="914"/>
      <c r="BG44" s="914"/>
      <c r="BH44" s="914"/>
      <c r="BI44" s="915"/>
      <c r="BJ44" s="254"/>
      <c r="BK44" s="254"/>
      <c r="BL44" s="254"/>
      <c r="BM44" s="254"/>
      <c r="BN44" s="254"/>
      <c r="BO44" s="267"/>
      <c r="BP44" s="267"/>
      <c r="BQ44" s="264">
        <v>38</v>
      </c>
      <c r="BR44" s="265"/>
      <c r="BS44" s="854"/>
      <c r="BT44" s="855"/>
      <c r="BU44" s="855"/>
      <c r="BV44" s="855"/>
      <c r="BW44" s="855"/>
      <c r="BX44" s="855"/>
      <c r="BY44" s="855"/>
      <c r="BZ44" s="855"/>
      <c r="CA44" s="855"/>
      <c r="CB44" s="855"/>
      <c r="CC44" s="855"/>
      <c r="CD44" s="855"/>
      <c r="CE44" s="855"/>
      <c r="CF44" s="855"/>
      <c r="CG44" s="856"/>
      <c r="CH44" s="867"/>
      <c r="CI44" s="868"/>
      <c r="CJ44" s="868"/>
      <c r="CK44" s="868"/>
      <c r="CL44" s="869"/>
      <c r="CM44" s="867"/>
      <c r="CN44" s="868"/>
      <c r="CO44" s="868"/>
      <c r="CP44" s="868"/>
      <c r="CQ44" s="869"/>
      <c r="CR44" s="867"/>
      <c r="CS44" s="868"/>
      <c r="CT44" s="868"/>
      <c r="CU44" s="868"/>
      <c r="CV44" s="869"/>
      <c r="CW44" s="867"/>
      <c r="CX44" s="868"/>
      <c r="CY44" s="868"/>
      <c r="CZ44" s="868"/>
      <c r="DA44" s="869"/>
      <c r="DB44" s="867"/>
      <c r="DC44" s="868"/>
      <c r="DD44" s="868"/>
      <c r="DE44" s="868"/>
      <c r="DF44" s="869"/>
      <c r="DG44" s="867"/>
      <c r="DH44" s="868"/>
      <c r="DI44" s="868"/>
      <c r="DJ44" s="868"/>
      <c r="DK44" s="869"/>
      <c r="DL44" s="867"/>
      <c r="DM44" s="868"/>
      <c r="DN44" s="868"/>
      <c r="DO44" s="868"/>
      <c r="DP44" s="869"/>
      <c r="DQ44" s="867"/>
      <c r="DR44" s="868"/>
      <c r="DS44" s="868"/>
      <c r="DT44" s="868"/>
      <c r="DU44" s="869"/>
      <c r="DV44" s="870"/>
      <c r="DW44" s="871"/>
      <c r="DX44" s="871"/>
      <c r="DY44" s="871"/>
      <c r="DZ44" s="872"/>
      <c r="EA44" s="248"/>
    </row>
    <row r="45" spans="1:131" s="249" customFormat="1" ht="26.25" customHeight="1" x14ac:dyDescent="0.15">
      <c r="A45" s="263">
        <v>18</v>
      </c>
      <c r="B45" s="841"/>
      <c r="C45" s="842"/>
      <c r="D45" s="842"/>
      <c r="E45" s="842"/>
      <c r="F45" s="842"/>
      <c r="G45" s="842"/>
      <c r="H45" s="842"/>
      <c r="I45" s="842"/>
      <c r="J45" s="842"/>
      <c r="K45" s="842"/>
      <c r="L45" s="842"/>
      <c r="M45" s="842"/>
      <c r="N45" s="842"/>
      <c r="O45" s="842"/>
      <c r="P45" s="843"/>
      <c r="Q45" s="844"/>
      <c r="R45" s="845"/>
      <c r="S45" s="845"/>
      <c r="T45" s="845"/>
      <c r="U45" s="845"/>
      <c r="V45" s="845"/>
      <c r="W45" s="845"/>
      <c r="X45" s="845"/>
      <c r="Y45" s="845"/>
      <c r="Z45" s="845"/>
      <c r="AA45" s="845"/>
      <c r="AB45" s="845"/>
      <c r="AC45" s="845"/>
      <c r="AD45" s="845"/>
      <c r="AE45" s="846"/>
      <c r="AF45" s="847"/>
      <c r="AG45" s="848"/>
      <c r="AH45" s="848"/>
      <c r="AI45" s="848"/>
      <c r="AJ45" s="849"/>
      <c r="AK45" s="916"/>
      <c r="AL45" s="917"/>
      <c r="AM45" s="917"/>
      <c r="AN45" s="917"/>
      <c r="AO45" s="917"/>
      <c r="AP45" s="917"/>
      <c r="AQ45" s="917"/>
      <c r="AR45" s="917"/>
      <c r="AS45" s="917"/>
      <c r="AT45" s="917"/>
      <c r="AU45" s="917"/>
      <c r="AV45" s="917"/>
      <c r="AW45" s="917"/>
      <c r="AX45" s="917"/>
      <c r="AY45" s="917"/>
      <c r="AZ45" s="918"/>
      <c r="BA45" s="918"/>
      <c r="BB45" s="918"/>
      <c r="BC45" s="918"/>
      <c r="BD45" s="918"/>
      <c r="BE45" s="914"/>
      <c r="BF45" s="914"/>
      <c r="BG45" s="914"/>
      <c r="BH45" s="914"/>
      <c r="BI45" s="915"/>
      <c r="BJ45" s="254"/>
      <c r="BK45" s="254"/>
      <c r="BL45" s="254"/>
      <c r="BM45" s="254"/>
      <c r="BN45" s="254"/>
      <c r="BO45" s="267"/>
      <c r="BP45" s="267"/>
      <c r="BQ45" s="264">
        <v>39</v>
      </c>
      <c r="BR45" s="265"/>
      <c r="BS45" s="854"/>
      <c r="BT45" s="855"/>
      <c r="BU45" s="855"/>
      <c r="BV45" s="855"/>
      <c r="BW45" s="855"/>
      <c r="BX45" s="855"/>
      <c r="BY45" s="855"/>
      <c r="BZ45" s="855"/>
      <c r="CA45" s="855"/>
      <c r="CB45" s="855"/>
      <c r="CC45" s="855"/>
      <c r="CD45" s="855"/>
      <c r="CE45" s="855"/>
      <c r="CF45" s="855"/>
      <c r="CG45" s="856"/>
      <c r="CH45" s="867"/>
      <c r="CI45" s="868"/>
      <c r="CJ45" s="868"/>
      <c r="CK45" s="868"/>
      <c r="CL45" s="869"/>
      <c r="CM45" s="867"/>
      <c r="CN45" s="868"/>
      <c r="CO45" s="868"/>
      <c r="CP45" s="868"/>
      <c r="CQ45" s="869"/>
      <c r="CR45" s="867"/>
      <c r="CS45" s="868"/>
      <c r="CT45" s="868"/>
      <c r="CU45" s="868"/>
      <c r="CV45" s="869"/>
      <c r="CW45" s="867"/>
      <c r="CX45" s="868"/>
      <c r="CY45" s="868"/>
      <c r="CZ45" s="868"/>
      <c r="DA45" s="869"/>
      <c r="DB45" s="867"/>
      <c r="DC45" s="868"/>
      <c r="DD45" s="868"/>
      <c r="DE45" s="868"/>
      <c r="DF45" s="869"/>
      <c r="DG45" s="867"/>
      <c r="DH45" s="868"/>
      <c r="DI45" s="868"/>
      <c r="DJ45" s="868"/>
      <c r="DK45" s="869"/>
      <c r="DL45" s="867"/>
      <c r="DM45" s="868"/>
      <c r="DN45" s="868"/>
      <c r="DO45" s="868"/>
      <c r="DP45" s="869"/>
      <c r="DQ45" s="867"/>
      <c r="DR45" s="868"/>
      <c r="DS45" s="868"/>
      <c r="DT45" s="868"/>
      <c r="DU45" s="869"/>
      <c r="DV45" s="870"/>
      <c r="DW45" s="871"/>
      <c r="DX45" s="871"/>
      <c r="DY45" s="871"/>
      <c r="DZ45" s="872"/>
      <c r="EA45" s="248"/>
    </row>
    <row r="46" spans="1:131" s="249" customFormat="1" ht="26.25" customHeight="1" x14ac:dyDescent="0.15">
      <c r="A46" s="263">
        <v>19</v>
      </c>
      <c r="B46" s="841"/>
      <c r="C46" s="842"/>
      <c r="D46" s="842"/>
      <c r="E46" s="842"/>
      <c r="F46" s="842"/>
      <c r="G46" s="842"/>
      <c r="H46" s="842"/>
      <c r="I46" s="842"/>
      <c r="J46" s="842"/>
      <c r="K46" s="842"/>
      <c r="L46" s="842"/>
      <c r="M46" s="842"/>
      <c r="N46" s="842"/>
      <c r="O46" s="842"/>
      <c r="P46" s="843"/>
      <c r="Q46" s="844"/>
      <c r="R46" s="845"/>
      <c r="S46" s="845"/>
      <c r="T46" s="845"/>
      <c r="U46" s="845"/>
      <c r="V46" s="845"/>
      <c r="W46" s="845"/>
      <c r="X46" s="845"/>
      <c r="Y46" s="845"/>
      <c r="Z46" s="845"/>
      <c r="AA46" s="845"/>
      <c r="AB46" s="845"/>
      <c r="AC46" s="845"/>
      <c r="AD46" s="845"/>
      <c r="AE46" s="846"/>
      <c r="AF46" s="847"/>
      <c r="AG46" s="848"/>
      <c r="AH46" s="848"/>
      <c r="AI46" s="848"/>
      <c r="AJ46" s="849"/>
      <c r="AK46" s="916"/>
      <c r="AL46" s="917"/>
      <c r="AM46" s="917"/>
      <c r="AN46" s="917"/>
      <c r="AO46" s="917"/>
      <c r="AP46" s="917"/>
      <c r="AQ46" s="917"/>
      <c r="AR46" s="917"/>
      <c r="AS46" s="917"/>
      <c r="AT46" s="917"/>
      <c r="AU46" s="917"/>
      <c r="AV46" s="917"/>
      <c r="AW46" s="917"/>
      <c r="AX46" s="917"/>
      <c r="AY46" s="917"/>
      <c r="AZ46" s="918"/>
      <c r="BA46" s="918"/>
      <c r="BB46" s="918"/>
      <c r="BC46" s="918"/>
      <c r="BD46" s="918"/>
      <c r="BE46" s="914"/>
      <c r="BF46" s="914"/>
      <c r="BG46" s="914"/>
      <c r="BH46" s="914"/>
      <c r="BI46" s="915"/>
      <c r="BJ46" s="254"/>
      <c r="BK46" s="254"/>
      <c r="BL46" s="254"/>
      <c r="BM46" s="254"/>
      <c r="BN46" s="254"/>
      <c r="BO46" s="267"/>
      <c r="BP46" s="267"/>
      <c r="BQ46" s="264">
        <v>40</v>
      </c>
      <c r="BR46" s="265"/>
      <c r="BS46" s="854"/>
      <c r="BT46" s="855"/>
      <c r="BU46" s="855"/>
      <c r="BV46" s="855"/>
      <c r="BW46" s="855"/>
      <c r="BX46" s="855"/>
      <c r="BY46" s="855"/>
      <c r="BZ46" s="855"/>
      <c r="CA46" s="855"/>
      <c r="CB46" s="855"/>
      <c r="CC46" s="855"/>
      <c r="CD46" s="855"/>
      <c r="CE46" s="855"/>
      <c r="CF46" s="855"/>
      <c r="CG46" s="856"/>
      <c r="CH46" s="867"/>
      <c r="CI46" s="868"/>
      <c r="CJ46" s="868"/>
      <c r="CK46" s="868"/>
      <c r="CL46" s="869"/>
      <c r="CM46" s="867"/>
      <c r="CN46" s="868"/>
      <c r="CO46" s="868"/>
      <c r="CP46" s="868"/>
      <c r="CQ46" s="869"/>
      <c r="CR46" s="867"/>
      <c r="CS46" s="868"/>
      <c r="CT46" s="868"/>
      <c r="CU46" s="868"/>
      <c r="CV46" s="869"/>
      <c r="CW46" s="867"/>
      <c r="CX46" s="868"/>
      <c r="CY46" s="868"/>
      <c r="CZ46" s="868"/>
      <c r="DA46" s="869"/>
      <c r="DB46" s="867"/>
      <c r="DC46" s="868"/>
      <c r="DD46" s="868"/>
      <c r="DE46" s="868"/>
      <c r="DF46" s="869"/>
      <c r="DG46" s="867"/>
      <c r="DH46" s="868"/>
      <c r="DI46" s="868"/>
      <c r="DJ46" s="868"/>
      <c r="DK46" s="869"/>
      <c r="DL46" s="867"/>
      <c r="DM46" s="868"/>
      <c r="DN46" s="868"/>
      <c r="DO46" s="868"/>
      <c r="DP46" s="869"/>
      <c r="DQ46" s="867"/>
      <c r="DR46" s="868"/>
      <c r="DS46" s="868"/>
      <c r="DT46" s="868"/>
      <c r="DU46" s="869"/>
      <c r="DV46" s="870"/>
      <c r="DW46" s="871"/>
      <c r="DX46" s="871"/>
      <c r="DY46" s="871"/>
      <c r="DZ46" s="872"/>
      <c r="EA46" s="248"/>
    </row>
    <row r="47" spans="1:131" s="249" customFormat="1" ht="26.25" customHeight="1" x14ac:dyDescent="0.15">
      <c r="A47" s="263">
        <v>20</v>
      </c>
      <c r="B47" s="841"/>
      <c r="C47" s="842"/>
      <c r="D47" s="842"/>
      <c r="E47" s="842"/>
      <c r="F47" s="842"/>
      <c r="G47" s="842"/>
      <c r="H47" s="842"/>
      <c r="I47" s="842"/>
      <c r="J47" s="842"/>
      <c r="K47" s="842"/>
      <c r="L47" s="842"/>
      <c r="M47" s="842"/>
      <c r="N47" s="842"/>
      <c r="O47" s="842"/>
      <c r="P47" s="843"/>
      <c r="Q47" s="844"/>
      <c r="R47" s="845"/>
      <c r="S47" s="845"/>
      <c r="T47" s="845"/>
      <c r="U47" s="845"/>
      <c r="V47" s="845"/>
      <c r="W47" s="845"/>
      <c r="X47" s="845"/>
      <c r="Y47" s="845"/>
      <c r="Z47" s="845"/>
      <c r="AA47" s="845"/>
      <c r="AB47" s="845"/>
      <c r="AC47" s="845"/>
      <c r="AD47" s="845"/>
      <c r="AE47" s="846"/>
      <c r="AF47" s="847"/>
      <c r="AG47" s="848"/>
      <c r="AH47" s="848"/>
      <c r="AI47" s="848"/>
      <c r="AJ47" s="849"/>
      <c r="AK47" s="916"/>
      <c r="AL47" s="917"/>
      <c r="AM47" s="917"/>
      <c r="AN47" s="917"/>
      <c r="AO47" s="917"/>
      <c r="AP47" s="917"/>
      <c r="AQ47" s="917"/>
      <c r="AR47" s="917"/>
      <c r="AS47" s="917"/>
      <c r="AT47" s="917"/>
      <c r="AU47" s="917"/>
      <c r="AV47" s="917"/>
      <c r="AW47" s="917"/>
      <c r="AX47" s="917"/>
      <c r="AY47" s="917"/>
      <c r="AZ47" s="918"/>
      <c r="BA47" s="918"/>
      <c r="BB47" s="918"/>
      <c r="BC47" s="918"/>
      <c r="BD47" s="918"/>
      <c r="BE47" s="914"/>
      <c r="BF47" s="914"/>
      <c r="BG47" s="914"/>
      <c r="BH47" s="914"/>
      <c r="BI47" s="915"/>
      <c r="BJ47" s="254"/>
      <c r="BK47" s="254"/>
      <c r="BL47" s="254"/>
      <c r="BM47" s="254"/>
      <c r="BN47" s="254"/>
      <c r="BO47" s="267"/>
      <c r="BP47" s="267"/>
      <c r="BQ47" s="264">
        <v>41</v>
      </c>
      <c r="BR47" s="265"/>
      <c r="BS47" s="854"/>
      <c r="BT47" s="855"/>
      <c r="BU47" s="855"/>
      <c r="BV47" s="855"/>
      <c r="BW47" s="855"/>
      <c r="BX47" s="855"/>
      <c r="BY47" s="855"/>
      <c r="BZ47" s="855"/>
      <c r="CA47" s="855"/>
      <c r="CB47" s="855"/>
      <c r="CC47" s="855"/>
      <c r="CD47" s="855"/>
      <c r="CE47" s="855"/>
      <c r="CF47" s="855"/>
      <c r="CG47" s="856"/>
      <c r="CH47" s="867"/>
      <c r="CI47" s="868"/>
      <c r="CJ47" s="868"/>
      <c r="CK47" s="868"/>
      <c r="CL47" s="869"/>
      <c r="CM47" s="867"/>
      <c r="CN47" s="868"/>
      <c r="CO47" s="868"/>
      <c r="CP47" s="868"/>
      <c r="CQ47" s="869"/>
      <c r="CR47" s="867"/>
      <c r="CS47" s="868"/>
      <c r="CT47" s="868"/>
      <c r="CU47" s="868"/>
      <c r="CV47" s="869"/>
      <c r="CW47" s="867"/>
      <c r="CX47" s="868"/>
      <c r="CY47" s="868"/>
      <c r="CZ47" s="868"/>
      <c r="DA47" s="869"/>
      <c r="DB47" s="867"/>
      <c r="DC47" s="868"/>
      <c r="DD47" s="868"/>
      <c r="DE47" s="868"/>
      <c r="DF47" s="869"/>
      <c r="DG47" s="867"/>
      <c r="DH47" s="868"/>
      <c r="DI47" s="868"/>
      <c r="DJ47" s="868"/>
      <c r="DK47" s="869"/>
      <c r="DL47" s="867"/>
      <c r="DM47" s="868"/>
      <c r="DN47" s="868"/>
      <c r="DO47" s="868"/>
      <c r="DP47" s="869"/>
      <c r="DQ47" s="867"/>
      <c r="DR47" s="868"/>
      <c r="DS47" s="868"/>
      <c r="DT47" s="868"/>
      <c r="DU47" s="869"/>
      <c r="DV47" s="870"/>
      <c r="DW47" s="871"/>
      <c r="DX47" s="871"/>
      <c r="DY47" s="871"/>
      <c r="DZ47" s="872"/>
      <c r="EA47" s="248"/>
    </row>
    <row r="48" spans="1:131" s="249" customFormat="1" ht="26.25" customHeight="1" x14ac:dyDescent="0.15">
      <c r="A48" s="263">
        <v>21</v>
      </c>
      <c r="B48" s="841"/>
      <c r="C48" s="842"/>
      <c r="D48" s="842"/>
      <c r="E48" s="842"/>
      <c r="F48" s="842"/>
      <c r="G48" s="842"/>
      <c r="H48" s="842"/>
      <c r="I48" s="842"/>
      <c r="J48" s="842"/>
      <c r="K48" s="842"/>
      <c r="L48" s="842"/>
      <c r="M48" s="842"/>
      <c r="N48" s="842"/>
      <c r="O48" s="842"/>
      <c r="P48" s="843"/>
      <c r="Q48" s="844"/>
      <c r="R48" s="845"/>
      <c r="S48" s="845"/>
      <c r="T48" s="845"/>
      <c r="U48" s="845"/>
      <c r="V48" s="845"/>
      <c r="W48" s="845"/>
      <c r="X48" s="845"/>
      <c r="Y48" s="845"/>
      <c r="Z48" s="845"/>
      <c r="AA48" s="845"/>
      <c r="AB48" s="845"/>
      <c r="AC48" s="845"/>
      <c r="AD48" s="845"/>
      <c r="AE48" s="846"/>
      <c r="AF48" s="847"/>
      <c r="AG48" s="848"/>
      <c r="AH48" s="848"/>
      <c r="AI48" s="848"/>
      <c r="AJ48" s="849"/>
      <c r="AK48" s="916"/>
      <c r="AL48" s="917"/>
      <c r="AM48" s="917"/>
      <c r="AN48" s="917"/>
      <c r="AO48" s="917"/>
      <c r="AP48" s="917"/>
      <c r="AQ48" s="917"/>
      <c r="AR48" s="917"/>
      <c r="AS48" s="917"/>
      <c r="AT48" s="917"/>
      <c r="AU48" s="917"/>
      <c r="AV48" s="917"/>
      <c r="AW48" s="917"/>
      <c r="AX48" s="917"/>
      <c r="AY48" s="917"/>
      <c r="AZ48" s="918"/>
      <c r="BA48" s="918"/>
      <c r="BB48" s="918"/>
      <c r="BC48" s="918"/>
      <c r="BD48" s="918"/>
      <c r="BE48" s="914"/>
      <c r="BF48" s="914"/>
      <c r="BG48" s="914"/>
      <c r="BH48" s="914"/>
      <c r="BI48" s="915"/>
      <c r="BJ48" s="254"/>
      <c r="BK48" s="254"/>
      <c r="BL48" s="254"/>
      <c r="BM48" s="254"/>
      <c r="BN48" s="254"/>
      <c r="BO48" s="267"/>
      <c r="BP48" s="267"/>
      <c r="BQ48" s="264">
        <v>42</v>
      </c>
      <c r="BR48" s="265"/>
      <c r="BS48" s="854"/>
      <c r="BT48" s="855"/>
      <c r="BU48" s="855"/>
      <c r="BV48" s="855"/>
      <c r="BW48" s="855"/>
      <c r="BX48" s="855"/>
      <c r="BY48" s="855"/>
      <c r="BZ48" s="855"/>
      <c r="CA48" s="855"/>
      <c r="CB48" s="855"/>
      <c r="CC48" s="855"/>
      <c r="CD48" s="855"/>
      <c r="CE48" s="855"/>
      <c r="CF48" s="855"/>
      <c r="CG48" s="856"/>
      <c r="CH48" s="867"/>
      <c r="CI48" s="868"/>
      <c r="CJ48" s="868"/>
      <c r="CK48" s="868"/>
      <c r="CL48" s="869"/>
      <c r="CM48" s="867"/>
      <c r="CN48" s="868"/>
      <c r="CO48" s="868"/>
      <c r="CP48" s="868"/>
      <c r="CQ48" s="869"/>
      <c r="CR48" s="867"/>
      <c r="CS48" s="868"/>
      <c r="CT48" s="868"/>
      <c r="CU48" s="868"/>
      <c r="CV48" s="869"/>
      <c r="CW48" s="867"/>
      <c r="CX48" s="868"/>
      <c r="CY48" s="868"/>
      <c r="CZ48" s="868"/>
      <c r="DA48" s="869"/>
      <c r="DB48" s="867"/>
      <c r="DC48" s="868"/>
      <c r="DD48" s="868"/>
      <c r="DE48" s="868"/>
      <c r="DF48" s="869"/>
      <c r="DG48" s="867"/>
      <c r="DH48" s="868"/>
      <c r="DI48" s="868"/>
      <c r="DJ48" s="868"/>
      <c r="DK48" s="869"/>
      <c r="DL48" s="867"/>
      <c r="DM48" s="868"/>
      <c r="DN48" s="868"/>
      <c r="DO48" s="868"/>
      <c r="DP48" s="869"/>
      <c r="DQ48" s="867"/>
      <c r="DR48" s="868"/>
      <c r="DS48" s="868"/>
      <c r="DT48" s="868"/>
      <c r="DU48" s="869"/>
      <c r="DV48" s="870"/>
      <c r="DW48" s="871"/>
      <c r="DX48" s="871"/>
      <c r="DY48" s="871"/>
      <c r="DZ48" s="872"/>
      <c r="EA48" s="248"/>
    </row>
    <row r="49" spans="1:131" s="249" customFormat="1" ht="26.25" customHeight="1" x14ac:dyDescent="0.15">
      <c r="A49" s="263">
        <v>22</v>
      </c>
      <c r="B49" s="841"/>
      <c r="C49" s="842"/>
      <c r="D49" s="842"/>
      <c r="E49" s="842"/>
      <c r="F49" s="842"/>
      <c r="G49" s="842"/>
      <c r="H49" s="842"/>
      <c r="I49" s="842"/>
      <c r="J49" s="842"/>
      <c r="K49" s="842"/>
      <c r="L49" s="842"/>
      <c r="M49" s="842"/>
      <c r="N49" s="842"/>
      <c r="O49" s="842"/>
      <c r="P49" s="843"/>
      <c r="Q49" s="844"/>
      <c r="R49" s="845"/>
      <c r="S49" s="845"/>
      <c r="T49" s="845"/>
      <c r="U49" s="845"/>
      <c r="V49" s="845"/>
      <c r="W49" s="845"/>
      <c r="X49" s="845"/>
      <c r="Y49" s="845"/>
      <c r="Z49" s="845"/>
      <c r="AA49" s="845"/>
      <c r="AB49" s="845"/>
      <c r="AC49" s="845"/>
      <c r="AD49" s="845"/>
      <c r="AE49" s="846"/>
      <c r="AF49" s="847"/>
      <c r="AG49" s="848"/>
      <c r="AH49" s="848"/>
      <c r="AI49" s="848"/>
      <c r="AJ49" s="849"/>
      <c r="AK49" s="916"/>
      <c r="AL49" s="917"/>
      <c r="AM49" s="917"/>
      <c r="AN49" s="917"/>
      <c r="AO49" s="917"/>
      <c r="AP49" s="917"/>
      <c r="AQ49" s="917"/>
      <c r="AR49" s="917"/>
      <c r="AS49" s="917"/>
      <c r="AT49" s="917"/>
      <c r="AU49" s="917"/>
      <c r="AV49" s="917"/>
      <c r="AW49" s="917"/>
      <c r="AX49" s="917"/>
      <c r="AY49" s="917"/>
      <c r="AZ49" s="918"/>
      <c r="BA49" s="918"/>
      <c r="BB49" s="918"/>
      <c r="BC49" s="918"/>
      <c r="BD49" s="918"/>
      <c r="BE49" s="914"/>
      <c r="BF49" s="914"/>
      <c r="BG49" s="914"/>
      <c r="BH49" s="914"/>
      <c r="BI49" s="915"/>
      <c r="BJ49" s="254"/>
      <c r="BK49" s="254"/>
      <c r="BL49" s="254"/>
      <c r="BM49" s="254"/>
      <c r="BN49" s="254"/>
      <c r="BO49" s="267"/>
      <c r="BP49" s="267"/>
      <c r="BQ49" s="264">
        <v>43</v>
      </c>
      <c r="BR49" s="265"/>
      <c r="BS49" s="854"/>
      <c r="BT49" s="855"/>
      <c r="BU49" s="855"/>
      <c r="BV49" s="855"/>
      <c r="BW49" s="855"/>
      <c r="BX49" s="855"/>
      <c r="BY49" s="855"/>
      <c r="BZ49" s="855"/>
      <c r="CA49" s="855"/>
      <c r="CB49" s="855"/>
      <c r="CC49" s="855"/>
      <c r="CD49" s="855"/>
      <c r="CE49" s="855"/>
      <c r="CF49" s="855"/>
      <c r="CG49" s="856"/>
      <c r="CH49" s="867"/>
      <c r="CI49" s="868"/>
      <c r="CJ49" s="868"/>
      <c r="CK49" s="868"/>
      <c r="CL49" s="869"/>
      <c r="CM49" s="867"/>
      <c r="CN49" s="868"/>
      <c r="CO49" s="868"/>
      <c r="CP49" s="868"/>
      <c r="CQ49" s="869"/>
      <c r="CR49" s="867"/>
      <c r="CS49" s="868"/>
      <c r="CT49" s="868"/>
      <c r="CU49" s="868"/>
      <c r="CV49" s="869"/>
      <c r="CW49" s="867"/>
      <c r="CX49" s="868"/>
      <c r="CY49" s="868"/>
      <c r="CZ49" s="868"/>
      <c r="DA49" s="869"/>
      <c r="DB49" s="867"/>
      <c r="DC49" s="868"/>
      <c r="DD49" s="868"/>
      <c r="DE49" s="868"/>
      <c r="DF49" s="869"/>
      <c r="DG49" s="867"/>
      <c r="DH49" s="868"/>
      <c r="DI49" s="868"/>
      <c r="DJ49" s="868"/>
      <c r="DK49" s="869"/>
      <c r="DL49" s="867"/>
      <c r="DM49" s="868"/>
      <c r="DN49" s="868"/>
      <c r="DO49" s="868"/>
      <c r="DP49" s="869"/>
      <c r="DQ49" s="867"/>
      <c r="DR49" s="868"/>
      <c r="DS49" s="868"/>
      <c r="DT49" s="868"/>
      <c r="DU49" s="869"/>
      <c r="DV49" s="870"/>
      <c r="DW49" s="871"/>
      <c r="DX49" s="871"/>
      <c r="DY49" s="871"/>
      <c r="DZ49" s="872"/>
      <c r="EA49" s="248"/>
    </row>
    <row r="50" spans="1:131" s="249" customFormat="1" ht="26.25" customHeight="1" x14ac:dyDescent="0.15">
      <c r="A50" s="263">
        <v>23</v>
      </c>
      <c r="B50" s="841"/>
      <c r="C50" s="842"/>
      <c r="D50" s="842"/>
      <c r="E50" s="842"/>
      <c r="F50" s="842"/>
      <c r="G50" s="842"/>
      <c r="H50" s="842"/>
      <c r="I50" s="842"/>
      <c r="J50" s="842"/>
      <c r="K50" s="842"/>
      <c r="L50" s="842"/>
      <c r="M50" s="842"/>
      <c r="N50" s="842"/>
      <c r="O50" s="842"/>
      <c r="P50" s="843"/>
      <c r="Q50" s="919"/>
      <c r="R50" s="920"/>
      <c r="S50" s="920"/>
      <c r="T50" s="920"/>
      <c r="U50" s="920"/>
      <c r="V50" s="920"/>
      <c r="W50" s="920"/>
      <c r="X50" s="920"/>
      <c r="Y50" s="920"/>
      <c r="Z50" s="920"/>
      <c r="AA50" s="920"/>
      <c r="AB50" s="920"/>
      <c r="AC50" s="920"/>
      <c r="AD50" s="920"/>
      <c r="AE50" s="921"/>
      <c r="AF50" s="847"/>
      <c r="AG50" s="848"/>
      <c r="AH50" s="848"/>
      <c r="AI50" s="848"/>
      <c r="AJ50" s="849"/>
      <c r="AK50" s="922"/>
      <c r="AL50" s="920"/>
      <c r="AM50" s="920"/>
      <c r="AN50" s="920"/>
      <c r="AO50" s="920"/>
      <c r="AP50" s="920"/>
      <c r="AQ50" s="920"/>
      <c r="AR50" s="920"/>
      <c r="AS50" s="920"/>
      <c r="AT50" s="920"/>
      <c r="AU50" s="920"/>
      <c r="AV50" s="920"/>
      <c r="AW50" s="920"/>
      <c r="AX50" s="920"/>
      <c r="AY50" s="920"/>
      <c r="AZ50" s="923"/>
      <c r="BA50" s="923"/>
      <c r="BB50" s="923"/>
      <c r="BC50" s="923"/>
      <c r="BD50" s="923"/>
      <c r="BE50" s="914"/>
      <c r="BF50" s="914"/>
      <c r="BG50" s="914"/>
      <c r="BH50" s="914"/>
      <c r="BI50" s="915"/>
      <c r="BJ50" s="254"/>
      <c r="BK50" s="254"/>
      <c r="BL50" s="254"/>
      <c r="BM50" s="254"/>
      <c r="BN50" s="254"/>
      <c r="BO50" s="267"/>
      <c r="BP50" s="267"/>
      <c r="BQ50" s="264">
        <v>44</v>
      </c>
      <c r="BR50" s="265"/>
      <c r="BS50" s="854"/>
      <c r="BT50" s="855"/>
      <c r="BU50" s="855"/>
      <c r="BV50" s="855"/>
      <c r="BW50" s="855"/>
      <c r="BX50" s="855"/>
      <c r="BY50" s="855"/>
      <c r="BZ50" s="855"/>
      <c r="CA50" s="855"/>
      <c r="CB50" s="855"/>
      <c r="CC50" s="855"/>
      <c r="CD50" s="855"/>
      <c r="CE50" s="855"/>
      <c r="CF50" s="855"/>
      <c r="CG50" s="856"/>
      <c r="CH50" s="867"/>
      <c r="CI50" s="868"/>
      <c r="CJ50" s="868"/>
      <c r="CK50" s="868"/>
      <c r="CL50" s="869"/>
      <c r="CM50" s="867"/>
      <c r="CN50" s="868"/>
      <c r="CO50" s="868"/>
      <c r="CP50" s="868"/>
      <c r="CQ50" s="869"/>
      <c r="CR50" s="867"/>
      <c r="CS50" s="868"/>
      <c r="CT50" s="868"/>
      <c r="CU50" s="868"/>
      <c r="CV50" s="869"/>
      <c r="CW50" s="867"/>
      <c r="CX50" s="868"/>
      <c r="CY50" s="868"/>
      <c r="CZ50" s="868"/>
      <c r="DA50" s="869"/>
      <c r="DB50" s="867"/>
      <c r="DC50" s="868"/>
      <c r="DD50" s="868"/>
      <c r="DE50" s="868"/>
      <c r="DF50" s="869"/>
      <c r="DG50" s="867"/>
      <c r="DH50" s="868"/>
      <c r="DI50" s="868"/>
      <c r="DJ50" s="868"/>
      <c r="DK50" s="869"/>
      <c r="DL50" s="867"/>
      <c r="DM50" s="868"/>
      <c r="DN50" s="868"/>
      <c r="DO50" s="868"/>
      <c r="DP50" s="869"/>
      <c r="DQ50" s="867"/>
      <c r="DR50" s="868"/>
      <c r="DS50" s="868"/>
      <c r="DT50" s="868"/>
      <c r="DU50" s="869"/>
      <c r="DV50" s="870"/>
      <c r="DW50" s="871"/>
      <c r="DX50" s="871"/>
      <c r="DY50" s="871"/>
      <c r="DZ50" s="872"/>
      <c r="EA50" s="248"/>
    </row>
    <row r="51" spans="1:131" s="249" customFormat="1" ht="26.25" customHeight="1" x14ac:dyDescent="0.15">
      <c r="A51" s="263">
        <v>24</v>
      </c>
      <c r="B51" s="841"/>
      <c r="C51" s="842"/>
      <c r="D51" s="842"/>
      <c r="E51" s="842"/>
      <c r="F51" s="842"/>
      <c r="G51" s="842"/>
      <c r="H51" s="842"/>
      <c r="I51" s="842"/>
      <c r="J51" s="842"/>
      <c r="K51" s="842"/>
      <c r="L51" s="842"/>
      <c r="M51" s="842"/>
      <c r="N51" s="842"/>
      <c r="O51" s="842"/>
      <c r="P51" s="843"/>
      <c r="Q51" s="919"/>
      <c r="R51" s="920"/>
      <c r="S51" s="920"/>
      <c r="T51" s="920"/>
      <c r="U51" s="920"/>
      <c r="V51" s="920"/>
      <c r="W51" s="920"/>
      <c r="X51" s="920"/>
      <c r="Y51" s="920"/>
      <c r="Z51" s="920"/>
      <c r="AA51" s="920"/>
      <c r="AB51" s="920"/>
      <c r="AC51" s="920"/>
      <c r="AD51" s="920"/>
      <c r="AE51" s="921"/>
      <c r="AF51" s="847"/>
      <c r="AG51" s="848"/>
      <c r="AH51" s="848"/>
      <c r="AI51" s="848"/>
      <c r="AJ51" s="849"/>
      <c r="AK51" s="922"/>
      <c r="AL51" s="920"/>
      <c r="AM51" s="920"/>
      <c r="AN51" s="920"/>
      <c r="AO51" s="920"/>
      <c r="AP51" s="920"/>
      <c r="AQ51" s="920"/>
      <c r="AR51" s="920"/>
      <c r="AS51" s="920"/>
      <c r="AT51" s="920"/>
      <c r="AU51" s="920"/>
      <c r="AV51" s="920"/>
      <c r="AW51" s="920"/>
      <c r="AX51" s="920"/>
      <c r="AY51" s="920"/>
      <c r="AZ51" s="923"/>
      <c r="BA51" s="923"/>
      <c r="BB51" s="923"/>
      <c r="BC51" s="923"/>
      <c r="BD51" s="923"/>
      <c r="BE51" s="914"/>
      <c r="BF51" s="914"/>
      <c r="BG51" s="914"/>
      <c r="BH51" s="914"/>
      <c r="BI51" s="915"/>
      <c r="BJ51" s="254"/>
      <c r="BK51" s="254"/>
      <c r="BL51" s="254"/>
      <c r="BM51" s="254"/>
      <c r="BN51" s="254"/>
      <c r="BO51" s="267"/>
      <c r="BP51" s="267"/>
      <c r="BQ51" s="264">
        <v>45</v>
      </c>
      <c r="BR51" s="265"/>
      <c r="BS51" s="854"/>
      <c r="BT51" s="855"/>
      <c r="BU51" s="855"/>
      <c r="BV51" s="855"/>
      <c r="BW51" s="855"/>
      <c r="BX51" s="855"/>
      <c r="BY51" s="855"/>
      <c r="BZ51" s="855"/>
      <c r="CA51" s="855"/>
      <c r="CB51" s="855"/>
      <c r="CC51" s="855"/>
      <c r="CD51" s="855"/>
      <c r="CE51" s="855"/>
      <c r="CF51" s="855"/>
      <c r="CG51" s="856"/>
      <c r="CH51" s="867"/>
      <c r="CI51" s="868"/>
      <c r="CJ51" s="868"/>
      <c r="CK51" s="868"/>
      <c r="CL51" s="869"/>
      <c r="CM51" s="867"/>
      <c r="CN51" s="868"/>
      <c r="CO51" s="868"/>
      <c r="CP51" s="868"/>
      <c r="CQ51" s="869"/>
      <c r="CR51" s="867"/>
      <c r="CS51" s="868"/>
      <c r="CT51" s="868"/>
      <c r="CU51" s="868"/>
      <c r="CV51" s="869"/>
      <c r="CW51" s="867"/>
      <c r="CX51" s="868"/>
      <c r="CY51" s="868"/>
      <c r="CZ51" s="868"/>
      <c r="DA51" s="869"/>
      <c r="DB51" s="867"/>
      <c r="DC51" s="868"/>
      <c r="DD51" s="868"/>
      <c r="DE51" s="868"/>
      <c r="DF51" s="869"/>
      <c r="DG51" s="867"/>
      <c r="DH51" s="868"/>
      <c r="DI51" s="868"/>
      <c r="DJ51" s="868"/>
      <c r="DK51" s="869"/>
      <c r="DL51" s="867"/>
      <c r="DM51" s="868"/>
      <c r="DN51" s="868"/>
      <c r="DO51" s="868"/>
      <c r="DP51" s="869"/>
      <c r="DQ51" s="867"/>
      <c r="DR51" s="868"/>
      <c r="DS51" s="868"/>
      <c r="DT51" s="868"/>
      <c r="DU51" s="869"/>
      <c r="DV51" s="870"/>
      <c r="DW51" s="871"/>
      <c r="DX51" s="871"/>
      <c r="DY51" s="871"/>
      <c r="DZ51" s="872"/>
      <c r="EA51" s="248"/>
    </row>
    <row r="52" spans="1:131" s="249" customFormat="1" ht="26.25" customHeight="1" x14ac:dyDescent="0.15">
      <c r="A52" s="263">
        <v>25</v>
      </c>
      <c r="B52" s="841"/>
      <c r="C52" s="842"/>
      <c r="D52" s="842"/>
      <c r="E52" s="842"/>
      <c r="F52" s="842"/>
      <c r="G52" s="842"/>
      <c r="H52" s="842"/>
      <c r="I52" s="842"/>
      <c r="J52" s="842"/>
      <c r="K52" s="842"/>
      <c r="L52" s="842"/>
      <c r="M52" s="842"/>
      <c r="N52" s="842"/>
      <c r="O52" s="842"/>
      <c r="P52" s="843"/>
      <c r="Q52" s="919"/>
      <c r="R52" s="920"/>
      <c r="S52" s="920"/>
      <c r="T52" s="920"/>
      <c r="U52" s="920"/>
      <c r="V52" s="920"/>
      <c r="W52" s="920"/>
      <c r="X52" s="920"/>
      <c r="Y52" s="920"/>
      <c r="Z52" s="920"/>
      <c r="AA52" s="920"/>
      <c r="AB52" s="920"/>
      <c r="AC52" s="920"/>
      <c r="AD52" s="920"/>
      <c r="AE52" s="921"/>
      <c r="AF52" s="847"/>
      <c r="AG52" s="848"/>
      <c r="AH52" s="848"/>
      <c r="AI52" s="848"/>
      <c r="AJ52" s="849"/>
      <c r="AK52" s="922"/>
      <c r="AL52" s="920"/>
      <c r="AM52" s="920"/>
      <c r="AN52" s="920"/>
      <c r="AO52" s="920"/>
      <c r="AP52" s="920"/>
      <c r="AQ52" s="920"/>
      <c r="AR52" s="920"/>
      <c r="AS52" s="920"/>
      <c r="AT52" s="920"/>
      <c r="AU52" s="920"/>
      <c r="AV52" s="920"/>
      <c r="AW52" s="920"/>
      <c r="AX52" s="920"/>
      <c r="AY52" s="920"/>
      <c r="AZ52" s="923"/>
      <c r="BA52" s="923"/>
      <c r="BB52" s="923"/>
      <c r="BC52" s="923"/>
      <c r="BD52" s="923"/>
      <c r="BE52" s="914"/>
      <c r="BF52" s="914"/>
      <c r="BG52" s="914"/>
      <c r="BH52" s="914"/>
      <c r="BI52" s="915"/>
      <c r="BJ52" s="254"/>
      <c r="BK52" s="254"/>
      <c r="BL52" s="254"/>
      <c r="BM52" s="254"/>
      <c r="BN52" s="254"/>
      <c r="BO52" s="267"/>
      <c r="BP52" s="267"/>
      <c r="BQ52" s="264">
        <v>46</v>
      </c>
      <c r="BR52" s="265"/>
      <c r="BS52" s="854"/>
      <c r="BT52" s="855"/>
      <c r="BU52" s="855"/>
      <c r="BV52" s="855"/>
      <c r="BW52" s="855"/>
      <c r="BX52" s="855"/>
      <c r="BY52" s="855"/>
      <c r="BZ52" s="855"/>
      <c r="CA52" s="855"/>
      <c r="CB52" s="855"/>
      <c r="CC52" s="855"/>
      <c r="CD52" s="855"/>
      <c r="CE52" s="855"/>
      <c r="CF52" s="855"/>
      <c r="CG52" s="856"/>
      <c r="CH52" s="867"/>
      <c r="CI52" s="868"/>
      <c r="CJ52" s="868"/>
      <c r="CK52" s="868"/>
      <c r="CL52" s="869"/>
      <c r="CM52" s="867"/>
      <c r="CN52" s="868"/>
      <c r="CO52" s="868"/>
      <c r="CP52" s="868"/>
      <c r="CQ52" s="869"/>
      <c r="CR52" s="867"/>
      <c r="CS52" s="868"/>
      <c r="CT52" s="868"/>
      <c r="CU52" s="868"/>
      <c r="CV52" s="869"/>
      <c r="CW52" s="867"/>
      <c r="CX52" s="868"/>
      <c r="CY52" s="868"/>
      <c r="CZ52" s="868"/>
      <c r="DA52" s="869"/>
      <c r="DB52" s="867"/>
      <c r="DC52" s="868"/>
      <c r="DD52" s="868"/>
      <c r="DE52" s="868"/>
      <c r="DF52" s="869"/>
      <c r="DG52" s="867"/>
      <c r="DH52" s="868"/>
      <c r="DI52" s="868"/>
      <c r="DJ52" s="868"/>
      <c r="DK52" s="869"/>
      <c r="DL52" s="867"/>
      <c r="DM52" s="868"/>
      <c r="DN52" s="868"/>
      <c r="DO52" s="868"/>
      <c r="DP52" s="869"/>
      <c r="DQ52" s="867"/>
      <c r="DR52" s="868"/>
      <c r="DS52" s="868"/>
      <c r="DT52" s="868"/>
      <c r="DU52" s="869"/>
      <c r="DV52" s="870"/>
      <c r="DW52" s="871"/>
      <c r="DX52" s="871"/>
      <c r="DY52" s="871"/>
      <c r="DZ52" s="872"/>
      <c r="EA52" s="248"/>
    </row>
    <row r="53" spans="1:131" s="249" customFormat="1" ht="26.25" customHeight="1" x14ac:dyDescent="0.15">
      <c r="A53" s="263">
        <v>26</v>
      </c>
      <c r="B53" s="841"/>
      <c r="C53" s="842"/>
      <c r="D53" s="842"/>
      <c r="E53" s="842"/>
      <c r="F53" s="842"/>
      <c r="G53" s="842"/>
      <c r="H53" s="842"/>
      <c r="I53" s="842"/>
      <c r="J53" s="842"/>
      <c r="K53" s="842"/>
      <c r="L53" s="842"/>
      <c r="M53" s="842"/>
      <c r="N53" s="842"/>
      <c r="O53" s="842"/>
      <c r="P53" s="843"/>
      <c r="Q53" s="919"/>
      <c r="R53" s="920"/>
      <c r="S53" s="920"/>
      <c r="T53" s="920"/>
      <c r="U53" s="920"/>
      <c r="V53" s="920"/>
      <c r="W53" s="920"/>
      <c r="X53" s="920"/>
      <c r="Y53" s="920"/>
      <c r="Z53" s="920"/>
      <c r="AA53" s="920"/>
      <c r="AB53" s="920"/>
      <c r="AC53" s="920"/>
      <c r="AD53" s="920"/>
      <c r="AE53" s="921"/>
      <c r="AF53" s="847"/>
      <c r="AG53" s="848"/>
      <c r="AH53" s="848"/>
      <c r="AI53" s="848"/>
      <c r="AJ53" s="849"/>
      <c r="AK53" s="922"/>
      <c r="AL53" s="920"/>
      <c r="AM53" s="920"/>
      <c r="AN53" s="920"/>
      <c r="AO53" s="920"/>
      <c r="AP53" s="920"/>
      <c r="AQ53" s="920"/>
      <c r="AR53" s="920"/>
      <c r="AS53" s="920"/>
      <c r="AT53" s="920"/>
      <c r="AU53" s="920"/>
      <c r="AV53" s="920"/>
      <c r="AW53" s="920"/>
      <c r="AX53" s="920"/>
      <c r="AY53" s="920"/>
      <c r="AZ53" s="923"/>
      <c r="BA53" s="923"/>
      <c r="BB53" s="923"/>
      <c r="BC53" s="923"/>
      <c r="BD53" s="923"/>
      <c r="BE53" s="914"/>
      <c r="BF53" s="914"/>
      <c r="BG53" s="914"/>
      <c r="BH53" s="914"/>
      <c r="BI53" s="915"/>
      <c r="BJ53" s="254"/>
      <c r="BK53" s="254"/>
      <c r="BL53" s="254"/>
      <c r="BM53" s="254"/>
      <c r="BN53" s="254"/>
      <c r="BO53" s="267"/>
      <c r="BP53" s="267"/>
      <c r="BQ53" s="264">
        <v>47</v>
      </c>
      <c r="BR53" s="265"/>
      <c r="BS53" s="854"/>
      <c r="BT53" s="855"/>
      <c r="BU53" s="855"/>
      <c r="BV53" s="855"/>
      <c r="BW53" s="855"/>
      <c r="BX53" s="855"/>
      <c r="BY53" s="855"/>
      <c r="BZ53" s="855"/>
      <c r="CA53" s="855"/>
      <c r="CB53" s="855"/>
      <c r="CC53" s="855"/>
      <c r="CD53" s="855"/>
      <c r="CE53" s="855"/>
      <c r="CF53" s="855"/>
      <c r="CG53" s="856"/>
      <c r="CH53" s="867"/>
      <c r="CI53" s="868"/>
      <c r="CJ53" s="868"/>
      <c r="CK53" s="868"/>
      <c r="CL53" s="869"/>
      <c r="CM53" s="867"/>
      <c r="CN53" s="868"/>
      <c r="CO53" s="868"/>
      <c r="CP53" s="868"/>
      <c r="CQ53" s="869"/>
      <c r="CR53" s="867"/>
      <c r="CS53" s="868"/>
      <c r="CT53" s="868"/>
      <c r="CU53" s="868"/>
      <c r="CV53" s="869"/>
      <c r="CW53" s="867"/>
      <c r="CX53" s="868"/>
      <c r="CY53" s="868"/>
      <c r="CZ53" s="868"/>
      <c r="DA53" s="869"/>
      <c r="DB53" s="867"/>
      <c r="DC53" s="868"/>
      <c r="DD53" s="868"/>
      <c r="DE53" s="868"/>
      <c r="DF53" s="869"/>
      <c r="DG53" s="867"/>
      <c r="DH53" s="868"/>
      <c r="DI53" s="868"/>
      <c r="DJ53" s="868"/>
      <c r="DK53" s="869"/>
      <c r="DL53" s="867"/>
      <c r="DM53" s="868"/>
      <c r="DN53" s="868"/>
      <c r="DO53" s="868"/>
      <c r="DP53" s="869"/>
      <c r="DQ53" s="867"/>
      <c r="DR53" s="868"/>
      <c r="DS53" s="868"/>
      <c r="DT53" s="868"/>
      <c r="DU53" s="869"/>
      <c r="DV53" s="870"/>
      <c r="DW53" s="871"/>
      <c r="DX53" s="871"/>
      <c r="DY53" s="871"/>
      <c r="DZ53" s="872"/>
      <c r="EA53" s="248"/>
    </row>
    <row r="54" spans="1:131" s="249" customFormat="1" ht="26.25" customHeight="1" x14ac:dyDescent="0.15">
      <c r="A54" s="263">
        <v>27</v>
      </c>
      <c r="B54" s="841"/>
      <c r="C54" s="842"/>
      <c r="D54" s="842"/>
      <c r="E54" s="842"/>
      <c r="F54" s="842"/>
      <c r="G54" s="842"/>
      <c r="H54" s="842"/>
      <c r="I54" s="842"/>
      <c r="J54" s="842"/>
      <c r="K54" s="842"/>
      <c r="L54" s="842"/>
      <c r="M54" s="842"/>
      <c r="N54" s="842"/>
      <c r="O54" s="842"/>
      <c r="P54" s="843"/>
      <c r="Q54" s="919"/>
      <c r="R54" s="920"/>
      <c r="S54" s="920"/>
      <c r="T54" s="920"/>
      <c r="U54" s="920"/>
      <c r="V54" s="920"/>
      <c r="W54" s="920"/>
      <c r="X54" s="920"/>
      <c r="Y54" s="920"/>
      <c r="Z54" s="920"/>
      <c r="AA54" s="920"/>
      <c r="AB54" s="920"/>
      <c r="AC54" s="920"/>
      <c r="AD54" s="920"/>
      <c r="AE54" s="921"/>
      <c r="AF54" s="847"/>
      <c r="AG54" s="848"/>
      <c r="AH54" s="848"/>
      <c r="AI54" s="848"/>
      <c r="AJ54" s="849"/>
      <c r="AK54" s="922"/>
      <c r="AL54" s="920"/>
      <c r="AM54" s="920"/>
      <c r="AN54" s="920"/>
      <c r="AO54" s="920"/>
      <c r="AP54" s="920"/>
      <c r="AQ54" s="920"/>
      <c r="AR54" s="920"/>
      <c r="AS54" s="920"/>
      <c r="AT54" s="920"/>
      <c r="AU54" s="920"/>
      <c r="AV54" s="920"/>
      <c r="AW54" s="920"/>
      <c r="AX54" s="920"/>
      <c r="AY54" s="920"/>
      <c r="AZ54" s="923"/>
      <c r="BA54" s="923"/>
      <c r="BB54" s="923"/>
      <c r="BC54" s="923"/>
      <c r="BD54" s="923"/>
      <c r="BE54" s="914"/>
      <c r="BF54" s="914"/>
      <c r="BG54" s="914"/>
      <c r="BH54" s="914"/>
      <c r="BI54" s="915"/>
      <c r="BJ54" s="254"/>
      <c r="BK54" s="254"/>
      <c r="BL54" s="254"/>
      <c r="BM54" s="254"/>
      <c r="BN54" s="254"/>
      <c r="BO54" s="267"/>
      <c r="BP54" s="267"/>
      <c r="BQ54" s="264">
        <v>48</v>
      </c>
      <c r="BR54" s="265"/>
      <c r="BS54" s="854"/>
      <c r="BT54" s="855"/>
      <c r="BU54" s="855"/>
      <c r="BV54" s="855"/>
      <c r="BW54" s="855"/>
      <c r="BX54" s="855"/>
      <c r="BY54" s="855"/>
      <c r="BZ54" s="855"/>
      <c r="CA54" s="855"/>
      <c r="CB54" s="855"/>
      <c r="CC54" s="855"/>
      <c r="CD54" s="855"/>
      <c r="CE54" s="855"/>
      <c r="CF54" s="855"/>
      <c r="CG54" s="856"/>
      <c r="CH54" s="867"/>
      <c r="CI54" s="868"/>
      <c r="CJ54" s="868"/>
      <c r="CK54" s="868"/>
      <c r="CL54" s="869"/>
      <c r="CM54" s="867"/>
      <c r="CN54" s="868"/>
      <c r="CO54" s="868"/>
      <c r="CP54" s="868"/>
      <c r="CQ54" s="869"/>
      <c r="CR54" s="867"/>
      <c r="CS54" s="868"/>
      <c r="CT54" s="868"/>
      <c r="CU54" s="868"/>
      <c r="CV54" s="869"/>
      <c r="CW54" s="867"/>
      <c r="CX54" s="868"/>
      <c r="CY54" s="868"/>
      <c r="CZ54" s="868"/>
      <c r="DA54" s="869"/>
      <c r="DB54" s="867"/>
      <c r="DC54" s="868"/>
      <c r="DD54" s="868"/>
      <c r="DE54" s="868"/>
      <c r="DF54" s="869"/>
      <c r="DG54" s="867"/>
      <c r="DH54" s="868"/>
      <c r="DI54" s="868"/>
      <c r="DJ54" s="868"/>
      <c r="DK54" s="869"/>
      <c r="DL54" s="867"/>
      <c r="DM54" s="868"/>
      <c r="DN54" s="868"/>
      <c r="DO54" s="868"/>
      <c r="DP54" s="869"/>
      <c r="DQ54" s="867"/>
      <c r="DR54" s="868"/>
      <c r="DS54" s="868"/>
      <c r="DT54" s="868"/>
      <c r="DU54" s="869"/>
      <c r="DV54" s="870"/>
      <c r="DW54" s="871"/>
      <c r="DX54" s="871"/>
      <c r="DY54" s="871"/>
      <c r="DZ54" s="872"/>
      <c r="EA54" s="248"/>
    </row>
    <row r="55" spans="1:131" s="249" customFormat="1" ht="26.25" customHeight="1" x14ac:dyDescent="0.15">
      <c r="A55" s="263">
        <v>28</v>
      </c>
      <c r="B55" s="841"/>
      <c r="C55" s="842"/>
      <c r="D55" s="842"/>
      <c r="E55" s="842"/>
      <c r="F55" s="842"/>
      <c r="G55" s="842"/>
      <c r="H55" s="842"/>
      <c r="I55" s="842"/>
      <c r="J55" s="842"/>
      <c r="K55" s="842"/>
      <c r="L55" s="842"/>
      <c r="M55" s="842"/>
      <c r="N55" s="842"/>
      <c r="O55" s="842"/>
      <c r="P55" s="843"/>
      <c r="Q55" s="919"/>
      <c r="R55" s="920"/>
      <c r="S55" s="920"/>
      <c r="T55" s="920"/>
      <c r="U55" s="920"/>
      <c r="V55" s="920"/>
      <c r="W55" s="920"/>
      <c r="X55" s="920"/>
      <c r="Y55" s="920"/>
      <c r="Z55" s="920"/>
      <c r="AA55" s="920"/>
      <c r="AB55" s="920"/>
      <c r="AC55" s="920"/>
      <c r="AD55" s="920"/>
      <c r="AE55" s="921"/>
      <c r="AF55" s="847"/>
      <c r="AG55" s="848"/>
      <c r="AH55" s="848"/>
      <c r="AI55" s="848"/>
      <c r="AJ55" s="849"/>
      <c r="AK55" s="922"/>
      <c r="AL55" s="920"/>
      <c r="AM55" s="920"/>
      <c r="AN55" s="920"/>
      <c r="AO55" s="920"/>
      <c r="AP55" s="920"/>
      <c r="AQ55" s="920"/>
      <c r="AR55" s="920"/>
      <c r="AS55" s="920"/>
      <c r="AT55" s="920"/>
      <c r="AU55" s="920"/>
      <c r="AV55" s="920"/>
      <c r="AW55" s="920"/>
      <c r="AX55" s="920"/>
      <c r="AY55" s="920"/>
      <c r="AZ55" s="923"/>
      <c r="BA55" s="923"/>
      <c r="BB55" s="923"/>
      <c r="BC55" s="923"/>
      <c r="BD55" s="923"/>
      <c r="BE55" s="914"/>
      <c r="BF55" s="914"/>
      <c r="BG55" s="914"/>
      <c r="BH55" s="914"/>
      <c r="BI55" s="915"/>
      <c r="BJ55" s="254"/>
      <c r="BK55" s="254"/>
      <c r="BL55" s="254"/>
      <c r="BM55" s="254"/>
      <c r="BN55" s="254"/>
      <c r="BO55" s="267"/>
      <c r="BP55" s="267"/>
      <c r="BQ55" s="264">
        <v>49</v>
      </c>
      <c r="BR55" s="265"/>
      <c r="BS55" s="854"/>
      <c r="BT55" s="855"/>
      <c r="BU55" s="855"/>
      <c r="BV55" s="855"/>
      <c r="BW55" s="855"/>
      <c r="BX55" s="855"/>
      <c r="BY55" s="855"/>
      <c r="BZ55" s="855"/>
      <c r="CA55" s="855"/>
      <c r="CB55" s="855"/>
      <c r="CC55" s="855"/>
      <c r="CD55" s="855"/>
      <c r="CE55" s="855"/>
      <c r="CF55" s="855"/>
      <c r="CG55" s="856"/>
      <c r="CH55" s="867"/>
      <c r="CI55" s="868"/>
      <c r="CJ55" s="868"/>
      <c r="CK55" s="868"/>
      <c r="CL55" s="869"/>
      <c r="CM55" s="867"/>
      <c r="CN55" s="868"/>
      <c r="CO55" s="868"/>
      <c r="CP55" s="868"/>
      <c r="CQ55" s="869"/>
      <c r="CR55" s="867"/>
      <c r="CS55" s="868"/>
      <c r="CT55" s="868"/>
      <c r="CU55" s="868"/>
      <c r="CV55" s="869"/>
      <c r="CW55" s="867"/>
      <c r="CX55" s="868"/>
      <c r="CY55" s="868"/>
      <c r="CZ55" s="868"/>
      <c r="DA55" s="869"/>
      <c r="DB55" s="867"/>
      <c r="DC55" s="868"/>
      <c r="DD55" s="868"/>
      <c r="DE55" s="868"/>
      <c r="DF55" s="869"/>
      <c r="DG55" s="867"/>
      <c r="DH55" s="868"/>
      <c r="DI55" s="868"/>
      <c r="DJ55" s="868"/>
      <c r="DK55" s="869"/>
      <c r="DL55" s="867"/>
      <c r="DM55" s="868"/>
      <c r="DN55" s="868"/>
      <c r="DO55" s="868"/>
      <c r="DP55" s="869"/>
      <c r="DQ55" s="867"/>
      <c r="DR55" s="868"/>
      <c r="DS55" s="868"/>
      <c r="DT55" s="868"/>
      <c r="DU55" s="869"/>
      <c r="DV55" s="870"/>
      <c r="DW55" s="871"/>
      <c r="DX55" s="871"/>
      <c r="DY55" s="871"/>
      <c r="DZ55" s="872"/>
      <c r="EA55" s="248"/>
    </row>
    <row r="56" spans="1:131" s="249" customFormat="1" ht="26.25" customHeight="1" x14ac:dyDescent="0.15">
      <c r="A56" s="263">
        <v>29</v>
      </c>
      <c r="B56" s="841"/>
      <c r="C56" s="842"/>
      <c r="D56" s="842"/>
      <c r="E56" s="842"/>
      <c r="F56" s="842"/>
      <c r="G56" s="842"/>
      <c r="H56" s="842"/>
      <c r="I56" s="842"/>
      <c r="J56" s="842"/>
      <c r="K56" s="842"/>
      <c r="L56" s="842"/>
      <c r="M56" s="842"/>
      <c r="N56" s="842"/>
      <c r="O56" s="842"/>
      <c r="P56" s="843"/>
      <c r="Q56" s="919"/>
      <c r="R56" s="920"/>
      <c r="S56" s="920"/>
      <c r="T56" s="920"/>
      <c r="U56" s="920"/>
      <c r="V56" s="920"/>
      <c r="W56" s="920"/>
      <c r="X56" s="920"/>
      <c r="Y56" s="920"/>
      <c r="Z56" s="920"/>
      <c r="AA56" s="920"/>
      <c r="AB56" s="920"/>
      <c r="AC56" s="920"/>
      <c r="AD56" s="920"/>
      <c r="AE56" s="921"/>
      <c r="AF56" s="847"/>
      <c r="AG56" s="848"/>
      <c r="AH56" s="848"/>
      <c r="AI56" s="848"/>
      <c r="AJ56" s="849"/>
      <c r="AK56" s="922"/>
      <c r="AL56" s="920"/>
      <c r="AM56" s="920"/>
      <c r="AN56" s="920"/>
      <c r="AO56" s="920"/>
      <c r="AP56" s="920"/>
      <c r="AQ56" s="920"/>
      <c r="AR56" s="920"/>
      <c r="AS56" s="920"/>
      <c r="AT56" s="920"/>
      <c r="AU56" s="920"/>
      <c r="AV56" s="920"/>
      <c r="AW56" s="920"/>
      <c r="AX56" s="920"/>
      <c r="AY56" s="920"/>
      <c r="AZ56" s="923"/>
      <c r="BA56" s="923"/>
      <c r="BB56" s="923"/>
      <c r="BC56" s="923"/>
      <c r="BD56" s="923"/>
      <c r="BE56" s="914"/>
      <c r="BF56" s="914"/>
      <c r="BG56" s="914"/>
      <c r="BH56" s="914"/>
      <c r="BI56" s="915"/>
      <c r="BJ56" s="254"/>
      <c r="BK56" s="254"/>
      <c r="BL56" s="254"/>
      <c r="BM56" s="254"/>
      <c r="BN56" s="254"/>
      <c r="BO56" s="267"/>
      <c r="BP56" s="267"/>
      <c r="BQ56" s="264">
        <v>50</v>
      </c>
      <c r="BR56" s="265"/>
      <c r="BS56" s="854"/>
      <c r="BT56" s="855"/>
      <c r="BU56" s="855"/>
      <c r="BV56" s="855"/>
      <c r="BW56" s="855"/>
      <c r="BX56" s="855"/>
      <c r="BY56" s="855"/>
      <c r="BZ56" s="855"/>
      <c r="CA56" s="855"/>
      <c r="CB56" s="855"/>
      <c r="CC56" s="855"/>
      <c r="CD56" s="855"/>
      <c r="CE56" s="855"/>
      <c r="CF56" s="855"/>
      <c r="CG56" s="856"/>
      <c r="CH56" s="867"/>
      <c r="CI56" s="868"/>
      <c r="CJ56" s="868"/>
      <c r="CK56" s="868"/>
      <c r="CL56" s="869"/>
      <c r="CM56" s="867"/>
      <c r="CN56" s="868"/>
      <c r="CO56" s="868"/>
      <c r="CP56" s="868"/>
      <c r="CQ56" s="869"/>
      <c r="CR56" s="867"/>
      <c r="CS56" s="868"/>
      <c r="CT56" s="868"/>
      <c r="CU56" s="868"/>
      <c r="CV56" s="869"/>
      <c r="CW56" s="867"/>
      <c r="CX56" s="868"/>
      <c r="CY56" s="868"/>
      <c r="CZ56" s="868"/>
      <c r="DA56" s="869"/>
      <c r="DB56" s="867"/>
      <c r="DC56" s="868"/>
      <c r="DD56" s="868"/>
      <c r="DE56" s="868"/>
      <c r="DF56" s="869"/>
      <c r="DG56" s="867"/>
      <c r="DH56" s="868"/>
      <c r="DI56" s="868"/>
      <c r="DJ56" s="868"/>
      <c r="DK56" s="869"/>
      <c r="DL56" s="867"/>
      <c r="DM56" s="868"/>
      <c r="DN56" s="868"/>
      <c r="DO56" s="868"/>
      <c r="DP56" s="869"/>
      <c r="DQ56" s="867"/>
      <c r="DR56" s="868"/>
      <c r="DS56" s="868"/>
      <c r="DT56" s="868"/>
      <c r="DU56" s="869"/>
      <c r="DV56" s="870"/>
      <c r="DW56" s="871"/>
      <c r="DX56" s="871"/>
      <c r="DY56" s="871"/>
      <c r="DZ56" s="872"/>
      <c r="EA56" s="248"/>
    </row>
    <row r="57" spans="1:131" s="249" customFormat="1" ht="26.25" customHeight="1" x14ac:dyDescent="0.15">
      <c r="A57" s="263">
        <v>30</v>
      </c>
      <c r="B57" s="841"/>
      <c r="C57" s="842"/>
      <c r="D57" s="842"/>
      <c r="E57" s="842"/>
      <c r="F57" s="842"/>
      <c r="G57" s="842"/>
      <c r="H57" s="842"/>
      <c r="I57" s="842"/>
      <c r="J57" s="842"/>
      <c r="K57" s="842"/>
      <c r="L57" s="842"/>
      <c r="M57" s="842"/>
      <c r="N57" s="842"/>
      <c r="O57" s="842"/>
      <c r="P57" s="843"/>
      <c r="Q57" s="919"/>
      <c r="R57" s="920"/>
      <c r="S57" s="920"/>
      <c r="T57" s="920"/>
      <c r="U57" s="920"/>
      <c r="V57" s="920"/>
      <c r="W57" s="920"/>
      <c r="X57" s="920"/>
      <c r="Y57" s="920"/>
      <c r="Z57" s="920"/>
      <c r="AA57" s="920"/>
      <c r="AB57" s="920"/>
      <c r="AC57" s="920"/>
      <c r="AD57" s="920"/>
      <c r="AE57" s="921"/>
      <c r="AF57" s="847"/>
      <c r="AG57" s="848"/>
      <c r="AH57" s="848"/>
      <c r="AI57" s="848"/>
      <c r="AJ57" s="849"/>
      <c r="AK57" s="922"/>
      <c r="AL57" s="920"/>
      <c r="AM57" s="920"/>
      <c r="AN57" s="920"/>
      <c r="AO57" s="920"/>
      <c r="AP57" s="920"/>
      <c r="AQ57" s="920"/>
      <c r="AR57" s="920"/>
      <c r="AS57" s="920"/>
      <c r="AT57" s="920"/>
      <c r="AU57" s="920"/>
      <c r="AV57" s="920"/>
      <c r="AW57" s="920"/>
      <c r="AX57" s="920"/>
      <c r="AY57" s="920"/>
      <c r="AZ57" s="923"/>
      <c r="BA57" s="923"/>
      <c r="BB57" s="923"/>
      <c r="BC57" s="923"/>
      <c r="BD57" s="923"/>
      <c r="BE57" s="914"/>
      <c r="BF57" s="914"/>
      <c r="BG57" s="914"/>
      <c r="BH57" s="914"/>
      <c r="BI57" s="915"/>
      <c r="BJ57" s="254"/>
      <c r="BK57" s="254"/>
      <c r="BL57" s="254"/>
      <c r="BM57" s="254"/>
      <c r="BN57" s="254"/>
      <c r="BO57" s="267"/>
      <c r="BP57" s="267"/>
      <c r="BQ57" s="264">
        <v>51</v>
      </c>
      <c r="BR57" s="265"/>
      <c r="BS57" s="854"/>
      <c r="BT57" s="855"/>
      <c r="BU57" s="855"/>
      <c r="BV57" s="855"/>
      <c r="BW57" s="855"/>
      <c r="BX57" s="855"/>
      <c r="BY57" s="855"/>
      <c r="BZ57" s="855"/>
      <c r="CA57" s="855"/>
      <c r="CB57" s="855"/>
      <c r="CC57" s="855"/>
      <c r="CD57" s="855"/>
      <c r="CE57" s="855"/>
      <c r="CF57" s="855"/>
      <c r="CG57" s="856"/>
      <c r="CH57" s="867"/>
      <c r="CI57" s="868"/>
      <c r="CJ57" s="868"/>
      <c r="CK57" s="868"/>
      <c r="CL57" s="869"/>
      <c r="CM57" s="867"/>
      <c r="CN57" s="868"/>
      <c r="CO57" s="868"/>
      <c r="CP57" s="868"/>
      <c r="CQ57" s="869"/>
      <c r="CR57" s="867"/>
      <c r="CS57" s="868"/>
      <c r="CT57" s="868"/>
      <c r="CU57" s="868"/>
      <c r="CV57" s="869"/>
      <c r="CW57" s="867"/>
      <c r="CX57" s="868"/>
      <c r="CY57" s="868"/>
      <c r="CZ57" s="868"/>
      <c r="DA57" s="869"/>
      <c r="DB57" s="867"/>
      <c r="DC57" s="868"/>
      <c r="DD57" s="868"/>
      <c r="DE57" s="868"/>
      <c r="DF57" s="869"/>
      <c r="DG57" s="867"/>
      <c r="DH57" s="868"/>
      <c r="DI57" s="868"/>
      <c r="DJ57" s="868"/>
      <c r="DK57" s="869"/>
      <c r="DL57" s="867"/>
      <c r="DM57" s="868"/>
      <c r="DN57" s="868"/>
      <c r="DO57" s="868"/>
      <c r="DP57" s="869"/>
      <c r="DQ57" s="867"/>
      <c r="DR57" s="868"/>
      <c r="DS57" s="868"/>
      <c r="DT57" s="868"/>
      <c r="DU57" s="869"/>
      <c r="DV57" s="870"/>
      <c r="DW57" s="871"/>
      <c r="DX57" s="871"/>
      <c r="DY57" s="871"/>
      <c r="DZ57" s="872"/>
      <c r="EA57" s="248"/>
    </row>
    <row r="58" spans="1:131" s="249" customFormat="1" ht="26.25" customHeight="1" x14ac:dyDescent="0.15">
      <c r="A58" s="263">
        <v>31</v>
      </c>
      <c r="B58" s="841"/>
      <c r="C58" s="842"/>
      <c r="D58" s="842"/>
      <c r="E58" s="842"/>
      <c r="F58" s="842"/>
      <c r="G58" s="842"/>
      <c r="H58" s="842"/>
      <c r="I58" s="842"/>
      <c r="J58" s="842"/>
      <c r="K58" s="842"/>
      <c r="L58" s="842"/>
      <c r="M58" s="842"/>
      <c r="N58" s="842"/>
      <c r="O58" s="842"/>
      <c r="P58" s="843"/>
      <c r="Q58" s="919"/>
      <c r="R58" s="920"/>
      <c r="S58" s="920"/>
      <c r="T58" s="920"/>
      <c r="U58" s="920"/>
      <c r="V58" s="920"/>
      <c r="W58" s="920"/>
      <c r="X58" s="920"/>
      <c r="Y58" s="920"/>
      <c r="Z58" s="920"/>
      <c r="AA58" s="920"/>
      <c r="AB58" s="920"/>
      <c r="AC58" s="920"/>
      <c r="AD58" s="920"/>
      <c r="AE58" s="921"/>
      <c r="AF58" s="847"/>
      <c r="AG58" s="848"/>
      <c r="AH58" s="848"/>
      <c r="AI58" s="848"/>
      <c r="AJ58" s="849"/>
      <c r="AK58" s="922"/>
      <c r="AL58" s="920"/>
      <c r="AM58" s="920"/>
      <c r="AN58" s="920"/>
      <c r="AO58" s="920"/>
      <c r="AP58" s="920"/>
      <c r="AQ58" s="920"/>
      <c r="AR58" s="920"/>
      <c r="AS58" s="920"/>
      <c r="AT58" s="920"/>
      <c r="AU58" s="920"/>
      <c r="AV58" s="920"/>
      <c r="AW58" s="920"/>
      <c r="AX58" s="920"/>
      <c r="AY58" s="920"/>
      <c r="AZ58" s="923"/>
      <c r="BA58" s="923"/>
      <c r="BB58" s="923"/>
      <c r="BC58" s="923"/>
      <c r="BD58" s="923"/>
      <c r="BE58" s="914"/>
      <c r="BF58" s="914"/>
      <c r="BG58" s="914"/>
      <c r="BH58" s="914"/>
      <c r="BI58" s="915"/>
      <c r="BJ58" s="254"/>
      <c r="BK58" s="254"/>
      <c r="BL58" s="254"/>
      <c r="BM58" s="254"/>
      <c r="BN58" s="254"/>
      <c r="BO58" s="267"/>
      <c r="BP58" s="267"/>
      <c r="BQ58" s="264">
        <v>52</v>
      </c>
      <c r="BR58" s="265"/>
      <c r="BS58" s="854"/>
      <c r="BT58" s="855"/>
      <c r="BU58" s="855"/>
      <c r="BV58" s="855"/>
      <c r="BW58" s="855"/>
      <c r="BX58" s="855"/>
      <c r="BY58" s="855"/>
      <c r="BZ58" s="855"/>
      <c r="CA58" s="855"/>
      <c r="CB58" s="855"/>
      <c r="CC58" s="855"/>
      <c r="CD58" s="855"/>
      <c r="CE58" s="855"/>
      <c r="CF58" s="855"/>
      <c r="CG58" s="856"/>
      <c r="CH58" s="867"/>
      <c r="CI58" s="868"/>
      <c r="CJ58" s="868"/>
      <c r="CK58" s="868"/>
      <c r="CL58" s="869"/>
      <c r="CM58" s="867"/>
      <c r="CN58" s="868"/>
      <c r="CO58" s="868"/>
      <c r="CP58" s="868"/>
      <c r="CQ58" s="869"/>
      <c r="CR58" s="867"/>
      <c r="CS58" s="868"/>
      <c r="CT58" s="868"/>
      <c r="CU58" s="868"/>
      <c r="CV58" s="869"/>
      <c r="CW58" s="867"/>
      <c r="CX58" s="868"/>
      <c r="CY58" s="868"/>
      <c r="CZ58" s="868"/>
      <c r="DA58" s="869"/>
      <c r="DB58" s="867"/>
      <c r="DC58" s="868"/>
      <c r="DD58" s="868"/>
      <c r="DE58" s="868"/>
      <c r="DF58" s="869"/>
      <c r="DG58" s="867"/>
      <c r="DH58" s="868"/>
      <c r="DI58" s="868"/>
      <c r="DJ58" s="868"/>
      <c r="DK58" s="869"/>
      <c r="DL58" s="867"/>
      <c r="DM58" s="868"/>
      <c r="DN58" s="868"/>
      <c r="DO58" s="868"/>
      <c r="DP58" s="869"/>
      <c r="DQ58" s="867"/>
      <c r="DR58" s="868"/>
      <c r="DS58" s="868"/>
      <c r="DT58" s="868"/>
      <c r="DU58" s="869"/>
      <c r="DV58" s="870"/>
      <c r="DW58" s="871"/>
      <c r="DX58" s="871"/>
      <c r="DY58" s="871"/>
      <c r="DZ58" s="872"/>
      <c r="EA58" s="248"/>
    </row>
    <row r="59" spans="1:131" s="249" customFormat="1" ht="26.25" customHeight="1" x14ac:dyDescent="0.15">
      <c r="A59" s="263">
        <v>32</v>
      </c>
      <c r="B59" s="841"/>
      <c r="C59" s="842"/>
      <c r="D59" s="842"/>
      <c r="E59" s="842"/>
      <c r="F59" s="842"/>
      <c r="G59" s="842"/>
      <c r="H59" s="842"/>
      <c r="I59" s="842"/>
      <c r="J59" s="842"/>
      <c r="K59" s="842"/>
      <c r="L59" s="842"/>
      <c r="M59" s="842"/>
      <c r="N59" s="842"/>
      <c r="O59" s="842"/>
      <c r="P59" s="843"/>
      <c r="Q59" s="919"/>
      <c r="R59" s="920"/>
      <c r="S59" s="920"/>
      <c r="T59" s="920"/>
      <c r="U59" s="920"/>
      <c r="V59" s="920"/>
      <c r="W59" s="920"/>
      <c r="X59" s="920"/>
      <c r="Y59" s="920"/>
      <c r="Z59" s="920"/>
      <c r="AA59" s="920"/>
      <c r="AB59" s="920"/>
      <c r="AC59" s="920"/>
      <c r="AD59" s="920"/>
      <c r="AE59" s="921"/>
      <c r="AF59" s="847"/>
      <c r="AG59" s="848"/>
      <c r="AH59" s="848"/>
      <c r="AI59" s="848"/>
      <c r="AJ59" s="849"/>
      <c r="AK59" s="922"/>
      <c r="AL59" s="920"/>
      <c r="AM59" s="920"/>
      <c r="AN59" s="920"/>
      <c r="AO59" s="920"/>
      <c r="AP59" s="920"/>
      <c r="AQ59" s="920"/>
      <c r="AR59" s="920"/>
      <c r="AS59" s="920"/>
      <c r="AT59" s="920"/>
      <c r="AU59" s="920"/>
      <c r="AV59" s="920"/>
      <c r="AW59" s="920"/>
      <c r="AX59" s="920"/>
      <c r="AY59" s="920"/>
      <c r="AZ59" s="923"/>
      <c r="BA59" s="923"/>
      <c r="BB59" s="923"/>
      <c r="BC59" s="923"/>
      <c r="BD59" s="923"/>
      <c r="BE59" s="914"/>
      <c r="BF59" s="914"/>
      <c r="BG59" s="914"/>
      <c r="BH59" s="914"/>
      <c r="BI59" s="915"/>
      <c r="BJ59" s="254"/>
      <c r="BK59" s="254"/>
      <c r="BL59" s="254"/>
      <c r="BM59" s="254"/>
      <c r="BN59" s="254"/>
      <c r="BO59" s="267"/>
      <c r="BP59" s="267"/>
      <c r="BQ59" s="264">
        <v>53</v>
      </c>
      <c r="BR59" s="265"/>
      <c r="BS59" s="854"/>
      <c r="BT59" s="855"/>
      <c r="BU59" s="855"/>
      <c r="BV59" s="855"/>
      <c r="BW59" s="855"/>
      <c r="BX59" s="855"/>
      <c r="BY59" s="855"/>
      <c r="BZ59" s="855"/>
      <c r="CA59" s="855"/>
      <c r="CB59" s="855"/>
      <c r="CC59" s="855"/>
      <c r="CD59" s="855"/>
      <c r="CE59" s="855"/>
      <c r="CF59" s="855"/>
      <c r="CG59" s="856"/>
      <c r="CH59" s="867"/>
      <c r="CI59" s="868"/>
      <c r="CJ59" s="868"/>
      <c r="CK59" s="868"/>
      <c r="CL59" s="869"/>
      <c r="CM59" s="867"/>
      <c r="CN59" s="868"/>
      <c r="CO59" s="868"/>
      <c r="CP59" s="868"/>
      <c r="CQ59" s="869"/>
      <c r="CR59" s="867"/>
      <c r="CS59" s="868"/>
      <c r="CT59" s="868"/>
      <c r="CU59" s="868"/>
      <c r="CV59" s="869"/>
      <c r="CW59" s="867"/>
      <c r="CX59" s="868"/>
      <c r="CY59" s="868"/>
      <c r="CZ59" s="868"/>
      <c r="DA59" s="869"/>
      <c r="DB59" s="867"/>
      <c r="DC59" s="868"/>
      <c r="DD59" s="868"/>
      <c r="DE59" s="868"/>
      <c r="DF59" s="869"/>
      <c r="DG59" s="867"/>
      <c r="DH59" s="868"/>
      <c r="DI59" s="868"/>
      <c r="DJ59" s="868"/>
      <c r="DK59" s="869"/>
      <c r="DL59" s="867"/>
      <c r="DM59" s="868"/>
      <c r="DN59" s="868"/>
      <c r="DO59" s="868"/>
      <c r="DP59" s="869"/>
      <c r="DQ59" s="867"/>
      <c r="DR59" s="868"/>
      <c r="DS59" s="868"/>
      <c r="DT59" s="868"/>
      <c r="DU59" s="869"/>
      <c r="DV59" s="870"/>
      <c r="DW59" s="871"/>
      <c r="DX59" s="871"/>
      <c r="DY59" s="871"/>
      <c r="DZ59" s="872"/>
      <c r="EA59" s="248"/>
    </row>
    <row r="60" spans="1:131" s="249" customFormat="1" ht="26.25" customHeight="1" x14ac:dyDescent="0.15">
      <c r="A60" s="263">
        <v>33</v>
      </c>
      <c r="B60" s="841"/>
      <c r="C60" s="842"/>
      <c r="D60" s="842"/>
      <c r="E60" s="842"/>
      <c r="F60" s="842"/>
      <c r="G60" s="842"/>
      <c r="H60" s="842"/>
      <c r="I60" s="842"/>
      <c r="J60" s="842"/>
      <c r="K60" s="842"/>
      <c r="L60" s="842"/>
      <c r="M60" s="842"/>
      <c r="N60" s="842"/>
      <c r="O60" s="842"/>
      <c r="P60" s="843"/>
      <c r="Q60" s="919"/>
      <c r="R60" s="920"/>
      <c r="S60" s="920"/>
      <c r="T60" s="920"/>
      <c r="U60" s="920"/>
      <c r="V60" s="920"/>
      <c r="W60" s="920"/>
      <c r="X60" s="920"/>
      <c r="Y60" s="920"/>
      <c r="Z60" s="920"/>
      <c r="AA60" s="920"/>
      <c r="AB60" s="920"/>
      <c r="AC60" s="920"/>
      <c r="AD60" s="920"/>
      <c r="AE60" s="921"/>
      <c r="AF60" s="847"/>
      <c r="AG60" s="848"/>
      <c r="AH60" s="848"/>
      <c r="AI60" s="848"/>
      <c r="AJ60" s="849"/>
      <c r="AK60" s="922"/>
      <c r="AL60" s="920"/>
      <c r="AM60" s="920"/>
      <c r="AN60" s="920"/>
      <c r="AO60" s="920"/>
      <c r="AP60" s="920"/>
      <c r="AQ60" s="920"/>
      <c r="AR60" s="920"/>
      <c r="AS60" s="920"/>
      <c r="AT60" s="920"/>
      <c r="AU60" s="920"/>
      <c r="AV60" s="920"/>
      <c r="AW60" s="920"/>
      <c r="AX60" s="920"/>
      <c r="AY60" s="920"/>
      <c r="AZ60" s="923"/>
      <c r="BA60" s="923"/>
      <c r="BB60" s="923"/>
      <c r="BC60" s="923"/>
      <c r="BD60" s="923"/>
      <c r="BE60" s="914"/>
      <c r="BF60" s="914"/>
      <c r="BG60" s="914"/>
      <c r="BH60" s="914"/>
      <c r="BI60" s="915"/>
      <c r="BJ60" s="254"/>
      <c r="BK60" s="254"/>
      <c r="BL60" s="254"/>
      <c r="BM60" s="254"/>
      <c r="BN60" s="254"/>
      <c r="BO60" s="267"/>
      <c r="BP60" s="267"/>
      <c r="BQ60" s="264">
        <v>54</v>
      </c>
      <c r="BR60" s="265"/>
      <c r="BS60" s="854"/>
      <c r="BT60" s="855"/>
      <c r="BU60" s="855"/>
      <c r="BV60" s="855"/>
      <c r="BW60" s="855"/>
      <c r="BX60" s="855"/>
      <c r="BY60" s="855"/>
      <c r="BZ60" s="855"/>
      <c r="CA60" s="855"/>
      <c r="CB60" s="855"/>
      <c r="CC60" s="855"/>
      <c r="CD60" s="855"/>
      <c r="CE60" s="855"/>
      <c r="CF60" s="855"/>
      <c r="CG60" s="856"/>
      <c r="CH60" s="867"/>
      <c r="CI60" s="868"/>
      <c r="CJ60" s="868"/>
      <c r="CK60" s="868"/>
      <c r="CL60" s="869"/>
      <c r="CM60" s="867"/>
      <c r="CN60" s="868"/>
      <c r="CO60" s="868"/>
      <c r="CP60" s="868"/>
      <c r="CQ60" s="869"/>
      <c r="CR60" s="867"/>
      <c r="CS60" s="868"/>
      <c r="CT60" s="868"/>
      <c r="CU60" s="868"/>
      <c r="CV60" s="869"/>
      <c r="CW60" s="867"/>
      <c r="CX60" s="868"/>
      <c r="CY60" s="868"/>
      <c r="CZ60" s="868"/>
      <c r="DA60" s="869"/>
      <c r="DB60" s="867"/>
      <c r="DC60" s="868"/>
      <c r="DD60" s="868"/>
      <c r="DE60" s="868"/>
      <c r="DF60" s="869"/>
      <c r="DG60" s="867"/>
      <c r="DH60" s="868"/>
      <c r="DI60" s="868"/>
      <c r="DJ60" s="868"/>
      <c r="DK60" s="869"/>
      <c r="DL60" s="867"/>
      <c r="DM60" s="868"/>
      <c r="DN60" s="868"/>
      <c r="DO60" s="868"/>
      <c r="DP60" s="869"/>
      <c r="DQ60" s="867"/>
      <c r="DR60" s="868"/>
      <c r="DS60" s="868"/>
      <c r="DT60" s="868"/>
      <c r="DU60" s="869"/>
      <c r="DV60" s="870"/>
      <c r="DW60" s="871"/>
      <c r="DX60" s="871"/>
      <c r="DY60" s="871"/>
      <c r="DZ60" s="872"/>
      <c r="EA60" s="248"/>
    </row>
    <row r="61" spans="1:131" s="249" customFormat="1" ht="26.25" customHeight="1" thickBot="1" x14ac:dyDescent="0.2">
      <c r="A61" s="263">
        <v>34</v>
      </c>
      <c r="B61" s="841"/>
      <c r="C61" s="842"/>
      <c r="D61" s="842"/>
      <c r="E61" s="842"/>
      <c r="F61" s="842"/>
      <c r="G61" s="842"/>
      <c r="H61" s="842"/>
      <c r="I61" s="842"/>
      <c r="J61" s="842"/>
      <c r="K61" s="842"/>
      <c r="L61" s="842"/>
      <c r="M61" s="842"/>
      <c r="N61" s="842"/>
      <c r="O61" s="842"/>
      <c r="P61" s="843"/>
      <c r="Q61" s="919"/>
      <c r="R61" s="920"/>
      <c r="S61" s="920"/>
      <c r="T61" s="920"/>
      <c r="U61" s="920"/>
      <c r="V61" s="920"/>
      <c r="W61" s="920"/>
      <c r="X61" s="920"/>
      <c r="Y61" s="920"/>
      <c r="Z61" s="920"/>
      <c r="AA61" s="920"/>
      <c r="AB61" s="920"/>
      <c r="AC61" s="920"/>
      <c r="AD61" s="920"/>
      <c r="AE61" s="921"/>
      <c r="AF61" s="847"/>
      <c r="AG61" s="848"/>
      <c r="AH61" s="848"/>
      <c r="AI61" s="848"/>
      <c r="AJ61" s="849"/>
      <c r="AK61" s="922"/>
      <c r="AL61" s="920"/>
      <c r="AM61" s="920"/>
      <c r="AN61" s="920"/>
      <c r="AO61" s="920"/>
      <c r="AP61" s="920"/>
      <c r="AQ61" s="920"/>
      <c r="AR61" s="920"/>
      <c r="AS61" s="920"/>
      <c r="AT61" s="920"/>
      <c r="AU61" s="920"/>
      <c r="AV61" s="920"/>
      <c r="AW61" s="920"/>
      <c r="AX61" s="920"/>
      <c r="AY61" s="920"/>
      <c r="AZ61" s="923"/>
      <c r="BA61" s="923"/>
      <c r="BB61" s="923"/>
      <c r="BC61" s="923"/>
      <c r="BD61" s="923"/>
      <c r="BE61" s="914"/>
      <c r="BF61" s="914"/>
      <c r="BG61" s="914"/>
      <c r="BH61" s="914"/>
      <c r="BI61" s="915"/>
      <c r="BJ61" s="254"/>
      <c r="BK61" s="254"/>
      <c r="BL61" s="254"/>
      <c r="BM61" s="254"/>
      <c r="BN61" s="254"/>
      <c r="BO61" s="267"/>
      <c r="BP61" s="267"/>
      <c r="BQ61" s="264">
        <v>55</v>
      </c>
      <c r="BR61" s="265"/>
      <c r="BS61" s="854"/>
      <c r="BT61" s="855"/>
      <c r="BU61" s="855"/>
      <c r="BV61" s="855"/>
      <c r="BW61" s="855"/>
      <c r="BX61" s="855"/>
      <c r="BY61" s="855"/>
      <c r="BZ61" s="855"/>
      <c r="CA61" s="855"/>
      <c r="CB61" s="855"/>
      <c r="CC61" s="855"/>
      <c r="CD61" s="855"/>
      <c r="CE61" s="855"/>
      <c r="CF61" s="855"/>
      <c r="CG61" s="856"/>
      <c r="CH61" s="867"/>
      <c r="CI61" s="868"/>
      <c r="CJ61" s="868"/>
      <c r="CK61" s="868"/>
      <c r="CL61" s="869"/>
      <c r="CM61" s="867"/>
      <c r="CN61" s="868"/>
      <c r="CO61" s="868"/>
      <c r="CP61" s="868"/>
      <c r="CQ61" s="869"/>
      <c r="CR61" s="867"/>
      <c r="CS61" s="868"/>
      <c r="CT61" s="868"/>
      <c r="CU61" s="868"/>
      <c r="CV61" s="869"/>
      <c r="CW61" s="867"/>
      <c r="CX61" s="868"/>
      <c r="CY61" s="868"/>
      <c r="CZ61" s="868"/>
      <c r="DA61" s="869"/>
      <c r="DB61" s="867"/>
      <c r="DC61" s="868"/>
      <c r="DD61" s="868"/>
      <c r="DE61" s="868"/>
      <c r="DF61" s="869"/>
      <c r="DG61" s="867"/>
      <c r="DH61" s="868"/>
      <c r="DI61" s="868"/>
      <c r="DJ61" s="868"/>
      <c r="DK61" s="869"/>
      <c r="DL61" s="867"/>
      <c r="DM61" s="868"/>
      <c r="DN61" s="868"/>
      <c r="DO61" s="868"/>
      <c r="DP61" s="869"/>
      <c r="DQ61" s="867"/>
      <c r="DR61" s="868"/>
      <c r="DS61" s="868"/>
      <c r="DT61" s="868"/>
      <c r="DU61" s="869"/>
      <c r="DV61" s="870"/>
      <c r="DW61" s="871"/>
      <c r="DX61" s="871"/>
      <c r="DY61" s="871"/>
      <c r="DZ61" s="872"/>
      <c r="EA61" s="248"/>
    </row>
    <row r="62" spans="1:131" s="249" customFormat="1" ht="26.25" customHeight="1" x14ac:dyDescent="0.15">
      <c r="A62" s="263">
        <v>35</v>
      </c>
      <c r="B62" s="841"/>
      <c r="C62" s="842"/>
      <c r="D62" s="842"/>
      <c r="E62" s="842"/>
      <c r="F62" s="842"/>
      <c r="G62" s="842"/>
      <c r="H62" s="842"/>
      <c r="I62" s="842"/>
      <c r="J62" s="842"/>
      <c r="K62" s="842"/>
      <c r="L62" s="842"/>
      <c r="M62" s="842"/>
      <c r="N62" s="842"/>
      <c r="O62" s="842"/>
      <c r="P62" s="843"/>
      <c r="Q62" s="919"/>
      <c r="R62" s="920"/>
      <c r="S62" s="920"/>
      <c r="T62" s="920"/>
      <c r="U62" s="920"/>
      <c r="V62" s="920"/>
      <c r="W62" s="920"/>
      <c r="X62" s="920"/>
      <c r="Y62" s="920"/>
      <c r="Z62" s="920"/>
      <c r="AA62" s="920"/>
      <c r="AB62" s="920"/>
      <c r="AC62" s="920"/>
      <c r="AD62" s="920"/>
      <c r="AE62" s="921"/>
      <c r="AF62" s="847"/>
      <c r="AG62" s="848"/>
      <c r="AH62" s="848"/>
      <c r="AI62" s="848"/>
      <c r="AJ62" s="849"/>
      <c r="AK62" s="922"/>
      <c r="AL62" s="920"/>
      <c r="AM62" s="920"/>
      <c r="AN62" s="920"/>
      <c r="AO62" s="920"/>
      <c r="AP62" s="920"/>
      <c r="AQ62" s="920"/>
      <c r="AR62" s="920"/>
      <c r="AS62" s="920"/>
      <c r="AT62" s="920"/>
      <c r="AU62" s="920"/>
      <c r="AV62" s="920"/>
      <c r="AW62" s="920"/>
      <c r="AX62" s="920"/>
      <c r="AY62" s="920"/>
      <c r="AZ62" s="923"/>
      <c r="BA62" s="923"/>
      <c r="BB62" s="923"/>
      <c r="BC62" s="923"/>
      <c r="BD62" s="923"/>
      <c r="BE62" s="914"/>
      <c r="BF62" s="914"/>
      <c r="BG62" s="914"/>
      <c r="BH62" s="914"/>
      <c r="BI62" s="915"/>
      <c r="BJ62" s="931" t="s">
        <v>409</v>
      </c>
      <c r="BK62" s="892"/>
      <c r="BL62" s="892"/>
      <c r="BM62" s="892"/>
      <c r="BN62" s="893"/>
      <c r="BO62" s="267"/>
      <c r="BP62" s="267"/>
      <c r="BQ62" s="264">
        <v>56</v>
      </c>
      <c r="BR62" s="265"/>
      <c r="BS62" s="854"/>
      <c r="BT62" s="855"/>
      <c r="BU62" s="855"/>
      <c r="BV62" s="855"/>
      <c r="BW62" s="855"/>
      <c r="BX62" s="855"/>
      <c r="BY62" s="855"/>
      <c r="BZ62" s="855"/>
      <c r="CA62" s="855"/>
      <c r="CB62" s="855"/>
      <c r="CC62" s="855"/>
      <c r="CD62" s="855"/>
      <c r="CE62" s="855"/>
      <c r="CF62" s="855"/>
      <c r="CG62" s="856"/>
      <c r="CH62" s="867"/>
      <c r="CI62" s="868"/>
      <c r="CJ62" s="868"/>
      <c r="CK62" s="868"/>
      <c r="CL62" s="869"/>
      <c r="CM62" s="867"/>
      <c r="CN62" s="868"/>
      <c r="CO62" s="868"/>
      <c r="CP62" s="868"/>
      <c r="CQ62" s="869"/>
      <c r="CR62" s="867"/>
      <c r="CS62" s="868"/>
      <c r="CT62" s="868"/>
      <c r="CU62" s="868"/>
      <c r="CV62" s="869"/>
      <c r="CW62" s="867"/>
      <c r="CX62" s="868"/>
      <c r="CY62" s="868"/>
      <c r="CZ62" s="868"/>
      <c r="DA62" s="869"/>
      <c r="DB62" s="867"/>
      <c r="DC62" s="868"/>
      <c r="DD62" s="868"/>
      <c r="DE62" s="868"/>
      <c r="DF62" s="869"/>
      <c r="DG62" s="867"/>
      <c r="DH62" s="868"/>
      <c r="DI62" s="868"/>
      <c r="DJ62" s="868"/>
      <c r="DK62" s="869"/>
      <c r="DL62" s="867"/>
      <c r="DM62" s="868"/>
      <c r="DN62" s="868"/>
      <c r="DO62" s="868"/>
      <c r="DP62" s="869"/>
      <c r="DQ62" s="867"/>
      <c r="DR62" s="868"/>
      <c r="DS62" s="868"/>
      <c r="DT62" s="868"/>
      <c r="DU62" s="869"/>
      <c r="DV62" s="870"/>
      <c r="DW62" s="871"/>
      <c r="DX62" s="871"/>
      <c r="DY62" s="871"/>
      <c r="DZ62" s="872"/>
      <c r="EA62" s="248"/>
    </row>
    <row r="63" spans="1:131" s="249" customFormat="1" ht="26.25" customHeight="1" thickBot="1" x14ac:dyDescent="0.2">
      <c r="A63" s="266" t="s">
        <v>388</v>
      </c>
      <c r="B63" s="876" t="s">
        <v>410</v>
      </c>
      <c r="C63" s="877"/>
      <c r="D63" s="877"/>
      <c r="E63" s="877"/>
      <c r="F63" s="877"/>
      <c r="G63" s="877"/>
      <c r="H63" s="877"/>
      <c r="I63" s="877"/>
      <c r="J63" s="877"/>
      <c r="K63" s="877"/>
      <c r="L63" s="877"/>
      <c r="M63" s="877"/>
      <c r="N63" s="877"/>
      <c r="O63" s="877"/>
      <c r="P63" s="878"/>
      <c r="Q63" s="924"/>
      <c r="R63" s="925"/>
      <c r="S63" s="925"/>
      <c r="T63" s="925"/>
      <c r="U63" s="925"/>
      <c r="V63" s="925"/>
      <c r="W63" s="925"/>
      <c r="X63" s="925"/>
      <c r="Y63" s="925"/>
      <c r="Z63" s="925"/>
      <c r="AA63" s="925"/>
      <c r="AB63" s="925"/>
      <c r="AC63" s="925"/>
      <c r="AD63" s="925"/>
      <c r="AE63" s="926"/>
      <c r="AF63" s="927">
        <v>21</v>
      </c>
      <c r="AG63" s="928"/>
      <c r="AH63" s="928"/>
      <c r="AI63" s="928"/>
      <c r="AJ63" s="929"/>
      <c r="AK63" s="930"/>
      <c r="AL63" s="925"/>
      <c r="AM63" s="925"/>
      <c r="AN63" s="925"/>
      <c r="AO63" s="925"/>
      <c r="AP63" s="928">
        <v>204</v>
      </c>
      <c r="AQ63" s="928"/>
      <c r="AR63" s="928"/>
      <c r="AS63" s="928"/>
      <c r="AT63" s="928"/>
      <c r="AU63" s="928">
        <v>194</v>
      </c>
      <c r="AV63" s="928"/>
      <c r="AW63" s="928"/>
      <c r="AX63" s="928"/>
      <c r="AY63" s="928"/>
      <c r="AZ63" s="932"/>
      <c r="BA63" s="932"/>
      <c r="BB63" s="932"/>
      <c r="BC63" s="932"/>
      <c r="BD63" s="932"/>
      <c r="BE63" s="933"/>
      <c r="BF63" s="933"/>
      <c r="BG63" s="933"/>
      <c r="BH63" s="933"/>
      <c r="BI63" s="934"/>
      <c r="BJ63" s="935" t="s">
        <v>411</v>
      </c>
      <c r="BK63" s="936"/>
      <c r="BL63" s="936"/>
      <c r="BM63" s="936"/>
      <c r="BN63" s="937"/>
      <c r="BO63" s="267"/>
      <c r="BP63" s="267"/>
      <c r="BQ63" s="264">
        <v>57</v>
      </c>
      <c r="BR63" s="265"/>
      <c r="BS63" s="854"/>
      <c r="BT63" s="855"/>
      <c r="BU63" s="855"/>
      <c r="BV63" s="855"/>
      <c r="BW63" s="855"/>
      <c r="BX63" s="855"/>
      <c r="BY63" s="855"/>
      <c r="BZ63" s="855"/>
      <c r="CA63" s="855"/>
      <c r="CB63" s="855"/>
      <c r="CC63" s="855"/>
      <c r="CD63" s="855"/>
      <c r="CE63" s="855"/>
      <c r="CF63" s="855"/>
      <c r="CG63" s="856"/>
      <c r="CH63" s="867"/>
      <c r="CI63" s="868"/>
      <c r="CJ63" s="868"/>
      <c r="CK63" s="868"/>
      <c r="CL63" s="869"/>
      <c r="CM63" s="867"/>
      <c r="CN63" s="868"/>
      <c r="CO63" s="868"/>
      <c r="CP63" s="868"/>
      <c r="CQ63" s="869"/>
      <c r="CR63" s="867"/>
      <c r="CS63" s="868"/>
      <c r="CT63" s="868"/>
      <c r="CU63" s="868"/>
      <c r="CV63" s="869"/>
      <c r="CW63" s="867"/>
      <c r="CX63" s="868"/>
      <c r="CY63" s="868"/>
      <c r="CZ63" s="868"/>
      <c r="DA63" s="869"/>
      <c r="DB63" s="867"/>
      <c r="DC63" s="868"/>
      <c r="DD63" s="868"/>
      <c r="DE63" s="868"/>
      <c r="DF63" s="869"/>
      <c r="DG63" s="867"/>
      <c r="DH63" s="868"/>
      <c r="DI63" s="868"/>
      <c r="DJ63" s="868"/>
      <c r="DK63" s="869"/>
      <c r="DL63" s="867"/>
      <c r="DM63" s="868"/>
      <c r="DN63" s="868"/>
      <c r="DO63" s="868"/>
      <c r="DP63" s="869"/>
      <c r="DQ63" s="867"/>
      <c r="DR63" s="868"/>
      <c r="DS63" s="868"/>
      <c r="DT63" s="868"/>
      <c r="DU63" s="869"/>
      <c r="DV63" s="870"/>
      <c r="DW63" s="871"/>
      <c r="DX63" s="871"/>
      <c r="DY63" s="871"/>
      <c r="DZ63" s="872"/>
      <c r="EA63" s="248"/>
    </row>
    <row r="64" spans="1:131" s="249" customFormat="1" ht="26.25" customHeight="1" x14ac:dyDescent="0.15">
      <c r="A64" s="267"/>
      <c r="B64" s="267"/>
      <c r="C64" s="267"/>
      <c r="D64" s="267"/>
      <c r="E64" s="267"/>
      <c r="F64" s="267"/>
      <c r="G64" s="267"/>
      <c r="H64" s="267"/>
      <c r="I64" s="267"/>
      <c r="J64" s="267"/>
      <c r="K64" s="267"/>
      <c r="L64" s="267"/>
      <c r="M64" s="267"/>
      <c r="N64" s="267"/>
      <c r="O64" s="267"/>
      <c r="P64" s="267"/>
      <c r="Q64" s="267"/>
      <c r="R64" s="267"/>
      <c r="S64" s="267"/>
      <c r="T64" s="267"/>
      <c r="U64" s="267"/>
      <c r="V64" s="267"/>
      <c r="W64" s="267"/>
      <c r="X64" s="267"/>
      <c r="Y64" s="267"/>
      <c r="Z64" s="267"/>
      <c r="AA64" s="267"/>
      <c r="AB64" s="267"/>
      <c r="AC64" s="267"/>
      <c r="AD64" s="267"/>
      <c r="AE64" s="267"/>
      <c r="AF64" s="267"/>
      <c r="AG64" s="267"/>
      <c r="AH64" s="267"/>
      <c r="AI64" s="267"/>
      <c r="AJ64" s="267"/>
      <c r="AK64" s="267"/>
      <c r="AL64" s="267"/>
      <c r="AM64" s="267"/>
      <c r="AN64" s="267"/>
      <c r="AO64" s="267"/>
      <c r="AP64" s="267"/>
      <c r="AQ64" s="267"/>
      <c r="AR64" s="267"/>
      <c r="AS64" s="267"/>
      <c r="AT64" s="267"/>
      <c r="AU64" s="267"/>
      <c r="AV64" s="267"/>
      <c r="AW64" s="267"/>
      <c r="AX64" s="267"/>
      <c r="AY64" s="267"/>
      <c r="AZ64" s="267"/>
      <c r="BA64" s="267"/>
      <c r="BB64" s="267"/>
      <c r="BC64" s="267"/>
      <c r="BD64" s="267"/>
      <c r="BE64" s="267"/>
      <c r="BF64" s="267"/>
      <c r="BG64" s="267"/>
      <c r="BH64" s="267"/>
      <c r="BI64" s="267"/>
      <c r="BJ64" s="267"/>
      <c r="BK64" s="267"/>
      <c r="BL64" s="267"/>
      <c r="BM64" s="267"/>
      <c r="BN64" s="267"/>
      <c r="BO64" s="267"/>
      <c r="BP64" s="267"/>
      <c r="BQ64" s="264">
        <v>58</v>
      </c>
      <c r="BR64" s="265"/>
      <c r="BS64" s="854"/>
      <c r="BT64" s="855"/>
      <c r="BU64" s="855"/>
      <c r="BV64" s="855"/>
      <c r="BW64" s="855"/>
      <c r="BX64" s="855"/>
      <c r="BY64" s="855"/>
      <c r="BZ64" s="855"/>
      <c r="CA64" s="855"/>
      <c r="CB64" s="855"/>
      <c r="CC64" s="855"/>
      <c r="CD64" s="855"/>
      <c r="CE64" s="855"/>
      <c r="CF64" s="855"/>
      <c r="CG64" s="856"/>
      <c r="CH64" s="867"/>
      <c r="CI64" s="868"/>
      <c r="CJ64" s="868"/>
      <c r="CK64" s="868"/>
      <c r="CL64" s="869"/>
      <c r="CM64" s="867"/>
      <c r="CN64" s="868"/>
      <c r="CO64" s="868"/>
      <c r="CP64" s="868"/>
      <c r="CQ64" s="869"/>
      <c r="CR64" s="867"/>
      <c r="CS64" s="868"/>
      <c r="CT64" s="868"/>
      <c r="CU64" s="868"/>
      <c r="CV64" s="869"/>
      <c r="CW64" s="867"/>
      <c r="CX64" s="868"/>
      <c r="CY64" s="868"/>
      <c r="CZ64" s="868"/>
      <c r="DA64" s="869"/>
      <c r="DB64" s="867"/>
      <c r="DC64" s="868"/>
      <c r="DD64" s="868"/>
      <c r="DE64" s="868"/>
      <c r="DF64" s="869"/>
      <c r="DG64" s="867"/>
      <c r="DH64" s="868"/>
      <c r="DI64" s="868"/>
      <c r="DJ64" s="868"/>
      <c r="DK64" s="869"/>
      <c r="DL64" s="867"/>
      <c r="DM64" s="868"/>
      <c r="DN64" s="868"/>
      <c r="DO64" s="868"/>
      <c r="DP64" s="869"/>
      <c r="DQ64" s="867"/>
      <c r="DR64" s="868"/>
      <c r="DS64" s="868"/>
      <c r="DT64" s="868"/>
      <c r="DU64" s="869"/>
      <c r="DV64" s="870"/>
      <c r="DW64" s="871"/>
      <c r="DX64" s="871"/>
      <c r="DY64" s="871"/>
      <c r="DZ64" s="872"/>
      <c r="EA64" s="248"/>
    </row>
    <row r="65" spans="1:131" s="249" customFormat="1" ht="26.25" customHeight="1" thickBot="1" x14ac:dyDescent="0.2">
      <c r="A65" s="254" t="s">
        <v>412</v>
      </c>
      <c r="B65" s="254"/>
      <c r="C65" s="254"/>
      <c r="D65" s="254"/>
      <c r="E65" s="254"/>
      <c r="F65" s="254"/>
      <c r="G65" s="254"/>
      <c r="H65" s="254"/>
      <c r="I65" s="254"/>
      <c r="J65" s="254"/>
      <c r="K65" s="254"/>
      <c r="L65" s="254"/>
      <c r="M65" s="254"/>
      <c r="N65" s="254"/>
      <c r="O65" s="254"/>
      <c r="P65" s="254"/>
      <c r="Q65" s="254"/>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67"/>
      <c r="BF65" s="267"/>
      <c r="BG65" s="267"/>
      <c r="BH65" s="267"/>
      <c r="BI65" s="267"/>
      <c r="BJ65" s="267"/>
      <c r="BK65" s="267"/>
      <c r="BL65" s="267"/>
      <c r="BM65" s="267"/>
      <c r="BN65" s="267"/>
      <c r="BO65" s="267"/>
      <c r="BP65" s="267"/>
      <c r="BQ65" s="264">
        <v>59</v>
      </c>
      <c r="BR65" s="265"/>
      <c r="BS65" s="854"/>
      <c r="BT65" s="855"/>
      <c r="BU65" s="855"/>
      <c r="BV65" s="855"/>
      <c r="BW65" s="855"/>
      <c r="BX65" s="855"/>
      <c r="BY65" s="855"/>
      <c r="BZ65" s="855"/>
      <c r="CA65" s="855"/>
      <c r="CB65" s="855"/>
      <c r="CC65" s="855"/>
      <c r="CD65" s="855"/>
      <c r="CE65" s="855"/>
      <c r="CF65" s="855"/>
      <c r="CG65" s="856"/>
      <c r="CH65" s="867"/>
      <c r="CI65" s="868"/>
      <c r="CJ65" s="868"/>
      <c r="CK65" s="868"/>
      <c r="CL65" s="869"/>
      <c r="CM65" s="867"/>
      <c r="CN65" s="868"/>
      <c r="CO65" s="868"/>
      <c r="CP65" s="868"/>
      <c r="CQ65" s="869"/>
      <c r="CR65" s="867"/>
      <c r="CS65" s="868"/>
      <c r="CT65" s="868"/>
      <c r="CU65" s="868"/>
      <c r="CV65" s="869"/>
      <c r="CW65" s="867"/>
      <c r="CX65" s="868"/>
      <c r="CY65" s="868"/>
      <c r="CZ65" s="868"/>
      <c r="DA65" s="869"/>
      <c r="DB65" s="867"/>
      <c r="DC65" s="868"/>
      <c r="DD65" s="868"/>
      <c r="DE65" s="868"/>
      <c r="DF65" s="869"/>
      <c r="DG65" s="867"/>
      <c r="DH65" s="868"/>
      <c r="DI65" s="868"/>
      <c r="DJ65" s="868"/>
      <c r="DK65" s="869"/>
      <c r="DL65" s="867"/>
      <c r="DM65" s="868"/>
      <c r="DN65" s="868"/>
      <c r="DO65" s="868"/>
      <c r="DP65" s="869"/>
      <c r="DQ65" s="867"/>
      <c r="DR65" s="868"/>
      <c r="DS65" s="868"/>
      <c r="DT65" s="868"/>
      <c r="DU65" s="869"/>
      <c r="DV65" s="870"/>
      <c r="DW65" s="871"/>
      <c r="DX65" s="871"/>
      <c r="DY65" s="871"/>
      <c r="DZ65" s="872"/>
      <c r="EA65" s="248"/>
    </row>
    <row r="66" spans="1:131" s="249" customFormat="1" ht="26.25" customHeight="1" x14ac:dyDescent="0.15">
      <c r="A66" s="826" t="s">
        <v>413</v>
      </c>
      <c r="B66" s="827"/>
      <c r="C66" s="827"/>
      <c r="D66" s="827"/>
      <c r="E66" s="827"/>
      <c r="F66" s="827"/>
      <c r="G66" s="827"/>
      <c r="H66" s="827"/>
      <c r="I66" s="827"/>
      <c r="J66" s="827"/>
      <c r="K66" s="827"/>
      <c r="L66" s="827"/>
      <c r="M66" s="827"/>
      <c r="N66" s="827"/>
      <c r="O66" s="827"/>
      <c r="P66" s="828"/>
      <c r="Q66" s="803" t="s">
        <v>414</v>
      </c>
      <c r="R66" s="804"/>
      <c r="S66" s="804"/>
      <c r="T66" s="804"/>
      <c r="U66" s="805"/>
      <c r="V66" s="803" t="s">
        <v>415</v>
      </c>
      <c r="W66" s="804"/>
      <c r="X66" s="804"/>
      <c r="Y66" s="804"/>
      <c r="Z66" s="805"/>
      <c r="AA66" s="803" t="s">
        <v>416</v>
      </c>
      <c r="AB66" s="804"/>
      <c r="AC66" s="804"/>
      <c r="AD66" s="804"/>
      <c r="AE66" s="805"/>
      <c r="AF66" s="938" t="s">
        <v>417</v>
      </c>
      <c r="AG66" s="899"/>
      <c r="AH66" s="899"/>
      <c r="AI66" s="899"/>
      <c r="AJ66" s="939"/>
      <c r="AK66" s="803" t="s">
        <v>418</v>
      </c>
      <c r="AL66" s="827"/>
      <c r="AM66" s="827"/>
      <c r="AN66" s="827"/>
      <c r="AO66" s="828"/>
      <c r="AP66" s="803" t="s">
        <v>419</v>
      </c>
      <c r="AQ66" s="804"/>
      <c r="AR66" s="804"/>
      <c r="AS66" s="804"/>
      <c r="AT66" s="805"/>
      <c r="AU66" s="803" t="s">
        <v>420</v>
      </c>
      <c r="AV66" s="804"/>
      <c r="AW66" s="804"/>
      <c r="AX66" s="804"/>
      <c r="AY66" s="805"/>
      <c r="AZ66" s="803" t="s">
        <v>376</v>
      </c>
      <c r="BA66" s="804"/>
      <c r="BB66" s="804"/>
      <c r="BC66" s="804"/>
      <c r="BD66" s="815"/>
      <c r="BE66" s="267"/>
      <c r="BF66" s="267"/>
      <c r="BG66" s="267"/>
      <c r="BH66" s="267"/>
      <c r="BI66" s="267"/>
      <c r="BJ66" s="267"/>
      <c r="BK66" s="267"/>
      <c r="BL66" s="267"/>
      <c r="BM66" s="267"/>
      <c r="BN66" s="267"/>
      <c r="BO66" s="267"/>
      <c r="BP66" s="267"/>
      <c r="BQ66" s="264">
        <v>60</v>
      </c>
      <c r="BR66" s="269"/>
      <c r="BS66" s="949"/>
      <c r="BT66" s="950"/>
      <c r="BU66" s="950"/>
      <c r="BV66" s="950"/>
      <c r="BW66" s="950"/>
      <c r="BX66" s="950"/>
      <c r="BY66" s="950"/>
      <c r="BZ66" s="950"/>
      <c r="CA66" s="950"/>
      <c r="CB66" s="950"/>
      <c r="CC66" s="950"/>
      <c r="CD66" s="950"/>
      <c r="CE66" s="950"/>
      <c r="CF66" s="950"/>
      <c r="CG66" s="951"/>
      <c r="CH66" s="946"/>
      <c r="CI66" s="947"/>
      <c r="CJ66" s="947"/>
      <c r="CK66" s="947"/>
      <c r="CL66" s="948"/>
      <c r="CM66" s="946"/>
      <c r="CN66" s="947"/>
      <c r="CO66" s="947"/>
      <c r="CP66" s="947"/>
      <c r="CQ66" s="948"/>
      <c r="CR66" s="946"/>
      <c r="CS66" s="947"/>
      <c r="CT66" s="947"/>
      <c r="CU66" s="947"/>
      <c r="CV66" s="948"/>
      <c r="CW66" s="946"/>
      <c r="CX66" s="947"/>
      <c r="CY66" s="947"/>
      <c r="CZ66" s="947"/>
      <c r="DA66" s="948"/>
      <c r="DB66" s="946"/>
      <c r="DC66" s="947"/>
      <c r="DD66" s="947"/>
      <c r="DE66" s="947"/>
      <c r="DF66" s="948"/>
      <c r="DG66" s="946"/>
      <c r="DH66" s="947"/>
      <c r="DI66" s="947"/>
      <c r="DJ66" s="947"/>
      <c r="DK66" s="948"/>
      <c r="DL66" s="946"/>
      <c r="DM66" s="947"/>
      <c r="DN66" s="947"/>
      <c r="DO66" s="947"/>
      <c r="DP66" s="948"/>
      <c r="DQ66" s="946"/>
      <c r="DR66" s="947"/>
      <c r="DS66" s="947"/>
      <c r="DT66" s="947"/>
      <c r="DU66" s="948"/>
      <c r="DV66" s="943"/>
      <c r="DW66" s="944"/>
      <c r="DX66" s="944"/>
      <c r="DY66" s="944"/>
      <c r="DZ66" s="945"/>
      <c r="EA66" s="248"/>
    </row>
    <row r="67" spans="1:131" s="249" customFormat="1" ht="26.25" customHeight="1" thickBot="1" x14ac:dyDescent="0.2">
      <c r="A67" s="829"/>
      <c r="B67" s="830"/>
      <c r="C67" s="830"/>
      <c r="D67" s="830"/>
      <c r="E67" s="830"/>
      <c r="F67" s="830"/>
      <c r="G67" s="830"/>
      <c r="H67" s="830"/>
      <c r="I67" s="830"/>
      <c r="J67" s="830"/>
      <c r="K67" s="830"/>
      <c r="L67" s="830"/>
      <c r="M67" s="830"/>
      <c r="N67" s="830"/>
      <c r="O67" s="830"/>
      <c r="P67" s="831"/>
      <c r="Q67" s="806"/>
      <c r="R67" s="807"/>
      <c r="S67" s="807"/>
      <c r="T67" s="807"/>
      <c r="U67" s="808"/>
      <c r="V67" s="806"/>
      <c r="W67" s="807"/>
      <c r="X67" s="807"/>
      <c r="Y67" s="807"/>
      <c r="Z67" s="808"/>
      <c r="AA67" s="806"/>
      <c r="AB67" s="807"/>
      <c r="AC67" s="807"/>
      <c r="AD67" s="807"/>
      <c r="AE67" s="808"/>
      <c r="AF67" s="940"/>
      <c r="AG67" s="902"/>
      <c r="AH67" s="902"/>
      <c r="AI67" s="902"/>
      <c r="AJ67" s="941"/>
      <c r="AK67" s="942"/>
      <c r="AL67" s="830"/>
      <c r="AM67" s="830"/>
      <c r="AN67" s="830"/>
      <c r="AO67" s="831"/>
      <c r="AP67" s="806"/>
      <c r="AQ67" s="807"/>
      <c r="AR67" s="807"/>
      <c r="AS67" s="807"/>
      <c r="AT67" s="808"/>
      <c r="AU67" s="806"/>
      <c r="AV67" s="807"/>
      <c r="AW67" s="807"/>
      <c r="AX67" s="807"/>
      <c r="AY67" s="808"/>
      <c r="AZ67" s="806"/>
      <c r="BA67" s="807"/>
      <c r="BB67" s="807"/>
      <c r="BC67" s="807"/>
      <c r="BD67" s="816"/>
      <c r="BE67" s="267"/>
      <c r="BF67" s="267"/>
      <c r="BG67" s="267"/>
      <c r="BH67" s="267"/>
      <c r="BI67" s="267"/>
      <c r="BJ67" s="267"/>
      <c r="BK67" s="267"/>
      <c r="BL67" s="267"/>
      <c r="BM67" s="267"/>
      <c r="BN67" s="267"/>
      <c r="BO67" s="267"/>
      <c r="BP67" s="267"/>
      <c r="BQ67" s="264">
        <v>61</v>
      </c>
      <c r="BR67" s="269"/>
      <c r="BS67" s="949"/>
      <c r="BT67" s="950"/>
      <c r="BU67" s="950"/>
      <c r="BV67" s="950"/>
      <c r="BW67" s="950"/>
      <c r="BX67" s="950"/>
      <c r="BY67" s="950"/>
      <c r="BZ67" s="950"/>
      <c r="CA67" s="950"/>
      <c r="CB67" s="950"/>
      <c r="CC67" s="950"/>
      <c r="CD67" s="950"/>
      <c r="CE67" s="950"/>
      <c r="CF67" s="950"/>
      <c r="CG67" s="951"/>
      <c r="CH67" s="946"/>
      <c r="CI67" s="947"/>
      <c r="CJ67" s="947"/>
      <c r="CK67" s="947"/>
      <c r="CL67" s="948"/>
      <c r="CM67" s="946"/>
      <c r="CN67" s="947"/>
      <c r="CO67" s="947"/>
      <c r="CP67" s="947"/>
      <c r="CQ67" s="948"/>
      <c r="CR67" s="946"/>
      <c r="CS67" s="947"/>
      <c r="CT67" s="947"/>
      <c r="CU67" s="947"/>
      <c r="CV67" s="948"/>
      <c r="CW67" s="946"/>
      <c r="CX67" s="947"/>
      <c r="CY67" s="947"/>
      <c r="CZ67" s="947"/>
      <c r="DA67" s="948"/>
      <c r="DB67" s="946"/>
      <c r="DC67" s="947"/>
      <c r="DD67" s="947"/>
      <c r="DE67" s="947"/>
      <c r="DF67" s="948"/>
      <c r="DG67" s="946"/>
      <c r="DH67" s="947"/>
      <c r="DI67" s="947"/>
      <c r="DJ67" s="947"/>
      <c r="DK67" s="948"/>
      <c r="DL67" s="946"/>
      <c r="DM67" s="947"/>
      <c r="DN67" s="947"/>
      <c r="DO67" s="947"/>
      <c r="DP67" s="948"/>
      <c r="DQ67" s="946"/>
      <c r="DR67" s="947"/>
      <c r="DS67" s="947"/>
      <c r="DT67" s="947"/>
      <c r="DU67" s="948"/>
      <c r="DV67" s="943"/>
      <c r="DW67" s="944"/>
      <c r="DX67" s="944"/>
      <c r="DY67" s="944"/>
      <c r="DZ67" s="945"/>
      <c r="EA67" s="248"/>
    </row>
    <row r="68" spans="1:131" s="249" customFormat="1" ht="26.25" customHeight="1" thickTop="1" x14ac:dyDescent="0.15">
      <c r="A68" s="260">
        <v>1</v>
      </c>
      <c r="B68" s="955" t="s">
        <v>580</v>
      </c>
      <c r="C68" s="956"/>
      <c r="D68" s="956"/>
      <c r="E68" s="956"/>
      <c r="F68" s="956"/>
      <c r="G68" s="956"/>
      <c r="H68" s="956"/>
      <c r="I68" s="956"/>
      <c r="J68" s="956"/>
      <c r="K68" s="956"/>
      <c r="L68" s="956"/>
      <c r="M68" s="956"/>
      <c r="N68" s="956"/>
      <c r="O68" s="956"/>
      <c r="P68" s="957"/>
      <c r="Q68" s="958">
        <v>6959</v>
      </c>
      <c r="R68" s="952"/>
      <c r="S68" s="952"/>
      <c r="T68" s="952"/>
      <c r="U68" s="952"/>
      <c r="V68" s="952">
        <v>6856</v>
      </c>
      <c r="W68" s="952"/>
      <c r="X68" s="952"/>
      <c r="Y68" s="952"/>
      <c r="Z68" s="952"/>
      <c r="AA68" s="952">
        <v>103</v>
      </c>
      <c r="AB68" s="952"/>
      <c r="AC68" s="952"/>
      <c r="AD68" s="952"/>
      <c r="AE68" s="952"/>
      <c r="AF68" s="952">
        <v>103</v>
      </c>
      <c r="AG68" s="952"/>
      <c r="AH68" s="952"/>
      <c r="AI68" s="952"/>
      <c r="AJ68" s="952"/>
      <c r="AK68" s="952">
        <v>2441</v>
      </c>
      <c r="AL68" s="952"/>
      <c r="AM68" s="952"/>
      <c r="AN68" s="952"/>
      <c r="AO68" s="952"/>
      <c r="AP68" s="952" t="s">
        <v>587</v>
      </c>
      <c r="AQ68" s="952"/>
      <c r="AR68" s="952"/>
      <c r="AS68" s="952"/>
      <c r="AT68" s="952"/>
      <c r="AU68" s="952" t="s">
        <v>587</v>
      </c>
      <c r="AV68" s="952"/>
      <c r="AW68" s="952"/>
      <c r="AX68" s="952"/>
      <c r="AY68" s="952"/>
      <c r="AZ68" s="953"/>
      <c r="BA68" s="953"/>
      <c r="BB68" s="953"/>
      <c r="BC68" s="953"/>
      <c r="BD68" s="954"/>
      <c r="BE68" s="267"/>
      <c r="BF68" s="267"/>
      <c r="BG68" s="267"/>
      <c r="BH68" s="267"/>
      <c r="BI68" s="267"/>
      <c r="BJ68" s="267"/>
      <c r="BK68" s="267"/>
      <c r="BL68" s="267"/>
      <c r="BM68" s="267"/>
      <c r="BN68" s="267"/>
      <c r="BO68" s="267"/>
      <c r="BP68" s="267"/>
      <c r="BQ68" s="264">
        <v>62</v>
      </c>
      <c r="BR68" s="269"/>
      <c r="BS68" s="949"/>
      <c r="BT68" s="950"/>
      <c r="BU68" s="950"/>
      <c r="BV68" s="950"/>
      <c r="BW68" s="950"/>
      <c r="BX68" s="950"/>
      <c r="BY68" s="950"/>
      <c r="BZ68" s="950"/>
      <c r="CA68" s="950"/>
      <c r="CB68" s="950"/>
      <c r="CC68" s="950"/>
      <c r="CD68" s="950"/>
      <c r="CE68" s="950"/>
      <c r="CF68" s="950"/>
      <c r="CG68" s="951"/>
      <c r="CH68" s="946"/>
      <c r="CI68" s="947"/>
      <c r="CJ68" s="947"/>
      <c r="CK68" s="947"/>
      <c r="CL68" s="948"/>
      <c r="CM68" s="946"/>
      <c r="CN68" s="947"/>
      <c r="CO68" s="947"/>
      <c r="CP68" s="947"/>
      <c r="CQ68" s="948"/>
      <c r="CR68" s="946"/>
      <c r="CS68" s="947"/>
      <c r="CT68" s="947"/>
      <c r="CU68" s="947"/>
      <c r="CV68" s="948"/>
      <c r="CW68" s="946"/>
      <c r="CX68" s="947"/>
      <c r="CY68" s="947"/>
      <c r="CZ68" s="947"/>
      <c r="DA68" s="948"/>
      <c r="DB68" s="946"/>
      <c r="DC68" s="947"/>
      <c r="DD68" s="947"/>
      <c r="DE68" s="947"/>
      <c r="DF68" s="948"/>
      <c r="DG68" s="946"/>
      <c r="DH68" s="947"/>
      <c r="DI68" s="947"/>
      <c r="DJ68" s="947"/>
      <c r="DK68" s="948"/>
      <c r="DL68" s="946"/>
      <c r="DM68" s="947"/>
      <c r="DN68" s="947"/>
      <c r="DO68" s="947"/>
      <c r="DP68" s="948"/>
      <c r="DQ68" s="946"/>
      <c r="DR68" s="947"/>
      <c r="DS68" s="947"/>
      <c r="DT68" s="947"/>
      <c r="DU68" s="948"/>
      <c r="DV68" s="943"/>
      <c r="DW68" s="944"/>
      <c r="DX68" s="944"/>
      <c r="DY68" s="944"/>
      <c r="DZ68" s="945"/>
      <c r="EA68" s="248"/>
    </row>
    <row r="69" spans="1:131" s="249" customFormat="1" ht="26.25" customHeight="1" x14ac:dyDescent="0.15">
      <c r="A69" s="263">
        <v>2</v>
      </c>
      <c r="B69" s="959" t="s">
        <v>581</v>
      </c>
      <c r="C69" s="960"/>
      <c r="D69" s="960"/>
      <c r="E69" s="960"/>
      <c r="F69" s="960"/>
      <c r="G69" s="960"/>
      <c r="H69" s="960"/>
      <c r="I69" s="960"/>
      <c r="J69" s="960"/>
      <c r="K69" s="960"/>
      <c r="L69" s="960"/>
      <c r="M69" s="960"/>
      <c r="N69" s="960"/>
      <c r="O69" s="960"/>
      <c r="P69" s="961"/>
      <c r="Q69" s="962">
        <v>1424517</v>
      </c>
      <c r="R69" s="917"/>
      <c r="S69" s="917"/>
      <c r="T69" s="917"/>
      <c r="U69" s="917"/>
      <c r="V69" s="917">
        <v>1354325</v>
      </c>
      <c r="W69" s="917"/>
      <c r="X69" s="917"/>
      <c r="Y69" s="917"/>
      <c r="Z69" s="917"/>
      <c r="AA69" s="917">
        <v>70191</v>
      </c>
      <c r="AB69" s="917"/>
      <c r="AC69" s="917"/>
      <c r="AD69" s="917"/>
      <c r="AE69" s="917"/>
      <c r="AF69" s="917">
        <v>70191</v>
      </c>
      <c r="AG69" s="917"/>
      <c r="AH69" s="917"/>
      <c r="AI69" s="917"/>
      <c r="AJ69" s="917"/>
      <c r="AK69" s="917">
        <v>20230</v>
      </c>
      <c r="AL69" s="917"/>
      <c r="AM69" s="917"/>
      <c r="AN69" s="917"/>
      <c r="AO69" s="917"/>
      <c r="AP69" s="917" t="s">
        <v>587</v>
      </c>
      <c r="AQ69" s="917"/>
      <c r="AR69" s="917"/>
      <c r="AS69" s="917"/>
      <c r="AT69" s="917"/>
      <c r="AU69" s="917" t="s">
        <v>587</v>
      </c>
      <c r="AV69" s="917"/>
      <c r="AW69" s="917"/>
      <c r="AX69" s="917"/>
      <c r="AY69" s="917"/>
      <c r="AZ69" s="963"/>
      <c r="BA69" s="963"/>
      <c r="BB69" s="963"/>
      <c r="BC69" s="963"/>
      <c r="BD69" s="964"/>
      <c r="BE69" s="267"/>
      <c r="BF69" s="267"/>
      <c r="BG69" s="267"/>
      <c r="BH69" s="267"/>
      <c r="BI69" s="267"/>
      <c r="BJ69" s="267"/>
      <c r="BK69" s="267"/>
      <c r="BL69" s="267"/>
      <c r="BM69" s="267"/>
      <c r="BN69" s="267"/>
      <c r="BO69" s="267"/>
      <c r="BP69" s="267"/>
      <c r="BQ69" s="264">
        <v>63</v>
      </c>
      <c r="BR69" s="269"/>
      <c r="BS69" s="949"/>
      <c r="BT69" s="950"/>
      <c r="BU69" s="950"/>
      <c r="BV69" s="950"/>
      <c r="BW69" s="950"/>
      <c r="BX69" s="950"/>
      <c r="BY69" s="950"/>
      <c r="BZ69" s="950"/>
      <c r="CA69" s="950"/>
      <c r="CB69" s="950"/>
      <c r="CC69" s="950"/>
      <c r="CD69" s="950"/>
      <c r="CE69" s="950"/>
      <c r="CF69" s="950"/>
      <c r="CG69" s="951"/>
      <c r="CH69" s="946"/>
      <c r="CI69" s="947"/>
      <c r="CJ69" s="947"/>
      <c r="CK69" s="947"/>
      <c r="CL69" s="948"/>
      <c r="CM69" s="946"/>
      <c r="CN69" s="947"/>
      <c r="CO69" s="947"/>
      <c r="CP69" s="947"/>
      <c r="CQ69" s="948"/>
      <c r="CR69" s="946"/>
      <c r="CS69" s="947"/>
      <c r="CT69" s="947"/>
      <c r="CU69" s="947"/>
      <c r="CV69" s="948"/>
      <c r="CW69" s="946"/>
      <c r="CX69" s="947"/>
      <c r="CY69" s="947"/>
      <c r="CZ69" s="947"/>
      <c r="DA69" s="948"/>
      <c r="DB69" s="946"/>
      <c r="DC69" s="947"/>
      <c r="DD69" s="947"/>
      <c r="DE69" s="947"/>
      <c r="DF69" s="948"/>
      <c r="DG69" s="946"/>
      <c r="DH69" s="947"/>
      <c r="DI69" s="947"/>
      <c r="DJ69" s="947"/>
      <c r="DK69" s="948"/>
      <c r="DL69" s="946"/>
      <c r="DM69" s="947"/>
      <c r="DN69" s="947"/>
      <c r="DO69" s="947"/>
      <c r="DP69" s="948"/>
      <c r="DQ69" s="946"/>
      <c r="DR69" s="947"/>
      <c r="DS69" s="947"/>
      <c r="DT69" s="947"/>
      <c r="DU69" s="948"/>
      <c r="DV69" s="943"/>
      <c r="DW69" s="944"/>
      <c r="DX69" s="944"/>
      <c r="DY69" s="944"/>
      <c r="DZ69" s="945"/>
      <c r="EA69" s="248"/>
    </row>
    <row r="70" spans="1:131" s="249" customFormat="1" ht="26.25" customHeight="1" x14ac:dyDescent="0.15">
      <c r="A70" s="263">
        <v>3</v>
      </c>
      <c r="B70" s="959" t="s">
        <v>582</v>
      </c>
      <c r="C70" s="960"/>
      <c r="D70" s="960"/>
      <c r="E70" s="960"/>
      <c r="F70" s="960"/>
      <c r="G70" s="960"/>
      <c r="H70" s="960"/>
      <c r="I70" s="960"/>
      <c r="J70" s="960"/>
      <c r="K70" s="960"/>
      <c r="L70" s="960"/>
      <c r="M70" s="960"/>
      <c r="N70" s="960"/>
      <c r="O70" s="960"/>
      <c r="P70" s="961"/>
      <c r="Q70" s="962">
        <v>562</v>
      </c>
      <c r="R70" s="917"/>
      <c r="S70" s="917"/>
      <c r="T70" s="917"/>
      <c r="U70" s="917"/>
      <c r="V70" s="917">
        <v>559</v>
      </c>
      <c r="W70" s="917"/>
      <c r="X70" s="917"/>
      <c r="Y70" s="917"/>
      <c r="Z70" s="917"/>
      <c r="AA70" s="917">
        <v>2</v>
      </c>
      <c r="AB70" s="917"/>
      <c r="AC70" s="917"/>
      <c r="AD70" s="917"/>
      <c r="AE70" s="917"/>
      <c r="AF70" s="917">
        <v>2</v>
      </c>
      <c r="AG70" s="917"/>
      <c r="AH70" s="917"/>
      <c r="AI70" s="917"/>
      <c r="AJ70" s="917"/>
      <c r="AK70" s="917">
        <v>46</v>
      </c>
      <c r="AL70" s="917"/>
      <c r="AM70" s="917"/>
      <c r="AN70" s="917"/>
      <c r="AO70" s="917"/>
      <c r="AP70" s="917">
        <v>662</v>
      </c>
      <c r="AQ70" s="917"/>
      <c r="AR70" s="917"/>
      <c r="AS70" s="917"/>
      <c r="AT70" s="917"/>
      <c r="AU70" s="917">
        <v>25</v>
      </c>
      <c r="AV70" s="917"/>
      <c r="AW70" s="917"/>
      <c r="AX70" s="917"/>
      <c r="AY70" s="917"/>
      <c r="AZ70" s="963"/>
      <c r="BA70" s="963"/>
      <c r="BB70" s="963"/>
      <c r="BC70" s="963"/>
      <c r="BD70" s="964"/>
      <c r="BE70" s="267"/>
      <c r="BF70" s="267"/>
      <c r="BG70" s="267"/>
      <c r="BH70" s="267"/>
      <c r="BI70" s="267"/>
      <c r="BJ70" s="267"/>
      <c r="BK70" s="267"/>
      <c r="BL70" s="267"/>
      <c r="BM70" s="267"/>
      <c r="BN70" s="267"/>
      <c r="BO70" s="267"/>
      <c r="BP70" s="267"/>
      <c r="BQ70" s="264">
        <v>64</v>
      </c>
      <c r="BR70" s="269"/>
      <c r="BS70" s="949"/>
      <c r="BT70" s="950"/>
      <c r="BU70" s="950"/>
      <c r="BV70" s="950"/>
      <c r="BW70" s="950"/>
      <c r="BX70" s="950"/>
      <c r="BY70" s="950"/>
      <c r="BZ70" s="950"/>
      <c r="CA70" s="950"/>
      <c r="CB70" s="950"/>
      <c r="CC70" s="950"/>
      <c r="CD70" s="950"/>
      <c r="CE70" s="950"/>
      <c r="CF70" s="950"/>
      <c r="CG70" s="951"/>
      <c r="CH70" s="946"/>
      <c r="CI70" s="947"/>
      <c r="CJ70" s="947"/>
      <c r="CK70" s="947"/>
      <c r="CL70" s="948"/>
      <c r="CM70" s="946"/>
      <c r="CN70" s="947"/>
      <c r="CO70" s="947"/>
      <c r="CP70" s="947"/>
      <c r="CQ70" s="948"/>
      <c r="CR70" s="946"/>
      <c r="CS70" s="947"/>
      <c r="CT70" s="947"/>
      <c r="CU70" s="947"/>
      <c r="CV70" s="948"/>
      <c r="CW70" s="946"/>
      <c r="CX70" s="947"/>
      <c r="CY70" s="947"/>
      <c r="CZ70" s="947"/>
      <c r="DA70" s="948"/>
      <c r="DB70" s="946"/>
      <c r="DC70" s="947"/>
      <c r="DD70" s="947"/>
      <c r="DE70" s="947"/>
      <c r="DF70" s="948"/>
      <c r="DG70" s="946"/>
      <c r="DH70" s="947"/>
      <c r="DI70" s="947"/>
      <c r="DJ70" s="947"/>
      <c r="DK70" s="948"/>
      <c r="DL70" s="946"/>
      <c r="DM70" s="947"/>
      <c r="DN70" s="947"/>
      <c r="DO70" s="947"/>
      <c r="DP70" s="948"/>
      <c r="DQ70" s="946"/>
      <c r="DR70" s="947"/>
      <c r="DS70" s="947"/>
      <c r="DT70" s="947"/>
      <c r="DU70" s="948"/>
      <c r="DV70" s="943"/>
      <c r="DW70" s="944"/>
      <c r="DX70" s="944"/>
      <c r="DY70" s="944"/>
      <c r="DZ70" s="945"/>
      <c r="EA70" s="248"/>
    </row>
    <row r="71" spans="1:131" s="249" customFormat="1" ht="26.25" customHeight="1" x14ac:dyDescent="0.15">
      <c r="A71" s="263">
        <v>4</v>
      </c>
      <c r="B71" s="959" t="s">
        <v>583</v>
      </c>
      <c r="C71" s="960"/>
      <c r="D71" s="960"/>
      <c r="E71" s="960"/>
      <c r="F71" s="960"/>
      <c r="G71" s="960"/>
      <c r="H71" s="960"/>
      <c r="I71" s="960"/>
      <c r="J71" s="960"/>
      <c r="K71" s="960"/>
      <c r="L71" s="960"/>
      <c r="M71" s="960"/>
      <c r="N71" s="960"/>
      <c r="O71" s="960"/>
      <c r="P71" s="961"/>
      <c r="Q71" s="962">
        <v>1950</v>
      </c>
      <c r="R71" s="917"/>
      <c r="S71" s="917"/>
      <c r="T71" s="917"/>
      <c r="U71" s="917"/>
      <c r="V71" s="917">
        <v>1930</v>
      </c>
      <c r="W71" s="917"/>
      <c r="X71" s="917"/>
      <c r="Y71" s="917"/>
      <c r="Z71" s="917"/>
      <c r="AA71" s="917">
        <v>20</v>
      </c>
      <c r="AB71" s="917"/>
      <c r="AC71" s="917"/>
      <c r="AD71" s="917"/>
      <c r="AE71" s="917"/>
      <c r="AF71" s="917">
        <v>20</v>
      </c>
      <c r="AG71" s="917"/>
      <c r="AH71" s="917"/>
      <c r="AI71" s="917"/>
      <c r="AJ71" s="917"/>
      <c r="AK71" s="917">
        <v>53</v>
      </c>
      <c r="AL71" s="917"/>
      <c r="AM71" s="917"/>
      <c r="AN71" s="917"/>
      <c r="AO71" s="917"/>
      <c r="AP71" s="917" t="s">
        <v>587</v>
      </c>
      <c r="AQ71" s="917"/>
      <c r="AR71" s="917"/>
      <c r="AS71" s="917"/>
      <c r="AT71" s="917"/>
      <c r="AU71" s="917" t="s">
        <v>587</v>
      </c>
      <c r="AV71" s="917"/>
      <c r="AW71" s="917"/>
      <c r="AX71" s="917"/>
      <c r="AY71" s="917"/>
      <c r="AZ71" s="963"/>
      <c r="BA71" s="963"/>
      <c r="BB71" s="963"/>
      <c r="BC71" s="963"/>
      <c r="BD71" s="964"/>
      <c r="BE71" s="267"/>
      <c r="BF71" s="267"/>
      <c r="BG71" s="267"/>
      <c r="BH71" s="267"/>
      <c r="BI71" s="267"/>
      <c r="BJ71" s="267"/>
      <c r="BK71" s="267"/>
      <c r="BL71" s="267"/>
      <c r="BM71" s="267"/>
      <c r="BN71" s="267"/>
      <c r="BO71" s="267"/>
      <c r="BP71" s="267"/>
      <c r="BQ71" s="264">
        <v>65</v>
      </c>
      <c r="BR71" s="269"/>
      <c r="BS71" s="949"/>
      <c r="BT71" s="950"/>
      <c r="BU71" s="950"/>
      <c r="BV71" s="950"/>
      <c r="BW71" s="950"/>
      <c r="BX71" s="950"/>
      <c r="BY71" s="950"/>
      <c r="BZ71" s="950"/>
      <c r="CA71" s="950"/>
      <c r="CB71" s="950"/>
      <c r="CC71" s="950"/>
      <c r="CD71" s="950"/>
      <c r="CE71" s="950"/>
      <c r="CF71" s="950"/>
      <c r="CG71" s="951"/>
      <c r="CH71" s="946"/>
      <c r="CI71" s="947"/>
      <c r="CJ71" s="947"/>
      <c r="CK71" s="947"/>
      <c r="CL71" s="948"/>
      <c r="CM71" s="946"/>
      <c r="CN71" s="947"/>
      <c r="CO71" s="947"/>
      <c r="CP71" s="947"/>
      <c r="CQ71" s="948"/>
      <c r="CR71" s="946"/>
      <c r="CS71" s="947"/>
      <c r="CT71" s="947"/>
      <c r="CU71" s="947"/>
      <c r="CV71" s="948"/>
      <c r="CW71" s="946"/>
      <c r="CX71" s="947"/>
      <c r="CY71" s="947"/>
      <c r="CZ71" s="947"/>
      <c r="DA71" s="948"/>
      <c r="DB71" s="946"/>
      <c r="DC71" s="947"/>
      <c r="DD71" s="947"/>
      <c r="DE71" s="947"/>
      <c r="DF71" s="948"/>
      <c r="DG71" s="946"/>
      <c r="DH71" s="947"/>
      <c r="DI71" s="947"/>
      <c r="DJ71" s="947"/>
      <c r="DK71" s="948"/>
      <c r="DL71" s="946"/>
      <c r="DM71" s="947"/>
      <c r="DN71" s="947"/>
      <c r="DO71" s="947"/>
      <c r="DP71" s="948"/>
      <c r="DQ71" s="946"/>
      <c r="DR71" s="947"/>
      <c r="DS71" s="947"/>
      <c r="DT71" s="947"/>
      <c r="DU71" s="948"/>
      <c r="DV71" s="943"/>
      <c r="DW71" s="944"/>
      <c r="DX71" s="944"/>
      <c r="DY71" s="944"/>
      <c r="DZ71" s="945"/>
      <c r="EA71" s="248"/>
    </row>
    <row r="72" spans="1:131" s="249" customFormat="1" ht="26.25" customHeight="1" x14ac:dyDescent="0.15">
      <c r="A72" s="263">
        <v>5</v>
      </c>
      <c r="B72" s="959" t="s">
        <v>584</v>
      </c>
      <c r="C72" s="960"/>
      <c r="D72" s="960"/>
      <c r="E72" s="960"/>
      <c r="F72" s="960"/>
      <c r="G72" s="960"/>
      <c r="H72" s="960"/>
      <c r="I72" s="960"/>
      <c r="J72" s="960"/>
      <c r="K72" s="960"/>
      <c r="L72" s="960"/>
      <c r="M72" s="960"/>
      <c r="N72" s="960"/>
      <c r="O72" s="960"/>
      <c r="P72" s="961"/>
      <c r="Q72" s="962">
        <v>312</v>
      </c>
      <c r="R72" s="917"/>
      <c r="S72" s="917"/>
      <c r="T72" s="917"/>
      <c r="U72" s="917"/>
      <c r="V72" s="917">
        <v>191</v>
      </c>
      <c r="W72" s="917"/>
      <c r="X72" s="917"/>
      <c r="Y72" s="917"/>
      <c r="Z72" s="917"/>
      <c r="AA72" s="917">
        <v>121</v>
      </c>
      <c r="AB72" s="917"/>
      <c r="AC72" s="917"/>
      <c r="AD72" s="917"/>
      <c r="AE72" s="917"/>
      <c r="AF72" s="917">
        <v>121</v>
      </c>
      <c r="AG72" s="917"/>
      <c r="AH72" s="917"/>
      <c r="AI72" s="917"/>
      <c r="AJ72" s="917"/>
      <c r="AK72" s="917">
        <v>57</v>
      </c>
      <c r="AL72" s="917"/>
      <c r="AM72" s="917"/>
      <c r="AN72" s="917"/>
      <c r="AO72" s="917"/>
      <c r="AP72" s="917" t="s">
        <v>587</v>
      </c>
      <c r="AQ72" s="917"/>
      <c r="AR72" s="917"/>
      <c r="AS72" s="917"/>
      <c r="AT72" s="917"/>
      <c r="AU72" s="917" t="s">
        <v>587</v>
      </c>
      <c r="AV72" s="917"/>
      <c r="AW72" s="917"/>
      <c r="AX72" s="917"/>
      <c r="AY72" s="917"/>
      <c r="AZ72" s="963"/>
      <c r="BA72" s="963"/>
      <c r="BB72" s="963"/>
      <c r="BC72" s="963"/>
      <c r="BD72" s="964"/>
      <c r="BE72" s="267"/>
      <c r="BF72" s="267"/>
      <c r="BG72" s="267"/>
      <c r="BH72" s="267"/>
      <c r="BI72" s="267"/>
      <c r="BJ72" s="267"/>
      <c r="BK72" s="267"/>
      <c r="BL72" s="267"/>
      <c r="BM72" s="267"/>
      <c r="BN72" s="267"/>
      <c r="BO72" s="267"/>
      <c r="BP72" s="267"/>
      <c r="BQ72" s="264">
        <v>66</v>
      </c>
      <c r="BR72" s="269"/>
      <c r="BS72" s="949"/>
      <c r="BT72" s="950"/>
      <c r="BU72" s="950"/>
      <c r="BV72" s="950"/>
      <c r="BW72" s="950"/>
      <c r="BX72" s="950"/>
      <c r="BY72" s="950"/>
      <c r="BZ72" s="950"/>
      <c r="CA72" s="950"/>
      <c r="CB72" s="950"/>
      <c r="CC72" s="950"/>
      <c r="CD72" s="950"/>
      <c r="CE72" s="950"/>
      <c r="CF72" s="950"/>
      <c r="CG72" s="951"/>
      <c r="CH72" s="946"/>
      <c r="CI72" s="947"/>
      <c r="CJ72" s="947"/>
      <c r="CK72" s="947"/>
      <c r="CL72" s="948"/>
      <c r="CM72" s="946"/>
      <c r="CN72" s="947"/>
      <c r="CO72" s="947"/>
      <c r="CP72" s="947"/>
      <c r="CQ72" s="948"/>
      <c r="CR72" s="946"/>
      <c r="CS72" s="947"/>
      <c r="CT72" s="947"/>
      <c r="CU72" s="947"/>
      <c r="CV72" s="948"/>
      <c r="CW72" s="946"/>
      <c r="CX72" s="947"/>
      <c r="CY72" s="947"/>
      <c r="CZ72" s="947"/>
      <c r="DA72" s="948"/>
      <c r="DB72" s="946"/>
      <c r="DC72" s="947"/>
      <c r="DD72" s="947"/>
      <c r="DE72" s="947"/>
      <c r="DF72" s="948"/>
      <c r="DG72" s="946"/>
      <c r="DH72" s="947"/>
      <c r="DI72" s="947"/>
      <c r="DJ72" s="947"/>
      <c r="DK72" s="948"/>
      <c r="DL72" s="946"/>
      <c r="DM72" s="947"/>
      <c r="DN72" s="947"/>
      <c r="DO72" s="947"/>
      <c r="DP72" s="948"/>
      <c r="DQ72" s="946"/>
      <c r="DR72" s="947"/>
      <c r="DS72" s="947"/>
      <c r="DT72" s="947"/>
      <c r="DU72" s="948"/>
      <c r="DV72" s="943"/>
      <c r="DW72" s="944"/>
      <c r="DX72" s="944"/>
      <c r="DY72" s="944"/>
      <c r="DZ72" s="945"/>
      <c r="EA72" s="248"/>
    </row>
    <row r="73" spans="1:131" s="249" customFormat="1" ht="26.25" customHeight="1" x14ac:dyDescent="0.15">
      <c r="A73" s="263">
        <v>6</v>
      </c>
      <c r="B73" s="959" t="s">
        <v>585</v>
      </c>
      <c r="C73" s="960"/>
      <c r="D73" s="960"/>
      <c r="E73" s="960"/>
      <c r="F73" s="960"/>
      <c r="G73" s="960"/>
      <c r="H73" s="960"/>
      <c r="I73" s="960"/>
      <c r="J73" s="960"/>
      <c r="K73" s="960"/>
      <c r="L73" s="960"/>
      <c r="M73" s="960"/>
      <c r="N73" s="960"/>
      <c r="O73" s="960"/>
      <c r="P73" s="961"/>
      <c r="Q73" s="962">
        <v>4</v>
      </c>
      <c r="R73" s="917"/>
      <c r="S73" s="917"/>
      <c r="T73" s="917"/>
      <c r="U73" s="917"/>
      <c r="V73" s="917">
        <v>3</v>
      </c>
      <c r="W73" s="917"/>
      <c r="X73" s="917"/>
      <c r="Y73" s="917"/>
      <c r="Z73" s="917"/>
      <c r="AA73" s="917">
        <v>1</v>
      </c>
      <c r="AB73" s="917"/>
      <c r="AC73" s="917"/>
      <c r="AD73" s="917"/>
      <c r="AE73" s="917"/>
      <c r="AF73" s="917">
        <v>1</v>
      </c>
      <c r="AG73" s="917"/>
      <c r="AH73" s="917"/>
      <c r="AI73" s="917"/>
      <c r="AJ73" s="917"/>
      <c r="AK73" s="917" t="s">
        <v>587</v>
      </c>
      <c r="AL73" s="917"/>
      <c r="AM73" s="917"/>
      <c r="AN73" s="917"/>
      <c r="AO73" s="917"/>
      <c r="AP73" s="917" t="s">
        <v>587</v>
      </c>
      <c r="AQ73" s="917"/>
      <c r="AR73" s="917"/>
      <c r="AS73" s="917"/>
      <c r="AT73" s="917"/>
      <c r="AU73" s="917" t="s">
        <v>587</v>
      </c>
      <c r="AV73" s="917"/>
      <c r="AW73" s="917"/>
      <c r="AX73" s="917"/>
      <c r="AY73" s="917"/>
      <c r="AZ73" s="963"/>
      <c r="BA73" s="963"/>
      <c r="BB73" s="963"/>
      <c r="BC73" s="963"/>
      <c r="BD73" s="964"/>
      <c r="BE73" s="267"/>
      <c r="BF73" s="267"/>
      <c r="BG73" s="267"/>
      <c r="BH73" s="267"/>
      <c r="BI73" s="267"/>
      <c r="BJ73" s="267"/>
      <c r="BK73" s="267"/>
      <c r="BL73" s="267"/>
      <c r="BM73" s="267"/>
      <c r="BN73" s="267"/>
      <c r="BO73" s="267"/>
      <c r="BP73" s="267"/>
      <c r="BQ73" s="264">
        <v>67</v>
      </c>
      <c r="BR73" s="269"/>
      <c r="BS73" s="949"/>
      <c r="BT73" s="950"/>
      <c r="BU73" s="950"/>
      <c r="BV73" s="950"/>
      <c r="BW73" s="950"/>
      <c r="BX73" s="950"/>
      <c r="BY73" s="950"/>
      <c r="BZ73" s="950"/>
      <c r="CA73" s="950"/>
      <c r="CB73" s="950"/>
      <c r="CC73" s="950"/>
      <c r="CD73" s="950"/>
      <c r="CE73" s="950"/>
      <c r="CF73" s="950"/>
      <c r="CG73" s="951"/>
      <c r="CH73" s="946"/>
      <c r="CI73" s="947"/>
      <c r="CJ73" s="947"/>
      <c r="CK73" s="947"/>
      <c r="CL73" s="948"/>
      <c r="CM73" s="946"/>
      <c r="CN73" s="947"/>
      <c r="CO73" s="947"/>
      <c r="CP73" s="947"/>
      <c r="CQ73" s="948"/>
      <c r="CR73" s="946"/>
      <c r="CS73" s="947"/>
      <c r="CT73" s="947"/>
      <c r="CU73" s="947"/>
      <c r="CV73" s="948"/>
      <c r="CW73" s="946"/>
      <c r="CX73" s="947"/>
      <c r="CY73" s="947"/>
      <c r="CZ73" s="947"/>
      <c r="DA73" s="948"/>
      <c r="DB73" s="946"/>
      <c r="DC73" s="947"/>
      <c r="DD73" s="947"/>
      <c r="DE73" s="947"/>
      <c r="DF73" s="948"/>
      <c r="DG73" s="946"/>
      <c r="DH73" s="947"/>
      <c r="DI73" s="947"/>
      <c r="DJ73" s="947"/>
      <c r="DK73" s="948"/>
      <c r="DL73" s="946"/>
      <c r="DM73" s="947"/>
      <c r="DN73" s="947"/>
      <c r="DO73" s="947"/>
      <c r="DP73" s="948"/>
      <c r="DQ73" s="946"/>
      <c r="DR73" s="947"/>
      <c r="DS73" s="947"/>
      <c r="DT73" s="947"/>
      <c r="DU73" s="948"/>
      <c r="DV73" s="943"/>
      <c r="DW73" s="944"/>
      <c r="DX73" s="944"/>
      <c r="DY73" s="944"/>
      <c r="DZ73" s="945"/>
      <c r="EA73" s="248"/>
    </row>
    <row r="74" spans="1:131" s="249" customFormat="1" ht="26.25" customHeight="1" x14ac:dyDescent="0.15">
      <c r="A74" s="263">
        <v>7</v>
      </c>
      <c r="B74" s="959" t="s">
        <v>586</v>
      </c>
      <c r="C74" s="960"/>
      <c r="D74" s="960"/>
      <c r="E74" s="960"/>
      <c r="F74" s="960"/>
      <c r="G74" s="960"/>
      <c r="H74" s="960"/>
      <c r="I74" s="960"/>
      <c r="J74" s="960"/>
      <c r="K74" s="960"/>
      <c r="L74" s="960"/>
      <c r="M74" s="960"/>
      <c r="N74" s="960"/>
      <c r="O74" s="960"/>
      <c r="P74" s="961"/>
      <c r="Q74" s="962">
        <v>4669</v>
      </c>
      <c r="R74" s="917"/>
      <c r="S74" s="917"/>
      <c r="T74" s="917"/>
      <c r="U74" s="917"/>
      <c r="V74" s="917">
        <v>4084</v>
      </c>
      <c r="W74" s="917"/>
      <c r="X74" s="917"/>
      <c r="Y74" s="917"/>
      <c r="Z74" s="917"/>
      <c r="AA74" s="917">
        <v>585</v>
      </c>
      <c r="AB74" s="917"/>
      <c r="AC74" s="917"/>
      <c r="AD74" s="917"/>
      <c r="AE74" s="917"/>
      <c r="AF74" s="917">
        <v>585</v>
      </c>
      <c r="AG74" s="917"/>
      <c r="AH74" s="917"/>
      <c r="AI74" s="917"/>
      <c r="AJ74" s="917"/>
      <c r="AK74" s="917">
        <v>100</v>
      </c>
      <c r="AL74" s="917"/>
      <c r="AM74" s="917"/>
      <c r="AN74" s="917"/>
      <c r="AO74" s="917"/>
      <c r="AP74" s="917" t="s">
        <v>587</v>
      </c>
      <c r="AQ74" s="917"/>
      <c r="AR74" s="917"/>
      <c r="AS74" s="917"/>
      <c r="AT74" s="917"/>
      <c r="AU74" s="917" t="s">
        <v>587</v>
      </c>
      <c r="AV74" s="917"/>
      <c r="AW74" s="917"/>
      <c r="AX74" s="917"/>
      <c r="AY74" s="917"/>
      <c r="AZ74" s="963"/>
      <c r="BA74" s="963"/>
      <c r="BB74" s="963"/>
      <c r="BC74" s="963"/>
      <c r="BD74" s="964"/>
      <c r="BE74" s="267"/>
      <c r="BF74" s="267"/>
      <c r="BG74" s="267"/>
      <c r="BH74" s="267"/>
      <c r="BI74" s="267"/>
      <c r="BJ74" s="267"/>
      <c r="BK74" s="267"/>
      <c r="BL74" s="267"/>
      <c r="BM74" s="267"/>
      <c r="BN74" s="267"/>
      <c r="BO74" s="267"/>
      <c r="BP74" s="267"/>
      <c r="BQ74" s="264">
        <v>68</v>
      </c>
      <c r="BR74" s="269"/>
      <c r="BS74" s="949"/>
      <c r="BT74" s="950"/>
      <c r="BU74" s="950"/>
      <c r="BV74" s="950"/>
      <c r="BW74" s="950"/>
      <c r="BX74" s="950"/>
      <c r="BY74" s="950"/>
      <c r="BZ74" s="950"/>
      <c r="CA74" s="950"/>
      <c r="CB74" s="950"/>
      <c r="CC74" s="950"/>
      <c r="CD74" s="950"/>
      <c r="CE74" s="950"/>
      <c r="CF74" s="950"/>
      <c r="CG74" s="951"/>
      <c r="CH74" s="946"/>
      <c r="CI74" s="947"/>
      <c r="CJ74" s="947"/>
      <c r="CK74" s="947"/>
      <c r="CL74" s="948"/>
      <c r="CM74" s="946"/>
      <c r="CN74" s="947"/>
      <c r="CO74" s="947"/>
      <c r="CP74" s="947"/>
      <c r="CQ74" s="948"/>
      <c r="CR74" s="946"/>
      <c r="CS74" s="947"/>
      <c r="CT74" s="947"/>
      <c r="CU74" s="947"/>
      <c r="CV74" s="948"/>
      <c r="CW74" s="946"/>
      <c r="CX74" s="947"/>
      <c r="CY74" s="947"/>
      <c r="CZ74" s="947"/>
      <c r="DA74" s="948"/>
      <c r="DB74" s="946"/>
      <c r="DC74" s="947"/>
      <c r="DD74" s="947"/>
      <c r="DE74" s="947"/>
      <c r="DF74" s="948"/>
      <c r="DG74" s="946"/>
      <c r="DH74" s="947"/>
      <c r="DI74" s="947"/>
      <c r="DJ74" s="947"/>
      <c r="DK74" s="948"/>
      <c r="DL74" s="946"/>
      <c r="DM74" s="947"/>
      <c r="DN74" s="947"/>
      <c r="DO74" s="947"/>
      <c r="DP74" s="948"/>
      <c r="DQ74" s="946"/>
      <c r="DR74" s="947"/>
      <c r="DS74" s="947"/>
      <c r="DT74" s="947"/>
      <c r="DU74" s="948"/>
      <c r="DV74" s="943"/>
      <c r="DW74" s="944"/>
      <c r="DX74" s="944"/>
      <c r="DY74" s="944"/>
      <c r="DZ74" s="945"/>
      <c r="EA74" s="248"/>
    </row>
    <row r="75" spans="1:131" s="249" customFormat="1" ht="26.25" customHeight="1" x14ac:dyDescent="0.15">
      <c r="A75" s="263">
        <v>8</v>
      </c>
      <c r="B75" s="959"/>
      <c r="C75" s="960"/>
      <c r="D75" s="960"/>
      <c r="E75" s="960"/>
      <c r="F75" s="960"/>
      <c r="G75" s="960"/>
      <c r="H75" s="960"/>
      <c r="I75" s="960"/>
      <c r="J75" s="960"/>
      <c r="K75" s="960"/>
      <c r="L75" s="960"/>
      <c r="M75" s="960"/>
      <c r="N75" s="960"/>
      <c r="O75" s="960"/>
      <c r="P75" s="961"/>
      <c r="Q75" s="965"/>
      <c r="R75" s="966"/>
      <c r="S75" s="966"/>
      <c r="T75" s="966"/>
      <c r="U75" s="916"/>
      <c r="V75" s="967"/>
      <c r="W75" s="966"/>
      <c r="X75" s="966"/>
      <c r="Y75" s="966"/>
      <c r="Z75" s="916"/>
      <c r="AA75" s="967"/>
      <c r="AB75" s="966"/>
      <c r="AC75" s="966"/>
      <c r="AD75" s="966"/>
      <c r="AE75" s="916"/>
      <c r="AF75" s="967"/>
      <c r="AG75" s="966"/>
      <c r="AH75" s="966"/>
      <c r="AI75" s="966"/>
      <c r="AJ75" s="916"/>
      <c r="AK75" s="967"/>
      <c r="AL75" s="966"/>
      <c r="AM75" s="966"/>
      <c r="AN75" s="966"/>
      <c r="AO75" s="916"/>
      <c r="AP75" s="967"/>
      <c r="AQ75" s="966"/>
      <c r="AR75" s="966"/>
      <c r="AS75" s="966"/>
      <c r="AT75" s="916"/>
      <c r="AU75" s="967"/>
      <c r="AV75" s="966"/>
      <c r="AW75" s="966"/>
      <c r="AX75" s="966"/>
      <c r="AY75" s="916"/>
      <c r="AZ75" s="963"/>
      <c r="BA75" s="963"/>
      <c r="BB75" s="963"/>
      <c r="BC75" s="963"/>
      <c r="BD75" s="964"/>
      <c r="BE75" s="267"/>
      <c r="BF75" s="267"/>
      <c r="BG75" s="267"/>
      <c r="BH75" s="267"/>
      <c r="BI75" s="267"/>
      <c r="BJ75" s="267"/>
      <c r="BK75" s="267"/>
      <c r="BL75" s="267"/>
      <c r="BM75" s="267"/>
      <c r="BN75" s="267"/>
      <c r="BO75" s="267"/>
      <c r="BP75" s="267"/>
      <c r="BQ75" s="264">
        <v>69</v>
      </c>
      <c r="BR75" s="269"/>
      <c r="BS75" s="949"/>
      <c r="BT75" s="950"/>
      <c r="BU75" s="950"/>
      <c r="BV75" s="950"/>
      <c r="BW75" s="950"/>
      <c r="BX75" s="950"/>
      <c r="BY75" s="950"/>
      <c r="BZ75" s="950"/>
      <c r="CA75" s="950"/>
      <c r="CB75" s="950"/>
      <c r="CC75" s="950"/>
      <c r="CD75" s="950"/>
      <c r="CE75" s="950"/>
      <c r="CF75" s="950"/>
      <c r="CG75" s="951"/>
      <c r="CH75" s="946"/>
      <c r="CI75" s="947"/>
      <c r="CJ75" s="947"/>
      <c r="CK75" s="947"/>
      <c r="CL75" s="948"/>
      <c r="CM75" s="946"/>
      <c r="CN75" s="947"/>
      <c r="CO75" s="947"/>
      <c r="CP75" s="947"/>
      <c r="CQ75" s="948"/>
      <c r="CR75" s="946"/>
      <c r="CS75" s="947"/>
      <c r="CT75" s="947"/>
      <c r="CU75" s="947"/>
      <c r="CV75" s="948"/>
      <c r="CW75" s="946"/>
      <c r="CX75" s="947"/>
      <c r="CY75" s="947"/>
      <c r="CZ75" s="947"/>
      <c r="DA75" s="948"/>
      <c r="DB75" s="946"/>
      <c r="DC75" s="947"/>
      <c r="DD75" s="947"/>
      <c r="DE75" s="947"/>
      <c r="DF75" s="948"/>
      <c r="DG75" s="946"/>
      <c r="DH75" s="947"/>
      <c r="DI75" s="947"/>
      <c r="DJ75" s="947"/>
      <c r="DK75" s="948"/>
      <c r="DL75" s="946"/>
      <c r="DM75" s="947"/>
      <c r="DN75" s="947"/>
      <c r="DO75" s="947"/>
      <c r="DP75" s="948"/>
      <c r="DQ75" s="946"/>
      <c r="DR75" s="947"/>
      <c r="DS75" s="947"/>
      <c r="DT75" s="947"/>
      <c r="DU75" s="948"/>
      <c r="DV75" s="943"/>
      <c r="DW75" s="944"/>
      <c r="DX75" s="944"/>
      <c r="DY75" s="944"/>
      <c r="DZ75" s="945"/>
      <c r="EA75" s="248"/>
    </row>
    <row r="76" spans="1:131" s="249" customFormat="1" ht="26.25" customHeight="1" x14ac:dyDescent="0.15">
      <c r="A76" s="263">
        <v>9</v>
      </c>
      <c r="B76" s="959"/>
      <c r="C76" s="960"/>
      <c r="D76" s="960"/>
      <c r="E76" s="960"/>
      <c r="F76" s="960"/>
      <c r="G76" s="960"/>
      <c r="H76" s="960"/>
      <c r="I76" s="960"/>
      <c r="J76" s="960"/>
      <c r="K76" s="960"/>
      <c r="L76" s="960"/>
      <c r="M76" s="960"/>
      <c r="N76" s="960"/>
      <c r="O76" s="960"/>
      <c r="P76" s="961"/>
      <c r="Q76" s="965"/>
      <c r="R76" s="966"/>
      <c r="S76" s="966"/>
      <c r="T76" s="966"/>
      <c r="U76" s="916"/>
      <c r="V76" s="967"/>
      <c r="W76" s="966"/>
      <c r="X76" s="966"/>
      <c r="Y76" s="966"/>
      <c r="Z76" s="916"/>
      <c r="AA76" s="967"/>
      <c r="AB76" s="966"/>
      <c r="AC76" s="966"/>
      <c r="AD76" s="966"/>
      <c r="AE76" s="916"/>
      <c r="AF76" s="967"/>
      <c r="AG76" s="966"/>
      <c r="AH76" s="966"/>
      <c r="AI76" s="966"/>
      <c r="AJ76" s="916"/>
      <c r="AK76" s="967"/>
      <c r="AL76" s="966"/>
      <c r="AM76" s="966"/>
      <c r="AN76" s="966"/>
      <c r="AO76" s="916"/>
      <c r="AP76" s="967"/>
      <c r="AQ76" s="966"/>
      <c r="AR76" s="966"/>
      <c r="AS76" s="966"/>
      <c r="AT76" s="916"/>
      <c r="AU76" s="967"/>
      <c r="AV76" s="966"/>
      <c r="AW76" s="966"/>
      <c r="AX76" s="966"/>
      <c r="AY76" s="916"/>
      <c r="AZ76" s="963"/>
      <c r="BA76" s="963"/>
      <c r="BB76" s="963"/>
      <c r="BC76" s="963"/>
      <c r="BD76" s="964"/>
      <c r="BE76" s="267"/>
      <c r="BF76" s="267"/>
      <c r="BG76" s="267"/>
      <c r="BH76" s="267"/>
      <c r="BI76" s="267"/>
      <c r="BJ76" s="267"/>
      <c r="BK76" s="267"/>
      <c r="BL76" s="267"/>
      <c r="BM76" s="267"/>
      <c r="BN76" s="267"/>
      <c r="BO76" s="267"/>
      <c r="BP76" s="267"/>
      <c r="BQ76" s="264">
        <v>70</v>
      </c>
      <c r="BR76" s="269"/>
      <c r="BS76" s="949"/>
      <c r="BT76" s="950"/>
      <c r="BU76" s="950"/>
      <c r="BV76" s="950"/>
      <c r="BW76" s="950"/>
      <c r="BX76" s="950"/>
      <c r="BY76" s="950"/>
      <c r="BZ76" s="950"/>
      <c r="CA76" s="950"/>
      <c r="CB76" s="950"/>
      <c r="CC76" s="950"/>
      <c r="CD76" s="950"/>
      <c r="CE76" s="950"/>
      <c r="CF76" s="950"/>
      <c r="CG76" s="951"/>
      <c r="CH76" s="946"/>
      <c r="CI76" s="947"/>
      <c r="CJ76" s="947"/>
      <c r="CK76" s="947"/>
      <c r="CL76" s="948"/>
      <c r="CM76" s="946"/>
      <c r="CN76" s="947"/>
      <c r="CO76" s="947"/>
      <c r="CP76" s="947"/>
      <c r="CQ76" s="948"/>
      <c r="CR76" s="946"/>
      <c r="CS76" s="947"/>
      <c r="CT76" s="947"/>
      <c r="CU76" s="947"/>
      <c r="CV76" s="948"/>
      <c r="CW76" s="946"/>
      <c r="CX76" s="947"/>
      <c r="CY76" s="947"/>
      <c r="CZ76" s="947"/>
      <c r="DA76" s="948"/>
      <c r="DB76" s="946"/>
      <c r="DC76" s="947"/>
      <c r="DD76" s="947"/>
      <c r="DE76" s="947"/>
      <c r="DF76" s="948"/>
      <c r="DG76" s="946"/>
      <c r="DH76" s="947"/>
      <c r="DI76" s="947"/>
      <c r="DJ76" s="947"/>
      <c r="DK76" s="948"/>
      <c r="DL76" s="946"/>
      <c r="DM76" s="947"/>
      <c r="DN76" s="947"/>
      <c r="DO76" s="947"/>
      <c r="DP76" s="948"/>
      <c r="DQ76" s="946"/>
      <c r="DR76" s="947"/>
      <c r="DS76" s="947"/>
      <c r="DT76" s="947"/>
      <c r="DU76" s="948"/>
      <c r="DV76" s="943"/>
      <c r="DW76" s="944"/>
      <c r="DX76" s="944"/>
      <c r="DY76" s="944"/>
      <c r="DZ76" s="945"/>
      <c r="EA76" s="248"/>
    </row>
    <row r="77" spans="1:131" s="249" customFormat="1" ht="26.25" customHeight="1" x14ac:dyDescent="0.15">
      <c r="A77" s="263">
        <v>10</v>
      </c>
      <c r="B77" s="959"/>
      <c r="C77" s="960"/>
      <c r="D77" s="960"/>
      <c r="E77" s="960"/>
      <c r="F77" s="960"/>
      <c r="G77" s="960"/>
      <c r="H77" s="960"/>
      <c r="I77" s="960"/>
      <c r="J77" s="960"/>
      <c r="K77" s="960"/>
      <c r="L77" s="960"/>
      <c r="M77" s="960"/>
      <c r="N77" s="960"/>
      <c r="O77" s="960"/>
      <c r="P77" s="961"/>
      <c r="Q77" s="965"/>
      <c r="R77" s="966"/>
      <c r="S77" s="966"/>
      <c r="T77" s="966"/>
      <c r="U77" s="916"/>
      <c r="V77" s="967"/>
      <c r="W77" s="966"/>
      <c r="X77" s="966"/>
      <c r="Y77" s="966"/>
      <c r="Z77" s="916"/>
      <c r="AA77" s="967"/>
      <c r="AB77" s="966"/>
      <c r="AC77" s="966"/>
      <c r="AD77" s="966"/>
      <c r="AE77" s="916"/>
      <c r="AF77" s="967"/>
      <c r="AG77" s="966"/>
      <c r="AH77" s="966"/>
      <c r="AI77" s="966"/>
      <c r="AJ77" s="916"/>
      <c r="AK77" s="967"/>
      <c r="AL77" s="966"/>
      <c r="AM77" s="966"/>
      <c r="AN77" s="966"/>
      <c r="AO77" s="916"/>
      <c r="AP77" s="967"/>
      <c r="AQ77" s="966"/>
      <c r="AR77" s="966"/>
      <c r="AS77" s="966"/>
      <c r="AT77" s="916"/>
      <c r="AU77" s="967"/>
      <c r="AV77" s="966"/>
      <c r="AW77" s="966"/>
      <c r="AX77" s="966"/>
      <c r="AY77" s="916"/>
      <c r="AZ77" s="963"/>
      <c r="BA77" s="963"/>
      <c r="BB77" s="963"/>
      <c r="BC77" s="963"/>
      <c r="BD77" s="964"/>
      <c r="BE77" s="267"/>
      <c r="BF77" s="267"/>
      <c r="BG77" s="267"/>
      <c r="BH77" s="267"/>
      <c r="BI77" s="267"/>
      <c r="BJ77" s="267"/>
      <c r="BK77" s="267"/>
      <c r="BL77" s="267"/>
      <c r="BM77" s="267"/>
      <c r="BN77" s="267"/>
      <c r="BO77" s="267"/>
      <c r="BP77" s="267"/>
      <c r="BQ77" s="264">
        <v>71</v>
      </c>
      <c r="BR77" s="269"/>
      <c r="BS77" s="949"/>
      <c r="BT77" s="950"/>
      <c r="BU77" s="950"/>
      <c r="BV77" s="950"/>
      <c r="BW77" s="950"/>
      <c r="BX77" s="950"/>
      <c r="BY77" s="950"/>
      <c r="BZ77" s="950"/>
      <c r="CA77" s="950"/>
      <c r="CB77" s="950"/>
      <c r="CC77" s="950"/>
      <c r="CD77" s="950"/>
      <c r="CE77" s="950"/>
      <c r="CF77" s="950"/>
      <c r="CG77" s="951"/>
      <c r="CH77" s="946"/>
      <c r="CI77" s="947"/>
      <c r="CJ77" s="947"/>
      <c r="CK77" s="947"/>
      <c r="CL77" s="948"/>
      <c r="CM77" s="946"/>
      <c r="CN77" s="947"/>
      <c r="CO77" s="947"/>
      <c r="CP77" s="947"/>
      <c r="CQ77" s="948"/>
      <c r="CR77" s="946"/>
      <c r="CS77" s="947"/>
      <c r="CT77" s="947"/>
      <c r="CU77" s="947"/>
      <c r="CV77" s="948"/>
      <c r="CW77" s="946"/>
      <c r="CX77" s="947"/>
      <c r="CY77" s="947"/>
      <c r="CZ77" s="947"/>
      <c r="DA77" s="948"/>
      <c r="DB77" s="946"/>
      <c r="DC77" s="947"/>
      <c r="DD77" s="947"/>
      <c r="DE77" s="947"/>
      <c r="DF77" s="948"/>
      <c r="DG77" s="946"/>
      <c r="DH77" s="947"/>
      <c r="DI77" s="947"/>
      <c r="DJ77" s="947"/>
      <c r="DK77" s="948"/>
      <c r="DL77" s="946"/>
      <c r="DM77" s="947"/>
      <c r="DN77" s="947"/>
      <c r="DO77" s="947"/>
      <c r="DP77" s="948"/>
      <c r="DQ77" s="946"/>
      <c r="DR77" s="947"/>
      <c r="DS77" s="947"/>
      <c r="DT77" s="947"/>
      <c r="DU77" s="948"/>
      <c r="DV77" s="943"/>
      <c r="DW77" s="944"/>
      <c r="DX77" s="944"/>
      <c r="DY77" s="944"/>
      <c r="DZ77" s="945"/>
      <c r="EA77" s="248"/>
    </row>
    <row r="78" spans="1:131" s="249" customFormat="1" ht="26.25" customHeight="1" x14ac:dyDescent="0.15">
      <c r="A78" s="263">
        <v>11</v>
      </c>
      <c r="B78" s="959"/>
      <c r="C78" s="960"/>
      <c r="D78" s="960"/>
      <c r="E78" s="960"/>
      <c r="F78" s="960"/>
      <c r="G78" s="960"/>
      <c r="H78" s="960"/>
      <c r="I78" s="960"/>
      <c r="J78" s="960"/>
      <c r="K78" s="960"/>
      <c r="L78" s="960"/>
      <c r="M78" s="960"/>
      <c r="N78" s="960"/>
      <c r="O78" s="960"/>
      <c r="P78" s="961"/>
      <c r="Q78" s="962"/>
      <c r="R78" s="917"/>
      <c r="S78" s="917"/>
      <c r="T78" s="917"/>
      <c r="U78" s="917"/>
      <c r="V78" s="917"/>
      <c r="W78" s="917"/>
      <c r="X78" s="917"/>
      <c r="Y78" s="917"/>
      <c r="Z78" s="917"/>
      <c r="AA78" s="917"/>
      <c r="AB78" s="917"/>
      <c r="AC78" s="917"/>
      <c r="AD78" s="917"/>
      <c r="AE78" s="917"/>
      <c r="AF78" s="917"/>
      <c r="AG78" s="917"/>
      <c r="AH78" s="917"/>
      <c r="AI78" s="917"/>
      <c r="AJ78" s="917"/>
      <c r="AK78" s="917"/>
      <c r="AL78" s="917"/>
      <c r="AM78" s="917"/>
      <c r="AN78" s="917"/>
      <c r="AO78" s="917"/>
      <c r="AP78" s="917"/>
      <c r="AQ78" s="917"/>
      <c r="AR78" s="917"/>
      <c r="AS78" s="917"/>
      <c r="AT78" s="917"/>
      <c r="AU78" s="917"/>
      <c r="AV78" s="917"/>
      <c r="AW78" s="917"/>
      <c r="AX78" s="917"/>
      <c r="AY78" s="917"/>
      <c r="AZ78" s="963"/>
      <c r="BA78" s="963"/>
      <c r="BB78" s="963"/>
      <c r="BC78" s="963"/>
      <c r="BD78" s="964"/>
      <c r="BE78" s="267"/>
      <c r="BF78" s="267"/>
      <c r="BG78" s="267"/>
      <c r="BH78" s="267"/>
      <c r="BI78" s="267"/>
      <c r="BJ78" s="270"/>
      <c r="BK78" s="270"/>
      <c r="BL78" s="270"/>
      <c r="BM78" s="270"/>
      <c r="BN78" s="270"/>
      <c r="BO78" s="267"/>
      <c r="BP78" s="267"/>
      <c r="BQ78" s="264">
        <v>72</v>
      </c>
      <c r="BR78" s="269"/>
      <c r="BS78" s="949"/>
      <c r="BT78" s="950"/>
      <c r="BU78" s="950"/>
      <c r="BV78" s="950"/>
      <c r="BW78" s="950"/>
      <c r="BX78" s="950"/>
      <c r="BY78" s="950"/>
      <c r="BZ78" s="950"/>
      <c r="CA78" s="950"/>
      <c r="CB78" s="950"/>
      <c r="CC78" s="950"/>
      <c r="CD78" s="950"/>
      <c r="CE78" s="950"/>
      <c r="CF78" s="950"/>
      <c r="CG78" s="951"/>
      <c r="CH78" s="946"/>
      <c r="CI78" s="947"/>
      <c r="CJ78" s="947"/>
      <c r="CK78" s="947"/>
      <c r="CL78" s="948"/>
      <c r="CM78" s="946"/>
      <c r="CN78" s="947"/>
      <c r="CO78" s="947"/>
      <c r="CP78" s="947"/>
      <c r="CQ78" s="948"/>
      <c r="CR78" s="946"/>
      <c r="CS78" s="947"/>
      <c r="CT78" s="947"/>
      <c r="CU78" s="947"/>
      <c r="CV78" s="948"/>
      <c r="CW78" s="946"/>
      <c r="CX78" s="947"/>
      <c r="CY78" s="947"/>
      <c r="CZ78" s="947"/>
      <c r="DA78" s="948"/>
      <c r="DB78" s="946"/>
      <c r="DC78" s="947"/>
      <c r="DD78" s="947"/>
      <c r="DE78" s="947"/>
      <c r="DF78" s="948"/>
      <c r="DG78" s="946"/>
      <c r="DH78" s="947"/>
      <c r="DI78" s="947"/>
      <c r="DJ78" s="947"/>
      <c r="DK78" s="948"/>
      <c r="DL78" s="946"/>
      <c r="DM78" s="947"/>
      <c r="DN78" s="947"/>
      <c r="DO78" s="947"/>
      <c r="DP78" s="948"/>
      <c r="DQ78" s="946"/>
      <c r="DR78" s="947"/>
      <c r="DS78" s="947"/>
      <c r="DT78" s="947"/>
      <c r="DU78" s="948"/>
      <c r="DV78" s="943"/>
      <c r="DW78" s="944"/>
      <c r="DX78" s="944"/>
      <c r="DY78" s="944"/>
      <c r="DZ78" s="945"/>
      <c r="EA78" s="248"/>
    </row>
    <row r="79" spans="1:131" s="249" customFormat="1" ht="26.25" customHeight="1" x14ac:dyDescent="0.15">
      <c r="A79" s="263">
        <v>12</v>
      </c>
      <c r="B79" s="959"/>
      <c r="C79" s="960"/>
      <c r="D79" s="960"/>
      <c r="E79" s="960"/>
      <c r="F79" s="960"/>
      <c r="G79" s="960"/>
      <c r="H79" s="960"/>
      <c r="I79" s="960"/>
      <c r="J79" s="960"/>
      <c r="K79" s="960"/>
      <c r="L79" s="960"/>
      <c r="M79" s="960"/>
      <c r="N79" s="960"/>
      <c r="O79" s="960"/>
      <c r="P79" s="961"/>
      <c r="Q79" s="962"/>
      <c r="R79" s="917"/>
      <c r="S79" s="917"/>
      <c r="T79" s="917"/>
      <c r="U79" s="917"/>
      <c r="V79" s="917"/>
      <c r="W79" s="917"/>
      <c r="X79" s="917"/>
      <c r="Y79" s="917"/>
      <c r="Z79" s="917"/>
      <c r="AA79" s="917"/>
      <c r="AB79" s="917"/>
      <c r="AC79" s="917"/>
      <c r="AD79" s="917"/>
      <c r="AE79" s="917"/>
      <c r="AF79" s="917"/>
      <c r="AG79" s="917"/>
      <c r="AH79" s="917"/>
      <c r="AI79" s="917"/>
      <c r="AJ79" s="917"/>
      <c r="AK79" s="917"/>
      <c r="AL79" s="917"/>
      <c r="AM79" s="917"/>
      <c r="AN79" s="917"/>
      <c r="AO79" s="917"/>
      <c r="AP79" s="917"/>
      <c r="AQ79" s="917"/>
      <c r="AR79" s="917"/>
      <c r="AS79" s="917"/>
      <c r="AT79" s="917"/>
      <c r="AU79" s="917"/>
      <c r="AV79" s="917"/>
      <c r="AW79" s="917"/>
      <c r="AX79" s="917"/>
      <c r="AY79" s="917"/>
      <c r="AZ79" s="963"/>
      <c r="BA79" s="963"/>
      <c r="BB79" s="963"/>
      <c r="BC79" s="963"/>
      <c r="BD79" s="964"/>
      <c r="BE79" s="267"/>
      <c r="BF79" s="267"/>
      <c r="BG79" s="267"/>
      <c r="BH79" s="267"/>
      <c r="BI79" s="267"/>
      <c r="BJ79" s="270"/>
      <c r="BK79" s="270"/>
      <c r="BL79" s="270"/>
      <c r="BM79" s="270"/>
      <c r="BN79" s="270"/>
      <c r="BO79" s="267"/>
      <c r="BP79" s="267"/>
      <c r="BQ79" s="264">
        <v>73</v>
      </c>
      <c r="BR79" s="269"/>
      <c r="BS79" s="949"/>
      <c r="BT79" s="950"/>
      <c r="BU79" s="950"/>
      <c r="BV79" s="950"/>
      <c r="BW79" s="950"/>
      <c r="BX79" s="950"/>
      <c r="BY79" s="950"/>
      <c r="BZ79" s="950"/>
      <c r="CA79" s="950"/>
      <c r="CB79" s="950"/>
      <c r="CC79" s="950"/>
      <c r="CD79" s="950"/>
      <c r="CE79" s="950"/>
      <c r="CF79" s="950"/>
      <c r="CG79" s="951"/>
      <c r="CH79" s="946"/>
      <c r="CI79" s="947"/>
      <c r="CJ79" s="947"/>
      <c r="CK79" s="947"/>
      <c r="CL79" s="948"/>
      <c r="CM79" s="946"/>
      <c r="CN79" s="947"/>
      <c r="CO79" s="947"/>
      <c r="CP79" s="947"/>
      <c r="CQ79" s="948"/>
      <c r="CR79" s="946"/>
      <c r="CS79" s="947"/>
      <c r="CT79" s="947"/>
      <c r="CU79" s="947"/>
      <c r="CV79" s="948"/>
      <c r="CW79" s="946"/>
      <c r="CX79" s="947"/>
      <c r="CY79" s="947"/>
      <c r="CZ79" s="947"/>
      <c r="DA79" s="948"/>
      <c r="DB79" s="946"/>
      <c r="DC79" s="947"/>
      <c r="DD79" s="947"/>
      <c r="DE79" s="947"/>
      <c r="DF79" s="948"/>
      <c r="DG79" s="946"/>
      <c r="DH79" s="947"/>
      <c r="DI79" s="947"/>
      <c r="DJ79" s="947"/>
      <c r="DK79" s="948"/>
      <c r="DL79" s="946"/>
      <c r="DM79" s="947"/>
      <c r="DN79" s="947"/>
      <c r="DO79" s="947"/>
      <c r="DP79" s="948"/>
      <c r="DQ79" s="946"/>
      <c r="DR79" s="947"/>
      <c r="DS79" s="947"/>
      <c r="DT79" s="947"/>
      <c r="DU79" s="948"/>
      <c r="DV79" s="943"/>
      <c r="DW79" s="944"/>
      <c r="DX79" s="944"/>
      <c r="DY79" s="944"/>
      <c r="DZ79" s="945"/>
      <c r="EA79" s="248"/>
    </row>
    <row r="80" spans="1:131" s="249" customFormat="1" ht="26.25" customHeight="1" x14ac:dyDescent="0.15">
      <c r="A80" s="263">
        <v>13</v>
      </c>
      <c r="B80" s="959"/>
      <c r="C80" s="960"/>
      <c r="D80" s="960"/>
      <c r="E80" s="960"/>
      <c r="F80" s="960"/>
      <c r="G80" s="960"/>
      <c r="H80" s="960"/>
      <c r="I80" s="960"/>
      <c r="J80" s="960"/>
      <c r="K80" s="960"/>
      <c r="L80" s="960"/>
      <c r="M80" s="960"/>
      <c r="N80" s="960"/>
      <c r="O80" s="960"/>
      <c r="P80" s="961"/>
      <c r="Q80" s="962"/>
      <c r="R80" s="917"/>
      <c r="S80" s="917"/>
      <c r="T80" s="917"/>
      <c r="U80" s="917"/>
      <c r="V80" s="917"/>
      <c r="W80" s="917"/>
      <c r="X80" s="917"/>
      <c r="Y80" s="917"/>
      <c r="Z80" s="917"/>
      <c r="AA80" s="917"/>
      <c r="AB80" s="917"/>
      <c r="AC80" s="917"/>
      <c r="AD80" s="917"/>
      <c r="AE80" s="917"/>
      <c r="AF80" s="917"/>
      <c r="AG80" s="917"/>
      <c r="AH80" s="917"/>
      <c r="AI80" s="917"/>
      <c r="AJ80" s="917"/>
      <c r="AK80" s="917"/>
      <c r="AL80" s="917"/>
      <c r="AM80" s="917"/>
      <c r="AN80" s="917"/>
      <c r="AO80" s="917"/>
      <c r="AP80" s="917"/>
      <c r="AQ80" s="917"/>
      <c r="AR80" s="917"/>
      <c r="AS80" s="917"/>
      <c r="AT80" s="917"/>
      <c r="AU80" s="917"/>
      <c r="AV80" s="917"/>
      <c r="AW80" s="917"/>
      <c r="AX80" s="917"/>
      <c r="AY80" s="917"/>
      <c r="AZ80" s="963"/>
      <c r="BA80" s="963"/>
      <c r="BB80" s="963"/>
      <c r="BC80" s="963"/>
      <c r="BD80" s="964"/>
      <c r="BE80" s="267"/>
      <c r="BF80" s="267"/>
      <c r="BG80" s="267"/>
      <c r="BH80" s="267"/>
      <c r="BI80" s="267"/>
      <c r="BJ80" s="267"/>
      <c r="BK80" s="267"/>
      <c r="BL80" s="267"/>
      <c r="BM80" s="267"/>
      <c r="BN80" s="267"/>
      <c r="BO80" s="267"/>
      <c r="BP80" s="267"/>
      <c r="BQ80" s="264">
        <v>74</v>
      </c>
      <c r="BR80" s="269"/>
      <c r="BS80" s="949"/>
      <c r="BT80" s="950"/>
      <c r="BU80" s="950"/>
      <c r="BV80" s="950"/>
      <c r="BW80" s="950"/>
      <c r="BX80" s="950"/>
      <c r="BY80" s="950"/>
      <c r="BZ80" s="950"/>
      <c r="CA80" s="950"/>
      <c r="CB80" s="950"/>
      <c r="CC80" s="950"/>
      <c r="CD80" s="950"/>
      <c r="CE80" s="950"/>
      <c r="CF80" s="950"/>
      <c r="CG80" s="951"/>
      <c r="CH80" s="946"/>
      <c r="CI80" s="947"/>
      <c r="CJ80" s="947"/>
      <c r="CK80" s="947"/>
      <c r="CL80" s="948"/>
      <c r="CM80" s="946"/>
      <c r="CN80" s="947"/>
      <c r="CO80" s="947"/>
      <c r="CP80" s="947"/>
      <c r="CQ80" s="948"/>
      <c r="CR80" s="946"/>
      <c r="CS80" s="947"/>
      <c r="CT80" s="947"/>
      <c r="CU80" s="947"/>
      <c r="CV80" s="948"/>
      <c r="CW80" s="946"/>
      <c r="CX80" s="947"/>
      <c r="CY80" s="947"/>
      <c r="CZ80" s="947"/>
      <c r="DA80" s="948"/>
      <c r="DB80" s="946"/>
      <c r="DC80" s="947"/>
      <c r="DD80" s="947"/>
      <c r="DE80" s="947"/>
      <c r="DF80" s="948"/>
      <c r="DG80" s="946"/>
      <c r="DH80" s="947"/>
      <c r="DI80" s="947"/>
      <c r="DJ80" s="947"/>
      <c r="DK80" s="948"/>
      <c r="DL80" s="946"/>
      <c r="DM80" s="947"/>
      <c r="DN80" s="947"/>
      <c r="DO80" s="947"/>
      <c r="DP80" s="948"/>
      <c r="DQ80" s="946"/>
      <c r="DR80" s="947"/>
      <c r="DS80" s="947"/>
      <c r="DT80" s="947"/>
      <c r="DU80" s="948"/>
      <c r="DV80" s="943"/>
      <c r="DW80" s="944"/>
      <c r="DX80" s="944"/>
      <c r="DY80" s="944"/>
      <c r="DZ80" s="945"/>
      <c r="EA80" s="248"/>
    </row>
    <row r="81" spans="1:131" s="249" customFormat="1" ht="26.25" customHeight="1" x14ac:dyDescent="0.15">
      <c r="A81" s="263">
        <v>14</v>
      </c>
      <c r="B81" s="959"/>
      <c r="C81" s="960"/>
      <c r="D81" s="960"/>
      <c r="E81" s="960"/>
      <c r="F81" s="960"/>
      <c r="G81" s="960"/>
      <c r="H81" s="960"/>
      <c r="I81" s="960"/>
      <c r="J81" s="960"/>
      <c r="K81" s="960"/>
      <c r="L81" s="960"/>
      <c r="M81" s="960"/>
      <c r="N81" s="960"/>
      <c r="O81" s="960"/>
      <c r="P81" s="961"/>
      <c r="Q81" s="962"/>
      <c r="R81" s="917"/>
      <c r="S81" s="917"/>
      <c r="T81" s="917"/>
      <c r="U81" s="917"/>
      <c r="V81" s="917"/>
      <c r="W81" s="917"/>
      <c r="X81" s="917"/>
      <c r="Y81" s="917"/>
      <c r="Z81" s="917"/>
      <c r="AA81" s="917"/>
      <c r="AB81" s="917"/>
      <c r="AC81" s="917"/>
      <c r="AD81" s="917"/>
      <c r="AE81" s="917"/>
      <c r="AF81" s="917"/>
      <c r="AG81" s="917"/>
      <c r="AH81" s="917"/>
      <c r="AI81" s="917"/>
      <c r="AJ81" s="917"/>
      <c r="AK81" s="917"/>
      <c r="AL81" s="917"/>
      <c r="AM81" s="917"/>
      <c r="AN81" s="917"/>
      <c r="AO81" s="917"/>
      <c r="AP81" s="917"/>
      <c r="AQ81" s="917"/>
      <c r="AR81" s="917"/>
      <c r="AS81" s="917"/>
      <c r="AT81" s="917"/>
      <c r="AU81" s="917"/>
      <c r="AV81" s="917"/>
      <c r="AW81" s="917"/>
      <c r="AX81" s="917"/>
      <c r="AY81" s="917"/>
      <c r="AZ81" s="963"/>
      <c r="BA81" s="963"/>
      <c r="BB81" s="963"/>
      <c r="BC81" s="963"/>
      <c r="BD81" s="964"/>
      <c r="BE81" s="267"/>
      <c r="BF81" s="267"/>
      <c r="BG81" s="267"/>
      <c r="BH81" s="267"/>
      <c r="BI81" s="267"/>
      <c r="BJ81" s="267"/>
      <c r="BK81" s="267"/>
      <c r="BL81" s="267"/>
      <c r="BM81" s="267"/>
      <c r="BN81" s="267"/>
      <c r="BO81" s="267"/>
      <c r="BP81" s="267"/>
      <c r="BQ81" s="264">
        <v>75</v>
      </c>
      <c r="BR81" s="269"/>
      <c r="BS81" s="949"/>
      <c r="BT81" s="950"/>
      <c r="BU81" s="950"/>
      <c r="BV81" s="950"/>
      <c r="BW81" s="950"/>
      <c r="BX81" s="950"/>
      <c r="BY81" s="950"/>
      <c r="BZ81" s="950"/>
      <c r="CA81" s="950"/>
      <c r="CB81" s="950"/>
      <c r="CC81" s="950"/>
      <c r="CD81" s="950"/>
      <c r="CE81" s="950"/>
      <c r="CF81" s="950"/>
      <c r="CG81" s="951"/>
      <c r="CH81" s="946"/>
      <c r="CI81" s="947"/>
      <c r="CJ81" s="947"/>
      <c r="CK81" s="947"/>
      <c r="CL81" s="948"/>
      <c r="CM81" s="946"/>
      <c r="CN81" s="947"/>
      <c r="CO81" s="947"/>
      <c r="CP81" s="947"/>
      <c r="CQ81" s="948"/>
      <c r="CR81" s="946"/>
      <c r="CS81" s="947"/>
      <c r="CT81" s="947"/>
      <c r="CU81" s="947"/>
      <c r="CV81" s="948"/>
      <c r="CW81" s="946"/>
      <c r="CX81" s="947"/>
      <c r="CY81" s="947"/>
      <c r="CZ81" s="947"/>
      <c r="DA81" s="948"/>
      <c r="DB81" s="946"/>
      <c r="DC81" s="947"/>
      <c r="DD81" s="947"/>
      <c r="DE81" s="947"/>
      <c r="DF81" s="948"/>
      <c r="DG81" s="946"/>
      <c r="DH81" s="947"/>
      <c r="DI81" s="947"/>
      <c r="DJ81" s="947"/>
      <c r="DK81" s="948"/>
      <c r="DL81" s="946"/>
      <c r="DM81" s="947"/>
      <c r="DN81" s="947"/>
      <c r="DO81" s="947"/>
      <c r="DP81" s="948"/>
      <c r="DQ81" s="946"/>
      <c r="DR81" s="947"/>
      <c r="DS81" s="947"/>
      <c r="DT81" s="947"/>
      <c r="DU81" s="948"/>
      <c r="DV81" s="943"/>
      <c r="DW81" s="944"/>
      <c r="DX81" s="944"/>
      <c r="DY81" s="944"/>
      <c r="DZ81" s="945"/>
      <c r="EA81" s="248"/>
    </row>
    <row r="82" spans="1:131" s="249" customFormat="1" ht="26.25" customHeight="1" x14ac:dyDescent="0.15">
      <c r="A82" s="263">
        <v>15</v>
      </c>
      <c r="B82" s="959"/>
      <c r="C82" s="960"/>
      <c r="D82" s="960"/>
      <c r="E82" s="960"/>
      <c r="F82" s="960"/>
      <c r="G82" s="960"/>
      <c r="H82" s="960"/>
      <c r="I82" s="960"/>
      <c r="J82" s="960"/>
      <c r="K82" s="960"/>
      <c r="L82" s="960"/>
      <c r="M82" s="960"/>
      <c r="N82" s="960"/>
      <c r="O82" s="960"/>
      <c r="P82" s="961"/>
      <c r="Q82" s="962"/>
      <c r="R82" s="917"/>
      <c r="S82" s="917"/>
      <c r="T82" s="917"/>
      <c r="U82" s="917"/>
      <c r="V82" s="917"/>
      <c r="W82" s="917"/>
      <c r="X82" s="917"/>
      <c r="Y82" s="917"/>
      <c r="Z82" s="917"/>
      <c r="AA82" s="917"/>
      <c r="AB82" s="917"/>
      <c r="AC82" s="917"/>
      <c r="AD82" s="917"/>
      <c r="AE82" s="917"/>
      <c r="AF82" s="917"/>
      <c r="AG82" s="917"/>
      <c r="AH82" s="917"/>
      <c r="AI82" s="917"/>
      <c r="AJ82" s="917"/>
      <c r="AK82" s="917"/>
      <c r="AL82" s="917"/>
      <c r="AM82" s="917"/>
      <c r="AN82" s="917"/>
      <c r="AO82" s="917"/>
      <c r="AP82" s="917"/>
      <c r="AQ82" s="917"/>
      <c r="AR82" s="917"/>
      <c r="AS82" s="917"/>
      <c r="AT82" s="917"/>
      <c r="AU82" s="917"/>
      <c r="AV82" s="917"/>
      <c r="AW82" s="917"/>
      <c r="AX82" s="917"/>
      <c r="AY82" s="917"/>
      <c r="AZ82" s="963"/>
      <c r="BA82" s="963"/>
      <c r="BB82" s="963"/>
      <c r="BC82" s="963"/>
      <c r="BD82" s="964"/>
      <c r="BE82" s="267"/>
      <c r="BF82" s="267"/>
      <c r="BG82" s="267"/>
      <c r="BH82" s="267"/>
      <c r="BI82" s="267"/>
      <c r="BJ82" s="267"/>
      <c r="BK82" s="267"/>
      <c r="BL82" s="267"/>
      <c r="BM82" s="267"/>
      <c r="BN82" s="267"/>
      <c r="BO82" s="267"/>
      <c r="BP82" s="267"/>
      <c r="BQ82" s="264">
        <v>76</v>
      </c>
      <c r="BR82" s="269"/>
      <c r="BS82" s="949"/>
      <c r="BT82" s="950"/>
      <c r="BU82" s="950"/>
      <c r="BV82" s="950"/>
      <c r="BW82" s="950"/>
      <c r="BX82" s="950"/>
      <c r="BY82" s="950"/>
      <c r="BZ82" s="950"/>
      <c r="CA82" s="950"/>
      <c r="CB82" s="950"/>
      <c r="CC82" s="950"/>
      <c r="CD82" s="950"/>
      <c r="CE82" s="950"/>
      <c r="CF82" s="950"/>
      <c r="CG82" s="951"/>
      <c r="CH82" s="946"/>
      <c r="CI82" s="947"/>
      <c r="CJ82" s="947"/>
      <c r="CK82" s="947"/>
      <c r="CL82" s="948"/>
      <c r="CM82" s="946"/>
      <c r="CN82" s="947"/>
      <c r="CO82" s="947"/>
      <c r="CP82" s="947"/>
      <c r="CQ82" s="948"/>
      <c r="CR82" s="946"/>
      <c r="CS82" s="947"/>
      <c r="CT82" s="947"/>
      <c r="CU82" s="947"/>
      <c r="CV82" s="948"/>
      <c r="CW82" s="946"/>
      <c r="CX82" s="947"/>
      <c r="CY82" s="947"/>
      <c r="CZ82" s="947"/>
      <c r="DA82" s="948"/>
      <c r="DB82" s="946"/>
      <c r="DC82" s="947"/>
      <c r="DD82" s="947"/>
      <c r="DE82" s="947"/>
      <c r="DF82" s="948"/>
      <c r="DG82" s="946"/>
      <c r="DH82" s="947"/>
      <c r="DI82" s="947"/>
      <c r="DJ82" s="947"/>
      <c r="DK82" s="948"/>
      <c r="DL82" s="946"/>
      <c r="DM82" s="947"/>
      <c r="DN82" s="947"/>
      <c r="DO82" s="947"/>
      <c r="DP82" s="948"/>
      <c r="DQ82" s="946"/>
      <c r="DR82" s="947"/>
      <c r="DS82" s="947"/>
      <c r="DT82" s="947"/>
      <c r="DU82" s="948"/>
      <c r="DV82" s="943"/>
      <c r="DW82" s="944"/>
      <c r="DX82" s="944"/>
      <c r="DY82" s="944"/>
      <c r="DZ82" s="945"/>
      <c r="EA82" s="248"/>
    </row>
    <row r="83" spans="1:131" s="249" customFormat="1" ht="26.25" customHeight="1" x14ac:dyDescent="0.15">
      <c r="A83" s="263">
        <v>16</v>
      </c>
      <c r="B83" s="959"/>
      <c r="C83" s="960"/>
      <c r="D83" s="960"/>
      <c r="E83" s="960"/>
      <c r="F83" s="960"/>
      <c r="G83" s="960"/>
      <c r="H83" s="960"/>
      <c r="I83" s="960"/>
      <c r="J83" s="960"/>
      <c r="K83" s="960"/>
      <c r="L83" s="960"/>
      <c r="M83" s="960"/>
      <c r="N83" s="960"/>
      <c r="O83" s="960"/>
      <c r="P83" s="961"/>
      <c r="Q83" s="962"/>
      <c r="R83" s="917"/>
      <c r="S83" s="917"/>
      <c r="T83" s="917"/>
      <c r="U83" s="917"/>
      <c r="V83" s="917"/>
      <c r="W83" s="917"/>
      <c r="X83" s="917"/>
      <c r="Y83" s="917"/>
      <c r="Z83" s="917"/>
      <c r="AA83" s="917"/>
      <c r="AB83" s="917"/>
      <c r="AC83" s="917"/>
      <c r="AD83" s="917"/>
      <c r="AE83" s="917"/>
      <c r="AF83" s="917"/>
      <c r="AG83" s="917"/>
      <c r="AH83" s="917"/>
      <c r="AI83" s="917"/>
      <c r="AJ83" s="917"/>
      <c r="AK83" s="917"/>
      <c r="AL83" s="917"/>
      <c r="AM83" s="917"/>
      <c r="AN83" s="917"/>
      <c r="AO83" s="917"/>
      <c r="AP83" s="917"/>
      <c r="AQ83" s="917"/>
      <c r="AR83" s="917"/>
      <c r="AS83" s="917"/>
      <c r="AT83" s="917"/>
      <c r="AU83" s="917"/>
      <c r="AV83" s="917"/>
      <c r="AW83" s="917"/>
      <c r="AX83" s="917"/>
      <c r="AY83" s="917"/>
      <c r="AZ83" s="963"/>
      <c r="BA83" s="963"/>
      <c r="BB83" s="963"/>
      <c r="BC83" s="963"/>
      <c r="BD83" s="964"/>
      <c r="BE83" s="267"/>
      <c r="BF83" s="267"/>
      <c r="BG83" s="267"/>
      <c r="BH83" s="267"/>
      <c r="BI83" s="267"/>
      <c r="BJ83" s="267"/>
      <c r="BK83" s="267"/>
      <c r="BL83" s="267"/>
      <c r="BM83" s="267"/>
      <c r="BN83" s="267"/>
      <c r="BO83" s="267"/>
      <c r="BP83" s="267"/>
      <c r="BQ83" s="264">
        <v>77</v>
      </c>
      <c r="BR83" s="269"/>
      <c r="BS83" s="949"/>
      <c r="BT83" s="950"/>
      <c r="BU83" s="950"/>
      <c r="BV83" s="950"/>
      <c r="BW83" s="950"/>
      <c r="BX83" s="950"/>
      <c r="BY83" s="950"/>
      <c r="BZ83" s="950"/>
      <c r="CA83" s="950"/>
      <c r="CB83" s="950"/>
      <c r="CC83" s="950"/>
      <c r="CD83" s="950"/>
      <c r="CE83" s="950"/>
      <c r="CF83" s="950"/>
      <c r="CG83" s="951"/>
      <c r="CH83" s="946"/>
      <c r="CI83" s="947"/>
      <c r="CJ83" s="947"/>
      <c r="CK83" s="947"/>
      <c r="CL83" s="948"/>
      <c r="CM83" s="946"/>
      <c r="CN83" s="947"/>
      <c r="CO83" s="947"/>
      <c r="CP83" s="947"/>
      <c r="CQ83" s="948"/>
      <c r="CR83" s="946"/>
      <c r="CS83" s="947"/>
      <c r="CT83" s="947"/>
      <c r="CU83" s="947"/>
      <c r="CV83" s="948"/>
      <c r="CW83" s="946"/>
      <c r="CX83" s="947"/>
      <c r="CY83" s="947"/>
      <c r="CZ83" s="947"/>
      <c r="DA83" s="948"/>
      <c r="DB83" s="946"/>
      <c r="DC83" s="947"/>
      <c r="DD83" s="947"/>
      <c r="DE83" s="947"/>
      <c r="DF83" s="948"/>
      <c r="DG83" s="946"/>
      <c r="DH83" s="947"/>
      <c r="DI83" s="947"/>
      <c r="DJ83" s="947"/>
      <c r="DK83" s="948"/>
      <c r="DL83" s="946"/>
      <c r="DM83" s="947"/>
      <c r="DN83" s="947"/>
      <c r="DO83" s="947"/>
      <c r="DP83" s="948"/>
      <c r="DQ83" s="946"/>
      <c r="DR83" s="947"/>
      <c r="DS83" s="947"/>
      <c r="DT83" s="947"/>
      <c r="DU83" s="948"/>
      <c r="DV83" s="943"/>
      <c r="DW83" s="944"/>
      <c r="DX83" s="944"/>
      <c r="DY83" s="944"/>
      <c r="DZ83" s="945"/>
      <c r="EA83" s="248"/>
    </row>
    <row r="84" spans="1:131" s="249" customFormat="1" ht="26.25" customHeight="1" x14ac:dyDescent="0.15">
      <c r="A84" s="263">
        <v>17</v>
      </c>
      <c r="B84" s="959"/>
      <c r="C84" s="960"/>
      <c r="D84" s="960"/>
      <c r="E84" s="960"/>
      <c r="F84" s="960"/>
      <c r="G84" s="960"/>
      <c r="H84" s="960"/>
      <c r="I84" s="960"/>
      <c r="J84" s="960"/>
      <c r="K84" s="960"/>
      <c r="L84" s="960"/>
      <c r="M84" s="960"/>
      <c r="N84" s="960"/>
      <c r="O84" s="960"/>
      <c r="P84" s="961"/>
      <c r="Q84" s="962"/>
      <c r="R84" s="917"/>
      <c r="S84" s="917"/>
      <c r="T84" s="917"/>
      <c r="U84" s="917"/>
      <c r="V84" s="917"/>
      <c r="W84" s="917"/>
      <c r="X84" s="917"/>
      <c r="Y84" s="917"/>
      <c r="Z84" s="917"/>
      <c r="AA84" s="917"/>
      <c r="AB84" s="917"/>
      <c r="AC84" s="917"/>
      <c r="AD84" s="917"/>
      <c r="AE84" s="917"/>
      <c r="AF84" s="917"/>
      <c r="AG84" s="917"/>
      <c r="AH84" s="917"/>
      <c r="AI84" s="917"/>
      <c r="AJ84" s="917"/>
      <c r="AK84" s="917"/>
      <c r="AL84" s="917"/>
      <c r="AM84" s="917"/>
      <c r="AN84" s="917"/>
      <c r="AO84" s="917"/>
      <c r="AP84" s="917"/>
      <c r="AQ84" s="917"/>
      <c r="AR84" s="917"/>
      <c r="AS84" s="917"/>
      <c r="AT84" s="917"/>
      <c r="AU84" s="917"/>
      <c r="AV84" s="917"/>
      <c r="AW84" s="917"/>
      <c r="AX84" s="917"/>
      <c r="AY84" s="917"/>
      <c r="AZ84" s="963"/>
      <c r="BA84" s="963"/>
      <c r="BB84" s="963"/>
      <c r="BC84" s="963"/>
      <c r="BD84" s="964"/>
      <c r="BE84" s="267"/>
      <c r="BF84" s="267"/>
      <c r="BG84" s="267"/>
      <c r="BH84" s="267"/>
      <c r="BI84" s="267"/>
      <c r="BJ84" s="267"/>
      <c r="BK84" s="267"/>
      <c r="BL84" s="267"/>
      <c r="BM84" s="267"/>
      <c r="BN84" s="267"/>
      <c r="BO84" s="267"/>
      <c r="BP84" s="267"/>
      <c r="BQ84" s="264">
        <v>78</v>
      </c>
      <c r="BR84" s="269"/>
      <c r="BS84" s="949"/>
      <c r="BT84" s="950"/>
      <c r="BU84" s="950"/>
      <c r="BV84" s="950"/>
      <c r="BW84" s="950"/>
      <c r="BX84" s="950"/>
      <c r="BY84" s="950"/>
      <c r="BZ84" s="950"/>
      <c r="CA84" s="950"/>
      <c r="CB84" s="950"/>
      <c r="CC84" s="950"/>
      <c r="CD84" s="950"/>
      <c r="CE84" s="950"/>
      <c r="CF84" s="950"/>
      <c r="CG84" s="951"/>
      <c r="CH84" s="946"/>
      <c r="CI84" s="947"/>
      <c r="CJ84" s="947"/>
      <c r="CK84" s="947"/>
      <c r="CL84" s="948"/>
      <c r="CM84" s="946"/>
      <c r="CN84" s="947"/>
      <c r="CO84" s="947"/>
      <c r="CP84" s="947"/>
      <c r="CQ84" s="948"/>
      <c r="CR84" s="946"/>
      <c r="CS84" s="947"/>
      <c r="CT84" s="947"/>
      <c r="CU84" s="947"/>
      <c r="CV84" s="948"/>
      <c r="CW84" s="946"/>
      <c r="CX84" s="947"/>
      <c r="CY84" s="947"/>
      <c r="CZ84" s="947"/>
      <c r="DA84" s="948"/>
      <c r="DB84" s="946"/>
      <c r="DC84" s="947"/>
      <c r="DD84" s="947"/>
      <c r="DE84" s="947"/>
      <c r="DF84" s="948"/>
      <c r="DG84" s="946"/>
      <c r="DH84" s="947"/>
      <c r="DI84" s="947"/>
      <c r="DJ84" s="947"/>
      <c r="DK84" s="948"/>
      <c r="DL84" s="946"/>
      <c r="DM84" s="947"/>
      <c r="DN84" s="947"/>
      <c r="DO84" s="947"/>
      <c r="DP84" s="948"/>
      <c r="DQ84" s="946"/>
      <c r="DR84" s="947"/>
      <c r="DS84" s="947"/>
      <c r="DT84" s="947"/>
      <c r="DU84" s="948"/>
      <c r="DV84" s="943"/>
      <c r="DW84" s="944"/>
      <c r="DX84" s="944"/>
      <c r="DY84" s="944"/>
      <c r="DZ84" s="945"/>
      <c r="EA84" s="248"/>
    </row>
    <row r="85" spans="1:131" s="249" customFormat="1" ht="26.25" customHeight="1" x14ac:dyDescent="0.15">
      <c r="A85" s="263">
        <v>18</v>
      </c>
      <c r="B85" s="959"/>
      <c r="C85" s="960"/>
      <c r="D85" s="960"/>
      <c r="E85" s="960"/>
      <c r="F85" s="960"/>
      <c r="G85" s="960"/>
      <c r="H85" s="960"/>
      <c r="I85" s="960"/>
      <c r="J85" s="960"/>
      <c r="K85" s="960"/>
      <c r="L85" s="960"/>
      <c r="M85" s="960"/>
      <c r="N85" s="960"/>
      <c r="O85" s="960"/>
      <c r="P85" s="961"/>
      <c r="Q85" s="962"/>
      <c r="R85" s="917"/>
      <c r="S85" s="917"/>
      <c r="T85" s="917"/>
      <c r="U85" s="917"/>
      <c r="V85" s="917"/>
      <c r="W85" s="917"/>
      <c r="X85" s="917"/>
      <c r="Y85" s="917"/>
      <c r="Z85" s="917"/>
      <c r="AA85" s="917"/>
      <c r="AB85" s="917"/>
      <c r="AC85" s="917"/>
      <c r="AD85" s="917"/>
      <c r="AE85" s="917"/>
      <c r="AF85" s="917"/>
      <c r="AG85" s="917"/>
      <c r="AH85" s="917"/>
      <c r="AI85" s="917"/>
      <c r="AJ85" s="917"/>
      <c r="AK85" s="917"/>
      <c r="AL85" s="917"/>
      <c r="AM85" s="917"/>
      <c r="AN85" s="917"/>
      <c r="AO85" s="917"/>
      <c r="AP85" s="917"/>
      <c r="AQ85" s="917"/>
      <c r="AR85" s="917"/>
      <c r="AS85" s="917"/>
      <c r="AT85" s="917"/>
      <c r="AU85" s="917"/>
      <c r="AV85" s="917"/>
      <c r="AW85" s="917"/>
      <c r="AX85" s="917"/>
      <c r="AY85" s="917"/>
      <c r="AZ85" s="963"/>
      <c r="BA85" s="963"/>
      <c r="BB85" s="963"/>
      <c r="BC85" s="963"/>
      <c r="BD85" s="964"/>
      <c r="BE85" s="267"/>
      <c r="BF85" s="267"/>
      <c r="BG85" s="267"/>
      <c r="BH85" s="267"/>
      <c r="BI85" s="267"/>
      <c r="BJ85" s="267"/>
      <c r="BK85" s="267"/>
      <c r="BL85" s="267"/>
      <c r="BM85" s="267"/>
      <c r="BN85" s="267"/>
      <c r="BO85" s="267"/>
      <c r="BP85" s="267"/>
      <c r="BQ85" s="264">
        <v>79</v>
      </c>
      <c r="BR85" s="269"/>
      <c r="BS85" s="949"/>
      <c r="BT85" s="950"/>
      <c r="BU85" s="950"/>
      <c r="BV85" s="950"/>
      <c r="BW85" s="950"/>
      <c r="BX85" s="950"/>
      <c r="BY85" s="950"/>
      <c r="BZ85" s="950"/>
      <c r="CA85" s="950"/>
      <c r="CB85" s="950"/>
      <c r="CC85" s="950"/>
      <c r="CD85" s="950"/>
      <c r="CE85" s="950"/>
      <c r="CF85" s="950"/>
      <c r="CG85" s="951"/>
      <c r="CH85" s="946"/>
      <c r="CI85" s="947"/>
      <c r="CJ85" s="947"/>
      <c r="CK85" s="947"/>
      <c r="CL85" s="948"/>
      <c r="CM85" s="946"/>
      <c r="CN85" s="947"/>
      <c r="CO85" s="947"/>
      <c r="CP85" s="947"/>
      <c r="CQ85" s="948"/>
      <c r="CR85" s="946"/>
      <c r="CS85" s="947"/>
      <c r="CT85" s="947"/>
      <c r="CU85" s="947"/>
      <c r="CV85" s="948"/>
      <c r="CW85" s="946"/>
      <c r="CX85" s="947"/>
      <c r="CY85" s="947"/>
      <c r="CZ85" s="947"/>
      <c r="DA85" s="948"/>
      <c r="DB85" s="946"/>
      <c r="DC85" s="947"/>
      <c r="DD85" s="947"/>
      <c r="DE85" s="947"/>
      <c r="DF85" s="948"/>
      <c r="DG85" s="946"/>
      <c r="DH85" s="947"/>
      <c r="DI85" s="947"/>
      <c r="DJ85" s="947"/>
      <c r="DK85" s="948"/>
      <c r="DL85" s="946"/>
      <c r="DM85" s="947"/>
      <c r="DN85" s="947"/>
      <c r="DO85" s="947"/>
      <c r="DP85" s="948"/>
      <c r="DQ85" s="946"/>
      <c r="DR85" s="947"/>
      <c r="DS85" s="947"/>
      <c r="DT85" s="947"/>
      <c r="DU85" s="948"/>
      <c r="DV85" s="943"/>
      <c r="DW85" s="944"/>
      <c r="DX85" s="944"/>
      <c r="DY85" s="944"/>
      <c r="DZ85" s="945"/>
      <c r="EA85" s="248"/>
    </row>
    <row r="86" spans="1:131" s="249" customFormat="1" ht="26.25" customHeight="1" x14ac:dyDescent="0.15">
      <c r="A86" s="263">
        <v>19</v>
      </c>
      <c r="B86" s="959"/>
      <c r="C86" s="960"/>
      <c r="D86" s="960"/>
      <c r="E86" s="960"/>
      <c r="F86" s="960"/>
      <c r="G86" s="960"/>
      <c r="H86" s="960"/>
      <c r="I86" s="960"/>
      <c r="J86" s="960"/>
      <c r="K86" s="960"/>
      <c r="L86" s="960"/>
      <c r="M86" s="960"/>
      <c r="N86" s="960"/>
      <c r="O86" s="960"/>
      <c r="P86" s="961"/>
      <c r="Q86" s="962"/>
      <c r="R86" s="917"/>
      <c r="S86" s="917"/>
      <c r="T86" s="917"/>
      <c r="U86" s="917"/>
      <c r="V86" s="917"/>
      <c r="W86" s="917"/>
      <c r="X86" s="917"/>
      <c r="Y86" s="917"/>
      <c r="Z86" s="917"/>
      <c r="AA86" s="917"/>
      <c r="AB86" s="917"/>
      <c r="AC86" s="917"/>
      <c r="AD86" s="917"/>
      <c r="AE86" s="917"/>
      <c r="AF86" s="917"/>
      <c r="AG86" s="917"/>
      <c r="AH86" s="917"/>
      <c r="AI86" s="917"/>
      <c r="AJ86" s="917"/>
      <c r="AK86" s="917"/>
      <c r="AL86" s="917"/>
      <c r="AM86" s="917"/>
      <c r="AN86" s="917"/>
      <c r="AO86" s="917"/>
      <c r="AP86" s="917"/>
      <c r="AQ86" s="917"/>
      <c r="AR86" s="917"/>
      <c r="AS86" s="917"/>
      <c r="AT86" s="917"/>
      <c r="AU86" s="917"/>
      <c r="AV86" s="917"/>
      <c r="AW86" s="917"/>
      <c r="AX86" s="917"/>
      <c r="AY86" s="917"/>
      <c r="AZ86" s="963"/>
      <c r="BA86" s="963"/>
      <c r="BB86" s="963"/>
      <c r="BC86" s="963"/>
      <c r="BD86" s="964"/>
      <c r="BE86" s="267"/>
      <c r="BF86" s="267"/>
      <c r="BG86" s="267"/>
      <c r="BH86" s="267"/>
      <c r="BI86" s="267"/>
      <c r="BJ86" s="267"/>
      <c r="BK86" s="267"/>
      <c r="BL86" s="267"/>
      <c r="BM86" s="267"/>
      <c r="BN86" s="267"/>
      <c r="BO86" s="267"/>
      <c r="BP86" s="267"/>
      <c r="BQ86" s="264">
        <v>80</v>
      </c>
      <c r="BR86" s="269"/>
      <c r="BS86" s="949"/>
      <c r="BT86" s="950"/>
      <c r="BU86" s="950"/>
      <c r="BV86" s="950"/>
      <c r="BW86" s="950"/>
      <c r="BX86" s="950"/>
      <c r="BY86" s="950"/>
      <c r="BZ86" s="950"/>
      <c r="CA86" s="950"/>
      <c r="CB86" s="950"/>
      <c r="CC86" s="950"/>
      <c r="CD86" s="950"/>
      <c r="CE86" s="950"/>
      <c r="CF86" s="950"/>
      <c r="CG86" s="951"/>
      <c r="CH86" s="946"/>
      <c r="CI86" s="947"/>
      <c r="CJ86" s="947"/>
      <c r="CK86" s="947"/>
      <c r="CL86" s="948"/>
      <c r="CM86" s="946"/>
      <c r="CN86" s="947"/>
      <c r="CO86" s="947"/>
      <c r="CP86" s="947"/>
      <c r="CQ86" s="948"/>
      <c r="CR86" s="946"/>
      <c r="CS86" s="947"/>
      <c r="CT86" s="947"/>
      <c r="CU86" s="947"/>
      <c r="CV86" s="948"/>
      <c r="CW86" s="946"/>
      <c r="CX86" s="947"/>
      <c r="CY86" s="947"/>
      <c r="CZ86" s="947"/>
      <c r="DA86" s="948"/>
      <c r="DB86" s="946"/>
      <c r="DC86" s="947"/>
      <c r="DD86" s="947"/>
      <c r="DE86" s="947"/>
      <c r="DF86" s="948"/>
      <c r="DG86" s="946"/>
      <c r="DH86" s="947"/>
      <c r="DI86" s="947"/>
      <c r="DJ86" s="947"/>
      <c r="DK86" s="948"/>
      <c r="DL86" s="946"/>
      <c r="DM86" s="947"/>
      <c r="DN86" s="947"/>
      <c r="DO86" s="947"/>
      <c r="DP86" s="948"/>
      <c r="DQ86" s="946"/>
      <c r="DR86" s="947"/>
      <c r="DS86" s="947"/>
      <c r="DT86" s="947"/>
      <c r="DU86" s="948"/>
      <c r="DV86" s="943"/>
      <c r="DW86" s="944"/>
      <c r="DX86" s="944"/>
      <c r="DY86" s="944"/>
      <c r="DZ86" s="945"/>
      <c r="EA86" s="248"/>
    </row>
    <row r="87" spans="1:131" s="249" customFormat="1" ht="26.25" customHeight="1" x14ac:dyDescent="0.15">
      <c r="A87" s="271">
        <v>20</v>
      </c>
      <c r="B87" s="968"/>
      <c r="C87" s="969"/>
      <c r="D87" s="969"/>
      <c r="E87" s="969"/>
      <c r="F87" s="969"/>
      <c r="G87" s="969"/>
      <c r="H87" s="969"/>
      <c r="I87" s="969"/>
      <c r="J87" s="969"/>
      <c r="K87" s="969"/>
      <c r="L87" s="969"/>
      <c r="M87" s="969"/>
      <c r="N87" s="969"/>
      <c r="O87" s="969"/>
      <c r="P87" s="970"/>
      <c r="Q87" s="971"/>
      <c r="R87" s="972"/>
      <c r="S87" s="972"/>
      <c r="T87" s="972"/>
      <c r="U87" s="972"/>
      <c r="V87" s="972"/>
      <c r="W87" s="972"/>
      <c r="X87" s="972"/>
      <c r="Y87" s="972"/>
      <c r="Z87" s="972"/>
      <c r="AA87" s="972"/>
      <c r="AB87" s="972"/>
      <c r="AC87" s="972"/>
      <c r="AD87" s="972"/>
      <c r="AE87" s="972"/>
      <c r="AF87" s="972"/>
      <c r="AG87" s="972"/>
      <c r="AH87" s="972"/>
      <c r="AI87" s="972"/>
      <c r="AJ87" s="972"/>
      <c r="AK87" s="972"/>
      <c r="AL87" s="972"/>
      <c r="AM87" s="972"/>
      <c r="AN87" s="972"/>
      <c r="AO87" s="972"/>
      <c r="AP87" s="972"/>
      <c r="AQ87" s="972"/>
      <c r="AR87" s="972"/>
      <c r="AS87" s="972"/>
      <c r="AT87" s="972"/>
      <c r="AU87" s="972"/>
      <c r="AV87" s="972"/>
      <c r="AW87" s="972"/>
      <c r="AX87" s="972"/>
      <c r="AY87" s="972"/>
      <c r="AZ87" s="973"/>
      <c r="BA87" s="973"/>
      <c r="BB87" s="973"/>
      <c r="BC87" s="973"/>
      <c r="BD87" s="974"/>
      <c r="BE87" s="267"/>
      <c r="BF87" s="267"/>
      <c r="BG87" s="267"/>
      <c r="BH87" s="267"/>
      <c r="BI87" s="267"/>
      <c r="BJ87" s="267"/>
      <c r="BK87" s="267"/>
      <c r="BL87" s="267"/>
      <c r="BM87" s="267"/>
      <c r="BN87" s="267"/>
      <c r="BO87" s="267"/>
      <c r="BP87" s="267"/>
      <c r="BQ87" s="264">
        <v>81</v>
      </c>
      <c r="BR87" s="269"/>
      <c r="BS87" s="949"/>
      <c r="BT87" s="950"/>
      <c r="BU87" s="950"/>
      <c r="BV87" s="950"/>
      <c r="BW87" s="950"/>
      <c r="BX87" s="950"/>
      <c r="BY87" s="950"/>
      <c r="BZ87" s="950"/>
      <c r="CA87" s="950"/>
      <c r="CB87" s="950"/>
      <c r="CC87" s="950"/>
      <c r="CD87" s="950"/>
      <c r="CE87" s="950"/>
      <c r="CF87" s="950"/>
      <c r="CG87" s="951"/>
      <c r="CH87" s="946"/>
      <c r="CI87" s="947"/>
      <c r="CJ87" s="947"/>
      <c r="CK87" s="947"/>
      <c r="CL87" s="948"/>
      <c r="CM87" s="946"/>
      <c r="CN87" s="947"/>
      <c r="CO87" s="947"/>
      <c r="CP87" s="947"/>
      <c r="CQ87" s="948"/>
      <c r="CR87" s="946"/>
      <c r="CS87" s="947"/>
      <c r="CT87" s="947"/>
      <c r="CU87" s="947"/>
      <c r="CV87" s="948"/>
      <c r="CW87" s="946"/>
      <c r="CX87" s="947"/>
      <c r="CY87" s="947"/>
      <c r="CZ87" s="947"/>
      <c r="DA87" s="948"/>
      <c r="DB87" s="946"/>
      <c r="DC87" s="947"/>
      <c r="DD87" s="947"/>
      <c r="DE87" s="947"/>
      <c r="DF87" s="948"/>
      <c r="DG87" s="946"/>
      <c r="DH87" s="947"/>
      <c r="DI87" s="947"/>
      <c r="DJ87" s="947"/>
      <c r="DK87" s="948"/>
      <c r="DL87" s="946"/>
      <c r="DM87" s="947"/>
      <c r="DN87" s="947"/>
      <c r="DO87" s="947"/>
      <c r="DP87" s="948"/>
      <c r="DQ87" s="946"/>
      <c r="DR87" s="947"/>
      <c r="DS87" s="947"/>
      <c r="DT87" s="947"/>
      <c r="DU87" s="948"/>
      <c r="DV87" s="943"/>
      <c r="DW87" s="944"/>
      <c r="DX87" s="944"/>
      <c r="DY87" s="944"/>
      <c r="DZ87" s="945"/>
      <c r="EA87" s="248"/>
    </row>
    <row r="88" spans="1:131" s="249" customFormat="1" ht="26.25" customHeight="1" thickBot="1" x14ac:dyDescent="0.2">
      <c r="A88" s="266" t="s">
        <v>388</v>
      </c>
      <c r="B88" s="876" t="s">
        <v>421</v>
      </c>
      <c r="C88" s="877"/>
      <c r="D88" s="877"/>
      <c r="E88" s="877"/>
      <c r="F88" s="877"/>
      <c r="G88" s="877"/>
      <c r="H88" s="877"/>
      <c r="I88" s="877"/>
      <c r="J88" s="877"/>
      <c r="K88" s="877"/>
      <c r="L88" s="877"/>
      <c r="M88" s="877"/>
      <c r="N88" s="877"/>
      <c r="O88" s="877"/>
      <c r="P88" s="878"/>
      <c r="Q88" s="924"/>
      <c r="R88" s="925"/>
      <c r="S88" s="925"/>
      <c r="T88" s="925"/>
      <c r="U88" s="925"/>
      <c r="V88" s="925"/>
      <c r="W88" s="925"/>
      <c r="X88" s="925"/>
      <c r="Y88" s="925"/>
      <c r="Z88" s="925"/>
      <c r="AA88" s="925"/>
      <c r="AB88" s="925"/>
      <c r="AC88" s="925"/>
      <c r="AD88" s="925"/>
      <c r="AE88" s="925"/>
      <c r="AF88" s="928">
        <v>71023</v>
      </c>
      <c r="AG88" s="928"/>
      <c r="AH88" s="928"/>
      <c r="AI88" s="928"/>
      <c r="AJ88" s="928"/>
      <c r="AK88" s="925"/>
      <c r="AL88" s="925"/>
      <c r="AM88" s="925"/>
      <c r="AN88" s="925"/>
      <c r="AO88" s="925"/>
      <c r="AP88" s="928">
        <v>662</v>
      </c>
      <c r="AQ88" s="928"/>
      <c r="AR88" s="928"/>
      <c r="AS88" s="928"/>
      <c r="AT88" s="928"/>
      <c r="AU88" s="928">
        <v>25</v>
      </c>
      <c r="AV88" s="928"/>
      <c r="AW88" s="928"/>
      <c r="AX88" s="928"/>
      <c r="AY88" s="928"/>
      <c r="AZ88" s="933"/>
      <c r="BA88" s="933"/>
      <c r="BB88" s="933"/>
      <c r="BC88" s="933"/>
      <c r="BD88" s="934"/>
      <c r="BE88" s="267"/>
      <c r="BF88" s="267"/>
      <c r="BG88" s="267"/>
      <c r="BH88" s="267"/>
      <c r="BI88" s="267"/>
      <c r="BJ88" s="267"/>
      <c r="BK88" s="267"/>
      <c r="BL88" s="267"/>
      <c r="BM88" s="267"/>
      <c r="BN88" s="267"/>
      <c r="BO88" s="267"/>
      <c r="BP88" s="267"/>
      <c r="BQ88" s="264">
        <v>82</v>
      </c>
      <c r="BR88" s="269"/>
      <c r="BS88" s="949"/>
      <c r="BT88" s="950"/>
      <c r="BU88" s="950"/>
      <c r="BV88" s="950"/>
      <c r="BW88" s="950"/>
      <c r="BX88" s="950"/>
      <c r="BY88" s="950"/>
      <c r="BZ88" s="950"/>
      <c r="CA88" s="950"/>
      <c r="CB88" s="950"/>
      <c r="CC88" s="950"/>
      <c r="CD88" s="950"/>
      <c r="CE88" s="950"/>
      <c r="CF88" s="950"/>
      <c r="CG88" s="951"/>
      <c r="CH88" s="946"/>
      <c r="CI88" s="947"/>
      <c r="CJ88" s="947"/>
      <c r="CK88" s="947"/>
      <c r="CL88" s="948"/>
      <c r="CM88" s="946"/>
      <c r="CN88" s="947"/>
      <c r="CO88" s="947"/>
      <c r="CP88" s="947"/>
      <c r="CQ88" s="948"/>
      <c r="CR88" s="946"/>
      <c r="CS88" s="947"/>
      <c r="CT88" s="947"/>
      <c r="CU88" s="947"/>
      <c r="CV88" s="948"/>
      <c r="CW88" s="946"/>
      <c r="CX88" s="947"/>
      <c r="CY88" s="947"/>
      <c r="CZ88" s="947"/>
      <c r="DA88" s="948"/>
      <c r="DB88" s="946"/>
      <c r="DC88" s="947"/>
      <c r="DD88" s="947"/>
      <c r="DE88" s="947"/>
      <c r="DF88" s="948"/>
      <c r="DG88" s="946"/>
      <c r="DH88" s="947"/>
      <c r="DI88" s="947"/>
      <c r="DJ88" s="947"/>
      <c r="DK88" s="948"/>
      <c r="DL88" s="946"/>
      <c r="DM88" s="947"/>
      <c r="DN88" s="947"/>
      <c r="DO88" s="947"/>
      <c r="DP88" s="948"/>
      <c r="DQ88" s="946"/>
      <c r="DR88" s="947"/>
      <c r="DS88" s="947"/>
      <c r="DT88" s="947"/>
      <c r="DU88" s="948"/>
      <c r="DV88" s="943"/>
      <c r="DW88" s="944"/>
      <c r="DX88" s="944"/>
      <c r="DY88" s="944"/>
      <c r="DZ88" s="945"/>
      <c r="EA88" s="248"/>
    </row>
    <row r="89" spans="1:131" s="249" customFormat="1" ht="26.25" hidden="1" customHeight="1" x14ac:dyDescent="0.15">
      <c r="A89" s="272"/>
      <c r="B89" s="273"/>
      <c r="C89" s="273"/>
      <c r="D89" s="273"/>
      <c r="E89" s="273"/>
      <c r="F89" s="273"/>
      <c r="G89" s="273"/>
      <c r="H89" s="273"/>
      <c r="I89" s="273"/>
      <c r="J89" s="273"/>
      <c r="K89" s="273"/>
      <c r="L89" s="273"/>
      <c r="M89" s="273"/>
      <c r="N89" s="273"/>
      <c r="O89" s="273"/>
      <c r="P89" s="273"/>
      <c r="Q89" s="274"/>
      <c r="R89" s="274"/>
      <c r="S89" s="274"/>
      <c r="T89" s="274"/>
      <c r="U89" s="274"/>
      <c r="V89" s="274"/>
      <c r="W89" s="274"/>
      <c r="X89" s="274"/>
      <c r="Y89" s="274"/>
      <c r="Z89" s="274"/>
      <c r="AA89" s="274"/>
      <c r="AB89" s="274"/>
      <c r="AC89" s="274"/>
      <c r="AD89" s="274"/>
      <c r="AE89" s="274"/>
      <c r="AF89" s="274"/>
      <c r="AG89" s="274"/>
      <c r="AH89" s="274"/>
      <c r="AI89" s="274"/>
      <c r="AJ89" s="274"/>
      <c r="AK89" s="274"/>
      <c r="AL89" s="274"/>
      <c r="AM89" s="274"/>
      <c r="AN89" s="274"/>
      <c r="AO89" s="274"/>
      <c r="AP89" s="274"/>
      <c r="AQ89" s="274"/>
      <c r="AR89" s="274"/>
      <c r="AS89" s="274"/>
      <c r="AT89" s="274"/>
      <c r="AU89" s="274"/>
      <c r="AV89" s="274"/>
      <c r="AW89" s="274"/>
      <c r="AX89" s="274"/>
      <c r="AY89" s="274"/>
      <c r="AZ89" s="275"/>
      <c r="BA89" s="275"/>
      <c r="BB89" s="275"/>
      <c r="BC89" s="275"/>
      <c r="BD89" s="275"/>
      <c r="BE89" s="267"/>
      <c r="BF89" s="267"/>
      <c r="BG89" s="267"/>
      <c r="BH89" s="267"/>
      <c r="BI89" s="267"/>
      <c r="BJ89" s="267"/>
      <c r="BK89" s="267"/>
      <c r="BL89" s="267"/>
      <c r="BM89" s="267"/>
      <c r="BN89" s="267"/>
      <c r="BO89" s="267"/>
      <c r="BP89" s="267"/>
      <c r="BQ89" s="264">
        <v>83</v>
      </c>
      <c r="BR89" s="269"/>
      <c r="BS89" s="949"/>
      <c r="BT89" s="950"/>
      <c r="BU89" s="950"/>
      <c r="BV89" s="950"/>
      <c r="BW89" s="950"/>
      <c r="BX89" s="950"/>
      <c r="BY89" s="950"/>
      <c r="BZ89" s="950"/>
      <c r="CA89" s="950"/>
      <c r="CB89" s="950"/>
      <c r="CC89" s="950"/>
      <c r="CD89" s="950"/>
      <c r="CE89" s="950"/>
      <c r="CF89" s="950"/>
      <c r="CG89" s="951"/>
      <c r="CH89" s="946"/>
      <c r="CI89" s="947"/>
      <c r="CJ89" s="947"/>
      <c r="CK89" s="947"/>
      <c r="CL89" s="948"/>
      <c r="CM89" s="946"/>
      <c r="CN89" s="947"/>
      <c r="CO89" s="947"/>
      <c r="CP89" s="947"/>
      <c r="CQ89" s="948"/>
      <c r="CR89" s="946"/>
      <c r="CS89" s="947"/>
      <c r="CT89" s="947"/>
      <c r="CU89" s="947"/>
      <c r="CV89" s="948"/>
      <c r="CW89" s="946"/>
      <c r="CX89" s="947"/>
      <c r="CY89" s="947"/>
      <c r="CZ89" s="947"/>
      <c r="DA89" s="948"/>
      <c r="DB89" s="946"/>
      <c r="DC89" s="947"/>
      <c r="DD89" s="947"/>
      <c r="DE89" s="947"/>
      <c r="DF89" s="948"/>
      <c r="DG89" s="946"/>
      <c r="DH89" s="947"/>
      <c r="DI89" s="947"/>
      <c r="DJ89" s="947"/>
      <c r="DK89" s="948"/>
      <c r="DL89" s="946"/>
      <c r="DM89" s="947"/>
      <c r="DN89" s="947"/>
      <c r="DO89" s="947"/>
      <c r="DP89" s="948"/>
      <c r="DQ89" s="946"/>
      <c r="DR89" s="947"/>
      <c r="DS89" s="947"/>
      <c r="DT89" s="947"/>
      <c r="DU89" s="948"/>
      <c r="DV89" s="943"/>
      <c r="DW89" s="944"/>
      <c r="DX89" s="944"/>
      <c r="DY89" s="944"/>
      <c r="DZ89" s="945"/>
      <c r="EA89" s="248"/>
    </row>
    <row r="90" spans="1:131" s="249" customFormat="1" ht="26.25" hidden="1" customHeight="1" x14ac:dyDescent="0.15">
      <c r="A90" s="272"/>
      <c r="B90" s="273"/>
      <c r="C90" s="273"/>
      <c r="D90" s="273"/>
      <c r="E90" s="273"/>
      <c r="F90" s="273"/>
      <c r="G90" s="273"/>
      <c r="H90" s="273"/>
      <c r="I90" s="273"/>
      <c r="J90" s="273"/>
      <c r="K90" s="273"/>
      <c r="L90" s="273"/>
      <c r="M90" s="273"/>
      <c r="N90" s="273"/>
      <c r="O90" s="273"/>
      <c r="P90" s="273"/>
      <c r="Q90" s="274"/>
      <c r="R90" s="274"/>
      <c r="S90" s="274"/>
      <c r="T90" s="274"/>
      <c r="U90" s="274"/>
      <c r="V90" s="274"/>
      <c r="W90" s="274"/>
      <c r="X90" s="274"/>
      <c r="Y90" s="274"/>
      <c r="Z90" s="274"/>
      <c r="AA90" s="274"/>
      <c r="AB90" s="274"/>
      <c r="AC90" s="274"/>
      <c r="AD90" s="274"/>
      <c r="AE90" s="274"/>
      <c r="AF90" s="274"/>
      <c r="AG90" s="274"/>
      <c r="AH90" s="274"/>
      <c r="AI90" s="274"/>
      <c r="AJ90" s="274"/>
      <c r="AK90" s="274"/>
      <c r="AL90" s="274"/>
      <c r="AM90" s="274"/>
      <c r="AN90" s="274"/>
      <c r="AO90" s="274"/>
      <c r="AP90" s="274"/>
      <c r="AQ90" s="274"/>
      <c r="AR90" s="274"/>
      <c r="AS90" s="274"/>
      <c r="AT90" s="274"/>
      <c r="AU90" s="274"/>
      <c r="AV90" s="274"/>
      <c r="AW90" s="274"/>
      <c r="AX90" s="274"/>
      <c r="AY90" s="274"/>
      <c r="AZ90" s="275"/>
      <c r="BA90" s="275"/>
      <c r="BB90" s="275"/>
      <c r="BC90" s="275"/>
      <c r="BD90" s="275"/>
      <c r="BE90" s="267"/>
      <c r="BF90" s="267"/>
      <c r="BG90" s="267"/>
      <c r="BH90" s="267"/>
      <c r="BI90" s="267"/>
      <c r="BJ90" s="267"/>
      <c r="BK90" s="267"/>
      <c r="BL90" s="267"/>
      <c r="BM90" s="267"/>
      <c r="BN90" s="267"/>
      <c r="BO90" s="267"/>
      <c r="BP90" s="267"/>
      <c r="BQ90" s="264">
        <v>84</v>
      </c>
      <c r="BR90" s="269"/>
      <c r="BS90" s="949"/>
      <c r="BT90" s="950"/>
      <c r="BU90" s="950"/>
      <c r="BV90" s="950"/>
      <c r="BW90" s="950"/>
      <c r="BX90" s="950"/>
      <c r="BY90" s="950"/>
      <c r="BZ90" s="950"/>
      <c r="CA90" s="950"/>
      <c r="CB90" s="950"/>
      <c r="CC90" s="950"/>
      <c r="CD90" s="950"/>
      <c r="CE90" s="950"/>
      <c r="CF90" s="950"/>
      <c r="CG90" s="951"/>
      <c r="CH90" s="946"/>
      <c r="CI90" s="947"/>
      <c r="CJ90" s="947"/>
      <c r="CK90" s="947"/>
      <c r="CL90" s="948"/>
      <c r="CM90" s="946"/>
      <c r="CN90" s="947"/>
      <c r="CO90" s="947"/>
      <c r="CP90" s="947"/>
      <c r="CQ90" s="948"/>
      <c r="CR90" s="946"/>
      <c r="CS90" s="947"/>
      <c r="CT90" s="947"/>
      <c r="CU90" s="947"/>
      <c r="CV90" s="948"/>
      <c r="CW90" s="946"/>
      <c r="CX90" s="947"/>
      <c r="CY90" s="947"/>
      <c r="CZ90" s="947"/>
      <c r="DA90" s="948"/>
      <c r="DB90" s="946"/>
      <c r="DC90" s="947"/>
      <c r="DD90" s="947"/>
      <c r="DE90" s="947"/>
      <c r="DF90" s="948"/>
      <c r="DG90" s="946"/>
      <c r="DH90" s="947"/>
      <c r="DI90" s="947"/>
      <c r="DJ90" s="947"/>
      <c r="DK90" s="948"/>
      <c r="DL90" s="946"/>
      <c r="DM90" s="947"/>
      <c r="DN90" s="947"/>
      <c r="DO90" s="947"/>
      <c r="DP90" s="948"/>
      <c r="DQ90" s="946"/>
      <c r="DR90" s="947"/>
      <c r="DS90" s="947"/>
      <c r="DT90" s="947"/>
      <c r="DU90" s="948"/>
      <c r="DV90" s="943"/>
      <c r="DW90" s="944"/>
      <c r="DX90" s="944"/>
      <c r="DY90" s="944"/>
      <c r="DZ90" s="945"/>
      <c r="EA90" s="248"/>
    </row>
    <row r="91" spans="1:131" s="249" customFormat="1" ht="26.25" hidden="1" customHeight="1" x14ac:dyDescent="0.15">
      <c r="A91" s="272"/>
      <c r="B91" s="273"/>
      <c r="C91" s="273"/>
      <c r="D91" s="273"/>
      <c r="E91" s="273"/>
      <c r="F91" s="273"/>
      <c r="G91" s="273"/>
      <c r="H91" s="273"/>
      <c r="I91" s="273"/>
      <c r="J91" s="273"/>
      <c r="K91" s="273"/>
      <c r="L91" s="273"/>
      <c r="M91" s="273"/>
      <c r="N91" s="273"/>
      <c r="O91" s="273"/>
      <c r="P91" s="273"/>
      <c r="Q91" s="274"/>
      <c r="R91" s="274"/>
      <c r="S91" s="274"/>
      <c r="T91" s="274"/>
      <c r="U91" s="274"/>
      <c r="V91" s="274"/>
      <c r="W91" s="274"/>
      <c r="X91" s="274"/>
      <c r="Y91" s="274"/>
      <c r="Z91" s="274"/>
      <c r="AA91" s="274"/>
      <c r="AB91" s="274"/>
      <c r="AC91" s="274"/>
      <c r="AD91" s="274"/>
      <c r="AE91" s="274"/>
      <c r="AF91" s="274"/>
      <c r="AG91" s="274"/>
      <c r="AH91" s="274"/>
      <c r="AI91" s="274"/>
      <c r="AJ91" s="274"/>
      <c r="AK91" s="274"/>
      <c r="AL91" s="274"/>
      <c r="AM91" s="274"/>
      <c r="AN91" s="274"/>
      <c r="AO91" s="274"/>
      <c r="AP91" s="274"/>
      <c r="AQ91" s="274"/>
      <c r="AR91" s="274"/>
      <c r="AS91" s="274"/>
      <c r="AT91" s="274"/>
      <c r="AU91" s="274"/>
      <c r="AV91" s="274"/>
      <c r="AW91" s="274"/>
      <c r="AX91" s="274"/>
      <c r="AY91" s="274"/>
      <c r="AZ91" s="275"/>
      <c r="BA91" s="275"/>
      <c r="BB91" s="275"/>
      <c r="BC91" s="275"/>
      <c r="BD91" s="275"/>
      <c r="BE91" s="267"/>
      <c r="BF91" s="267"/>
      <c r="BG91" s="267"/>
      <c r="BH91" s="267"/>
      <c r="BI91" s="267"/>
      <c r="BJ91" s="267"/>
      <c r="BK91" s="267"/>
      <c r="BL91" s="267"/>
      <c r="BM91" s="267"/>
      <c r="BN91" s="267"/>
      <c r="BO91" s="267"/>
      <c r="BP91" s="267"/>
      <c r="BQ91" s="264">
        <v>85</v>
      </c>
      <c r="BR91" s="269"/>
      <c r="BS91" s="949"/>
      <c r="BT91" s="950"/>
      <c r="BU91" s="950"/>
      <c r="BV91" s="950"/>
      <c r="BW91" s="950"/>
      <c r="BX91" s="950"/>
      <c r="BY91" s="950"/>
      <c r="BZ91" s="950"/>
      <c r="CA91" s="950"/>
      <c r="CB91" s="950"/>
      <c r="CC91" s="950"/>
      <c r="CD91" s="950"/>
      <c r="CE91" s="950"/>
      <c r="CF91" s="950"/>
      <c r="CG91" s="951"/>
      <c r="CH91" s="946"/>
      <c r="CI91" s="947"/>
      <c r="CJ91" s="947"/>
      <c r="CK91" s="947"/>
      <c r="CL91" s="948"/>
      <c r="CM91" s="946"/>
      <c r="CN91" s="947"/>
      <c r="CO91" s="947"/>
      <c r="CP91" s="947"/>
      <c r="CQ91" s="948"/>
      <c r="CR91" s="946"/>
      <c r="CS91" s="947"/>
      <c r="CT91" s="947"/>
      <c r="CU91" s="947"/>
      <c r="CV91" s="948"/>
      <c r="CW91" s="946"/>
      <c r="CX91" s="947"/>
      <c r="CY91" s="947"/>
      <c r="CZ91" s="947"/>
      <c r="DA91" s="948"/>
      <c r="DB91" s="946"/>
      <c r="DC91" s="947"/>
      <c r="DD91" s="947"/>
      <c r="DE91" s="947"/>
      <c r="DF91" s="948"/>
      <c r="DG91" s="946"/>
      <c r="DH91" s="947"/>
      <c r="DI91" s="947"/>
      <c r="DJ91" s="947"/>
      <c r="DK91" s="948"/>
      <c r="DL91" s="946"/>
      <c r="DM91" s="947"/>
      <c r="DN91" s="947"/>
      <c r="DO91" s="947"/>
      <c r="DP91" s="948"/>
      <c r="DQ91" s="946"/>
      <c r="DR91" s="947"/>
      <c r="DS91" s="947"/>
      <c r="DT91" s="947"/>
      <c r="DU91" s="948"/>
      <c r="DV91" s="943"/>
      <c r="DW91" s="944"/>
      <c r="DX91" s="944"/>
      <c r="DY91" s="944"/>
      <c r="DZ91" s="945"/>
      <c r="EA91" s="248"/>
    </row>
    <row r="92" spans="1:131" s="249" customFormat="1" ht="26.25" hidden="1" customHeight="1" x14ac:dyDescent="0.15">
      <c r="A92" s="272"/>
      <c r="B92" s="273"/>
      <c r="C92" s="273"/>
      <c r="D92" s="273"/>
      <c r="E92" s="273"/>
      <c r="F92" s="273"/>
      <c r="G92" s="273"/>
      <c r="H92" s="273"/>
      <c r="I92" s="273"/>
      <c r="J92" s="273"/>
      <c r="K92" s="273"/>
      <c r="L92" s="273"/>
      <c r="M92" s="273"/>
      <c r="N92" s="273"/>
      <c r="O92" s="273"/>
      <c r="P92" s="273"/>
      <c r="Q92" s="274"/>
      <c r="R92" s="274"/>
      <c r="S92" s="274"/>
      <c r="T92" s="274"/>
      <c r="U92" s="274"/>
      <c r="V92" s="274"/>
      <c r="W92" s="274"/>
      <c r="X92" s="274"/>
      <c r="Y92" s="274"/>
      <c r="Z92" s="274"/>
      <c r="AA92" s="274"/>
      <c r="AB92" s="274"/>
      <c r="AC92" s="274"/>
      <c r="AD92" s="274"/>
      <c r="AE92" s="274"/>
      <c r="AF92" s="274"/>
      <c r="AG92" s="274"/>
      <c r="AH92" s="274"/>
      <c r="AI92" s="274"/>
      <c r="AJ92" s="274"/>
      <c r="AK92" s="274"/>
      <c r="AL92" s="274"/>
      <c r="AM92" s="274"/>
      <c r="AN92" s="274"/>
      <c r="AO92" s="274"/>
      <c r="AP92" s="274"/>
      <c r="AQ92" s="274"/>
      <c r="AR92" s="274"/>
      <c r="AS92" s="274"/>
      <c r="AT92" s="274"/>
      <c r="AU92" s="274"/>
      <c r="AV92" s="274"/>
      <c r="AW92" s="274"/>
      <c r="AX92" s="274"/>
      <c r="AY92" s="274"/>
      <c r="AZ92" s="275"/>
      <c r="BA92" s="275"/>
      <c r="BB92" s="275"/>
      <c r="BC92" s="275"/>
      <c r="BD92" s="275"/>
      <c r="BE92" s="267"/>
      <c r="BF92" s="267"/>
      <c r="BG92" s="267"/>
      <c r="BH92" s="267"/>
      <c r="BI92" s="267"/>
      <c r="BJ92" s="267"/>
      <c r="BK92" s="267"/>
      <c r="BL92" s="267"/>
      <c r="BM92" s="267"/>
      <c r="BN92" s="267"/>
      <c r="BO92" s="267"/>
      <c r="BP92" s="267"/>
      <c r="BQ92" s="264">
        <v>86</v>
      </c>
      <c r="BR92" s="269"/>
      <c r="BS92" s="949"/>
      <c r="BT92" s="950"/>
      <c r="BU92" s="950"/>
      <c r="BV92" s="950"/>
      <c r="BW92" s="950"/>
      <c r="BX92" s="950"/>
      <c r="BY92" s="950"/>
      <c r="BZ92" s="950"/>
      <c r="CA92" s="950"/>
      <c r="CB92" s="950"/>
      <c r="CC92" s="950"/>
      <c r="CD92" s="950"/>
      <c r="CE92" s="950"/>
      <c r="CF92" s="950"/>
      <c r="CG92" s="951"/>
      <c r="CH92" s="946"/>
      <c r="CI92" s="947"/>
      <c r="CJ92" s="947"/>
      <c r="CK92" s="947"/>
      <c r="CL92" s="948"/>
      <c r="CM92" s="946"/>
      <c r="CN92" s="947"/>
      <c r="CO92" s="947"/>
      <c r="CP92" s="947"/>
      <c r="CQ92" s="948"/>
      <c r="CR92" s="946"/>
      <c r="CS92" s="947"/>
      <c r="CT92" s="947"/>
      <c r="CU92" s="947"/>
      <c r="CV92" s="948"/>
      <c r="CW92" s="946"/>
      <c r="CX92" s="947"/>
      <c r="CY92" s="947"/>
      <c r="CZ92" s="947"/>
      <c r="DA92" s="948"/>
      <c r="DB92" s="946"/>
      <c r="DC92" s="947"/>
      <c r="DD92" s="947"/>
      <c r="DE92" s="947"/>
      <c r="DF92" s="948"/>
      <c r="DG92" s="946"/>
      <c r="DH92" s="947"/>
      <c r="DI92" s="947"/>
      <c r="DJ92" s="947"/>
      <c r="DK92" s="948"/>
      <c r="DL92" s="946"/>
      <c r="DM92" s="947"/>
      <c r="DN92" s="947"/>
      <c r="DO92" s="947"/>
      <c r="DP92" s="948"/>
      <c r="DQ92" s="946"/>
      <c r="DR92" s="947"/>
      <c r="DS92" s="947"/>
      <c r="DT92" s="947"/>
      <c r="DU92" s="948"/>
      <c r="DV92" s="943"/>
      <c r="DW92" s="944"/>
      <c r="DX92" s="944"/>
      <c r="DY92" s="944"/>
      <c r="DZ92" s="945"/>
      <c r="EA92" s="248"/>
    </row>
    <row r="93" spans="1:131" s="249" customFormat="1" ht="26.25" hidden="1" customHeight="1" x14ac:dyDescent="0.15">
      <c r="A93" s="272"/>
      <c r="B93" s="273"/>
      <c r="C93" s="273"/>
      <c r="D93" s="273"/>
      <c r="E93" s="273"/>
      <c r="F93" s="273"/>
      <c r="G93" s="273"/>
      <c r="H93" s="273"/>
      <c r="I93" s="273"/>
      <c r="J93" s="273"/>
      <c r="K93" s="273"/>
      <c r="L93" s="273"/>
      <c r="M93" s="273"/>
      <c r="N93" s="273"/>
      <c r="O93" s="273"/>
      <c r="P93" s="273"/>
      <c r="Q93" s="274"/>
      <c r="R93" s="274"/>
      <c r="S93" s="274"/>
      <c r="T93" s="274"/>
      <c r="U93" s="274"/>
      <c r="V93" s="274"/>
      <c r="W93" s="274"/>
      <c r="X93" s="274"/>
      <c r="Y93" s="274"/>
      <c r="Z93" s="274"/>
      <c r="AA93" s="274"/>
      <c r="AB93" s="274"/>
      <c r="AC93" s="274"/>
      <c r="AD93" s="274"/>
      <c r="AE93" s="274"/>
      <c r="AF93" s="274"/>
      <c r="AG93" s="274"/>
      <c r="AH93" s="274"/>
      <c r="AI93" s="274"/>
      <c r="AJ93" s="274"/>
      <c r="AK93" s="274"/>
      <c r="AL93" s="274"/>
      <c r="AM93" s="274"/>
      <c r="AN93" s="274"/>
      <c r="AO93" s="274"/>
      <c r="AP93" s="274"/>
      <c r="AQ93" s="274"/>
      <c r="AR93" s="274"/>
      <c r="AS93" s="274"/>
      <c r="AT93" s="274"/>
      <c r="AU93" s="274"/>
      <c r="AV93" s="274"/>
      <c r="AW93" s="274"/>
      <c r="AX93" s="274"/>
      <c r="AY93" s="274"/>
      <c r="AZ93" s="275"/>
      <c r="BA93" s="275"/>
      <c r="BB93" s="275"/>
      <c r="BC93" s="275"/>
      <c r="BD93" s="275"/>
      <c r="BE93" s="267"/>
      <c r="BF93" s="267"/>
      <c r="BG93" s="267"/>
      <c r="BH93" s="267"/>
      <c r="BI93" s="267"/>
      <c r="BJ93" s="267"/>
      <c r="BK93" s="267"/>
      <c r="BL93" s="267"/>
      <c r="BM93" s="267"/>
      <c r="BN93" s="267"/>
      <c r="BO93" s="267"/>
      <c r="BP93" s="267"/>
      <c r="BQ93" s="264">
        <v>87</v>
      </c>
      <c r="BR93" s="269"/>
      <c r="BS93" s="949"/>
      <c r="BT93" s="950"/>
      <c r="BU93" s="950"/>
      <c r="BV93" s="950"/>
      <c r="BW93" s="950"/>
      <c r="BX93" s="950"/>
      <c r="BY93" s="950"/>
      <c r="BZ93" s="950"/>
      <c r="CA93" s="950"/>
      <c r="CB93" s="950"/>
      <c r="CC93" s="950"/>
      <c r="CD93" s="950"/>
      <c r="CE93" s="950"/>
      <c r="CF93" s="950"/>
      <c r="CG93" s="951"/>
      <c r="CH93" s="946"/>
      <c r="CI93" s="947"/>
      <c r="CJ93" s="947"/>
      <c r="CK93" s="947"/>
      <c r="CL93" s="948"/>
      <c r="CM93" s="946"/>
      <c r="CN93" s="947"/>
      <c r="CO93" s="947"/>
      <c r="CP93" s="947"/>
      <c r="CQ93" s="948"/>
      <c r="CR93" s="946"/>
      <c r="CS93" s="947"/>
      <c r="CT93" s="947"/>
      <c r="CU93" s="947"/>
      <c r="CV93" s="948"/>
      <c r="CW93" s="946"/>
      <c r="CX93" s="947"/>
      <c r="CY93" s="947"/>
      <c r="CZ93" s="947"/>
      <c r="DA93" s="948"/>
      <c r="DB93" s="946"/>
      <c r="DC93" s="947"/>
      <c r="DD93" s="947"/>
      <c r="DE93" s="947"/>
      <c r="DF93" s="948"/>
      <c r="DG93" s="946"/>
      <c r="DH93" s="947"/>
      <c r="DI93" s="947"/>
      <c r="DJ93" s="947"/>
      <c r="DK93" s="948"/>
      <c r="DL93" s="946"/>
      <c r="DM93" s="947"/>
      <c r="DN93" s="947"/>
      <c r="DO93" s="947"/>
      <c r="DP93" s="948"/>
      <c r="DQ93" s="946"/>
      <c r="DR93" s="947"/>
      <c r="DS93" s="947"/>
      <c r="DT93" s="947"/>
      <c r="DU93" s="948"/>
      <c r="DV93" s="943"/>
      <c r="DW93" s="944"/>
      <c r="DX93" s="944"/>
      <c r="DY93" s="944"/>
      <c r="DZ93" s="945"/>
      <c r="EA93" s="248"/>
    </row>
    <row r="94" spans="1:131" s="249" customFormat="1" ht="26.25" hidden="1" customHeight="1" x14ac:dyDescent="0.15">
      <c r="A94" s="272"/>
      <c r="B94" s="273"/>
      <c r="C94" s="273"/>
      <c r="D94" s="273"/>
      <c r="E94" s="273"/>
      <c r="F94" s="273"/>
      <c r="G94" s="273"/>
      <c r="H94" s="273"/>
      <c r="I94" s="273"/>
      <c r="J94" s="273"/>
      <c r="K94" s="273"/>
      <c r="L94" s="273"/>
      <c r="M94" s="273"/>
      <c r="N94" s="273"/>
      <c r="O94" s="273"/>
      <c r="P94" s="273"/>
      <c r="Q94" s="274"/>
      <c r="R94" s="274"/>
      <c r="S94" s="274"/>
      <c r="T94" s="274"/>
      <c r="U94" s="274"/>
      <c r="V94" s="274"/>
      <c r="W94" s="274"/>
      <c r="X94" s="274"/>
      <c r="Y94" s="274"/>
      <c r="Z94" s="274"/>
      <c r="AA94" s="274"/>
      <c r="AB94" s="274"/>
      <c r="AC94" s="274"/>
      <c r="AD94" s="274"/>
      <c r="AE94" s="274"/>
      <c r="AF94" s="274"/>
      <c r="AG94" s="274"/>
      <c r="AH94" s="274"/>
      <c r="AI94" s="274"/>
      <c r="AJ94" s="274"/>
      <c r="AK94" s="274"/>
      <c r="AL94" s="274"/>
      <c r="AM94" s="274"/>
      <c r="AN94" s="274"/>
      <c r="AO94" s="274"/>
      <c r="AP94" s="274"/>
      <c r="AQ94" s="274"/>
      <c r="AR94" s="274"/>
      <c r="AS94" s="274"/>
      <c r="AT94" s="274"/>
      <c r="AU94" s="274"/>
      <c r="AV94" s="274"/>
      <c r="AW94" s="274"/>
      <c r="AX94" s="274"/>
      <c r="AY94" s="274"/>
      <c r="AZ94" s="275"/>
      <c r="BA94" s="275"/>
      <c r="BB94" s="275"/>
      <c r="BC94" s="275"/>
      <c r="BD94" s="275"/>
      <c r="BE94" s="267"/>
      <c r="BF94" s="267"/>
      <c r="BG94" s="267"/>
      <c r="BH94" s="267"/>
      <c r="BI94" s="267"/>
      <c r="BJ94" s="267"/>
      <c r="BK94" s="267"/>
      <c r="BL94" s="267"/>
      <c r="BM94" s="267"/>
      <c r="BN94" s="267"/>
      <c r="BO94" s="267"/>
      <c r="BP94" s="267"/>
      <c r="BQ94" s="264">
        <v>88</v>
      </c>
      <c r="BR94" s="269"/>
      <c r="BS94" s="949"/>
      <c r="BT94" s="950"/>
      <c r="BU94" s="950"/>
      <c r="BV94" s="950"/>
      <c r="BW94" s="950"/>
      <c r="BX94" s="950"/>
      <c r="BY94" s="950"/>
      <c r="BZ94" s="950"/>
      <c r="CA94" s="950"/>
      <c r="CB94" s="950"/>
      <c r="CC94" s="950"/>
      <c r="CD94" s="950"/>
      <c r="CE94" s="950"/>
      <c r="CF94" s="950"/>
      <c r="CG94" s="951"/>
      <c r="CH94" s="946"/>
      <c r="CI94" s="947"/>
      <c r="CJ94" s="947"/>
      <c r="CK94" s="947"/>
      <c r="CL94" s="948"/>
      <c r="CM94" s="946"/>
      <c r="CN94" s="947"/>
      <c r="CO94" s="947"/>
      <c r="CP94" s="947"/>
      <c r="CQ94" s="948"/>
      <c r="CR94" s="946"/>
      <c r="CS94" s="947"/>
      <c r="CT94" s="947"/>
      <c r="CU94" s="947"/>
      <c r="CV94" s="948"/>
      <c r="CW94" s="946"/>
      <c r="CX94" s="947"/>
      <c r="CY94" s="947"/>
      <c r="CZ94" s="947"/>
      <c r="DA94" s="948"/>
      <c r="DB94" s="946"/>
      <c r="DC94" s="947"/>
      <c r="DD94" s="947"/>
      <c r="DE94" s="947"/>
      <c r="DF94" s="948"/>
      <c r="DG94" s="946"/>
      <c r="DH94" s="947"/>
      <c r="DI94" s="947"/>
      <c r="DJ94" s="947"/>
      <c r="DK94" s="948"/>
      <c r="DL94" s="946"/>
      <c r="DM94" s="947"/>
      <c r="DN94" s="947"/>
      <c r="DO94" s="947"/>
      <c r="DP94" s="948"/>
      <c r="DQ94" s="946"/>
      <c r="DR94" s="947"/>
      <c r="DS94" s="947"/>
      <c r="DT94" s="947"/>
      <c r="DU94" s="948"/>
      <c r="DV94" s="943"/>
      <c r="DW94" s="944"/>
      <c r="DX94" s="944"/>
      <c r="DY94" s="944"/>
      <c r="DZ94" s="945"/>
      <c r="EA94" s="248"/>
    </row>
    <row r="95" spans="1:131" s="249" customFormat="1" ht="26.25" hidden="1" customHeight="1" x14ac:dyDescent="0.15">
      <c r="A95" s="272"/>
      <c r="B95" s="273"/>
      <c r="C95" s="273"/>
      <c r="D95" s="273"/>
      <c r="E95" s="273"/>
      <c r="F95" s="273"/>
      <c r="G95" s="273"/>
      <c r="H95" s="273"/>
      <c r="I95" s="273"/>
      <c r="J95" s="273"/>
      <c r="K95" s="273"/>
      <c r="L95" s="273"/>
      <c r="M95" s="273"/>
      <c r="N95" s="273"/>
      <c r="O95" s="273"/>
      <c r="P95" s="273"/>
      <c r="Q95" s="274"/>
      <c r="R95" s="274"/>
      <c r="S95" s="274"/>
      <c r="T95" s="274"/>
      <c r="U95" s="274"/>
      <c r="V95" s="274"/>
      <c r="W95" s="274"/>
      <c r="X95" s="274"/>
      <c r="Y95" s="274"/>
      <c r="Z95" s="274"/>
      <c r="AA95" s="274"/>
      <c r="AB95" s="274"/>
      <c r="AC95" s="274"/>
      <c r="AD95" s="274"/>
      <c r="AE95" s="274"/>
      <c r="AF95" s="274"/>
      <c r="AG95" s="274"/>
      <c r="AH95" s="274"/>
      <c r="AI95" s="274"/>
      <c r="AJ95" s="274"/>
      <c r="AK95" s="274"/>
      <c r="AL95" s="274"/>
      <c r="AM95" s="274"/>
      <c r="AN95" s="274"/>
      <c r="AO95" s="274"/>
      <c r="AP95" s="274"/>
      <c r="AQ95" s="274"/>
      <c r="AR95" s="274"/>
      <c r="AS95" s="274"/>
      <c r="AT95" s="274"/>
      <c r="AU95" s="274"/>
      <c r="AV95" s="274"/>
      <c r="AW95" s="274"/>
      <c r="AX95" s="274"/>
      <c r="AY95" s="274"/>
      <c r="AZ95" s="275"/>
      <c r="BA95" s="275"/>
      <c r="BB95" s="275"/>
      <c r="BC95" s="275"/>
      <c r="BD95" s="275"/>
      <c r="BE95" s="267"/>
      <c r="BF95" s="267"/>
      <c r="BG95" s="267"/>
      <c r="BH95" s="267"/>
      <c r="BI95" s="267"/>
      <c r="BJ95" s="267"/>
      <c r="BK95" s="267"/>
      <c r="BL95" s="267"/>
      <c r="BM95" s="267"/>
      <c r="BN95" s="267"/>
      <c r="BO95" s="267"/>
      <c r="BP95" s="267"/>
      <c r="BQ95" s="264">
        <v>89</v>
      </c>
      <c r="BR95" s="269"/>
      <c r="BS95" s="949"/>
      <c r="BT95" s="950"/>
      <c r="BU95" s="950"/>
      <c r="BV95" s="950"/>
      <c r="BW95" s="950"/>
      <c r="BX95" s="950"/>
      <c r="BY95" s="950"/>
      <c r="BZ95" s="950"/>
      <c r="CA95" s="950"/>
      <c r="CB95" s="950"/>
      <c r="CC95" s="950"/>
      <c r="CD95" s="950"/>
      <c r="CE95" s="950"/>
      <c r="CF95" s="950"/>
      <c r="CG95" s="951"/>
      <c r="CH95" s="946"/>
      <c r="CI95" s="947"/>
      <c r="CJ95" s="947"/>
      <c r="CK95" s="947"/>
      <c r="CL95" s="948"/>
      <c r="CM95" s="946"/>
      <c r="CN95" s="947"/>
      <c r="CO95" s="947"/>
      <c r="CP95" s="947"/>
      <c r="CQ95" s="948"/>
      <c r="CR95" s="946"/>
      <c r="CS95" s="947"/>
      <c r="CT95" s="947"/>
      <c r="CU95" s="947"/>
      <c r="CV95" s="948"/>
      <c r="CW95" s="946"/>
      <c r="CX95" s="947"/>
      <c r="CY95" s="947"/>
      <c r="CZ95" s="947"/>
      <c r="DA95" s="948"/>
      <c r="DB95" s="946"/>
      <c r="DC95" s="947"/>
      <c r="DD95" s="947"/>
      <c r="DE95" s="947"/>
      <c r="DF95" s="948"/>
      <c r="DG95" s="946"/>
      <c r="DH95" s="947"/>
      <c r="DI95" s="947"/>
      <c r="DJ95" s="947"/>
      <c r="DK95" s="948"/>
      <c r="DL95" s="946"/>
      <c r="DM95" s="947"/>
      <c r="DN95" s="947"/>
      <c r="DO95" s="947"/>
      <c r="DP95" s="948"/>
      <c r="DQ95" s="946"/>
      <c r="DR95" s="947"/>
      <c r="DS95" s="947"/>
      <c r="DT95" s="947"/>
      <c r="DU95" s="948"/>
      <c r="DV95" s="943"/>
      <c r="DW95" s="944"/>
      <c r="DX95" s="944"/>
      <c r="DY95" s="944"/>
      <c r="DZ95" s="945"/>
      <c r="EA95" s="248"/>
    </row>
    <row r="96" spans="1:131" s="249" customFormat="1" ht="26.25" hidden="1" customHeight="1" x14ac:dyDescent="0.15">
      <c r="A96" s="272"/>
      <c r="B96" s="273"/>
      <c r="C96" s="273"/>
      <c r="D96" s="273"/>
      <c r="E96" s="273"/>
      <c r="F96" s="273"/>
      <c r="G96" s="273"/>
      <c r="H96" s="273"/>
      <c r="I96" s="273"/>
      <c r="J96" s="273"/>
      <c r="K96" s="273"/>
      <c r="L96" s="273"/>
      <c r="M96" s="273"/>
      <c r="N96" s="273"/>
      <c r="O96" s="273"/>
      <c r="P96" s="273"/>
      <c r="Q96" s="274"/>
      <c r="R96" s="274"/>
      <c r="S96" s="274"/>
      <c r="T96" s="274"/>
      <c r="U96" s="274"/>
      <c r="V96" s="274"/>
      <c r="W96" s="274"/>
      <c r="X96" s="274"/>
      <c r="Y96" s="274"/>
      <c r="Z96" s="274"/>
      <c r="AA96" s="274"/>
      <c r="AB96" s="274"/>
      <c r="AC96" s="274"/>
      <c r="AD96" s="274"/>
      <c r="AE96" s="274"/>
      <c r="AF96" s="274"/>
      <c r="AG96" s="274"/>
      <c r="AH96" s="274"/>
      <c r="AI96" s="274"/>
      <c r="AJ96" s="274"/>
      <c r="AK96" s="274"/>
      <c r="AL96" s="274"/>
      <c r="AM96" s="274"/>
      <c r="AN96" s="274"/>
      <c r="AO96" s="274"/>
      <c r="AP96" s="274"/>
      <c r="AQ96" s="274"/>
      <c r="AR96" s="274"/>
      <c r="AS96" s="274"/>
      <c r="AT96" s="274"/>
      <c r="AU96" s="274"/>
      <c r="AV96" s="274"/>
      <c r="AW96" s="274"/>
      <c r="AX96" s="274"/>
      <c r="AY96" s="274"/>
      <c r="AZ96" s="275"/>
      <c r="BA96" s="275"/>
      <c r="BB96" s="275"/>
      <c r="BC96" s="275"/>
      <c r="BD96" s="275"/>
      <c r="BE96" s="267"/>
      <c r="BF96" s="267"/>
      <c r="BG96" s="267"/>
      <c r="BH96" s="267"/>
      <c r="BI96" s="267"/>
      <c r="BJ96" s="267"/>
      <c r="BK96" s="267"/>
      <c r="BL96" s="267"/>
      <c r="BM96" s="267"/>
      <c r="BN96" s="267"/>
      <c r="BO96" s="267"/>
      <c r="BP96" s="267"/>
      <c r="BQ96" s="264">
        <v>90</v>
      </c>
      <c r="BR96" s="269"/>
      <c r="BS96" s="949"/>
      <c r="BT96" s="950"/>
      <c r="BU96" s="950"/>
      <c r="BV96" s="950"/>
      <c r="BW96" s="950"/>
      <c r="BX96" s="950"/>
      <c r="BY96" s="950"/>
      <c r="BZ96" s="950"/>
      <c r="CA96" s="950"/>
      <c r="CB96" s="950"/>
      <c r="CC96" s="950"/>
      <c r="CD96" s="950"/>
      <c r="CE96" s="950"/>
      <c r="CF96" s="950"/>
      <c r="CG96" s="951"/>
      <c r="CH96" s="946"/>
      <c r="CI96" s="947"/>
      <c r="CJ96" s="947"/>
      <c r="CK96" s="947"/>
      <c r="CL96" s="948"/>
      <c r="CM96" s="946"/>
      <c r="CN96" s="947"/>
      <c r="CO96" s="947"/>
      <c r="CP96" s="947"/>
      <c r="CQ96" s="948"/>
      <c r="CR96" s="946"/>
      <c r="CS96" s="947"/>
      <c r="CT96" s="947"/>
      <c r="CU96" s="947"/>
      <c r="CV96" s="948"/>
      <c r="CW96" s="946"/>
      <c r="CX96" s="947"/>
      <c r="CY96" s="947"/>
      <c r="CZ96" s="947"/>
      <c r="DA96" s="948"/>
      <c r="DB96" s="946"/>
      <c r="DC96" s="947"/>
      <c r="DD96" s="947"/>
      <c r="DE96" s="947"/>
      <c r="DF96" s="948"/>
      <c r="DG96" s="946"/>
      <c r="DH96" s="947"/>
      <c r="DI96" s="947"/>
      <c r="DJ96" s="947"/>
      <c r="DK96" s="948"/>
      <c r="DL96" s="946"/>
      <c r="DM96" s="947"/>
      <c r="DN96" s="947"/>
      <c r="DO96" s="947"/>
      <c r="DP96" s="948"/>
      <c r="DQ96" s="946"/>
      <c r="DR96" s="947"/>
      <c r="DS96" s="947"/>
      <c r="DT96" s="947"/>
      <c r="DU96" s="948"/>
      <c r="DV96" s="943"/>
      <c r="DW96" s="944"/>
      <c r="DX96" s="944"/>
      <c r="DY96" s="944"/>
      <c r="DZ96" s="945"/>
      <c r="EA96" s="248"/>
    </row>
    <row r="97" spans="1:131" s="249" customFormat="1" ht="26.25" hidden="1" customHeight="1" x14ac:dyDescent="0.15">
      <c r="A97" s="272"/>
      <c r="B97" s="273"/>
      <c r="C97" s="273"/>
      <c r="D97" s="273"/>
      <c r="E97" s="273"/>
      <c r="F97" s="273"/>
      <c r="G97" s="273"/>
      <c r="H97" s="273"/>
      <c r="I97" s="273"/>
      <c r="J97" s="273"/>
      <c r="K97" s="273"/>
      <c r="L97" s="273"/>
      <c r="M97" s="273"/>
      <c r="N97" s="273"/>
      <c r="O97" s="273"/>
      <c r="P97" s="273"/>
      <c r="Q97" s="274"/>
      <c r="R97" s="274"/>
      <c r="S97" s="274"/>
      <c r="T97" s="274"/>
      <c r="U97" s="274"/>
      <c r="V97" s="274"/>
      <c r="W97" s="274"/>
      <c r="X97" s="274"/>
      <c r="Y97" s="274"/>
      <c r="Z97" s="274"/>
      <c r="AA97" s="274"/>
      <c r="AB97" s="274"/>
      <c r="AC97" s="274"/>
      <c r="AD97" s="274"/>
      <c r="AE97" s="274"/>
      <c r="AF97" s="274"/>
      <c r="AG97" s="274"/>
      <c r="AH97" s="274"/>
      <c r="AI97" s="274"/>
      <c r="AJ97" s="274"/>
      <c r="AK97" s="274"/>
      <c r="AL97" s="274"/>
      <c r="AM97" s="274"/>
      <c r="AN97" s="274"/>
      <c r="AO97" s="274"/>
      <c r="AP97" s="274"/>
      <c r="AQ97" s="274"/>
      <c r="AR97" s="274"/>
      <c r="AS97" s="274"/>
      <c r="AT97" s="274"/>
      <c r="AU97" s="274"/>
      <c r="AV97" s="274"/>
      <c r="AW97" s="274"/>
      <c r="AX97" s="274"/>
      <c r="AY97" s="274"/>
      <c r="AZ97" s="275"/>
      <c r="BA97" s="275"/>
      <c r="BB97" s="275"/>
      <c r="BC97" s="275"/>
      <c r="BD97" s="275"/>
      <c r="BE97" s="267"/>
      <c r="BF97" s="267"/>
      <c r="BG97" s="267"/>
      <c r="BH97" s="267"/>
      <c r="BI97" s="267"/>
      <c r="BJ97" s="267"/>
      <c r="BK97" s="267"/>
      <c r="BL97" s="267"/>
      <c r="BM97" s="267"/>
      <c r="BN97" s="267"/>
      <c r="BO97" s="267"/>
      <c r="BP97" s="267"/>
      <c r="BQ97" s="264">
        <v>91</v>
      </c>
      <c r="BR97" s="269"/>
      <c r="BS97" s="949"/>
      <c r="BT97" s="950"/>
      <c r="BU97" s="950"/>
      <c r="BV97" s="950"/>
      <c r="BW97" s="950"/>
      <c r="BX97" s="950"/>
      <c r="BY97" s="950"/>
      <c r="BZ97" s="950"/>
      <c r="CA97" s="950"/>
      <c r="CB97" s="950"/>
      <c r="CC97" s="950"/>
      <c r="CD97" s="950"/>
      <c r="CE97" s="950"/>
      <c r="CF97" s="950"/>
      <c r="CG97" s="951"/>
      <c r="CH97" s="946"/>
      <c r="CI97" s="947"/>
      <c r="CJ97" s="947"/>
      <c r="CK97" s="947"/>
      <c r="CL97" s="948"/>
      <c r="CM97" s="946"/>
      <c r="CN97" s="947"/>
      <c r="CO97" s="947"/>
      <c r="CP97" s="947"/>
      <c r="CQ97" s="948"/>
      <c r="CR97" s="946"/>
      <c r="CS97" s="947"/>
      <c r="CT97" s="947"/>
      <c r="CU97" s="947"/>
      <c r="CV97" s="948"/>
      <c r="CW97" s="946"/>
      <c r="CX97" s="947"/>
      <c r="CY97" s="947"/>
      <c r="CZ97" s="947"/>
      <c r="DA97" s="948"/>
      <c r="DB97" s="946"/>
      <c r="DC97" s="947"/>
      <c r="DD97" s="947"/>
      <c r="DE97" s="947"/>
      <c r="DF97" s="948"/>
      <c r="DG97" s="946"/>
      <c r="DH97" s="947"/>
      <c r="DI97" s="947"/>
      <c r="DJ97" s="947"/>
      <c r="DK97" s="948"/>
      <c r="DL97" s="946"/>
      <c r="DM97" s="947"/>
      <c r="DN97" s="947"/>
      <c r="DO97" s="947"/>
      <c r="DP97" s="948"/>
      <c r="DQ97" s="946"/>
      <c r="DR97" s="947"/>
      <c r="DS97" s="947"/>
      <c r="DT97" s="947"/>
      <c r="DU97" s="948"/>
      <c r="DV97" s="943"/>
      <c r="DW97" s="944"/>
      <c r="DX97" s="944"/>
      <c r="DY97" s="944"/>
      <c r="DZ97" s="945"/>
      <c r="EA97" s="248"/>
    </row>
    <row r="98" spans="1:131" s="249" customFormat="1" ht="26.25" hidden="1" customHeight="1" x14ac:dyDescent="0.15">
      <c r="A98" s="272"/>
      <c r="B98" s="273"/>
      <c r="C98" s="273"/>
      <c r="D98" s="273"/>
      <c r="E98" s="273"/>
      <c r="F98" s="273"/>
      <c r="G98" s="273"/>
      <c r="H98" s="273"/>
      <c r="I98" s="273"/>
      <c r="J98" s="273"/>
      <c r="K98" s="273"/>
      <c r="L98" s="273"/>
      <c r="M98" s="273"/>
      <c r="N98" s="273"/>
      <c r="O98" s="273"/>
      <c r="P98" s="273"/>
      <c r="Q98" s="274"/>
      <c r="R98" s="274"/>
      <c r="S98" s="274"/>
      <c r="T98" s="274"/>
      <c r="U98" s="274"/>
      <c r="V98" s="274"/>
      <c r="W98" s="274"/>
      <c r="X98" s="274"/>
      <c r="Y98" s="274"/>
      <c r="Z98" s="274"/>
      <c r="AA98" s="274"/>
      <c r="AB98" s="274"/>
      <c r="AC98" s="274"/>
      <c r="AD98" s="274"/>
      <c r="AE98" s="274"/>
      <c r="AF98" s="274"/>
      <c r="AG98" s="274"/>
      <c r="AH98" s="274"/>
      <c r="AI98" s="274"/>
      <c r="AJ98" s="274"/>
      <c r="AK98" s="274"/>
      <c r="AL98" s="274"/>
      <c r="AM98" s="274"/>
      <c r="AN98" s="274"/>
      <c r="AO98" s="274"/>
      <c r="AP98" s="274"/>
      <c r="AQ98" s="274"/>
      <c r="AR98" s="274"/>
      <c r="AS98" s="274"/>
      <c r="AT98" s="274"/>
      <c r="AU98" s="274"/>
      <c r="AV98" s="274"/>
      <c r="AW98" s="274"/>
      <c r="AX98" s="274"/>
      <c r="AY98" s="274"/>
      <c r="AZ98" s="275"/>
      <c r="BA98" s="275"/>
      <c r="BB98" s="275"/>
      <c r="BC98" s="275"/>
      <c r="BD98" s="275"/>
      <c r="BE98" s="267"/>
      <c r="BF98" s="267"/>
      <c r="BG98" s="267"/>
      <c r="BH98" s="267"/>
      <c r="BI98" s="267"/>
      <c r="BJ98" s="267"/>
      <c r="BK98" s="267"/>
      <c r="BL98" s="267"/>
      <c r="BM98" s="267"/>
      <c r="BN98" s="267"/>
      <c r="BO98" s="267"/>
      <c r="BP98" s="267"/>
      <c r="BQ98" s="264">
        <v>92</v>
      </c>
      <c r="BR98" s="269"/>
      <c r="BS98" s="949"/>
      <c r="BT98" s="950"/>
      <c r="BU98" s="950"/>
      <c r="BV98" s="950"/>
      <c r="BW98" s="950"/>
      <c r="BX98" s="950"/>
      <c r="BY98" s="950"/>
      <c r="BZ98" s="950"/>
      <c r="CA98" s="950"/>
      <c r="CB98" s="950"/>
      <c r="CC98" s="950"/>
      <c r="CD98" s="950"/>
      <c r="CE98" s="950"/>
      <c r="CF98" s="950"/>
      <c r="CG98" s="951"/>
      <c r="CH98" s="946"/>
      <c r="CI98" s="947"/>
      <c r="CJ98" s="947"/>
      <c r="CK98" s="947"/>
      <c r="CL98" s="948"/>
      <c r="CM98" s="946"/>
      <c r="CN98" s="947"/>
      <c r="CO98" s="947"/>
      <c r="CP98" s="947"/>
      <c r="CQ98" s="948"/>
      <c r="CR98" s="946"/>
      <c r="CS98" s="947"/>
      <c r="CT98" s="947"/>
      <c r="CU98" s="947"/>
      <c r="CV98" s="948"/>
      <c r="CW98" s="946"/>
      <c r="CX98" s="947"/>
      <c r="CY98" s="947"/>
      <c r="CZ98" s="947"/>
      <c r="DA98" s="948"/>
      <c r="DB98" s="946"/>
      <c r="DC98" s="947"/>
      <c r="DD98" s="947"/>
      <c r="DE98" s="947"/>
      <c r="DF98" s="948"/>
      <c r="DG98" s="946"/>
      <c r="DH98" s="947"/>
      <c r="DI98" s="947"/>
      <c r="DJ98" s="947"/>
      <c r="DK98" s="948"/>
      <c r="DL98" s="946"/>
      <c r="DM98" s="947"/>
      <c r="DN98" s="947"/>
      <c r="DO98" s="947"/>
      <c r="DP98" s="948"/>
      <c r="DQ98" s="946"/>
      <c r="DR98" s="947"/>
      <c r="DS98" s="947"/>
      <c r="DT98" s="947"/>
      <c r="DU98" s="948"/>
      <c r="DV98" s="943"/>
      <c r="DW98" s="944"/>
      <c r="DX98" s="944"/>
      <c r="DY98" s="944"/>
      <c r="DZ98" s="945"/>
      <c r="EA98" s="248"/>
    </row>
    <row r="99" spans="1:131" s="249" customFormat="1" ht="26.25" hidden="1" customHeight="1" x14ac:dyDescent="0.15">
      <c r="A99" s="272"/>
      <c r="B99" s="273"/>
      <c r="C99" s="273"/>
      <c r="D99" s="273"/>
      <c r="E99" s="273"/>
      <c r="F99" s="273"/>
      <c r="G99" s="273"/>
      <c r="H99" s="273"/>
      <c r="I99" s="273"/>
      <c r="J99" s="273"/>
      <c r="K99" s="273"/>
      <c r="L99" s="273"/>
      <c r="M99" s="273"/>
      <c r="N99" s="273"/>
      <c r="O99" s="273"/>
      <c r="P99" s="273"/>
      <c r="Q99" s="274"/>
      <c r="R99" s="274"/>
      <c r="S99" s="274"/>
      <c r="T99" s="274"/>
      <c r="U99" s="274"/>
      <c r="V99" s="274"/>
      <c r="W99" s="274"/>
      <c r="X99" s="274"/>
      <c r="Y99" s="274"/>
      <c r="Z99" s="274"/>
      <c r="AA99" s="274"/>
      <c r="AB99" s="274"/>
      <c r="AC99" s="274"/>
      <c r="AD99" s="274"/>
      <c r="AE99" s="274"/>
      <c r="AF99" s="274"/>
      <c r="AG99" s="274"/>
      <c r="AH99" s="274"/>
      <c r="AI99" s="274"/>
      <c r="AJ99" s="274"/>
      <c r="AK99" s="274"/>
      <c r="AL99" s="274"/>
      <c r="AM99" s="274"/>
      <c r="AN99" s="274"/>
      <c r="AO99" s="274"/>
      <c r="AP99" s="274"/>
      <c r="AQ99" s="274"/>
      <c r="AR99" s="274"/>
      <c r="AS99" s="274"/>
      <c r="AT99" s="274"/>
      <c r="AU99" s="274"/>
      <c r="AV99" s="274"/>
      <c r="AW99" s="274"/>
      <c r="AX99" s="274"/>
      <c r="AY99" s="274"/>
      <c r="AZ99" s="275"/>
      <c r="BA99" s="275"/>
      <c r="BB99" s="275"/>
      <c r="BC99" s="275"/>
      <c r="BD99" s="275"/>
      <c r="BE99" s="267"/>
      <c r="BF99" s="267"/>
      <c r="BG99" s="267"/>
      <c r="BH99" s="267"/>
      <c r="BI99" s="267"/>
      <c r="BJ99" s="267"/>
      <c r="BK99" s="267"/>
      <c r="BL99" s="267"/>
      <c r="BM99" s="267"/>
      <c r="BN99" s="267"/>
      <c r="BO99" s="267"/>
      <c r="BP99" s="267"/>
      <c r="BQ99" s="264">
        <v>93</v>
      </c>
      <c r="BR99" s="269"/>
      <c r="BS99" s="949"/>
      <c r="BT99" s="950"/>
      <c r="BU99" s="950"/>
      <c r="BV99" s="950"/>
      <c r="BW99" s="950"/>
      <c r="BX99" s="950"/>
      <c r="BY99" s="950"/>
      <c r="BZ99" s="950"/>
      <c r="CA99" s="950"/>
      <c r="CB99" s="950"/>
      <c r="CC99" s="950"/>
      <c r="CD99" s="950"/>
      <c r="CE99" s="950"/>
      <c r="CF99" s="950"/>
      <c r="CG99" s="951"/>
      <c r="CH99" s="946"/>
      <c r="CI99" s="947"/>
      <c r="CJ99" s="947"/>
      <c r="CK99" s="947"/>
      <c r="CL99" s="948"/>
      <c r="CM99" s="946"/>
      <c r="CN99" s="947"/>
      <c r="CO99" s="947"/>
      <c r="CP99" s="947"/>
      <c r="CQ99" s="948"/>
      <c r="CR99" s="946"/>
      <c r="CS99" s="947"/>
      <c r="CT99" s="947"/>
      <c r="CU99" s="947"/>
      <c r="CV99" s="948"/>
      <c r="CW99" s="946"/>
      <c r="CX99" s="947"/>
      <c r="CY99" s="947"/>
      <c r="CZ99" s="947"/>
      <c r="DA99" s="948"/>
      <c r="DB99" s="946"/>
      <c r="DC99" s="947"/>
      <c r="DD99" s="947"/>
      <c r="DE99" s="947"/>
      <c r="DF99" s="948"/>
      <c r="DG99" s="946"/>
      <c r="DH99" s="947"/>
      <c r="DI99" s="947"/>
      <c r="DJ99" s="947"/>
      <c r="DK99" s="948"/>
      <c r="DL99" s="946"/>
      <c r="DM99" s="947"/>
      <c r="DN99" s="947"/>
      <c r="DO99" s="947"/>
      <c r="DP99" s="948"/>
      <c r="DQ99" s="946"/>
      <c r="DR99" s="947"/>
      <c r="DS99" s="947"/>
      <c r="DT99" s="947"/>
      <c r="DU99" s="948"/>
      <c r="DV99" s="943"/>
      <c r="DW99" s="944"/>
      <c r="DX99" s="944"/>
      <c r="DY99" s="944"/>
      <c r="DZ99" s="945"/>
      <c r="EA99" s="248"/>
    </row>
    <row r="100" spans="1:131" s="249" customFormat="1" ht="26.25" hidden="1" customHeight="1" x14ac:dyDescent="0.15">
      <c r="A100" s="272"/>
      <c r="B100" s="273"/>
      <c r="C100" s="273"/>
      <c r="D100" s="273"/>
      <c r="E100" s="273"/>
      <c r="F100" s="273"/>
      <c r="G100" s="273"/>
      <c r="H100" s="273"/>
      <c r="I100" s="273"/>
      <c r="J100" s="273"/>
      <c r="K100" s="273"/>
      <c r="L100" s="273"/>
      <c r="M100" s="273"/>
      <c r="N100" s="273"/>
      <c r="O100" s="273"/>
      <c r="P100" s="273"/>
      <c r="Q100" s="274"/>
      <c r="R100" s="274"/>
      <c r="S100" s="274"/>
      <c r="T100" s="274"/>
      <c r="U100" s="274"/>
      <c r="V100" s="274"/>
      <c r="W100" s="274"/>
      <c r="X100" s="274"/>
      <c r="Y100" s="274"/>
      <c r="Z100" s="274"/>
      <c r="AA100" s="274"/>
      <c r="AB100" s="274"/>
      <c r="AC100" s="274"/>
      <c r="AD100" s="274"/>
      <c r="AE100" s="274"/>
      <c r="AF100" s="274"/>
      <c r="AG100" s="274"/>
      <c r="AH100" s="274"/>
      <c r="AI100" s="274"/>
      <c r="AJ100" s="274"/>
      <c r="AK100" s="274"/>
      <c r="AL100" s="274"/>
      <c r="AM100" s="274"/>
      <c r="AN100" s="274"/>
      <c r="AO100" s="274"/>
      <c r="AP100" s="274"/>
      <c r="AQ100" s="274"/>
      <c r="AR100" s="274"/>
      <c r="AS100" s="274"/>
      <c r="AT100" s="274"/>
      <c r="AU100" s="274"/>
      <c r="AV100" s="274"/>
      <c r="AW100" s="274"/>
      <c r="AX100" s="274"/>
      <c r="AY100" s="274"/>
      <c r="AZ100" s="275"/>
      <c r="BA100" s="275"/>
      <c r="BB100" s="275"/>
      <c r="BC100" s="275"/>
      <c r="BD100" s="275"/>
      <c r="BE100" s="267"/>
      <c r="BF100" s="267"/>
      <c r="BG100" s="267"/>
      <c r="BH100" s="267"/>
      <c r="BI100" s="267"/>
      <c r="BJ100" s="267"/>
      <c r="BK100" s="267"/>
      <c r="BL100" s="267"/>
      <c r="BM100" s="267"/>
      <c r="BN100" s="267"/>
      <c r="BO100" s="267"/>
      <c r="BP100" s="267"/>
      <c r="BQ100" s="264">
        <v>94</v>
      </c>
      <c r="BR100" s="269"/>
      <c r="BS100" s="949"/>
      <c r="BT100" s="950"/>
      <c r="BU100" s="950"/>
      <c r="BV100" s="950"/>
      <c r="BW100" s="950"/>
      <c r="BX100" s="950"/>
      <c r="BY100" s="950"/>
      <c r="BZ100" s="950"/>
      <c r="CA100" s="950"/>
      <c r="CB100" s="950"/>
      <c r="CC100" s="950"/>
      <c r="CD100" s="950"/>
      <c r="CE100" s="950"/>
      <c r="CF100" s="950"/>
      <c r="CG100" s="951"/>
      <c r="CH100" s="946"/>
      <c r="CI100" s="947"/>
      <c r="CJ100" s="947"/>
      <c r="CK100" s="947"/>
      <c r="CL100" s="948"/>
      <c r="CM100" s="946"/>
      <c r="CN100" s="947"/>
      <c r="CO100" s="947"/>
      <c r="CP100" s="947"/>
      <c r="CQ100" s="948"/>
      <c r="CR100" s="946"/>
      <c r="CS100" s="947"/>
      <c r="CT100" s="947"/>
      <c r="CU100" s="947"/>
      <c r="CV100" s="948"/>
      <c r="CW100" s="946"/>
      <c r="CX100" s="947"/>
      <c r="CY100" s="947"/>
      <c r="CZ100" s="947"/>
      <c r="DA100" s="948"/>
      <c r="DB100" s="946"/>
      <c r="DC100" s="947"/>
      <c r="DD100" s="947"/>
      <c r="DE100" s="947"/>
      <c r="DF100" s="948"/>
      <c r="DG100" s="946"/>
      <c r="DH100" s="947"/>
      <c r="DI100" s="947"/>
      <c r="DJ100" s="947"/>
      <c r="DK100" s="948"/>
      <c r="DL100" s="946"/>
      <c r="DM100" s="947"/>
      <c r="DN100" s="947"/>
      <c r="DO100" s="947"/>
      <c r="DP100" s="948"/>
      <c r="DQ100" s="946"/>
      <c r="DR100" s="947"/>
      <c r="DS100" s="947"/>
      <c r="DT100" s="947"/>
      <c r="DU100" s="948"/>
      <c r="DV100" s="943"/>
      <c r="DW100" s="944"/>
      <c r="DX100" s="944"/>
      <c r="DY100" s="944"/>
      <c r="DZ100" s="945"/>
      <c r="EA100" s="248"/>
    </row>
    <row r="101" spans="1:131" s="249" customFormat="1" ht="26.25" hidden="1" customHeight="1" x14ac:dyDescent="0.15">
      <c r="A101" s="272"/>
      <c r="B101" s="273"/>
      <c r="C101" s="273"/>
      <c r="D101" s="273"/>
      <c r="E101" s="273"/>
      <c r="F101" s="273"/>
      <c r="G101" s="273"/>
      <c r="H101" s="273"/>
      <c r="I101" s="273"/>
      <c r="J101" s="273"/>
      <c r="K101" s="273"/>
      <c r="L101" s="273"/>
      <c r="M101" s="273"/>
      <c r="N101" s="273"/>
      <c r="O101" s="273"/>
      <c r="P101" s="273"/>
      <c r="Q101" s="274"/>
      <c r="R101" s="274"/>
      <c r="S101" s="274"/>
      <c r="T101" s="274"/>
      <c r="U101" s="274"/>
      <c r="V101" s="274"/>
      <c r="W101" s="274"/>
      <c r="X101" s="274"/>
      <c r="Y101" s="274"/>
      <c r="Z101" s="274"/>
      <c r="AA101" s="274"/>
      <c r="AB101" s="274"/>
      <c r="AC101" s="274"/>
      <c r="AD101" s="274"/>
      <c r="AE101" s="274"/>
      <c r="AF101" s="274"/>
      <c r="AG101" s="274"/>
      <c r="AH101" s="274"/>
      <c r="AI101" s="274"/>
      <c r="AJ101" s="274"/>
      <c r="AK101" s="274"/>
      <c r="AL101" s="274"/>
      <c r="AM101" s="274"/>
      <c r="AN101" s="274"/>
      <c r="AO101" s="274"/>
      <c r="AP101" s="274"/>
      <c r="AQ101" s="274"/>
      <c r="AR101" s="274"/>
      <c r="AS101" s="274"/>
      <c r="AT101" s="274"/>
      <c r="AU101" s="274"/>
      <c r="AV101" s="274"/>
      <c r="AW101" s="274"/>
      <c r="AX101" s="274"/>
      <c r="AY101" s="274"/>
      <c r="AZ101" s="275"/>
      <c r="BA101" s="275"/>
      <c r="BB101" s="275"/>
      <c r="BC101" s="275"/>
      <c r="BD101" s="275"/>
      <c r="BE101" s="267"/>
      <c r="BF101" s="267"/>
      <c r="BG101" s="267"/>
      <c r="BH101" s="267"/>
      <c r="BI101" s="267"/>
      <c r="BJ101" s="267"/>
      <c r="BK101" s="267"/>
      <c r="BL101" s="267"/>
      <c r="BM101" s="267"/>
      <c r="BN101" s="267"/>
      <c r="BO101" s="267"/>
      <c r="BP101" s="267"/>
      <c r="BQ101" s="264">
        <v>95</v>
      </c>
      <c r="BR101" s="269"/>
      <c r="BS101" s="949"/>
      <c r="BT101" s="950"/>
      <c r="BU101" s="950"/>
      <c r="BV101" s="950"/>
      <c r="BW101" s="950"/>
      <c r="BX101" s="950"/>
      <c r="BY101" s="950"/>
      <c r="BZ101" s="950"/>
      <c r="CA101" s="950"/>
      <c r="CB101" s="950"/>
      <c r="CC101" s="950"/>
      <c r="CD101" s="950"/>
      <c r="CE101" s="950"/>
      <c r="CF101" s="950"/>
      <c r="CG101" s="951"/>
      <c r="CH101" s="946"/>
      <c r="CI101" s="947"/>
      <c r="CJ101" s="947"/>
      <c r="CK101" s="947"/>
      <c r="CL101" s="948"/>
      <c r="CM101" s="946"/>
      <c r="CN101" s="947"/>
      <c r="CO101" s="947"/>
      <c r="CP101" s="947"/>
      <c r="CQ101" s="948"/>
      <c r="CR101" s="946"/>
      <c r="CS101" s="947"/>
      <c r="CT101" s="947"/>
      <c r="CU101" s="947"/>
      <c r="CV101" s="948"/>
      <c r="CW101" s="946"/>
      <c r="CX101" s="947"/>
      <c r="CY101" s="947"/>
      <c r="CZ101" s="947"/>
      <c r="DA101" s="948"/>
      <c r="DB101" s="946"/>
      <c r="DC101" s="947"/>
      <c r="DD101" s="947"/>
      <c r="DE101" s="947"/>
      <c r="DF101" s="948"/>
      <c r="DG101" s="946"/>
      <c r="DH101" s="947"/>
      <c r="DI101" s="947"/>
      <c r="DJ101" s="947"/>
      <c r="DK101" s="948"/>
      <c r="DL101" s="946"/>
      <c r="DM101" s="947"/>
      <c r="DN101" s="947"/>
      <c r="DO101" s="947"/>
      <c r="DP101" s="948"/>
      <c r="DQ101" s="946"/>
      <c r="DR101" s="947"/>
      <c r="DS101" s="947"/>
      <c r="DT101" s="947"/>
      <c r="DU101" s="948"/>
      <c r="DV101" s="943"/>
      <c r="DW101" s="944"/>
      <c r="DX101" s="944"/>
      <c r="DY101" s="944"/>
      <c r="DZ101" s="945"/>
      <c r="EA101" s="248"/>
    </row>
    <row r="102" spans="1:131" s="249" customFormat="1" ht="26.25" customHeight="1" thickBot="1" x14ac:dyDescent="0.2">
      <c r="A102" s="272"/>
      <c r="B102" s="273"/>
      <c r="C102" s="273"/>
      <c r="D102" s="273"/>
      <c r="E102" s="273"/>
      <c r="F102" s="273"/>
      <c r="G102" s="273"/>
      <c r="H102" s="273"/>
      <c r="I102" s="273"/>
      <c r="J102" s="273"/>
      <c r="K102" s="273"/>
      <c r="L102" s="273"/>
      <c r="M102" s="273"/>
      <c r="N102" s="273"/>
      <c r="O102" s="273"/>
      <c r="P102" s="273"/>
      <c r="Q102" s="274"/>
      <c r="R102" s="274"/>
      <c r="S102" s="274"/>
      <c r="T102" s="274"/>
      <c r="U102" s="274"/>
      <c r="V102" s="274"/>
      <c r="W102" s="274"/>
      <c r="X102" s="274"/>
      <c r="Y102" s="274"/>
      <c r="Z102" s="274"/>
      <c r="AA102" s="274"/>
      <c r="AB102" s="274"/>
      <c r="AC102" s="274"/>
      <c r="AD102" s="274"/>
      <c r="AE102" s="274"/>
      <c r="AF102" s="274"/>
      <c r="AG102" s="274"/>
      <c r="AH102" s="274"/>
      <c r="AI102" s="274"/>
      <c r="AJ102" s="274"/>
      <c r="AK102" s="274"/>
      <c r="AL102" s="274"/>
      <c r="AM102" s="274"/>
      <c r="AN102" s="274"/>
      <c r="AO102" s="274"/>
      <c r="AP102" s="274"/>
      <c r="AQ102" s="274"/>
      <c r="AR102" s="274"/>
      <c r="AS102" s="274"/>
      <c r="AT102" s="274"/>
      <c r="AU102" s="274"/>
      <c r="AV102" s="274"/>
      <c r="AW102" s="274"/>
      <c r="AX102" s="274"/>
      <c r="AY102" s="274"/>
      <c r="AZ102" s="275"/>
      <c r="BA102" s="275"/>
      <c r="BB102" s="275"/>
      <c r="BC102" s="275"/>
      <c r="BD102" s="275"/>
      <c r="BE102" s="267"/>
      <c r="BF102" s="267"/>
      <c r="BG102" s="267"/>
      <c r="BH102" s="267"/>
      <c r="BI102" s="267"/>
      <c r="BJ102" s="267"/>
      <c r="BK102" s="267"/>
      <c r="BL102" s="267"/>
      <c r="BM102" s="267"/>
      <c r="BN102" s="267"/>
      <c r="BO102" s="267"/>
      <c r="BP102" s="267"/>
      <c r="BQ102" s="266" t="s">
        <v>388</v>
      </c>
      <c r="BR102" s="876" t="s">
        <v>422</v>
      </c>
      <c r="BS102" s="877"/>
      <c r="BT102" s="877"/>
      <c r="BU102" s="877"/>
      <c r="BV102" s="877"/>
      <c r="BW102" s="877"/>
      <c r="BX102" s="877"/>
      <c r="BY102" s="877"/>
      <c r="BZ102" s="877"/>
      <c r="CA102" s="877"/>
      <c r="CB102" s="877"/>
      <c r="CC102" s="877"/>
      <c r="CD102" s="877"/>
      <c r="CE102" s="877"/>
      <c r="CF102" s="877"/>
      <c r="CG102" s="878"/>
      <c r="CH102" s="975"/>
      <c r="CI102" s="976"/>
      <c r="CJ102" s="976"/>
      <c r="CK102" s="976"/>
      <c r="CL102" s="977"/>
      <c r="CM102" s="975"/>
      <c r="CN102" s="976"/>
      <c r="CO102" s="976"/>
      <c r="CP102" s="976"/>
      <c r="CQ102" s="977"/>
      <c r="CR102" s="978">
        <v>10</v>
      </c>
      <c r="CS102" s="936"/>
      <c r="CT102" s="936"/>
      <c r="CU102" s="936"/>
      <c r="CV102" s="979"/>
      <c r="CW102" s="978"/>
      <c r="CX102" s="936"/>
      <c r="CY102" s="936"/>
      <c r="CZ102" s="936"/>
      <c r="DA102" s="979"/>
      <c r="DB102" s="978"/>
      <c r="DC102" s="936"/>
      <c r="DD102" s="936"/>
      <c r="DE102" s="936"/>
      <c r="DF102" s="979"/>
      <c r="DG102" s="978"/>
      <c r="DH102" s="936"/>
      <c r="DI102" s="936"/>
      <c r="DJ102" s="936"/>
      <c r="DK102" s="979"/>
      <c r="DL102" s="978"/>
      <c r="DM102" s="936"/>
      <c r="DN102" s="936"/>
      <c r="DO102" s="936"/>
      <c r="DP102" s="979"/>
      <c r="DQ102" s="978"/>
      <c r="DR102" s="936"/>
      <c r="DS102" s="936"/>
      <c r="DT102" s="936"/>
      <c r="DU102" s="979"/>
      <c r="DV102" s="1002"/>
      <c r="DW102" s="1003"/>
      <c r="DX102" s="1003"/>
      <c r="DY102" s="1003"/>
      <c r="DZ102" s="1004"/>
      <c r="EA102" s="248"/>
    </row>
    <row r="103" spans="1:131" s="249" customFormat="1" ht="26.25" customHeight="1" x14ac:dyDescent="0.15">
      <c r="A103" s="272"/>
      <c r="B103" s="273"/>
      <c r="C103" s="273"/>
      <c r="D103" s="273"/>
      <c r="E103" s="273"/>
      <c r="F103" s="273"/>
      <c r="G103" s="273"/>
      <c r="H103" s="273"/>
      <c r="I103" s="273"/>
      <c r="J103" s="273"/>
      <c r="K103" s="273"/>
      <c r="L103" s="273"/>
      <c r="M103" s="273"/>
      <c r="N103" s="273"/>
      <c r="O103" s="273"/>
      <c r="P103" s="273"/>
      <c r="Q103" s="274"/>
      <c r="R103" s="274"/>
      <c r="S103" s="274"/>
      <c r="T103" s="274"/>
      <c r="U103" s="274"/>
      <c r="V103" s="274"/>
      <c r="W103" s="274"/>
      <c r="X103" s="274"/>
      <c r="Y103" s="274"/>
      <c r="Z103" s="274"/>
      <c r="AA103" s="274"/>
      <c r="AB103" s="274"/>
      <c r="AC103" s="274"/>
      <c r="AD103" s="274"/>
      <c r="AE103" s="274"/>
      <c r="AF103" s="274"/>
      <c r="AG103" s="274"/>
      <c r="AH103" s="274"/>
      <c r="AI103" s="274"/>
      <c r="AJ103" s="274"/>
      <c r="AK103" s="274"/>
      <c r="AL103" s="274"/>
      <c r="AM103" s="274"/>
      <c r="AN103" s="274"/>
      <c r="AO103" s="274"/>
      <c r="AP103" s="274"/>
      <c r="AQ103" s="274"/>
      <c r="AR103" s="274"/>
      <c r="AS103" s="274"/>
      <c r="AT103" s="274"/>
      <c r="AU103" s="274"/>
      <c r="AV103" s="274"/>
      <c r="AW103" s="274"/>
      <c r="AX103" s="274"/>
      <c r="AY103" s="274"/>
      <c r="AZ103" s="275"/>
      <c r="BA103" s="275"/>
      <c r="BB103" s="275"/>
      <c r="BC103" s="275"/>
      <c r="BD103" s="275"/>
      <c r="BE103" s="267"/>
      <c r="BF103" s="267"/>
      <c r="BG103" s="267"/>
      <c r="BH103" s="267"/>
      <c r="BI103" s="267"/>
      <c r="BJ103" s="267"/>
      <c r="BK103" s="267"/>
      <c r="BL103" s="267"/>
      <c r="BM103" s="267"/>
      <c r="BN103" s="267"/>
      <c r="BO103" s="267"/>
      <c r="BP103" s="267"/>
      <c r="BQ103" s="1005" t="s">
        <v>423</v>
      </c>
      <c r="BR103" s="1005"/>
      <c r="BS103" s="1005"/>
      <c r="BT103" s="1005"/>
      <c r="BU103" s="1005"/>
      <c r="BV103" s="1005"/>
      <c r="BW103" s="1005"/>
      <c r="BX103" s="1005"/>
      <c r="BY103" s="1005"/>
      <c r="BZ103" s="1005"/>
      <c r="CA103" s="1005"/>
      <c r="CB103" s="1005"/>
      <c r="CC103" s="1005"/>
      <c r="CD103" s="1005"/>
      <c r="CE103" s="1005"/>
      <c r="CF103" s="1005"/>
      <c r="CG103" s="1005"/>
      <c r="CH103" s="1005"/>
      <c r="CI103" s="1005"/>
      <c r="CJ103" s="1005"/>
      <c r="CK103" s="1005"/>
      <c r="CL103" s="1005"/>
      <c r="CM103" s="1005"/>
      <c r="CN103" s="1005"/>
      <c r="CO103" s="1005"/>
      <c r="CP103" s="1005"/>
      <c r="CQ103" s="1005"/>
      <c r="CR103" s="1005"/>
      <c r="CS103" s="1005"/>
      <c r="CT103" s="1005"/>
      <c r="CU103" s="1005"/>
      <c r="CV103" s="1005"/>
      <c r="CW103" s="1005"/>
      <c r="CX103" s="1005"/>
      <c r="CY103" s="1005"/>
      <c r="CZ103" s="1005"/>
      <c r="DA103" s="1005"/>
      <c r="DB103" s="1005"/>
      <c r="DC103" s="1005"/>
      <c r="DD103" s="1005"/>
      <c r="DE103" s="1005"/>
      <c r="DF103" s="1005"/>
      <c r="DG103" s="1005"/>
      <c r="DH103" s="1005"/>
      <c r="DI103" s="1005"/>
      <c r="DJ103" s="1005"/>
      <c r="DK103" s="1005"/>
      <c r="DL103" s="1005"/>
      <c r="DM103" s="1005"/>
      <c r="DN103" s="1005"/>
      <c r="DO103" s="1005"/>
      <c r="DP103" s="1005"/>
      <c r="DQ103" s="1005"/>
      <c r="DR103" s="1005"/>
      <c r="DS103" s="1005"/>
      <c r="DT103" s="1005"/>
      <c r="DU103" s="1005"/>
      <c r="DV103" s="1005"/>
      <c r="DW103" s="1005"/>
      <c r="DX103" s="1005"/>
      <c r="DY103" s="1005"/>
      <c r="DZ103" s="1005"/>
      <c r="EA103" s="248"/>
    </row>
    <row r="104" spans="1:131" s="249" customFormat="1" ht="26.25" customHeight="1" x14ac:dyDescent="0.15">
      <c r="A104" s="272"/>
      <c r="B104" s="273"/>
      <c r="C104" s="273"/>
      <c r="D104" s="273"/>
      <c r="E104" s="273"/>
      <c r="F104" s="273"/>
      <c r="G104" s="273"/>
      <c r="H104" s="273"/>
      <c r="I104" s="273"/>
      <c r="J104" s="273"/>
      <c r="K104" s="273"/>
      <c r="L104" s="273"/>
      <c r="M104" s="273"/>
      <c r="N104" s="273"/>
      <c r="O104" s="273"/>
      <c r="P104" s="273"/>
      <c r="Q104" s="274"/>
      <c r="R104" s="274"/>
      <c r="S104" s="274"/>
      <c r="T104" s="274"/>
      <c r="U104" s="274"/>
      <c r="V104" s="274"/>
      <c r="W104" s="274"/>
      <c r="X104" s="274"/>
      <c r="Y104" s="274"/>
      <c r="Z104" s="274"/>
      <c r="AA104" s="274"/>
      <c r="AB104" s="274"/>
      <c r="AC104" s="274"/>
      <c r="AD104" s="274"/>
      <c r="AE104" s="274"/>
      <c r="AF104" s="274"/>
      <c r="AG104" s="274"/>
      <c r="AH104" s="274"/>
      <c r="AI104" s="274"/>
      <c r="AJ104" s="274"/>
      <c r="AK104" s="274"/>
      <c r="AL104" s="274"/>
      <c r="AM104" s="274"/>
      <c r="AN104" s="274"/>
      <c r="AO104" s="274"/>
      <c r="AP104" s="274"/>
      <c r="AQ104" s="274"/>
      <c r="AR104" s="274"/>
      <c r="AS104" s="274"/>
      <c r="AT104" s="274"/>
      <c r="AU104" s="274"/>
      <c r="AV104" s="274"/>
      <c r="AW104" s="274"/>
      <c r="AX104" s="274"/>
      <c r="AY104" s="274"/>
      <c r="AZ104" s="275"/>
      <c r="BA104" s="275"/>
      <c r="BB104" s="275"/>
      <c r="BC104" s="275"/>
      <c r="BD104" s="275"/>
      <c r="BE104" s="267"/>
      <c r="BF104" s="267"/>
      <c r="BG104" s="267"/>
      <c r="BH104" s="267"/>
      <c r="BI104" s="267"/>
      <c r="BJ104" s="267"/>
      <c r="BK104" s="267"/>
      <c r="BL104" s="267"/>
      <c r="BM104" s="267"/>
      <c r="BN104" s="267"/>
      <c r="BO104" s="267"/>
      <c r="BP104" s="267"/>
      <c r="BQ104" s="1006" t="s">
        <v>424</v>
      </c>
      <c r="BR104" s="1006"/>
      <c r="BS104" s="1006"/>
      <c r="BT104" s="1006"/>
      <c r="BU104" s="1006"/>
      <c r="BV104" s="1006"/>
      <c r="BW104" s="1006"/>
      <c r="BX104" s="1006"/>
      <c r="BY104" s="1006"/>
      <c r="BZ104" s="1006"/>
      <c r="CA104" s="1006"/>
      <c r="CB104" s="1006"/>
      <c r="CC104" s="1006"/>
      <c r="CD104" s="1006"/>
      <c r="CE104" s="1006"/>
      <c r="CF104" s="1006"/>
      <c r="CG104" s="1006"/>
      <c r="CH104" s="1006"/>
      <c r="CI104" s="1006"/>
      <c r="CJ104" s="1006"/>
      <c r="CK104" s="1006"/>
      <c r="CL104" s="1006"/>
      <c r="CM104" s="1006"/>
      <c r="CN104" s="1006"/>
      <c r="CO104" s="1006"/>
      <c r="CP104" s="1006"/>
      <c r="CQ104" s="1006"/>
      <c r="CR104" s="1006"/>
      <c r="CS104" s="1006"/>
      <c r="CT104" s="1006"/>
      <c r="CU104" s="1006"/>
      <c r="CV104" s="1006"/>
      <c r="CW104" s="1006"/>
      <c r="CX104" s="1006"/>
      <c r="CY104" s="1006"/>
      <c r="CZ104" s="1006"/>
      <c r="DA104" s="1006"/>
      <c r="DB104" s="1006"/>
      <c r="DC104" s="1006"/>
      <c r="DD104" s="1006"/>
      <c r="DE104" s="1006"/>
      <c r="DF104" s="1006"/>
      <c r="DG104" s="1006"/>
      <c r="DH104" s="1006"/>
      <c r="DI104" s="1006"/>
      <c r="DJ104" s="1006"/>
      <c r="DK104" s="1006"/>
      <c r="DL104" s="1006"/>
      <c r="DM104" s="1006"/>
      <c r="DN104" s="1006"/>
      <c r="DO104" s="1006"/>
      <c r="DP104" s="1006"/>
      <c r="DQ104" s="1006"/>
      <c r="DR104" s="1006"/>
      <c r="DS104" s="1006"/>
      <c r="DT104" s="1006"/>
      <c r="DU104" s="1006"/>
      <c r="DV104" s="1006"/>
      <c r="DW104" s="1006"/>
      <c r="DX104" s="1006"/>
      <c r="DY104" s="1006"/>
      <c r="DZ104" s="1006"/>
      <c r="EA104" s="248"/>
    </row>
    <row r="105" spans="1:131" s="249" customFormat="1" ht="11.25" customHeight="1" x14ac:dyDescent="0.15">
      <c r="A105" s="267"/>
      <c r="B105" s="267"/>
      <c r="C105" s="267"/>
      <c r="D105" s="267"/>
      <c r="E105" s="267"/>
      <c r="F105" s="267"/>
      <c r="G105" s="267"/>
      <c r="H105" s="267"/>
      <c r="I105" s="267"/>
      <c r="J105" s="267"/>
      <c r="K105" s="267"/>
      <c r="L105" s="267"/>
      <c r="M105" s="267"/>
      <c r="N105" s="267"/>
      <c r="O105" s="267"/>
      <c r="P105" s="267"/>
      <c r="Q105" s="267"/>
      <c r="R105" s="267"/>
      <c r="S105" s="267"/>
      <c r="T105" s="267"/>
      <c r="U105" s="267"/>
      <c r="V105" s="267"/>
      <c r="W105" s="267"/>
      <c r="X105" s="267"/>
      <c r="Y105" s="267"/>
      <c r="Z105" s="267"/>
      <c r="AA105" s="267"/>
      <c r="AB105" s="267"/>
      <c r="AC105" s="267"/>
      <c r="AD105" s="267"/>
      <c r="AE105" s="267"/>
      <c r="AF105" s="267"/>
      <c r="AG105" s="267"/>
      <c r="AH105" s="267"/>
      <c r="AI105" s="267"/>
      <c r="AJ105" s="267"/>
      <c r="AK105" s="267"/>
      <c r="AL105" s="267"/>
      <c r="AM105" s="267"/>
      <c r="AN105" s="267"/>
      <c r="AO105" s="267"/>
      <c r="AP105" s="267"/>
      <c r="AQ105" s="267"/>
      <c r="AR105" s="267"/>
      <c r="AS105" s="267"/>
      <c r="AT105" s="267"/>
      <c r="AU105" s="267"/>
      <c r="AV105" s="267"/>
      <c r="AW105" s="267"/>
      <c r="AX105" s="267"/>
      <c r="AY105" s="267"/>
      <c r="AZ105" s="267"/>
      <c r="BA105" s="267"/>
      <c r="BB105" s="267"/>
      <c r="BC105" s="267"/>
      <c r="BD105" s="267"/>
      <c r="BE105" s="267"/>
      <c r="BF105" s="267"/>
      <c r="BG105" s="267"/>
      <c r="BH105" s="267"/>
      <c r="BI105" s="267"/>
      <c r="BJ105" s="267"/>
      <c r="BK105" s="267"/>
      <c r="BL105" s="267"/>
      <c r="BM105" s="267"/>
      <c r="BN105" s="267"/>
      <c r="BO105" s="267"/>
      <c r="BP105" s="267"/>
      <c r="BQ105" s="270"/>
      <c r="BR105" s="270"/>
      <c r="BS105" s="270"/>
      <c r="BT105" s="270"/>
      <c r="BU105" s="270"/>
      <c r="BV105" s="270"/>
      <c r="BW105" s="270"/>
      <c r="BX105" s="270"/>
      <c r="BY105" s="270"/>
      <c r="BZ105" s="270"/>
      <c r="CA105" s="270"/>
      <c r="CB105" s="270"/>
      <c r="CC105" s="270"/>
      <c r="CD105" s="270"/>
      <c r="CE105" s="270"/>
      <c r="CF105" s="270"/>
      <c r="CG105" s="270"/>
      <c r="CH105" s="270"/>
      <c r="CI105" s="270"/>
      <c r="CJ105" s="270"/>
      <c r="CK105" s="270"/>
      <c r="CL105" s="270"/>
      <c r="CM105" s="270"/>
      <c r="CN105" s="270"/>
      <c r="CO105" s="270"/>
      <c r="CP105" s="270"/>
      <c r="CQ105" s="270"/>
      <c r="CR105" s="270"/>
      <c r="CS105" s="270"/>
      <c r="CT105" s="270"/>
      <c r="CU105" s="270"/>
      <c r="CV105" s="270"/>
      <c r="CW105" s="270"/>
      <c r="CX105" s="270"/>
      <c r="CY105" s="270"/>
      <c r="CZ105" s="270"/>
      <c r="DA105" s="270"/>
      <c r="DB105" s="270"/>
      <c r="DC105" s="270"/>
      <c r="DD105" s="270"/>
      <c r="DE105" s="270"/>
      <c r="DF105" s="270"/>
      <c r="DG105" s="270"/>
      <c r="DH105" s="270"/>
      <c r="DI105" s="270"/>
      <c r="DJ105" s="270"/>
      <c r="DK105" s="270"/>
      <c r="DL105" s="270"/>
      <c r="DM105" s="270"/>
      <c r="DN105" s="270"/>
      <c r="DO105" s="270"/>
      <c r="DP105" s="270"/>
      <c r="DQ105" s="270"/>
      <c r="DR105" s="270"/>
      <c r="DS105" s="270"/>
      <c r="DT105" s="270"/>
      <c r="DU105" s="270"/>
      <c r="DV105" s="270"/>
      <c r="DW105" s="270"/>
      <c r="DX105" s="270"/>
      <c r="DY105" s="270"/>
      <c r="DZ105" s="270"/>
      <c r="EA105" s="248"/>
    </row>
    <row r="106" spans="1:131" s="249" customFormat="1" ht="11.25" customHeight="1" x14ac:dyDescent="0.15">
      <c r="A106" s="276"/>
      <c r="B106" s="276"/>
      <c r="C106" s="276"/>
      <c r="D106" s="276"/>
      <c r="E106" s="276"/>
      <c r="F106" s="276"/>
      <c r="G106" s="276"/>
      <c r="H106" s="276"/>
      <c r="I106" s="276"/>
      <c r="J106" s="276"/>
      <c r="K106" s="276"/>
      <c r="L106" s="276"/>
      <c r="M106" s="276"/>
      <c r="N106" s="276"/>
      <c r="O106" s="276"/>
      <c r="P106" s="276"/>
      <c r="Q106" s="276"/>
      <c r="R106" s="276"/>
      <c r="S106" s="276"/>
      <c r="T106" s="276"/>
      <c r="U106" s="276"/>
      <c r="V106" s="276"/>
      <c r="W106" s="276"/>
      <c r="X106" s="276"/>
      <c r="Y106" s="276"/>
      <c r="Z106" s="276"/>
      <c r="AA106" s="276"/>
      <c r="AB106" s="276"/>
      <c r="AC106" s="276"/>
      <c r="AD106" s="276"/>
      <c r="AE106" s="276"/>
      <c r="AF106" s="276"/>
      <c r="AG106" s="276"/>
      <c r="AH106" s="276"/>
      <c r="AI106" s="276"/>
      <c r="AJ106" s="276"/>
      <c r="AK106" s="276"/>
      <c r="AL106" s="276"/>
      <c r="AM106" s="276"/>
      <c r="AN106" s="276"/>
      <c r="AO106" s="276"/>
      <c r="AP106" s="276"/>
      <c r="AQ106" s="276"/>
      <c r="AR106" s="276"/>
      <c r="AS106" s="276"/>
      <c r="AT106" s="276"/>
      <c r="AU106" s="276"/>
      <c r="AV106" s="276"/>
      <c r="AW106" s="276"/>
      <c r="AX106" s="276"/>
      <c r="AY106" s="276"/>
      <c r="AZ106" s="276"/>
      <c r="BA106" s="276"/>
      <c r="BB106" s="276"/>
      <c r="BC106" s="276"/>
      <c r="BD106" s="276"/>
      <c r="BE106" s="276"/>
      <c r="BF106" s="276"/>
      <c r="BG106" s="276"/>
      <c r="BH106" s="276"/>
      <c r="BI106" s="276"/>
      <c r="BJ106" s="276"/>
      <c r="BK106" s="276"/>
      <c r="BL106" s="276"/>
      <c r="BM106" s="276"/>
      <c r="BN106" s="276"/>
      <c r="BO106" s="276"/>
      <c r="BP106" s="276"/>
      <c r="BQ106" s="270"/>
      <c r="BR106" s="270"/>
      <c r="BS106" s="270"/>
      <c r="BT106" s="270"/>
      <c r="BU106" s="270"/>
      <c r="BV106" s="270"/>
      <c r="BW106" s="270"/>
      <c r="BX106" s="270"/>
      <c r="BY106" s="270"/>
      <c r="BZ106" s="270"/>
      <c r="CA106" s="270"/>
      <c r="CB106" s="270"/>
      <c r="CC106" s="270"/>
      <c r="CD106" s="270"/>
      <c r="CE106" s="270"/>
      <c r="CF106" s="270"/>
      <c r="CG106" s="270"/>
      <c r="CH106" s="270"/>
      <c r="CI106" s="270"/>
      <c r="CJ106" s="270"/>
      <c r="CK106" s="270"/>
      <c r="CL106" s="270"/>
      <c r="CM106" s="270"/>
      <c r="CN106" s="270"/>
      <c r="CO106" s="270"/>
      <c r="CP106" s="270"/>
      <c r="CQ106" s="270"/>
      <c r="CR106" s="270"/>
      <c r="CS106" s="270"/>
      <c r="CT106" s="270"/>
      <c r="CU106" s="270"/>
      <c r="CV106" s="270"/>
      <c r="CW106" s="270"/>
      <c r="CX106" s="270"/>
      <c r="CY106" s="270"/>
      <c r="CZ106" s="270"/>
      <c r="DA106" s="270"/>
      <c r="DB106" s="270"/>
      <c r="DC106" s="270"/>
      <c r="DD106" s="270"/>
      <c r="DE106" s="270"/>
      <c r="DF106" s="270"/>
      <c r="DG106" s="270"/>
      <c r="DH106" s="270"/>
      <c r="DI106" s="270"/>
      <c r="DJ106" s="270"/>
      <c r="DK106" s="270"/>
      <c r="DL106" s="270"/>
      <c r="DM106" s="270"/>
      <c r="DN106" s="270"/>
      <c r="DO106" s="270"/>
      <c r="DP106" s="270"/>
      <c r="DQ106" s="270"/>
      <c r="DR106" s="270"/>
      <c r="DS106" s="270"/>
      <c r="DT106" s="270"/>
      <c r="DU106" s="270"/>
      <c r="DV106" s="270"/>
      <c r="DW106" s="270"/>
      <c r="DX106" s="270"/>
      <c r="DY106" s="270"/>
      <c r="DZ106" s="270"/>
      <c r="EA106" s="248"/>
    </row>
    <row r="107" spans="1:131" s="248" customFormat="1" ht="26.25" customHeight="1" thickBot="1" x14ac:dyDescent="0.2">
      <c r="A107" s="277" t="s">
        <v>425</v>
      </c>
      <c r="B107" s="278"/>
      <c r="C107" s="278"/>
      <c r="D107" s="278"/>
      <c r="E107" s="278"/>
      <c r="F107" s="278"/>
      <c r="G107" s="278"/>
      <c r="H107" s="278"/>
      <c r="I107" s="278"/>
      <c r="J107" s="278"/>
      <c r="K107" s="278"/>
      <c r="L107" s="278"/>
      <c r="M107" s="278"/>
      <c r="N107" s="278"/>
      <c r="O107" s="278"/>
      <c r="P107" s="278"/>
      <c r="Q107" s="278"/>
      <c r="R107" s="278"/>
      <c r="S107" s="278"/>
      <c r="T107" s="278"/>
      <c r="U107" s="278"/>
      <c r="V107" s="278"/>
      <c r="W107" s="278"/>
      <c r="X107" s="278"/>
      <c r="Y107" s="278"/>
      <c r="Z107" s="278"/>
      <c r="AA107" s="278"/>
      <c r="AB107" s="278"/>
      <c r="AC107" s="278"/>
      <c r="AD107" s="278"/>
      <c r="AE107" s="278"/>
      <c r="AF107" s="278"/>
      <c r="AG107" s="278"/>
      <c r="AH107" s="278"/>
      <c r="AI107" s="278"/>
      <c r="AJ107" s="278"/>
      <c r="AK107" s="278"/>
      <c r="AL107" s="278"/>
      <c r="AM107" s="278"/>
      <c r="AN107" s="278"/>
      <c r="AO107" s="278"/>
      <c r="AP107" s="278"/>
      <c r="AQ107" s="278"/>
      <c r="AR107" s="278"/>
      <c r="AS107" s="278"/>
      <c r="AT107" s="278"/>
      <c r="AU107" s="277" t="s">
        <v>426</v>
      </c>
      <c r="AV107" s="278"/>
      <c r="AW107" s="278"/>
      <c r="AX107" s="278"/>
      <c r="AY107" s="278"/>
      <c r="AZ107" s="278"/>
      <c r="BA107" s="278"/>
      <c r="BB107" s="278"/>
      <c r="BC107" s="278"/>
      <c r="BD107" s="278"/>
      <c r="BE107" s="278"/>
      <c r="BF107" s="278"/>
      <c r="BG107" s="278"/>
      <c r="BH107" s="278"/>
      <c r="BI107" s="278"/>
      <c r="BJ107" s="278"/>
      <c r="BK107" s="278"/>
      <c r="BL107" s="278"/>
      <c r="BM107" s="278"/>
      <c r="BN107" s="278"/>
      <c r="BO107" s="278"/>
      <c r="BP107" s="278"/>
      <c r="BQ107" s="278"/>
      <c r="BR107" s="278"/>
      <c r="BS107" s="278"/>
      <c r="BT107" s="278"/>
      <c r="BU107" s="278"/>
      <c r="BV107" s="278"/>
      <c r="BW107" s="278"/>
      <c r="BX107" s="278"/>
      <c r="BY107" s="278"/>
      <c r="BZ107" s="278"/>
      <c r="CA107" s="278"/>
      <c r="CB107" s="278"/>
      <c r="CC107" s="278"/>
      <c r="CD107" s="278"/>
      <c r="CE107" s="278"/>
      <c r="CF107" s="278"/>
      <c r="CG107" s="278"/>
      <c r="CH107" s="278"/>
      <c r="CI107" s="278"/>
      <c r="CJ107" s="278"/>
      <c r="CK107" s="278"/>
      <c r="CL107" s="278"/>
      <c r="CM107" s="278"/>
      <c r="CN107" s="278"/>
      <c r="CO107" s="278"/>
      <c r="CP107" s="278"/>
      <c r="CQ107" s="278"/>
      <c r="CR107" s="278"/>
      <c r="CS107" s="278"/>
      <c r="CT107" s="278"/>
      <c r="CU107" s="278"/>
      <c r="CV107" s="278"/>
      <c r="CW107" s="278"/>
      <c r="CX107" s="278"/>
      <c r="CY107" s="278"/>
      <c r="CZ107" s="278"/>
      <c r="DA107" s="278"/>
      <c r="DB107" s="278"/>
      <c r="DC107" s="278"/>
      <c r="DD107" s="278"/>
      <c r="DE107" s="278"/>
      <c r="DF107" s="278"/>
      <c r="DG107" s="278"/>
      <c r="DH107" s="278"/>
      <c r="DI107" s="278"/>
      <c r="DJ107" s="278"/>
      <c r="DK107" s="278"/>
      <c r="DL107" s="278"/>
      <c r="DM107" s="278"/>
      <c r="DN107" s="278"/>
      <c r="DO107" s="278"/>
      <c r="DP107" s="278"/>
      <c r="DQ107" s="278"/>
      <c r="DR107" s="278"/>
      <c r="DS107" s="278"/>
      <c r="DT107" s="278"/>
      <c r="DU107" s="278"/>
      <c r="DV107" s="278"/>
      <c r="DW107" s="278"/>
      <c r="DX107" s="278"/>
      <c r="DY107" s="278"/>
      <c r="DZ107" s="278"/>
    </row>
    <row r="108" spans="1:131" s="248" customFormat="1" ht="26.25" customHeight="1" x14ac:dyDescent="0.15">
      <c r="A108" s="1007" t="s">
        <v>427</v>
      </c>
      <c r="B108" s="1008"/>
      <c r="C108" s="1008"/>
      <c r="D108" s="1008"/>
      <c r="E108" s="1008"/>
      <c r="F108" s="1008"/>
      <c r="G108" s="1008"/>
      <c r="H108" s="1008"/>
      <c r="I108" s="1008"/>
      <c r="J108" s="1008"/>
      <c r="K108" s="1008"/>
      <c r="L108" s="1008"/>
      <c r="M108" s="1008"/>
      <c r="N108" s="1008"/>
      <c r="O108" s="1008"/>
      <c r="P108" s="1008"/>
      <c r="Q108" s="1008"/>
      <c r="R108" s="1008"/>
      <c r="S108" s="1008"/>
      <c r="T108" s="1008"/>
      <c r="U108" s="1008"/>
      <c r="V108" s="1008"/>
      <c r="W108" s="1008"/>
      <c r="X108" s="1008"/>
      <c r="Y108" s="1008"/>
      <c r="Z108" s="1008"/>
      <c r="AA108" s="1008"/>
      <c r="AB108" s="1008"/>
      <c r="AC108" s="1008"/>
      <c r="AD108" s="1008"/>
      <c r="AE108" s="1008"/>
      <c r="AF108" s="1008"/>
      <c r="AG108" s="1008"/>
      <c r="AH108" s="1008"/>
      <c r="AI108" s="1008"/>
      <c r="AJ108" s="1008"/>
      <c r="AK108" s="1008"/>
      <c r="AL108" s="1008"/>
      <c r="AM108" s="1008"/>
      <c r="AN108" s="1008"/>
      <c r="AO108" s="1008"/>
      <c r="AP108" s="1008"/>
      <c r="AQ108" s="1008"/>
      <c r="AR108" s="1008"/>
      <c r="AS108" s="1008"/>
      <c r="AT108" s="1009"/>
      <c r="AU108" s="1007" t="s">
        <v>428</v>
      </c>
      <c r="AV108" s="1008"/>
      <c r="AW108" s="1008"/>
      <c r="AX108" s="1008"/>
      <c r="AY108" s="1008"/>
      <c r="AZ108" s="1008"/>
      <c r="BA108" s="1008"/>
      <c r="BB108" s="1008"/>
      <c r="BC108" s="1008"/>
      <c r="BD108" s="1008"/>
      <c r="BE108" s="1008"/>
      <c r="BF108" s="1008"/>
      <c r="BG108" s="1008"/>
      <c r="BH108" s="1008"/>
      <c r="BI108" s="1008"/>
      <c r="BJ108" s="1008"/>
      <c r="BK108" s="1008"/>
      <c r="BL108" s="1008"/>
      <c r="BM108" s="1008"/>
      <c r="BN108" s="1008"/>
      <c r="BO108" s="1008"/>
      <c r="BP108" s="1008"/>
      <c r="BQ108" s="1008"/>
      <c r="BR108" s="1008"/>
      <c r="BS108" s="1008"/>
      <c r="BT108" s="1008"/>
      <c r="BU108" s="1008"/>
      <c r="BV108" s="1008"/>
      <c r="BW108" s="1008"/>
      <c r="BX108" s="1008"/>
      <c r="BY108" s="1008"/>
      <c r="BZ108" s="1008"/>
      <c r="CA108" s="1008"/>
      <c r="CB108" s="1008"/>
      <c r="CC108" s="1008"/>
      <c r="CD108" s="1008"/>
      <c r="CE108" s="1008"/>
      <c r="CF108" s="1008"/>
      <c r="CG108" s="1008"/>
      <c r="CH108" s="1008"/>
      <c r="CI108" s="1008"/>
      <c r="CJ108" s="1008"/>
      <c r="CK108" s="1008"/>
      <c r="CL108" s="1008"/>
      <c r="CM108" s="1008"/>
      <c r="CN108" s="1008"/>
      <c r="CO108" s="1008"/>
      <c r="CP108" s="1008"/>
      <c r="CQ108" s="1008"/>
      <c r="CR108" s="1008"/>
      <c r="CS108" s="1008"/>
      <c r="CT108" s="1008"/>
      <c r="CU108" s="1008"/>
      <c r="CV108" s="1008"/>
      <c r="CW108" s="1008"/>
      <c r="CX108" s="1008"/>
      <c r="CY108" s="1008"/>
      <c r="CZ108" s="1008"/>
      <c r="DA108" s="1008"/>
      <c r="DB108" s="1008"/>
      <c r="DC108" s="1008"/>
      <c r="DD108" s="1008"/>
      <c r="DE108" s="1008"/>
      <c r="DF108" s="1008"/>
      <c r="DG108" s="1008"/>
      <c r="DH108" s="1008"/>
      <c r="DI108" s="1008"/>
      <c r="DJ108" s="1008"/>
      <c r="DK108" s="1008"/>
      <c r="DL108" s="1008"/>
      <c r="DM108" s="1008"/>
      <c r="DN108" s="1008"/>
      <c r="DO108" s="1008"/>
      <c r="DP108" s="1008"/>
      <c r="DQ108" s="1008"/>
      <c r="DR108" s="1008"/>
      <c r="DS108" s="1008"/>
      <c r="DT108" s="1008"/>
      <c r="DU108" s="1008"/>
      <c r="DV108" s="1008"/>
      <c r="DW108" s="1008"/>
      <c r="DX108" s="1008"/>
      <c r="DY108" s="1008"/>
      <c r="DZ108" s="1009"/>
    </row>
    <row r="109" spans="1:131" s="248" customFormat="1" ht="26.25" customHeight="1" x14ac:dyDescent="0.15">
      <c r="A109" s="1000" t="s">
        <v>429</v>
      </c>
      <c r="B109" s="981"/>
      <c r="C109" s="981"/>
      <c r="D109" s="981"/>
      <c r="E109" s="981"/>
      <c r="F109" s="981"/>
      <c r="G109" s="981"/>
      <c r="H109" s="981"/>
      <c r="I109" s="981"/>
      <c r="J109" s="981"/>
      <c r="K109" s="981"/>
      <c r="L109" s="981"/>
      <c r="M109" s="981"/>
      <c r="N109" s="981"/>
      <c r="O109" s="981"/>
      <c r="P109" s="981"/>
      <c r="Q109" s="981"/>
      <c r="R109" s="981"/>
      <c r="S109" s="981"/>
      <c r="T109" s="981"/>
      <c r="U109" s="981"/>
      <c r="V109" s="981"/>
      <c r="W109" s="981"/>
      <c r="X109" s="981"/>
      <c r="Y109" s="981"/>
      <c r="Z109" s="982"/>
      <c r="AA109" s="980" t="s">
        <v>430</v>
      </c>
      <c r="AB109" s="981"/>
      <c r="AC109" s="981"/>
      <c r="AD109" s="981"/>
      <c r="AE109" s="982"/>
      <c r="AF109" s="980" t="s">
        <v>431</v>
      </c>
      <c r="AG109" s="981"/>
      <c r="AH109" s="981"/>
      <c r="AI109" s="981"/>
      <c r="AJ109" s="982"/>
      <c r="AK109" s="980" t="s">
        <v>304</v>
      </c>
      <c r="AL109" s="981"/>
      <c r="AM109" s="981"/>
      <c r="AN109" s="981"/>
      <c r="AO109" s="982"/>
      <c r="AP109" s="980" t="s">
        <v>432</v>
      </c>
      <c r="AQ109" s="981"/>
      <c r="AR109" s="981"/>
      <c r="AS109" s="981"/>
      <c r="AT109" s="983"/>
      <c r="AU109" s="1000" t="s">
        <v>429</v>
      </c>
      <c r="AV109" s="981"/>
      <c r="AW109" s="981"/>
      <c r="AX109" s="981"/>
      <c r="AY109" s="981"/>
      <c r="AZ109" s="981"/>
      <c r="BA109" s="981"/>
      <c r="BB109" s="981"/>
      <c r="BC109" s="981"/>
      <c r="BD109" s="981"/>
      <c r="BE109" s="981"/>
      <c r="BF109" s="981"/>
      <c r="BG109" s="981"/>
      <c r="BH109" s="981"/>
      <c r="BI109" s="981"/>
      <c r="BJ109" s="981"/>
      <c r="BK109" s="981"/>
      <c r="BL109" s="981"/>
      <c r="BM109" s="981"/>
      <c r="BN109" s="981"/>
      <c r="BO109" s="981"/>
      <c r="BP109" s="982"/>
      <c r="BQ109" s="980" t="s">
        <v>430</v>
      </c>
      <c r="BR109" s="981"/>
      <c r="BS109" s="981"/>
      <c r="BT109" s="981"/>
      <c r="BU109" s="982"/>
      <c r="BV109" s="980" t="s">
        <v>431</v>
      </c>
      <c r="BW109" s="981"/>
      <c r="BX109" s="981"/>
      <c r="BY109" s="981"/>
      <c r="BZ109" s="982"/>
      <c r="CA109" s="980" t="s">
        <v>304</v>
      </c>
      <c r="CB109" s="981"/>
      <c r="CC109" s="981"/>
      <c r="CD109" s="981"/>
      <c r="CE109" s="982"/>
      <c r="CF109" s="1001" t="s">
        <v>432</v>
      </c>
      <c r="CG109" s="1001"/>
      <c r="CH109" s="1001"/>
      <c r="CI109" s="1001"/>
      <c r="CJ109" s="1001"/>
      <c r="CK109" s="980" t="s">
        <v>433</v>
      </c>
      <c r="CL109" s="981"/>
      <c r="CM109" s="981"/>
      <c r="CN109" s="981"/>
      <c r="CO109" s="981"/>
      <c r="CP109" s="981"/>
      <c r="CQ109" s="981"/>
      <c r="CR109" s="981"/>
      <c r="CS109" s="981"/>
      <c r="CT109" s="981"/>
      <c r="CU109" s="981"/>
      <c r="CV109" s="981"/>
      <c r="CW109" s="981"/>
      <c r="CX109" s="981"/>
      <c r="CY109" s="981"/>
      <c r="CZ109" s="981"/>
      <c r="DA109" s="981"/>
      <c r="DB109" s="981"/>
      <c r="DC109" s="981"/>
      <c r="DD109" s="981"/>
      <c r="DE109" s="981"/>
      <c r="DF109" s="982"/>
      <c r="DG109" s="980" t="s">
        <v>430</v>
      </c>
      <c r="DH109" s="981"/>
      <c r="DI109" s="981"/>
      <c r="DJ109" s="981"/>
      <c r="DK109" s="982"/>
      <c r="DL109" s="980" t="s">
        <v>431</v>
      </c>
      <c r="DM109" s="981"/>
      <c r="DN109" s="981"/>
      <c r="DO109" s="981"/>
      <c r="DP109" s="982"/>
      <c r="DQ109" s="980" t="s">
        <v>304</v>
      </c>
      <c r="DR109" s="981"/>
      <c r="DS109" s="981"/>
      <c r="DT109" s="981"/>
      <c r="DU109" s="982"/>
      <c r="DV109" s="980" t="s">
        <v>432</v>
      </c>
      <c r="DW109" s="981"/>
      <c r="DX109" s="981"/>
      <c r="DY109" s="981"/>
      <c r="DZ109" s="983"/>
    </row>
    <row r="110" spans="1:131" s="248" customFormat="1" ht="26.25" customHeight="1" x14ac:dyDescent="0.15">
      <c r="A110" s="984" t="s">
        <v>434</v>
      </c>
      <c r="B110" s="985"/>
      <c r="C110" s="985"/>
      <c r="D110" s="985"/>
      <c r="E110" s="985"/>
      <c r="F110" s="985"/>
      <c r="G110" s="985"/>
      <c r="H110" s="985"/>
      <c r="I110" s="985"/>
      <c r="J110" s="985"/>
      <c r="K110" s="985"/>
      <c r="L110" s="985"/>
      <c r="M110" s="985"/>
      <c r="N110" s="985"/>
      <c r="O110" s="985"/>
      <c r="P110" s="985"/>
      <c r="Q110" s="985"/>
      <c r="R110" s="985"/>
      <c r="S110" s="985"/>
      <c r="T110" s="985"/>
      <c r="U110" s="985"/>
      <c r="V110" s="985"/>
      <c r="W110" s="985"/>
      <c r="X110" s="985"/>
      <c r="Y110" s="985"/>
      <c r="Z110" s="986"/>
      <c r="AA110" s="987">
        <v>30997</v>
      </c>
      <c r="AB110" s="988"/>
      <c r="AC110" s="988"/>
      <c r="AD110" s="988"/>
      <c r="AE110" s="989"/>
      <c r="AF110" s="990">
        <v>41800</v>
      </c>
      <c r="AG110" s="988"/>
      <c r="AH110" s="988"/>
      <c r="AI110" s="988"/>
      <c r="AJ110" s="989"/>
      <c r="AK110" s="990">
        <v>48681</v>
      </c>
      <c r="AL110" s="988"/>
      <c r="AM110" s="988"/>
      <c r="AN110" s="988"/>
      <c r="AO110" s="989"/>
      <c r="AP110" s="991">
        <v>14.9</v>
      </c>
      <c r="AQ110" s="992"/>
      <c r="AR110" s="992"/>
      <c r="AS110" s="992"/>
      <c r="AT110" s="993"/>
      <c r="AU110" s="994" t="s">
        <v>73</v>
      </c>
      <c r="AV110" s="995"/>
      <c r="AW110" s="995"/>
      <c r="AX110" s="995"/>
      <c r="AY110" s="995"/>
      <c r="AZ110" s="1036" t="s">
        <v>435</v>
      </c>
      <c r="BA110" s="985"/>
      <c r="BB110" s="985"/>
      <c r="BC110" s="985"/>
      <c r="BD110" s="985"/>
      <c r="BE110" s="985"/>
      <c r="BF110" s="985"/>
      <c r="BG110" s="985"/>
      <c r="BH110" s="985"/>
      <c r="BI110" s="985"/>
      <c r="BJ110" s="985"/>
      <c r="BK110" s="985"/>
      <c r="BL110" s="985"/>
      <c r="BM110" s="985"/>
      <c r="BN110" s="985"/>
      <c r="BO110" s="985"/>
      <c r="BP110" s="986"/>
      <c r="BQ110" s="1022">
        <v>522144</v>
      </c>
      <c r="BR110" s="1023"/>
      <c r="BS110" s="1023"/>
      <c r="BT110" s="1023"/>
      <c r="BU110" s="1023"/>
      <c r="BV110" s="1023">
        <v>490943</v>
      </c>
      <c r="BW110" s="1023"/>
      <c r="BX110" s="1023"/>
      <c r="BY110" s="1023"/>
      <c r="BZ110" s="1023"/>
      <c r="CA110" s="1023">
        <v>531711</v>
      </c>
      <c r="CB110" s="1023"/>
      <c r="CC110" s="1023"/>
      <c r="CD110" s="1023"/>
      <c r="CE110" s="1023"/>
      <c r="CF110" s="1037">
        <v>163.1</v>
      </c>
      <c r="CG110" s="1038"/>
      <c r="CH110" s="1038"/>
      <c r="CI110" s="1038"/>
      <c r="CJ110" s="1038"/>
      <c r="CK110" s="1039" t="s">
        <v>436</v>
      </c>
      <c r="CL110" s="1040"/>
      <c r="CM110" s="1019" t="s">
        <v>437</v>
      </c>
      <c r="CN110" s="1020"/>
      <c r="CO110" s="1020"/>
      <c r="CP110" s="1020"/>
      <c r="CQ110" s="1020"/>
      <c r="CR110" s="1020"/>
      <c r="CS110" s="1020"/>
      <c r="CT110" s="1020"/>
      <c r="CU110" s="1020"/>
      <c r="CV110" s="1020"/>
      <c r="CW110" s="1020"/>
      <c r="CX110" s="1020"/>
      <c r="CY110" s="1020"/>
      <c r="CZ110" s="1020"/>
      <c r="DA110" s="1020"/>
      <c r="DB110" s="1020"/>
      <c r="DC110" s="1020"/>
      <c r="DD110" s="1020"/>
      <c r="DE110" s="1020"/>
      <c r="DF110" s="1021"/>
      <c r="DG110" s="1022" t="s">
        <v>438</v>
      </c>
      <c r="DH110" s="1023"/>
      <c r="DI110" s="1023"/>
      <c r="DJ110" s="1023"/>
      <c r="DK110" s="1023"/>
      <c r="DL110" s="1023" t="s">
        <v>438</v>
      </c>
      <c r="DM110" s="1023"/>
      <c r="DN110" s="1023"/>
      <c r="DO110" s="1023"/>
      <c r="DP110" s="1023"/>
      <c r="DQ110" s="1023" t="s">
        <v>438</v>
      </c>
      <c r="DR110" s="1023"/>
      <c r="DS110" s="1023"/>
      <c r="DT110" s="1023"/>
      <c r="DU110" s="1023"/>
      <c r="DV110" s="1024" t="s">
        <v>438</v>
      </c>
      <c r="DW110" s="1024"/>
      <c r="DX110" s="1024"/>
      <c r="DY110" s="1024"/>
      <c r="DZ110" s="1025"/>
    </row>
    <row r="111" spans="1:131" s="248" customFormat="1" ht="26.25" customHeight="1" x14ac:dyDescent="0.15">
      <c r="A111" s="1026" t="s">
        <v>439</v>
      </c>
      <c r="B111" s="1027"/>
      <c r="C111" s="1027"/>
      <c r="D111" s="1027"/>
      <c r="E111" s="1027"/>
      <c r="F111" s="1027"/>
      <c r="G111" s="1027"/>
      <c r="H111" s="1027"/>
      <c r="I111" s="1027"/>
      <c r="J111" s="1027"/>
      <c r="K111" s="1027"/>
      <c r="L111" s="1027"/>
      <c r="M111" s="1027"/>
      <c r="N111" s="1027"/>
      <c r="O111" s="1027"/>
      <c r="P111" s="1027"/>
      <c r="Q111" s="1027"/>
      <c r="R111" s="1027"/>
      <c r="S111" s="1027"/>
      <c r="T111" s="1027"/>
      <c r="U111" s="1027"/>
      <c r="V111" s="1027"/>
      <c r="W111" s="1027"/>
      <c r="X111" s="1027"/>
      <c r="Y111" s="1027"/>
      <c r="Z111" s="1028"/>
      <c r="AA111" s="1029" t="s">
        <v>440</v>
      </c>
      <c r="AB111" s="1030"/>
      <c r="AC111" s="1030"/>
      <c r="AD111" s="1030"/>
      <c r="AE111" s="1031"/>
      <c r="AF111" s="1032" t="s">
        <v>440</v>
      </c>
      <c r="AG111" s="1030"/>
      <c r="AH111" s="1030"/>
      <c r="AI111" s="1030"/>
      <c r="AJ111" s="1031"/>
      <c r="AK111" s="1032" t="s">
        <v>440</v>
      </c>
      <c r="AL111" s="1030"/>
      <c r="AM111" s="1030"/>
      <c r="AN111" s="1030"/>
      <c r="AO111" s="1031"/>
      <c r="AP111" s="1033" t="s">
        <v>440</v>
      </c>
      <c r="AQ111" s="1034"/>
      <c r="AR111" s="1034"/>
      <c r="AS111" s="1034"/>
      <c r="AT111" s="1035"/>
      <c r="AU111" s="996"/>
      <c r="AV111" s="997"/>
      <c r="AW111" s="997"/>
      <c r="AX111" s="997"/>
      <c r="AY111" s="997"/>
      <c r="AZ111" s="1045" t="s">
        <v>441</v>
      </c>
      <c r="BA111" s="1046"/>
      <c r="BB111" s="1046"/>
      <c r="BC111" s="1046"/>
      <c r="BD111" s="1046"/>
      <c r="BE111" s="1046"/>
      <c r="BF111" s="1046"/>
      <c r="BG111" s="1046"/>
      <c r="BH111" s="1046"/>
      <c r="BI111" s="1046"/>
      <c r="BJ111" s="1046"/>
      <c r="BK111" s="1046"/>
      <c r="BL111" s="1046"/>
      <c r="BM111" s="1046"/>
      <c r="BN111" s="1046"/>
      <c r="BO111" s="1046"/>
      <c r="BP111" s="1047"/>
      <c r="BQ111" s="1015" t="s">
        <v>129</v>
      </c>
      <c r="BR111" s="1016"/>
      <c r="BS111" s="1016"/>
      <c r="BT111" s="1016"/>
      <c r="BU111" s="1016"/>
      <c r="BV111" s="1016" t="s">
        <v>129</v>
      </c>
      <c r="BW111" s="1016"/>
      <c r="BX111" s="1016"/>
      <c r="BY111" s="1016"/>
      <c r="BZ111" s="1016"/>
      <c r="CA111" s="1016" t="s">
        <v>440</v>
      </c>
      <c r="CB111" s="1016"/>
      <c r="CC111" s="1016"/>
      <c r="CD111" s="1016"/>
      <c r="CE111" s="1016"/>
      <c r="CF111" s="1010" t="s">
        <v>129</v>
      </c>
      <c r="CG111" s="1011"/>
      <c r="CH111" s="1011"/>
      <c r="CI111" s="1011"/>
      <c r="CJ111" s="1011"/>
      <c r="CK111" s="1041"/>
      <c r="CL111" s="1042"/>
      <c r="CM111" s="1012" t="s">
        <v>442</v>
      </c>
      <c r="CN111" s="1013"/>
      <c r="CO111" s="1013"/>
      <c r="CP111" s="1013"/>
      <c r="CQ111" s="1013"/>
      <c r="CR111" s="1013"/>
      <c r="CS111" s="1013"/>
      <c r="CT111" s="1013"/>
      <c r="CU111" s="1013"/>
      <c r="CV111" s="1013"/>
      <c r="CW111" s="1013"/>
      <c r="CX111" s="1013"/>
      <c r="CY111" s="1013"/>
      <c r="CZ111" s="1013"/>
      <c r="DA111" s="1013"/>
      <c r="DB111" s="1013"/>
      <c r="DC111" s="1013"/>
      <c r="DD111" s="1013"/>
      <c r="DE111" s="1013"/>
      <c r="DF111" s="1014"/>
      <c r="DG111" s="1015" t="s">
        <v>129</v>
      </c>
      <c r="DH111" s="1016"/>
      <c r="DI111" s="1016"/>
      <c r="DJ111" s="1016"/>
      <c r="DK111" s="1016"/>
      <c r="DL111" s="1016" t="s">
        <v>440</v>
      </c>
      <c r="DM111" s="1016"/>
      <c r="DN111" s="1016"/>
      <c r="DO111" s="1016"/>
      <c r="DP111" s="1016"/>
      <c r="DQ111" s="1016" t="s">
        <v>129</v>
      </c>
      <c r="DR111" s="1016"/>
      <c r="DS111" s="1016"/>
      <c r="DT111" s="1016"/>
      <c r="DU111" s="1016"/>
      <c r="DV111" s="1017" t="s">
        <v>440</v>
      </c>
      <c r="DW111" s="1017"/>
      <c r="DX111" s="1017"/>
      <c r="DY111" s="1017"/>
      <c r="DZ111" s="1018"/>
    </row>
    <row r="112" spans="1:131" s="248" customFormat="1" ht="26.25" customHeight="1" x14ac:dyDescent="0.15">
      <c r="A112" s="1048" t="s">
        <v>443</v>
      </c>
      <c r="B112" s="1049"/>
      <c r="C112" s="1046" t="s">
        <v>444</v>
      </c>
      <c r="D112" s="1046"/>
      <c r="E112" s="1046"/>
      <c r="F112" s="1046"/>
      <c r="G112" s="1046"/>
      <c r="H112" s="1046"/>
      <c r="I112" s="1046"/>
      <c r="J112" s="1046"/>
      <c r="K112" s="1046"/>
      <c r="L112" s="1046"/>
      <c r="M112" s="1046"/>
      <c r="N112" s="1046"/>
      <c r="O112" s="1046"/>
      <c r="P112" s="1046"/>
      <c r="Q112" s="1046"/>
      <c r="R112" s="1046"/>
      <c r="S112" s="1046"/>
      <c r="T112" s="1046"/>
      <c r="U112" s="1046"/>
      <c r="V112" s="1046"/>
      <c r="W112" s="1046"/>
      <c r="X112" s="1046"/>
      <c r="Y112" s="1046"/>
      <c r="Z112" s="1047"/>
      <c r="AA112" s="1054" t="s">
        <v>129</v>
      </c>
      <c r="AB112" s="1055"/>
      <c r="AC112" s="1055"/>
      <c r="AD112" s="1055"/>
      <c r="AE112" s="1056"/>
      <c r="AF112" s="1057" t="s">
        <v>129</v>
      </c>
      <c r="AG112" s="1055"/>
      <c r="AH112" s="1055"/>
      <c r="AI112" s="1055"/>
      <c r="AJ112" s="1056"/>
      <c r="AK112" s="1057" t="s">
        <v>129</v>
      </c>
      <c r="AL112" s="1055"/>
      <c r="AM112" s="1055"/>
      <c r="AN112" s="1055"/>
      <c r="AO112" s="1056"/>
      <c r="AP112" s="1058" t="s">
        <v>129</v>
      </c>
      <c r="AQ112" s="1059"/>
      <c r="AR112" s="1059"/>
      <c r="AS112" s="1059"/>
      <c r="AT112" s="1060"/>
      <c r="AU112" s="996"/>
      <c r="AV112" s="997"/>
      <c r="AW112" s="997"/>
      <c r="AX112" s="997"/>
      <c r="AY112" s="997"/>
      <c r="AZ112" s="1045" t="s">
        <v>445</v>
      </c>
      <c r="BA112" s="1046"/>
      <c r="BB112" s="1046"/>
      <c r="BC112" s="1046"/>
      <c r="BD112" s="1046"/>
      <c r="BE112" s="1046"/>
      <c r="BF112" s="1046"/>
      <c r="BG112" s="1046"/>
      <c r="BH112" s="1046"/>
      <c r="BI112" s="1046"/>
      <c r="BJ112" s="1046"/>
      <c r="BK112" s="1046"/>
      <c r="BL112" s="1046"/>
      <c r="BM112" s="1046"/>
      <c r="BN112" s="1046"/>
      <c r="BO112" s="1046"/>
      <c r="BP112" s="1047"/>
      <c r="BQ112" s="1015">
        <v>115140</v>
      </c>
      <c r="BR112" s="1016"/>
      <c r="BS112" s="1016"/>
      <c r="BT112" s="1016"/>
      <c r="BU112" s="1016"/>
      <c r="BV112" s="1016">
        <v>155041</v>
      </c>
      <c r="BW112" s="1016"/>
      <c r="BX112" s="1016"/>
      <c r="BY112" s="1016"/>
      <c r="BZ112" s="1016"/>
      <c r="CA112" s="1016">
        <v>194030</v>
      </c>
      <c r="CB112" s="1016"/>
      <c r="CC112" s="1016"/>
      <c r="CD112" s="1016"/>
      <c r="CE112" s="1016"/>
      <c r="CF112" s="1010">
        <v>59.5</v>
      </c>
      <c r="CG112" s="1011"/>
      <c r="CH112" s="1011"/>
      <c r="CI112" s="1011"/>
      <c r="CJ112" s="1011"/>
      <c r="CK112" s="1041"/>
      <c r="CL112" s="1042"/>
      <c r="CM112" s="1012" t="s">
        <v>446</v>
      </c>
      <c r="CN112" s="1013"/>
      <c r="CO112" s="1013"/>
      <c r="CP112" s="1013"/>
      <c r="CQ112" s="1013"/>
      <c r="CR112" s="1013"/>
      <c r="CS112" s="1013"/>
      <c r="CT112" s="1013"/>
      <c r="CU112" s="1013"/>
      <c r="CV112" s="1013"/>
      <c r="CW112" s="1013"/>
      <c r="CX112" s="1013"/>
      <c r="CY112" s="1013"/>
      <c r="CZ112" s="1013"/>
      <c r="DA112" s="1013"/>
      <c r="DB112" s="1013"/>
      <c r="DC112" s="1013"/>
      <c r="DD112" s="1013"/>
      <c r="DE112" s="1013"/>
      <c r="DF112" s="1014"/>
      <c r="DG112" s="1015" t="s">
        <v>129</v>
      </c>
      <c r="DH112" s="1016"/>
      <c r="DI112" s="1016"/>
      <c r="DJ112" s="1016"/>
      <c r="DK112" s="1016"/>
      <c r="DL112" s="1016" t="s">
        <v>129</v>
      </c>
      <c r="DM112" s="1016"/>
      <c r="DN112" s="1016"/>
      <c r="DO112" s="1016"/>
      <c r="DP112" s="1016"/>
      <c r="DQ112" s="1016" t="s">
        <v>129</v>
      </c>
      <c r="DR112" s="1016"/>
      <c r="DS112" s="1016"/>
      <c r="DT112" s="1016"/>
      <c r="DU112" s="1016"/>
      <c r="DV112" s="1017" t="s">
        <v>129</v>
      </c>
      <c r="DW112" s="1017"/>
      <c r="DX112" s="1017"/>
      <c r="DY112" s="1017"/>
      <c r="DZ112" s="1018"/>
    </row>
    <row r="113" spans="1:130" s="248" customFormat="1" ht="26.25" customHeight="1" x14ac:dyDescent="0.15">
      <c r="A113" s="1050"/>
      <c r="B113" s="1051"/>
      <c r="C113" s="1046" t="s">
        <v>447</v>
      </c>
      <c r="D113" s="1046"/>
      <c r="E113" s="1046"/>
      <c r="F113" s="1046"/>
      <c r="G113" s="1046"/>
      <c r="H113" s="1046"/>
      <c r="I113" s="1046"/>
      <c r="J113" s="1046"/>
      <c r="K113" s="1046"/>
      <c r="L113" s="1046"/>
      <c r="M113" s="1046"/>
      <c r="N113" s="1046"/>
      <c r="O113" s="1046"/>
      <c r="P113" s="1046"/>
      <c r="Q113" s="1046"/>
      <c r="R113" s="1046"/>
      <c r="S113" s="1046"/>
      <c r="T113" s="1046"/>
      <c r="U113" s="1046"/>
      <c r="V113" s="1046"/>
      <c r="W113" s="1046"/>
      <c r="X113" s="1046"/>
      <c r="Y113" s="1046"/>
      <c r="Z113" s="1047"/>
      <c r="AA113" s="1029">
        <v>9285</v>
      </c>
      <c r="AB113" s="1030"/>
      <c r="AC113" s="1030"/>
      <c r="AD113" s="1030"/>
      <c r="AE113" s="1031"/>
      <c r="AF113" s="1032">
        <v>9592</v>
      </c>
      <c r="AG113" s="1030"/>
      <c r="AH113" s="1030"/>
      <c r="AI113" s="1030"/>
      <c r="AJ113" s="1031"/>
      <c r="AK113" s="1032">
        <v>8786</v>
      </c>
      <c r="AL113" s="1030"/>
      <c r="AM113" s="1030"/>
      <c r="AN113" s="1030"/>
      <c r="AO113" s="1031"/>
      <c r="AP113" s="1033">
        <v>2.7</v>
      </c>
      <c r="AQ113" s="1034"/>
      <c r="AR113" s="1034"/>
      <c r="AS113" s="1034"/>
      <c r="AT113" s="1035"/>
      <c r="AU113" s="996"/>
      <c r="AV113" s="997"/>
      <c r="AW113" s="997"/>
      <c r="AX113" s="997"/>
      <c r="AY113" s="997"/>
      <c r="AZ113" s="1045" t="s">
        <v>448</v>
      </c>
      <c r="BA113" s="1046"/>
      <c r="BB113" s="1046"/>
      <c r="BC113" s="1046"/>
      <c r="BD113" s="1046"/>
      <c r="BE113" s="1046"/>
      <c r="BF113" s="1046"/>
      <c r="BG113" s="1046"/>
      <c r="BH113" s="1046"/>
      <c r="BI113" s="1046"/>
      <c r="BJ113" s="1046"/>
      <c r="BK113" s="1046"/>
      <c r="BL113" s="1046"/>
      <c r="BM113" s="1046"/>
      <c r="BN113" s="1046"/>
      <c r="BO113" s="1046"/>
      <c r="BP113" s="1047"/>
      <c r="BQ113" s="1015">
        <v>37540</v>
      </c>
      <c r="BR113" s="1016"/>
      <c r="BS113" s="1016"/>
      <c r="BT113" s="1016"/>
      <c r="BU113" s="1016"/>
      <c r="BV113" s="1016">
        <v>30716</v>
      </c>
      <c r="BW113" s="1016"/>
      <c r="BX113" s="1016"/>
      <c r="BY113" s="1016"/>
      <c r="BZ113" s="1016"/>
      <c r="CA113" s="1016">
        <v>24501</v>
      </c>
      <c r="CB113" s="1016"/>
      <c r="CC113" s="1016"/>
      <c r="CD113" s="1016"/>
      <c r="CE113" s="1016"/>
      <c r="CF113" s="1010">
        <v>7.5</v>
      </c>
      <c r="CG113" s="1011"/>
      <c r="CH113" s="1011"/>
      <c r="CI113" s="1011"/>
      <c r="CJ113" s="1011"/>
      <c r="CK113" s="1041"/>
      <c r="CL113" s="1042"/>
      <c r="CM113" s="1012" t="s">
        <v>449</v>
      </c>
      <c r="CN113" s="1013"/>
      <c r="CO113" s="1013"/>
      <c r="CP113" s="1013"/>
      <c r="CQ113" s="1013"/>
      <c r="CR113" s="1013"/>
      <c r="CS113" s="1013"/>
      <c r="CT113" s="1013"/>
      <c r="CU113" s="1013"/>
      <c r="CV113" s="1013"/>
      <c r="CW113" s="1013"/>
      <c r="CX113" s="1013"/>
      <c r="CY113" s="1013"/>
      <c r="CZ113" s="1013"/>
      <c r="DA113" s="1013"/>
      <c r="DB113" s="1013"/>
      <c r="DC113" s="1013"/>
      <c r="DD113" s="1013"/>
      <c r="DE113" s="1013"/>
      <c r="DF113" s="1014"/>
      <c r="DG113" s="1054" t="s">
        <v>129</v>
      </c>
      <c r="DH113" s="1055"/>
      <c r="DI113" s="1055"/>
      <c r="DJ113" s="1055"/>
      <c r="DK113" s="1056"/>
      <c r="DL113" s="1057" t="s">
        <v>129</v>
      </c>
      <c r="DM113" s="1055"/>
      <c r="DN113" s="1055"/>
      <c r="DO113" s="1055"/>
      <c r="DP113" s="1056"/>
      <c r="DQ113" s="1057" t="s">
        <v>129</v>
      </c>
      <c r="DR113" s="1055"/>
      <c r="DS113" s="1055"/>
      <c r="DT113" s="1055"/>
      <c r="DU113" s="1056"/>
      <c r="DV113" s="1058" t="s">
        <v>129</v>
      </c>
      <c r="DW113" s="1059"/>
      <c r="DX113" s="1059"/>
      <c r="DY113" s="1059"/>
      <c r="DZ113" s="1060"/>
    </row>
    <row r="114" spans="1:130" s="248" customFormat="1" ht="26.25" customHeight="1" x14ac:dyDescent="0.15">
      <c r="A114" s="1050"/>
      <c r="B114" s="1051"/>
      <c r="C114" s="1046" t="s">
        <v>450</v>
      </c>
      <c r="D114" s="1046"/>
      <c r="E114" s="1046"/>
      <c r="F114" s="1046"/>
      <c r="G114" s="1046"/>
      <c r="H114" s="1046"/>
      <c r="I114" s="1046"/>
      <c r="J114" s="1046"/>
      <c r="K114" s="1046"/>
      <c r="L114" s="1046"/>
      <c r="M114" s="1046"/>
      <c r="N114" s="1046"/>
      <c r="O114" s="1046"/>
      <c r="P114" s="1046"/>
      <c r="Q114" s="1046"/>
      <c r="R114" s="1046"/>
      <c r="S114" s="1046"/>
      <c r="T114" s="1046"/>
      <c r="U114" s="1046"/>
      <c r="V114" s="1046"/>
      <c r="W114" s="1046"/>
      <c r="X114" s="1046"/>
      <c r="Y114" s="1046"/>
      <c r="Z114" s="1047"/>
      <c r="AA114" s="1054">
        <v>7250</v>
      </c>
      <c r="AB114" s="1055"/>
      <c r="AC114" s="1055"/>
      <c r="AD114" s="1055"/>
      <c r="AE114" s="1056"/>
      <c r="AF114" s="1057">
        <v>7194</v>
      </c>
      <c r="AG114" s="1055"/>
      <c r="AH114" s="1055"/>
      <c r="AI114" s="1055"/>
      <c r="AJ114" s="1056"/>
      <c r="AK114" s="1057">
        <v>6498</v>
      </c>
      <c r="AL114" s="1055"/>
      <c r="AM114" s="1055"/>
      <c r="AN114" s="1055"/>
      <c r="AO114" s="1056"/>
      <c r="AP114" s="1058">
        <v>2</v>
      </c>
      <c r="AQ114" s="1059"/>
      <c r="AR114" s="1059"/>
      <c r="AS114" s="1059"/>
      <c r="AT114" s="1060"/>
      <c r="AU114" s="996"/>
      <c r="AV114" s="997"/>
      <c r="AW114" s="997"/>
      <c r="AX114" s="997"/>
      <c r="AY114" s="997"/>
      <c r="AZ114" s="1045" t="s">
        <v>451</v>
      </c>
      <c r="BA114" s="1046"/>
      <c r="BB114" s="1046"/>
      <c r="BC114" s="1046"/>
      <c r="BD114" s="1046"/>
      <c r="BE114" s="1046"/>
      <c r="BF114" s="1046"/>
      <c r="BG114" s="1046"/>
      <c r="BH114" s="1046"/>
      <c r="BI114" s="1046"/>
      <c r="BJ114" s="1046"/>
      <c r="BK114" s="1046"/>
      <c r="BL114" s="1046"/>
      <c r="BM114" s="1046"/>
      <c r="BN114" s="1046"/>
      <c r="BO114" s="1046"/>
      <c r="BP114" s="1047"/>
      <c r="BQ114" s="1015">
        <v>74471</v>
      </c>
      <c r="BR114" s="1016"/>
      <c r="BS114" s="1016"/>
      <c r="BT114" s="1016"/>
      <c r="BU114" s="1016"/>
      <c r="BV114" s="1016">
        <v>52445</v>
      </c>
      <c r="BW114" s="1016"/>
      <c r="BX114" s="1016"/>
      <c r="BY114" s="1016"/>
      <c r="BZ114" s="1016"/>
      <c r="CA114" s="1016">
        <v>37554</v>
      </c>
      <c r="CB114" s="1016"/>
      <c r="CC114" s="1016"/>
      <c r="CD114" s="1016"/>
      <c r="CE114" s="1016"/>
      <c r="CF114" s="1010">
        <v>11.5</v>
      </c>
      <c r="CG114" s="1011"/>
      <c r="CH114" s="1011"/>
      <c r="CI114" s="1011"/>
      <c r="CJ114" s="1011"/>
      <c r="CK114" s="1041"/>
      <c r="CL114" s="1042"/>
      <c r="CM114" s="1012" t="s">
        <v>452</v>
      </c>
      <c r="CN114" s="1013"/>
      <c r="CO114" s="1013"/>
      <c r="CP114" s="1013"/>
      <c r="CQ114" s="1013"/>
      <c r="CR114" s="1013"/>
      <c r="CS114" s="1013"/>
      <c r="CT114" s="1013"/>
      <c r="CU114" s="1013"/>
      <c r="CV114" s="1013"/>
      <c r="CW114" s="1013"/>
      <c r="CX114" s="1013"/>
      <c r="CY114" s="1013"/>
      <c r="CZ114" s="1013"/>
      <c r="DA114" s="1013"/>
      <c r="DB114" s="1013"/>
      <c r="DC114" s="1013"/>
      <c r="DD114" s="1013"/>
      <c r="DE114" s="1013"/>
      <c r="DF114" s="1014"/>
      <c r="DG114" s="1054" t="s">
        <v>129</v>
      </c>
      <c r="DH114" s="1055"/>
      <c r="DI114" s="1055"/>
      <c r="DJ114" s="1055"/>
      <c r="DK114" s="1056"/>
      <c r="DL114" s="1057" t="s">
        <v>129</v>
      </c>
      <c r="DM114" s="1055"/>
      <c r="DN114" s="1055"/>
      <c r="DO114" s="1055"/>
      <c r="DP114" s="1056"/>
      <c r="DQ114" s="1057" t="s">
        <v>129</v>
      </c>
      <c r="DR114" s="1055"/>
      <c r="DS114" s="1055"/>
      <c r="DT114" s="1055"/>
      <c r="DU114" s="1056"/>
      <c r="DV114" s="1058" t="s">
        <v>129</v>
      </c>
      <c r="DW114" s="1059"/>
      <c r="DX114" s="1059"/>
      <c r="DY114" s="1059"/>
      <c r="DZ114" s="1060"/>
    </row>
    <row r="115" spans="1:130" s="248" customFormat="1" ht="26.25" customHeight="1" x14ac:dyDescent="0.15">
      <c r="A115" s="1050"/>
      <c r="B115" s="1051"/>
      <c r="C115" s="1046" t="s">
        <v>453</v>
      </c>
      <c r="D115" s="1046"/>
      <c r="E115" s="1046"/>
      <c r="F115" s="1046"/>
      <c r="G115" s="1046"/>
      <c r="H115" s="1046"/>
      <c r="I115" s="1046"/>
      <c r="J115" s="1046"/>
      <c r="K115" s="1046"/>
      <c r="L115" s="1046"/>
      <c r="M115" s="1046"/>
      <c r="N115" s="1046"/>
      <c r="O115" s="1046"/>
      <c r="P115" s="1046"/>
      <c r="Q115" s="1046"/>
      <c r="R115" s="1046"/>
      <c r="S115" s="1046"/>
      <c r="T115" s="1046"/>
      <c r="U115" s="1046"/>
      <c r="V115" s="1046"/>
      <c r="W115" s="1046"/>
      <c r="X115" s="1046"/>
      <c r="Y115" s="1046"/>
      <c r="Z115" s="1047"/>
      <c r="AA115" s="1029" t="s">
        <v>129</v>
      </c>
      <c r="AB115" s="1030"/>
      <c r="AC115" s="1030"/>
      <c r="AD115" s="1030"/>
      <c r="AE115" s="1031"/>
      <c r="AF115" s="1032" t="s">
        <v>129</v>
      </c>
      <c r="AG115" s="1030"/>
      <c r="AH115" s="1030"/>
      <c r="AI115" s="1030"/>
      <c r="AJ115" s="1031"/>
      <c r="AK115" s="1032" t="s">
        <v>129</v>
      </c>
      <c r="AL115" s="1030"/>
      <c r="AM115" s="1030"/>
      <c r="AN115" s="1030"/>
      <c r="AO115" s="1031"/>
      <c r="AP115" s="1033" t="s">
        <v>129</v>
      </c>
      <c r="AQ115" s="1034"/>
      <c r="AR115" s="1034"/>
      <c r="AS115" s="1034"/>
      <c r="AT115" s="1035"/>
      <c r="AU115" s="996"/>
      <c r="AV115" s="997"/>
      <c r="AW115" s="997"/>
      <c r="AX115" s="997"/>
      <c r="AY115" s="997"/>
      <c r="AZ115" s="1045" t="s">
        <v>454</v>
      </c>
      <c r="BA115" s="1046"/>
      <c r="BB115" s="1046"/>
      <c r="BC115" s="1046"/>
      <c r="BD115" s="1046"/>
      <c r="BE115" s="1046"/>
      <c r="BF115" s="1046"/>
      <c r="BG115" s="1046"/>
      <c r="BH115" s="1046"/>
      <c r="BI115" s="1046"/>
      <c r="BJ115" s="1046"/>
      <c r="BK115" s="1046"/>
      <c r="BL115" s="1046"/>
      <c r="BM115" s="1046"/>
      <c r="BN115" s="1046"/>
      <c r="BO115" s="1046"/>
      <c r="BP115" s="1047"/>
      <c r="BQ115" s="1015" t="s">
        <v>129</v>
      </c>
      <c r="BR115" s="1016"/>
      <c r="BS115" s="1016"/>
      <c r="BT115" s="1016"/>
      <c r="BU115" s="1016"/>
      <c r="BV115" s="1016" t="s">
        <v>129</v>
      </c>
      <c r="BW115" s="1016"/>
      <c r="BX115" s="1016"/>
      <c r="BY115" s="1016"/>
      <c r="BZ115" s="1016"/>
      <c r="CA115" s="1016" t="s">
        <v>129</v>
      </c>
      <c r="CB115" s="1016"/>
      <c r="CC115" s="1016"/>
      <c r="CD115" s="1016"/>
      <c r="CE115" s="1016"/>
      <c r="CF115" s="1010" t="s">
        <v>129</v>
      </c>
      <c r="CG115" s="1011"/>
      <c r="CH115" s="1011"/>
      <c r="CI115" s="1011"/>
      <c r="CJ115" s="1011"/>
      <c r="CK115" s="1041"/>
      <c r="CL115" s="1042"/>
      <c r="CM115" s="1045" t="s">
        <v>455</v>
      </c>
      <c r="CN115" s="1066"/>
      <c r="CO115" s="1066"/>
      <c r="CP115" s="1066"/>
      <c r="CQ115" s="1066"/>
      <c r="CR115" s="1066"/>
      <c r="CS115" s="1066"/>
      <c r="CT115" s="1066"/>
      <c r="CU115" s="1066"/>
      <c r="CV115" s="1066"/>
      <c r="CW115" s="1066"/>
      <c r="CX115" s="1066"/>
      <c r="CY115" s="1066"/>
      <c r="CZ115" s="1066"/>
      <c r="DA115" s="1066"/>
      <c r="DB115" s="1066"/>
      <c r="DC115" s="1066"/>
      <c r="DD115" s="1066"/>
      <c r="DE115" s="1066"/>
      <c r="DF115" s="1047"/>
      <c r="DG115" s="1054" t="s">
        <v>129</v>
      </c>
      <c r="DH115" s="1055"/>
      <c r="DI115" s="1055"/>
      <c r="DJ115" s="1055"/>
      <c r="DK115" s="1056"/>
      <c r="DL115" s="1057" t="s">
        <v>129</v>
      </c>
      <c r="DM115" s="1055"/>
      <c r="DN115" s="1055"/>
      <c r="DO115" s="1055"/>
      <c r="DP115" s="1056"/>
      <c r="DQ115" s="1057" t="s">
        <v>129</v>
      </c>
      <c r="DR115" s="1055"/>
      <c r="DS115" s="1055"/>
      <c r="DT115" s="1055"/>
      <c r="DU115" s="1056"/>
      <c r="DV115" s="1058" t="s">
        <v>129</v>
      </c>
      <c r="DW115" s="1059"/>
      <c r="DX115" s="1059"/>
      <c r="DY115" s="1059"/>
      <c r="DZ115" s="1060"/>
    </row>
    <row r="116" spans="1:130" s="248" customFormat="1" ht="26.25" customHeight="1" x14ac:dyDescent="0.15">
      <c r="A116" s="1052"/>
      <c r="B116" s="1053"/>
      <c r="C116" s="1061" t="s">
        <v>456</v>
      </c>
      <c r="D116" s="1061"/>
      <c r="E116" s="1061"/>
      <c r="F116" s="1061"/>
      <c r="G116" s="1061"/>
      <c r="H116" s="1061"/>
      <c r="I116" s="1061"/>
      <c r="J116" s="1061"/>
      <c r="K116" s="1061"/>
      <c r="L116" s="1061"/>
      <c r="M116" s="1061"/>
      <c r="N116" s="1061"/>
      <c r="O116" s="1061"/>
      <c r="P116" s="1061"/>
      <c r="Q116" s="1061"/>
      <c r="R116" s="1061"/>
      <c r="S116" s="1061"/>
      <c r="T116" s="1061"/>
      <c r="U116" s="1061"/>
      <c r="V116" s="1061"/>
      <c r="W116" s="1061"/>
      <c r="X116" s="1061"/>
      <c r="Y116" s="1061"/>
      <c r="Z116" s="1062"/>
      <c r="AA116" s="1054" t="s">
        <v>129</v>
      </c>
      <c r="AB116" s="1055"/>
      <c r="AC116" s="1055"/>
      <c r="AD116" s="1055"/>
      <c r="AE116" s="1056"/>
      <c r="AF116" s="1057" t="s">
        <v>129</v>
      </c>
      <c r="AG116" s="1055"/>
      <c r="AH116" s="1055"/>
      <c r="AI116" s="1055"/>
      <c r="AJ116" s="1056"/>
      <c r="AK116" s="1057" t="s">
        <v>129</v>
      </c>
      <c r="AL116" s="1055"/>
      <c r="AM116" s="1055"/>
      <c r="AN116" s="1055"/>
      <c r="AO116" s="1056"/>
      <c r="AP116" s="1058" t="s">
        <v>129</v>
      </c>
      <c r="AQ116" s="1059"/>
      <c r="AR116" s="1059"/>
      <c r="AS116" s="1059"/>
      <c r="AT116" s="1060"/>
      <c r="AU116" s="996"/>
      <c r="AV116" s="997"/>
      <c r="AW116" s="997"/>
      <c r="AX116" s="997"/>
      <c r="AY116" s="997"/>
      <c r="AZ116" s="1063" t="s">
        <v>457</v>
      </c>
      <c r="BA116" s="1064"/>
      <c r="BB116" s="1064"/>
      <c r="BC116" s="1064"/>
      <c r="BD116" s="1064"/>
      <c r="BE116" s="1064"/>
      <c r="BF116" s="1064"/>
      <c r="BG116" s="1064"/>
      <c r="BH116" s="1064"/>
      <c r="BI116" s="1064"/>
      <c r="BJ116" s="1064"/>
      <c r="BK116" s="1064"/>
      <c r="BL116" s="1064"/>
      <c r="BM116" s="1064"/>
      <c r="BN116" s="1064"/>
      <c r="BO116" s="1064"/>
      <c r="BP116" s="1065"/>
      <c r="BQ116" s="1015" t="s">
        <v>129</v>
      </c>
      <c r="BR116" s="1016"/>
      <c r="BS116" s="1016"/>
      <c r="BT116" s="1016"/>
      <c r="BU116" s="1016"/>
      <c r="BV116" s="1016" t="s">
        <v>129</v>
      </c>
      <c r="BW116" s="1016"/>
      <c r="BX116" s="1016"/>
      <c r="BY116" s="1016"/>
      <c r="BZ116" s="1016"/>
      <c r="CA116" s="1016" t="s">
        <v>129</v>
      </c>
      <c r="CB116" s="1016"/>
      <c r="CC116" s="1016"/>
      <c r="CD116" s="1016"/>
      <c r="CE116" s="1016"/>
      <c r="CF116" s="1010" t="s">
        <v>129</v>
      </c>
      <c r="CG116" s="1011"/>
      <c r="CH116" s="1011"/>
      <c r="CI116" s="1011"/>
      <c r="CJ116" s="1011"/>
      <c r="CK116" s="1041"/>
      <c r="CL116" s="1042"/>
      <c r="CM116" s="1012" t="s">
        <v>458</v>
      </c>
      <c r="CN116" s="1013"/>
      <c r="CO116" s="1013"/>
      <c r="CP116" s="1013"/>
      <c r="CQ116" s="1013"/>
      <c r="CR116" s="1013"/>
      <c r="CS116" s="1013"/>
      <c r="CT116" s="1013"/>
      <c r="CU116" s="1013"/>
      <c r="CV116" s="1013"/>
      <c r="CW116" s="1013"/>
      <c r="CX116" s="1013"/>
      <c r="CY116" s="1013"/>
      <c r="CZ116" s="1013"/>
      <c r="DA116" s="1013"/>
      <c r="DB116" s="1013"/>
      <c r="DC116" s="1013"/>
      <c r="DD116" s="1013"/>
      <c r="DE116" s="1013"/>
      <c r="DF116" s="1014"/>
      <c r="DG116" s="1054" t="s">
        <v>129</v>
      </c>
      <c r="DH116" s="1055"/>
      <c r="DI116" s="1055"/>
      <c r="DJ116" s="1055"/>
      <c r="DK116" s="1056"/>
      <c r="DL116" s="1057" t="s">
        <v>129</v>
      </c>
      <c r="DM116" s="1055"/>
      <c r="DN116" s="1055"/>
      <c r="DO116" s="1055"/>
      <c r="DP116" s="1056"/>
      <c r="DQ116" s="1057" t="s">
        <v>129</v>
      </c>
      <c r="DR116" s="1055"/>
      <c r="DS116" s="1055"/>
      <c r="DT116" s="1055"/>
      <c r="DU116" s="1056"/>
      <c r="DV116" s="1058" t="s">
        <v>129</v>
      </c>
      <c r="DW116" s="1059"/>
      <c r="DX116" s="1059"/>
      <c r="DY116" s="1059"/>
      <c r="DZ116" s="1060"/>
    </row>
    <row r="117" spans="1:130" s="248" customFormat="1" ht="26.25" customHeight="1" x14ac:dyDescent="0.15">
      <c r="A117" s="1000" t="s">
        <v>187</v>
      </c>
      <c r="B117" s="981"/>
      <c r="C117" s="981"/>
      <c r="D117" s="981"/>
      <c r="E117" s="981"/>
      <c r="F117" s="981"/>
      <c r="G117" s="981"/>
      <c r="H117" s="981"/>
      <c r="I117" s="981"/>
      <c r="J117" s="981"/>
      <c r="K117" s="981"/>
      <c r="L117" s="981"/>
      <c r="M117" s="981"/>
      <c r="N117" s="981"/>
      <c r="O117" s="981"/>
      <c r="P117" s="981"/>
      <c r="Q117" s="981"/>
      <c r="R117" s="981"/>
      <c r="S117" s="981"/>
      <c r="T117" s="981"/>
      <c r="U117" s="981"/>
      <c r="V117" s="981"/>
      <c r="W117" s="981"/>
      <c r="X117" s="981"/>
      <c r="Y117" s="1071" t="s">
        <v>459</v>
      </c>
      <c r="Z117" s="982"/>
      <c r="AA117" s="1072">
        <v>47532</v>
      </c>
      <c r="AB117" s="1073"/>
      <c r="AC117" s="1073"/>
      <c r="AD117" s="1073"/>
      <c r="AE117" s="1074"/>
      <c r="AF117" s="1075">
        <v>58586</v>
      </c>
      <c r="AG117" s="1073"/>
      <c r="AH117" s="1073"/>
      <c r="AI117" s="1073"/>
      <c r="AJ117" s="1074"/>
      <c r="AK117" s="1075">
        <v>63965</v>
      </c>
      <c r="AL117" s="1073"/>
      <c r="AM117" s="1073"/>
      <c r="AN117" s="1073"/>
      <c r="AO117" s="1074"/>
      <c r="AP117" s="1076"/>
      <c r="AQ117" s="1077"/>
      <c r="AR117" s="1077"/>
      <c r="AS117" s="1077"/>
      <c r="AT117" s="1078"/>
      <c r="AU117" s="996"/>
      <c r="AV117" s="997"/>
      <c r="AW117" s="997"/>
      <c r="AX117" s="997"/>
      <c r="AY117" s="997"/>
      <c r="AZ117" s="1063" t="s">
        <v>460</v>
      </c>
      <c r="BA117" s="1064"/>
      <c r="BB117" s="1064"/>
      <c r="BC117" s="1064"/>
      <c r="BD117" s="1064"/>
      <c r="BE117" s="1064"/>
      <c r="BF117" s="1064"/>
      <c r="BG117" s="1064"/>
      <c r="BH117" s="1064"/>
      <c r="BI117" s="1064"/>
      <c r="BJ117" s="1064"/>
      <c r="BK117" s="1064"/>
      <c r="BL117" s="1064"/>
      <c r="BM117" s="1064"/>
      <c r="BN117" s="1064"/>
      <c r="BO117" s="1064"/>
      <c r="BP117" s="1065"/>
      <c r="BQ117" s="1015" t="s">
        <v>129</v>
      </c>
      <c r="BR117" s="1016"/>
      <c r="BS117" s="1016"/>
      <c r="BT117" s="1016"/>
      <c r="BU117" s="1016"/>
      <c r="BV117" s="1016" t="s">
        <v>129</v>
      </c>
      <c r="BW117" s="1016"/>
      <c r="BX117" s="1016"/>
      <c r="BY117" s="1016"/>
      <c r="BZ117" s="1016"/>
      <c r="CA117" s="1016" t="s">
        <v>129</v>
      </c>
      <c r="CB117" s="1016"/>
      <c r="CC117" s="1016"/>
      <c r="CD117" s="1016"/>
      <c r="CE117" s="1016"/>
      <c r="CF117" s="1010" t="s">
        <v>129</v>
      </c>
      <c r="CG117" s="1011"/>
      <c r="CH117" s="1011"/>
      <c r="CI117" s="1011"/>
      <c r="CJ117" s="1011"/>
      <c r="CK117" s="1041"/>
      <c r="CL117" s="1042"/>
      <c r="CM117" s="1012" t="s">
        <v>461</v>
      </c>
      <c r="CN117" s="1013"/>
      <c r="CO117" s="1013"/>
      <c r="CP117" s="1013"/>
      <c r="CQ117" s="1013"/>
      <c r="CR117" s="1013"/>
      <c r="CS117" s="1013"/>
      <c r="CT117" s="1013"/>
      <c r="CU117" s="1013"/>
      <c r="CV117" s="1013"/>
      <c r="CW117" s="1013"/>
      <c r="CX117" s="1013"/>
      <c r="CY117" s="1013"/>
      <c r="CZ117" s="1013"/>
      <c r="DA117" s="1013"/>
      <c r="DB117" s="1013"/>
      <c r="DC117" s="1013"/>
      <c r="DD117" s="1013"/>
      <c r="DE117" s="1013"/>
      <c r="DF117" s="1014"/>
      <c r="DG117" s="1054" t="s">
        <v>129</v>
      </c>
      <c r="DH117" s="1055"/>
      <c r="DI117" s="1055"/>
      <c r="DJ117" s="1055"/>
      <c r="DK117" s="1056"/>
      <c r="DL117" s="1057" t="s">
        <v>129</v>
      </c>
      <c r="DM117" s="1055"/>
      <c r="DN117" s="1055"/>
      <c r="DO117" s="1055"/>
      <c r="DP117" s="1056"/>
      <c r="DQ117" s="1057" t="s">
        <v>129</v>
      </c>
      <c r="DR117" s="1055"/>
      <c r="DS117" s="1055"/>
      <c r="DT117" s="1055"/>
      <c r="DU117" s="1056"/>
      <c r="DV117" s="1058" t="s">
        <v>129</v>
      </c>
      <c r="DW117" s="1059"/>
      <c r="DX117" s="1059"/>
      <c r="DY117" s="1059"/>
      <c r="DZ117" s="1060"/>
    </row>
    <row r="118" spans="1:130" s="248" customFormat="1" ht="26.25" customHeight="1" x14ac:dyDescent="0.15">
      <c r="A118" s="1000" t="s">
        <v>433</v>
      </c>
      <c r="B118" s="981"/>
      <c r="C118" s="981"/>
      <c r="D118" s="981"/>
      <c r="E118" s="981"/>
      <c r="F118" s="981"/>
      <c r="G118" s="981"/>
      <c r="H118" s="981"/>
      <c r="I118" s="981"/>
      <c r="J118" s="981"/>
      <c r="K118" s="981"/>
      <c r="L118" s="981"/>
      <c r="M118" s="981"/>
      <c r="N118" s="981"/>
      <c r="O118" s="981"/>
      <c r="P118" s="981"/>
      <c r="Q118" s="981"/>
      <c r="R118" s="981"/>
      <c r="S118" s="981"/>
      <c r="T118" s="981"/>
      <c r="U118" s="981"/>
      <c r="V118" s="981"/>
      <c r="W118" s="981"/>
      <c r="X118" s="981"/>
      <c r="Y118" s="981"/>
      <c r="Z118" s="982"/>
      <c r="AA118" s="980" t="s">
        <v>430</v>
      </c>
      <c r="AB118" s="981"/>
      <c r="AC118" s="981"/>
      <c r="AD118" s="981"/>
      <c r="AE118" s="982"/>
      <c r="AF118" s="980" t="s">
        <v>431</v>
      </c>
      <c r="AG118" s="981"/>
      <c r="AH118" s="981"/>
      <c r="AI118" s="981"/>
      <c r="AJ118" s="982"/>
      <c r="AK118" s="980" t="s">
        <v>304</v>
      </c>
      <c r="AL118" s="981"/>
      <c r="AM118" s="981"/>
      <c r="AN118" s="981"/>
      <c r="AO118" s="982"/>
      <c r="AP118" s="1067" t="s">
        <v>432</v>
      </c>
      <c r="AQ118" s="1068"/>
      <c r="AR118" s="1068"/>
      <c r="AS118" s="1068"/>
      <c r="AT118" s="1069"/>
      <c r="AU118" s="996"/>
      <c r="AV118" s="997"/>
      <c r="AW118" s="997"/>
      <c r="AX118" s="997"/>
      <c r="AY118" s="997"/>
      <c r="AZ118" s="1070" t="s">
        <v>462</v>
      </c>
      <c r="BA118" s="1061"/>
      <c r="BB118" s="1061"/>
      <c r="BC118" s="1061"/>
      <c r="BD118" s="1061"/>
      <c r="BE118" s="1061"/>
      <c r="BF118" s="1061"/>
      <c r="BG118" s="1061"/>
      <c r="BH118" s="1061"/>
      <c r="BI118" s="1061"/>
      <c r="BJ118" s="1061"/>
      <c r="BK118" s="1061"/>
      <c r="BL118" s="1061"/>
      <c r="BM118" s="1061"/>
      <c r="BN118" s="1061"/>
      <c r="BO118" s="1061"/>
      <c r="BP118" s="1062"/>
      <c r="BQ118" s="1093" t="s">
        <v>129</v>
      </c>
      <c r="BR118" s="1094"/>
      <c r="BS118" s="1094"/>
      <c r="BT118" s="1094"/>
      <c r="BU118" s="1094"/>
      <c r="BV118" s="1094" t="s">
        <v>129</v>
      </c>
      <c r="BW118" s="1094"/>
      <c r="BX118" s="1094"/>
      <c r="BY118" s="1094"/>
      <c r="BZ118" s="1094"/>
      <c r="CA118" s="1094" t="s">
        <v>129</v>
      </c>
      <c r="CB118" s="1094"/>
      <c r="CC118" s="1094"/>
      <c r="CD118" s="1094"/>
      <c r="CE118" s="1094"/>
      <c r="CF118" s="1010" t="s">
        <v>129</v>
      </c>
      <c r="CG118" s="1011"/>
      <c r="CH118" s="1011"/>
      <c r="CI118" s="1011"/>
      <c r="CJ118" s="1011"/>
      <c r="CK118" s="1041"/>
      <c r="CL118" s="1042"/>
      <c r="CM118" s="1012" t="s">
        <v>463</v>
      </c>
      <c r="CN118" s="1013"/>
      <c r="CO118" s="1013"/>
      <c r="CP118" s="1013"/>
      <c r="CQ118" s="1013"/>
      <c r="CR118" s="1013"/>
      <c r="CS118" s="1013"/>
      <c r="CT118" s="1013"/>
      <c r="CU118" s="1013"/>
      <c r="CV118" s="1013"/>
      <c r="CW118" s="1013"/>
      <c r="CX118" s="1013"/>
      <c r="CY118" s="1013"/>
      <c r="CZ118" s="1013"/>
      <c r="DA118" s="1013"/>
      <c r="DB118" s="1013"/>
      <c r="DC118" s="1013"/>
      <c r="DD118" s="1013"/>
      <c r="DE118" s="1013"/>
      <c r="DF118" s="1014"/>
      <c r="DG118" s="1054" t="s">
        <v>129</v>
      </c>
      <c r="DH118" s="1055"/>
      <c r="DI118" s="1055"/>
      <c r="DJ118" s="1055"/>
      <c r="DK118" s="1056"/>
      <c r="DL118" s="1057" t="s">
        <v>129</v>
      </c>
      <c r="DM118" s="1055"/>
      <c r="DN118" s="1055"/>
      <c r="DO118" s="1055"/>
      <c r="DP118" s="1056"/>
      <c r="DQ118" s="1057" t="s">
        <v>129</v>
      </c>
      <c r="DR118" s="1055"/>
      <c r="DS118" s="1055"/>
      <c r="DT118" s="1055"/>
      <c r="DU118" s="1056"/>
      <c r="DV118" s="1058" t="s">
        <v>129</v>
      </c>
      <c r="DW118" s="1059"/>
      <c r="DX118" s="1059"/>
      <c r="DY118" s="1059"/>
      <c r="DZ118" s="1060"/>
    </row>
    <row r="119" spans="1:130" s="248" customFormat="1" ht="26.25" customHeight="1" x14ac:dyDescent="0.15">
      <c r="A119" s="1154" t="s">
        <v>436</v>
      </c>
      <c r="B119" s="1040"/>
      <c r="C119" s="1019" t="s">
        <v>437</v>
      </c>
      <c r="D119" s="1020"/>
      <c r="E119" s="1020"/>
      <c r="F119" s="1020"/>
      <c r="G119" s="1020"/>
      <c r="H119" s="1020"/>
      <c r="I119" s="1020"/>
      <c r="J119" s="1020"/>
      <c r="K119" s="1020"/>
      <c r="L119" s="1020"/>
      <c r="M119" s="1020"/>
      <c r="N119" s="1020"/>
      <c r="O119" s="1020"/>
      <c r="P119" s="1020"/>
      <c r="Q119" s="1020"/>
      <c r="R119" s="1020"/>
      <c r="S119" s="1020"/>
      <c r="T119" s="1020"/>
      <c r="U119" s="1020"/>
      <c r="V119" s="1020"/>
      <c r="W119" s="1020"/>
      <c r="X119" s="1020"/>
      <c r="Y119" s="1020"/>
      <c r="Z119" s="1021"/>
      <c r="AA119" s="987" t="s">
        <v>129</v>
      </c>
      <c r="AB119" s="988"/>
      <c r="AC119" s="988"/>
      <c r="AD119" s="988"/>
      <c r="AE119" s="989"/>
      <c r="AF119" s="990" t="s">
        <v>129</v>
      </c>
      <c r="AG119" s="988"/>
      <c r="AH119" s="988"/>
      <c r="AI119" s="988"/>
      <c r="AJ119" s="989"/>
      <c r="AK119" s="990" t="s">
        <v>129</v>
      </c>
      <c r="AL119" s="988"/>
      <c r="AM119" s="988"/>
      <c r="AN119" s="988"/>
      <c r="AO119" s="989"/>
      <c r="AP119" s="991" t="s">
        <v>129</v>
      </c>
      <c r="AQ119" s="992"/>
      <c r="AR119" s="992"/>
      <c r="AS119" s="992"/>
      <c r="AT119" s="993"/>
      <c r="AU119" s="998"/>
      <c r="AV119" s="999"/>
      <c r="AW119" s="999"/>
      <c r="AX119" s="999"/>
      <c r="AY119" s="999"/>
      <c r="AZ119" s="279" t="s">
        <v>187</v>
      </c>
      <c r="BA119" s="279"/>
      <c r="BB119" s="279"/>
      <c r="BC119" s="279"/>
      <c r="BD119" s="279"/>
      <c r="BE119" s="279"/>
      <c r="BF119" s="279"/>
      <c r="BG119" s="279"/>
      <c r="BH119" s="279"/>
      <c r="BI119" s="279"/>
      <c r="BJ119" s="279"/>
      <c r="BK119" s="279"/>
      <c r="BL119" s="279"/>
      <c r="BM119" s="279"/>
      <c r="BN119" s="279"/>
      <c r="BO119" s="1071" t="s">
        <v>464</v>
      </c>
      <c r="BP119" s="1102"/>
      <c r="BQ119" s="1093">
        <v>749295</v>
      </c>
      <c r="BR119" s="1094"/>
      <c r="BS119" s="1094"/>
      <c r="BT119" s="1094"/>
      <c r="BU119" s="1094"/>
      <c r="BV119" s="1094">
        <v>729145</v>
      </c>
      <c r="BW119" s="1094"/>
      <c r="BX119" s="1094"/>
      <c r="BY119" s="1094"/>
      <c r="BZ119" s="1094"/>
      <c r="CA119" s="1094">
        <v>787796</v>
      </c>
      <c r="CB119" s="1094"/>
      <c r="CC119" s="1094"/>
      <c r="CD119" s="1094"/>
      <c r="CE119" s="1094"/>
      <c r="CF119" s="1095"/>
      <c r="CG119" s="1096"/>
      <c r="CH119" s="1096"/>
      <c r="CI119" s="1096"/>
      <c r="CJ119" s="1097"/>
      <c r="CK119" s="1043"/>
      <c r="CL119" s="1044"/>
      <c r="CM119" s="1098" t="s">
        <v>465</v>
      </c>
      <c r="CN119" s="1099"/>
      <c r="CO119" s="1099"/>
      <c r="CP119" s="1099"/>
      <c r="CQ119" s="1099"/>
      <c r="CR119" s="1099"/>
      <c r="CS119" s="1099"/>
      <c r="CT119" s="1099"/>
      <c r="CU119" s="1099"/>
      <c r="CV119" s="1099"/>
      <c r="CW119" s="1099"/>
      <c r="CX119" s="1099"/>
      <c r="CY119" s="1099"/>
      <c r="CZ119" s="1099"/>
      <c r="DA119" s="1099"/>
      <c r="DB119" s="1099"/>
      <c r="DC119" s="1099"/>
      <c r="DD119" s="1099"/>
      <c r="DE119" s="1099"/>
      <c r="DF119" s="1100"/>
      <c r="DG119" s="1101" t="s">
        <v>129</v>
      </c>
      <c r="DH119" s="1080"/>
      <c r="DI119" s="1080"/>
      <c r="DJ119" s="1080"/>
      <c r="DK119" s="1081"/>
      <c r="DL119" s="1079" t="s">
        <v>129</v>
      </c>
      <c r="DM119" s="1080"/>
      <c r="DN119" s="1080"/>
      <c r="DO119" s="1080"/>
      <c r="DP119" s="1081"/>
      <c r="DQ119" s="1079" t="s">
        <v>129</v>
      </c>
      <c r="DR119" s="1080"/>
      <c r="DS119" s="1080"/>
      <c r="DT119" s="1080"/>
      <c r="DU119" s="1081"/>
      <c r="DV119" s="1082" t="s">
        <v>129</v>
      </c>
      <c r="DW119" s="1083"/>
      <c r="DX119" s="1083"/>
      <c r="DY119" s="1083"/>
      <c r="DZ119" s="1084"/>
    </row>
    <row r="120" spans="1:130" s="248" customFormat="1" ht="26.25" customHeight="1" x14ac:dyDescent="0.15">
      <c r="A120" s="1155"/>
      <c r="B120" s="1042"/>
      <c r="C120" s="1012" t="s">
        <v>442</v>
      </c>
      <c r="D120" s="1013"/>
      <c r="E120" s="1013"/>
      <c r="F120" s="1013"/>
      <c r="G120" s="1013"/>
      <c r="H120" s="1013"/>
      <c r="I120" s="1013"/>
      <c r="J120" s="1013"/>
      <c r="K120" s="1013"/>
      <c r="L120" s="1013"/>
      <c r="M120" s="1013"/>
      <c r="N120" s="1013"/>
      <c r="O120" s="1013"/>
      <c r="P120" s="1013"/>
      <c r="Q120" s="1013"/>
      <c r="R120" s="1013"/>
      <c r="S120" s="1013"/>
      <c r="T120" s="1013"/>
      <c r="U120" s="1013"/>
      <c r="V120" s="1013"/>
      <c r="W120" s="1013"/>
      <c r="X120" s="1013"/>
      <c r="Y120" s="1013"/>
      <c r="Z120" s="1014"/>
      <c r="AA120" s="1054" t="s">
        <v>129</v>
      </c>
      <c r="AB120" s="1055"/>
      <c r="AC120" s="1055"/>
      <c r="AD120" s="1055"/>
      <c r="AE120" s="1056"/>
      <c r="AF120" s="1057" t="s">
        <v>129</v>
      </c>
      <c r="AG120" s="1055"/>
      <c r="AH120" s="1055"/>
      <c r="AI120" s="1055"/>
      <c r="AJ120" s="1056"/>
      <c r="AK120" s="1057" t="s">
        <v>129</v>
      </c>
      <c r="AL120" s="1055"/>
      <c r="AM120" s="1055"/>
      <c r="AN120" s="1055"/>
      <c r="AO120" s="1056"/>
      <c r="AP120" s="1058" t="s">
        <v>129</v>
      </c>
      <c r="AQ120" s="1059"/>
      <c r="AR120" s="1059"/>
      <c r="AS120" s="1059"/>
      <c r="AT120" s="1060"/>
      <c r="AU120" s="1085" t="s">
        <v>466</v>
      </c>
      <c r="AV120" s="1086"/>
      <c r="AW120" s="1086"/>
      <c r="AX120" s="1086"/>
      <c r="AY120" s="1087"/>
      <c r="AZ120" s="1036" t="s">
        <v>467</v>
      </c>
      <c r="BA120" s="985"/>
      <c r="BB120" s="985"/>
      <c r="BC120" s="985"/>
      <c r="BD120" s="985"/>
      <c r="BE120" s="985"/>
      <c r="BF120" s="985"/>
      <c r="BG120" s="985"/>
      <c r="BH120" s="985"/>
      <c r="BI120" s="985"/>
      <c r="BJ120" s="985"/>
      <c r="BK120" s="985"/>
      <c r="BL120" s="985"/>
      <c r="BM120" s="985"/>
      <c r="BN120" s="985"/>
      <c r="BO120" s="985"/>
      <c r="BP120" s="986"/>
      <c r="BQ120" s="1022">
        <v>1199687</v>
      </c>
      <c r="BR120" s="1023"/>
      <c r="BS120" s="1023"/>
      <c r="BT120" s="1023"/>
      <c r="BU120" s="1023"/>
      <c r="BV120" s="1023">
        <v>1325981</v>
      </c>
      <c r="BW120" s="1023"/>
      <c r="BX120" s="1023"/>
      <c r="BY120" s="1023"/>
      <c r="BZ120" s="1023"/>
      <c r="CA120" s="1023">
        <v>1479883</v>
      </c>
      <c r="CB120" s="1023"/>
      <c r="CC120" s="1023"/>
      <c r="CD120" s="1023"/>
      <c r="CE120" s="1023"/>
      <c r="CF120" s="1037">
        <v>453.9</v>
      </c>
      <c r="CG120" s="1038"/>
      <c r="CH120" s="1038"/>
      <c r="CI120" s="1038"/>
      <c r="CJ120" s="1038"/>
      <c r="CK120" s="1103" t="s">
        <v>468</v>
      </c>
      <c r="CL120" s="1104"/>
      <c r="CM120" s="1104"/>
      <c r="CN120" s="1104"/>
      <c r="CO120" s="1105"/>
      <c r="CP120" s="1111" t="s">
        <v>469</v>
      </c>
      <c r="CQ120" s="1112"/>
      <c r="CR120" s="1112"/>
      <c r="CS120" s="1112"/>
      <c r="CT120" s="1112"/>
      <c r="CU120" s="1112"/>
      <c r="CV120" s="1112"/>
      <c r="CW120" s="1112"/>
      <c r="CX120" s="1112"/>
      <c r="CY120" s="1112"/>
      <c r="CZ120" s="1112"/>
      <c r="DA120" s="1112"/>
      <c r="DB120" s="1112"/>
      <c r="DC120" s="1112"/>
      <c r="DD120" s="1112"/>
      <c r="DE120" s="1112"/>
      <c r="DF120" s="1113"/>
      <c r="DG120" s="1022">
        <v>48408</v>
      </c>
      <c r="DH120" s="1023"/>
      <c r="DI120" s="1023"/>
      <c r="DJ120" s="1023"/>
      <c r="DK120" s="1023"/>
      <c r="DL120" s="1023">
        <v>94108</v>
      </c>
      <c r="DM120" s="1023"/>
      <c r="DN120" s="1023"/>
      <c r="DO120" s="1023"/>
      <c r="DP120" s="1023"/>
      <c r="DQ120" s="1023">
        <v>139005</v>
      </c>
      <c r="DR120" s="1023"/>
      <c r="DS120" s="1023"/>
      <c r="DT120" s="1023"/>
      <c r="DU120" s="1023"/>
      <c r="DV120" s="1024">
        <v>42.6</v>
      </c>
      <c r="DW120" s="1024"/>
      <c r="DX120" s="1024"/>
      <c r="DY120" s="1024"/>
      <c r="DZ120" s="1025"/>
    </row>
    <row r="121" spans="1:130" s="248" customFormat="1" ht="26.25" customHeight="1" x14ac:dyDescent="0.15">
      <c r="A121" s="1155"/>
      <c r="B121" s="1042"/>
      <c r="C121" s="1063" t="s">
        <v>470</v>
      </c>
      <c r="D121" s="1064"/>
      <c r="E121" s="1064"/>
      <c r="F121" s="1064"/>
      <c r="G121" s="1064"/>
      <c r="H121" s="1064"/>
      <c r="I121" s="1064"/>
      <c r="J121" s="1064"/>
      <c r="K121" s="1064"/>
      <c r="L121" s="1064"/>
      <c r="M121" s="1064"/>
      <c r="N121" s="1064"/>
      <c r="O121" s="1064"/>
      <c r="P121" s="1064"/>
      <c r="Q121" s="1064"/>
      <c r="R121" s="1064"/>
      <c r="S121" s="1064"/>
      <c r="T121" s="1064"/>
      <c r="U121" s="1064"/>
      <c r="V121" s="1064"/>
      <c r="W121" s="1064"/>
      <c r="X121" s="1064"/>
      <c r="Y121" s="1064"/>
      <c r="Z121" s="1065"/>
      <c r="AA121" s="1054" t="s">
        <v>129</v>
      </c>
      <c r="AB121" s="1055"/>
      <c r="AC121" s="1055"/>
      <c r="AD121" s="1055"/>
      <c r="AE121" s="1056"/>
      <c r="AF121" s="1057" t="s">
        <v>129</v>
      </c>
      <c r="AG121" s="1055"/>
      <c r="AH121" s="1055"/>
      <c r="AI121" s="1055"/>
      <c r="AJ121" s="1056"/>
      <c r="AK121" s="1057" t="s">
        <v>129</v>
      </c>
      <c r="AL121" s="1055"/>
      <c r="AM121" s="1055"/>
      <c r="AN121" s="1055"/>
      <c r="AO121" s="1056"/>
      <c r="AP121" s="1058" t="s">
        <v>129</v>
      </c>
      <c r="AQ121" s="1059"/>
      <c r="AR121" s="1059"/>
      <c r="AS121" s="1059"/>
      <c r="AT121" s="1060"/>
      <c r="AU121" s="1088"/>
      <c r="AV121" s="1089"/>
      <c r="AW121" s="1089"/>
      <c r="AX121" s="1089"/>
      <c r="AY121" s="1090"/>
      <c r="AZ121" s="1045" t="s">
        <v>471</v>
      </c>
      <c r="BA121" s="1046"/>
      <c r="BB121" s="1046"/>
      <c r="BC121" s="1046"/>
      <c r="BD121" s="1046"/>
      <c r="BE121" s="1046"/>
      <c r="BF121" s="1046"/>
      <c r="BG121" s="1046"/>
      <c r="BH121" s="1046"/>
      <c r="BI121" s="1046"/>
      <c r="BJ121" s="1046"/>
      <c r="BK121" s="1046"/>
      <c r="BL121" s="1046"/>
      <c r="BM121" s="1046"/>
      <c r="BN121" s="1046"/>
      <c r="BO121" s="1046"/>
      <c r="BP121" s="1047"/>
      <c r="BQ121" s="1015">
        <v>29557</v>
      </c>
      <c r="BR121" s="1016"/>
      <c r="BS121" s="1016"/>
      <c r="BT121" s="1016"/>
      <c r="BU121" s="1016"/>
      <c r="BV121" s="1016">
        <v>24431</v>
      </c>
      <c r="BW121" s="1016"/>
      <c r="BX121" s="1016"/>
      <c r="BY121" s="1016"/>
      <c r="BZ121" s="1016"/>
      <c r="CA121" s="1016">
        <v>22697</v>
      </c>
      <c r="CB121" s="1016"/>
      <c r="CC121" s="1016"/>
      <c r="CD121" s="1016"/>
      <c r="CE121" s="1016"/>
      <c r="CF121" s="1010">
        <v>7</v>
      </c>
      <c r="CG121" s="1011"/>
      <c r="CH121" s="1011"/>
      <c r="CI121" s="1011"/>
      <c r="CJ121" s="1011"/>
      <c r="CK121" s="1106"/>
      <c r="CL121" s="1107"/>
      <c r="CM121" s="1107"/>
      <c r="CN121" s="1107"/>
      <c r="CO121" s="1108"/>
      <c r="CP121" s="1116" t="s">
        <v>472</v>
      </c>
      <c r="CQ121" s="1117"/>
      <c r="CR121" s="1117"/>
      <c r="CS121" s="1117"/>
      <c r="CT121" s="1117"/>
      <c r="CU121" s="1117"/>
      <c r="CV121" s="1117"/>
      <c r="CW121" s="1117"/>
      <c r="CX121" s="1117"/>
      <c r="CY121" s="1117"/>
      <c r="CZ121" s="1117"/>
      <c r="DA121" s="1117"/>
      <c r="DB121" s="1117"/>
      <c r="DC121" s="1117"/>
      <c r="DD121" s="1117"/>
      <c r="DE121" s="1117"/>
      <c r="DF121" s="1118"/>
      <c r="DG121" s="1015">
        <v>66732</v>
      </c>
      <c r="DH121" s="1016"/>
      <c r="DI121" s="1016"/>
      <c r="DJ121" s="1016"/>
      <c r="DK121" s="1016"/>
      <c r="DL121" s="1016">
        <v>60933</v>
      </c>
      <c r="DM121" s="1016"/>
      <c r="DN121" s="1016"/>
      <c r="DO121" s="1016"/>
      <c r="DP121" s="1016"/>
      <c r="DQ121" s="1016">
        <v>55025</v>
      </c>
      <c r="DR121" s="1016"/>
      <c r="DS121" s="1016"/>
      <c r="DT121" s="1016"/>
      <c r="DU121" s="1016"/>
      <c r="DV121" s="1017">
        <v>16.899999999999999</v>
      </c>
      <c r="DW121" s="1017"/>
      <c r="DX121" s="1017"/>
      <c r="DY121" s="1017"/>
      <c r="DZ121" s="1018"/>
    </row>
    <row r="122" spans="1:130" s="248" customFormat="1" ht="26.25" customHeight="1" x14ac:dyDescent="0.15">
      <c r="A122" s="1155"/>
      <c r="B122" s="1042"/>
      <c r="C122" s="1012" t="s">
        <v>452</v>
      </c>
      <c r="D122" s="1013"/>
      <c r="E122" s="1013"/>
      <c r="F122" s="1013"/>
      <c r="G122" s="1013"/>
      <c r="H122" s="1013"/>
      <c r="I122" s="1013"/>
      <c r="J122" s="1013"/>
      <c r="K122" s="1013"/>
      <c r="L122" s="1013"/>
      <c r="M122" s="1013"/>
      <c r="N122" s="1013"/>
      <c r="O122" s="1013"/>
      <c r="P122" s="1013"/>
      <c r="Q122" s="1013"/>
      <c r="R122" s="1013"/>
      <c r="S122" s="1013"/>
      <c r="T122" s="1013"/>
      <c r="U122" s="1013"/>
      <c r="V122" s="1013"/>
      <c r="W122" s="1013"/>
      <c r="X122" s="1013"/>
      <c r="Y122" s="1013"/>
      <c r="Z122" s="1014"/>
      <c r="AA122" s="1054" t="s">
        <v>129</v>
      </c>
      <c r="AB122" s="1055"/>
      <c r="AC122" s="1055"/>
      <c r="AD122" s="1055"/>
      <c r="AE122" s="1056"/>
      <c r="AF122" s="1057" t="s">
        <v>129</v>
      </c>
      <c r="AG122" s="1055"/>
      <c r="AH122" s="1055"/>
      <c r="AI122" s="1055"/>
      <c r="AJ122" s="1056"/>
      <c r="AK122" s="1057" t="s">
        <v>129</v>
      </c>
      <c r="AL122" s="1055"/>
      <c r="AM122" s="1055"/>
      <c r="AN122" s="1055"/>
      <c r="AO122" s="1056"/>
      <c r="AP122" s="1058" t="s">
        <v>129</v>
      </c>
      <c r="AQ122" s="1059"/>
      <c r="AR122" s="1059"/>
      <c r="AS122" s="1059"/>
      <c r="AT122" s="1060"/>
      <c r="AU122" s="1088"/>
      <c r="AV122" s="1089"/>
      <c r="AW122" s="1089"/>
      <c r="AX122" s="1089"/>
      <c r="AY122" s="1090"/>
      <c r="AZ122" s="1070" t="s">
        <v>473</v>
      </c>
      <c r="BA122" s="1061"/>
      <c r="BB122" s="1061"/>
      <c r="BC122" s="1061"/>
      <c r="BD122" s="1061"/>
      <c r="BE122" s="1061"/>
      <c r="BF122" s="1061"/>
      <c r="BG122" s="1061"/>
      <c r="BH122" s="1061"/>
      <c r="BI122" s="1061"/>
      <c r="BJ122" s="1061"/>
      <c r="BK122" s="1061"/>
      <c r="BL122" s="1061"/>
      <c r="BM122" s="1061"/>
      <c r="BN122" s="1061"/>
      <c r="BO122" s="1061"/>
      <c r="BP122" s="1062"/>
      <c r="BQ122" s="1093">
        <v>473104</v>
      </c>
      <c r="BR122" s="1094"/>
      <c r="BS122" s="1094"/>
      <c r="BT122" s="1094"/>
      <c r="BU122" s="1094"/>
      <c r="BV122" s="1094">
        <v>471402</v>
      </c>
      <c r="BW122" s="1094"/>
      <c r="BX122" s="1094"/>
      <c r="BY122" s="1094"/>
      <c r="BZ122" s="1094"/>
      <c r="CA122" s="1094">
        <v>518636</v>
      </c>
      <c r="CB122" s="1094"/>
      <c r="CC122" s="1094"/>
      <c r="CD122" s="1094"/>
      <c r="CE122" s="1094"/>
      <c r="CF122" s="1114">
        <v>159.1</v>
      </c>
      <c r="CG122" s="1115"/>
      <c r="CH122" s="1115"/>
      <c r="CI122" s="1115"/>
      <c r="CJ122" s="1115"/>
      <c r="CK122" s="1106"/>
      <c r="CL122" s="1107"/>
      <c r="CM122" s="1107"/>
      <c r="CN122" s="1107"/>
      <c r="CO122" s="1108"/>
      <c r="CP122" s="1116" t="s">
        <v>474</v>
      </c>
      <c r="CQ122" s="1117"/>
      <c r="CR122" s="1117"/>
      <c r="CS122" s="1117"/>
      <c r="CT122" s="1117"/>
      <c r="CU122" s="1117"/>
      <c r="CV122" s="1117"/>
      <c r="CW122" s="1117"/>
      <c r="CX122" s="1117"/>
      <c r="CY122" s="1117"/>
      <c r="CZ122" s="1117"/>
      <c r="DA122" s="1117"/>
      <c r="DB122" s="1117"/>
      <c r="DC122" s="1117"/>
      <c r="DD122" s="1117"/>
      <c r="DE122" s="1117"/>
      <c r="DF122" s="1118"/>
      <c r="DG122" s="1015" t="s">
        <v>129</v>
      </c>
      <c r="DH122" s="1016"/>
      <c r="DI122" s="1016"/>
      <c r="DJ122" s="1016"/>
      <c r="DK122" s="1016"/>
      <c r="DL122" s="1016" t="s">
        <v>129</v>
      </c>
      <c r="DM122" s="1016"/>
      <c r="DN122" s="1016"/>
      <c r="DO122" s="1016"/>
      <c r="DP122" s="1016"/>
      <c r="DQ122" s="1016" t="s">
        <v>129</v>
      </c>
      <c r="DR122" s="1016"/>
      <c r="DS122" s="1016"/>
      <c r="DT122" s="1016"/>
      <c r="DU122" s="1016"/>
      <c r="DV122" s="1017" t="s">
        <v>129</v>
      </c>
      <c r="DW122" s="1017"/>
      <c r="DX122" s="1017"/>
      <c r="DY122" s="1017"/>
      <c r="DZ122" s="1018"/>
    </row>
    <row r="123" spans="1:130" s="248" customFormat="1" ht="26.25" customHeight="1" x14ac:dyDescent="0.15">
      <c r="A123" s="1155"/>
      <c r="B123" s="1042"/>
      <c r="C123" s="1012" t="s">
        <v>458</v>
      </c>
      <c r="D123" s="1013"/>
      <c r="E123" s="1013"/>
      <c r="F123" s="1013"/>
      <c r="G123" s="1013"/>
      <c r="H123" s="1013"/>
      <c r="I123" s="1013"/>
      <c r="J123" s="1013"/>
      <c r="K123" s="1013"/>
      <c r="L123" s="1013"/>
      <c r="M123" s="1013"/>
      <c r="N123" s="1013"/>
      <c r="O123" s="1013"/>
      <c r="P123" s="1013"/>
      <c r="Q123" s="1013"/>
      <c r="R123" s="1013"/>
      <c r="S123" s="1013"/>
      <c r="T123" s="1013"/>
      <c r="U123" s="1013"/>
      <c r="V123" s="1013"/>
      <c r="W123" s="1013"/>
      <c r="X123" s="1013"/>
      <c r="Y123" s="1013"/>
      <c r="Z123" s="1014"/>
      <c r="AA123" s="1054" t="s">
        <v>129</v>
      </c>
      <c r="AB123" s="1055"/>
      <c r="AC123" s="1055"/>
      <c r="AD123" s="1055"/>
      <c r="AE123" s="1056"/>
      <c r="AF123" s="1057" t="s">
        <v>129</v>
      </c>
      <c r="AG123" s="1055"/>
      <c r="AH123" s="1055"/>
      <c r="AI123" s="1055"/>
      <c r="AJ123" s="1056"/>
      <c r="AK123" s="1057" t="s">
        <v>129</v>
      </c>
      <c r="AL123" s="1055"/>
      <c r="AM123" s="1055"/>
      <c r="AN123" s="1055"/>
      <c r="AO123" s="1056"/>
      <c r="AP123" s="1058" t="s">
        <v>129</v>
      </c>
      <c r="AQ123" s="1059"/>
      <c r="AR123" s="1059"/>
      <c r="AS123" s="1059"/>
      <c r="AT123" s="1060"/>
      <c r="AU123" s="1091"/>
      <c r="AV123" s="1092"/>
      <c r="AW123" s="1092"/>
      <c r="AX123" s="1092"/>
      <c r="AY123" s="1092"/>
      <c r="AZ123" s="279" t="s">
        <v>187</v>
      </c>
      <c r="BA123" s="279"/>
      <c r="BB123" s="279"/>
      <c r="BC123" s="279"/>
      <c r="BD123" s="279"/>
      <c r="BE123" s="279"/>
      <c r="BF123" s="279"/>
      <c r="BG123" s="279"/>
      <c r="BH123" s="279"/>
      <c r="BI123" s="279"/>
      <c r="BJ123" s="279"/>
      <c r="BK123" s="279"/>
      <c r="BL123" s="279"/>
      <c r="BM123" s="279"/>
      <c r="BN123" s="279"/>
      <c r="BO123" s="1071" t="s">
        <v>475</v>
      </c>
      <c r="BP123" s="1102"/>
      <c r="BQ123" s="1161">
        <v>1702348</v>
      </c>
      <c r="BR123" s="1162"/>
      <c r="BS123" s="1162"/>
      <c r="BT123" s="1162"/>
      <c r="BU123" s="1162"/>
      <c r="BV123" s="1162">
        <v>1821814</v>
      </c>
      <c r="BW123" s="1162"/>
      <c r="BX123" s="1162"/>
      <c r="BY123" s="1162"/>
      <c r="BZ123" s="1162"/>
      <c r="CA123" s="1162">
        <v>2021216</v>
      </c>
      <c r="CB123" s="1162"/>
      <c r="CC123" s="1162"/>
      <c r="CD123" s="1162"/>
      <c r="CE123" s="1162"/>
      <c r="CF123" s="1095"/>
      <c r="CG123" s="1096"/>
      <c r="CH123" s="1096"/>
      <c r="CI123" s="1096"/>
      <c r="CJ123" s="1097"/>
      <c r="CK123" s="1106"/>
      <c r="CL123" s="1107"/>
      <c r="CM123" s="1107"/>
      <c r="CN123" s="1107"/>
      <c r="CO123" s="1108"/>
      <c r="CP123" s="1116" t="s">
        <v>476</v>
      </c>
      <c r="CQ123" s="1117"/>
      <c r="CR123" s="1117"/>
      <c r="CS123" s="1117"/>
      <c r="CT123" s="1117"/>
      <c r="CU123" s="1117"/>
      <c r="CV123" s="1117"/>
      <c r="CW123" s="1117"/>
      <c r="CX123" s="1117"/>
      <c r="CY123" s="1117"/>
      <c r="CZ123" s="1117"/>
      <c r="DA123" s="1117"/>
      <c r="DB123" s="1117"/>
      <c r="DC123" s="1117"/>
      <c r="DD123" s="1117"/>
      <c r="DE123" s="1117"/>
      <c r="DF123" s="1118"/>
      <c r="DG123" s="1054" t="s">
        <v>129</v>
      </c>
      <c r="DH123" s="1055"/>
      <c r="DI123" s="1055"/>
      <c r="DJ123" s="1055"/>
      <c r="DK123" s="1056"/>
      <c r="DL123" s="1057" t="s">
        <v>477</v>
      </c>
      <c r="DM123" s="1055"/>
      <c r="DN123" s="1055"/>
      <c r="DO123" s="1055"/>
      <c r="DP123" s="1056"/>
      <c r="DQ123" s="1057" t="s">
        <v>477</v>
      </c>
      <c r="DR123" s="1055"/>
      <c r="DS123" s="1055"/>
      <c r="DT123" s="1055"/>
      <c r="DU123" s="1056"/>
      <c r="DV123" s="1058" t="s">
        <v>129</v>
      </c>
      <c r="DW123" s="1059"/>
      <c r="DX123" s="1059"/>
      <c r="DY123" s="1059"/>
      <c r="DZ123" s="1060"/>
    </row>
    <row r="124" spans="1:130" s="248" customFormat="1" ht="26.25" customHeight="1" thickBot="1" x14ac:dyDescent="0.2">
      <c r="A124" s="1155"/>
      <c r="B124" s="1042"/>
      <c r="C124" s="1012" t="s">
        <v>461</v>
      </c>
      <c r="D124" s="1013"/>
      <c r="E124" s="1013"/>
      <c r="F124" s="1013"/>
      <c r="G124" s="1013"/>
      <c r="H124" s="1013"/>
      <c r="I124" s="1013"/>
      <c r="J124" s="1013"/>
      <c r="K124" s="1013"/>
      <c r="L124" s="1013"/>
      <c r="M124" s="1013"/>
      <c r="N124" s="1013"/>
      <c r="O124" s="1013"/>
      <c r="P124" s="1013"/>
      <c r="Q124" s="1013"/>
      <c r="R124" s="1013"/>
      <c r="S124" s="1013"/>
      <c r="T124" s="1013"/>
      <c r="U124" s="1013"/>
      <c r="V124" s="1013"/>
      <c r="W124" s="1013"/>
      <c r="X124" s="1013"/>
      <c r="Y124" s="1013"/>
      <c r="Z124" s="1014"/>
      <c r="AA124" s="1054" t="s">
        <v>477</v>
      </c>
      <c r="AB124" s="1055"/>
      <c r="AC124" s="1055"/>
      <c r="AD124" s="1055"/>
      <c r="AE124" s="1056"/>
      <c r="AF124" s="1057" t="s">
        <v>477</v>
      </c>
      <c r="AG124" s="1055"/>
      <c r="AH124" s="1055"/>
      <c r="AI124" s="1055"/>
      <c r="AJ124" s="1056"/>
      <c r="AK124" s="1057" t="s">
        <v>478</v>
      </c>
      <c r="AL124" s="1055"/>
      <c r="AM124" s="1055"/>
      <c r="AN124" s="1055"/>
      <c r="AO124" s="1056"/>
      <c r="AP124" s="1058" t="s">
        <v>478</v>
      </c>
      <c r="AQ124" s="1059"/>
      <c r="AR124" s="1059"/>
      <c r="AS124" s="1059"/>
      <c r="AT124" s="1060"/>
      <c r="AU124" s="1157" t="s">
        <v>479</v>
      </c>
      <c r="AV124" s="1158"/>
      <c r="AW124" s="1158"/>
      <c r="AX124" s="1158"/>
      <c r="AY124" s="1158"/>
      <c r="AZ124" s="1158"/>
      <c r="BA124" s="1158"/>
      <c r="BB124" s="1158"/>
      <c r="BC124" s="1158"/>
      <c r="BD124" s="1158"/>
      <c r="BE124" s="1158"/>
      <c r="BF124" s="1158"/>
      <c r="BG124" s="1158"/>
      <c r="BH124" s="1158"/>
      <c r="BI124" s="1158"/>
      <c r="BJ124" s="1158"/>
      <c r="BK124" s="1158"/>
      <c r="BL124" s="1158"/>
      <c r="BM124" s="1158"/>
      <c r="BN124" s="1158"/>
      <c r="BO124" s="1158"/>
      <c r="BP124" s="1159"/>
      <c r="BQ124" s="1160" t="s">
        <v>129</v>
      </c>
      <c r="BR124" s="1124"/>
      <c r="BS124" s="1124"/>
      <c r="BT124" s="1124"/>
      <c r="BU124" s="1124"/>
      <c r="BV124" s="1124" t="s">
        <v>129</v>
      </c>
      <c r="BW124" s="1124"/>
      <c r="BX124" s="1124"/>
      <c r="BY124" s="1124"/>
      <c r="BZ124" s="1124"/>
      <c r="CA124" s="1124" t="s">
        <v>129</v>
      </c>
      <c r="CB124" s="1124"/>
      <c r="CC124" s="1124"/>
      <c r="CD124" s="1124"/>
      <c r="CE124" s="1124"/>
      <c r="CF124" s="1125"/>
      <c r="CG124" s="1126"/>
      <c r="CH124" s="1126"/>
      <c r="CI124" s="1126"/>
      <c r="CJ124" s="1127"/>
      <c r="CK124" s="1109"/>
      <c r="CL124" s="1109"/>
      <c r="CM124" s="1109"/>
      <c r="CN124" s="1109"/>
      <c r="CO124" s="1110"/>
      <c r="CP124" s="1116" t="s">
        <v>480</v>
      </c>
      <c r="CQ124" s="1117"/>
      <c r="CR124" s="1117"/>
      <c r="CS124" s="1117"/>
      <c r="CT124" s="1117"/>
      <c r="CU124" s="1117"/>
      <c r="CV124" s="1117"/>
      <c r="CW124" s="1117"/>
      <c r="CX124" s="1117"/>
      <c r="CY124" s="1117"/>
      <c r="CZ124" s="1117"/>
      <c r="DA124" s="1117"/>
      <c r="DB124" s="1117"/>
      <c r="DC124" s="1117"/>
      <c r="DD124" s="1117"/>
      <c r="DE124" s="1117"/>
      <c r="DF124" s="1118"/>
      <c r="DG124" s="1101" t="s">
        <v>129</v>
      </c>
      <c r="DH124" s="1080"/>
      <c r="DI124" s="1080"/>
      <c r="DJ124" s="1080"/>
      <c r="DK124" s="1081"/>
      <c r="DL124" s="1079" t="s">
        <v>129</v>
      </c>
      <c r="DM124" s="1080"/>
      <c r="DN124" s="1080"/>
      <c r="DO124" s="1080"/>
      <c r="DP124" s="1081"/>
      <c r="DQ124" s="1079" t="s">
        <v>477</v>
      </c>
      <c r="DR124" s="1080"/>
      <c r="DS124" s="1080"/>
      <c r="DT124" s="1080"/>
      <c r="DU124" s="1081"/>
      <c r="DV124" s="1082" t="s">
        <v>481</v>
      </c>
      <c r="DW124" s="1083"/>
      <c r="DX124" s="1083"/>
      <c r="DY124" s="1083"/>
      <c r="DZ124" s="1084"/>
    </row>
    <row r="125" spans="1:130" s="248" customFormat="1" ht="26.25" customHeight="1" x14ac:dyDescent="0.15">
      <c r="A125" s="1155"/>
      <c r="B125" s="1042"/>
      <c r="C125" s="1012" t="s">
        <v>463</v>
      </c>
      <c r="D125" s="1013"/>
      <c r="E125" s="1013"/>
      <c r="F125" s="1013"/>
      <c r="G125" s="1013"/>
      <c r="H125" s="1013"/>
      <c r="I125" s="1013"/>
      <c r="J125" s="1013"/>
      <c r="K125" s="1013"/>
      <c r="L125" s="1013"/>
      <c r="M125" s="1013"/>
      <c r="N125" s="1013"/>
      <c r="O125" s="1013"/>
      <c r="P125" s="1013"/>
      <c r="Q125" s="1013"/>
      <c r="R125" s="1013"/>
      <c r="S125" s="1013"/>
      <c r="T125" s="1013"/>
      <c r="U125" s="1013"/>
      <c r="V125" s="1013"/>
      <c r="W125" s="1013"/>
      <c r="X125" s="1013"/>
      <c r="Y125" s="1013"/>
      <c r="Z125" s="1014"/>
      <c r="AA125" s="1054" t="s">
        <v>477</v>
      </c>
      <c r="AB125" s="1055"/>
      <c r="AC125" s="1055"/>
      <c r="AD125" s="1055"/>
      <c r="AE125" s="1056"/>
      <c r="AF125" s="1057" t="s">
        <v>478</v>
      </c>
      <c r="AG125" s="1055"/>
      <c r="AH125" s="1055"/>
      <c r="AI125" s="1055"/>
      <c r="AJ125" s="1056"/>
      <c r="AK125" s="1057" t="s">
        <v>477</v>
      </c>
      <c r="AL125" s="1055"/>
      <c r="AM125" s="1055"/>
      <c r="AN125" s="1055"/>
      <c r="AO125" s="1056"/>
      <c r="AP125" s="1058" t="s">
        <v>478</v>
      </c>
      <c r="AQ125" s="1059"/>
      <c r="AR125" s="1059"/>
      <c r="AS125" s="1059"/>
      <c r="AT125" s="1060"/>
      <c r="AU125" s="280"/>
      <c r="AV125" s="281"/>
      <c r="AW125" s="281"/>
      <c r="AX125" s="281"/>
      <c r="AY125" s="281"/>
      <c r="AZ125" s="281"/>
      <c r="BA125" s="281"/>
      <c r="BB125" s="281"/>
      <c r="BC125" s="281"/>
      <c r="BD125" s="281"/>
      <c r="BE125" s="281"/>
      <c r="BF125" s="281"/>
      <c r="BG125" s="281"/>
      <c r="BH125" s="281"/>
      <c r="BI125" s="281"/>
      <c r="BJ125" s="281"/>
      <c r="BK125" s="281"/>
      <c r="BL125" s="281"/>
      <c r="BM125" s="281"/>
      <c r="BN125" s="281"/>
      <c r="BO125" s="281"/>
      <c r="BP125" s="281"/>
      <c r="BQ125" s="282"/>
      <c r="BR125" s="282"/>
      <c r="BS125" s="282"/>
      <c r="BT125" s="282"/>
      <c r="BU125" s="282"/>
      <c r="BV125" s="282"/>
      <c r="BW125" s="282"/>
      <c r="BX125" s="282"/>
      <c r="BY125" s="282"/>
      <c r="BZ125" s="282"/>
      <c r="CA125" s="282"/>
      <c r="CB125" s="282"/>
      <c r="CC125" s="282"/>
      <c r="CD125" s="282"/>
      <c r="CE125" s="282"/>
      <c r="CF125" s="282"/>
      <c r="CG125" s="282"/>
      <c r="CH125" s="282"/>
      <c r="CI125" s="282"/>
      <c r="CJ125" s="283"/>
      <c r="CK125" s="1119" t="s">
        <v>482</v>
      </c>
      <c r="CL125" s="1104"/>
      <c r="CM125" s="1104"/>
      <c r="CN125" s="1104"/>
      <c r="CO125" s="1105"/>
      <c r="CP125" s="1036" t="s">
        <v>483</v>
      </c>
      <c r="CQ125" s="985"/>
      <c r="CR125" s="985"/>
      <c r="CS125" s="985"/>
      <c r="CT125" s="985"/>
      <c r="CU125" s="985"/>
      <c r="CV125" s="985"/>
      <c r="CW125" s="985"/>
      <c r="CX125" s="985"/>
      <c r="CY125" s="985"/>
      <c r="CZ125" s="985"/>
      <c r="DA125" s="985"/>
      <c r="DB125" s="985"/>
      <c r="DC125" s="985"/>
      <c r="DD125" s="985"/>
      <c r="DE125" s="985"/>
      <c r="DF125" s="986"/>
      <c r="DG125" s="1022" t="s">
        <v>477</v>
      </c>
      <c r="DH125" s="1023"/>
      <c r="DI125" s="1023"/>
      <c r="DJ125" s="1023"/>
      <c r="DK125" s="1023"/>
      <c r="DL125" s="1023" t="s">
        <v>478</v>
      </c>
      <c r="DM125" s="1023"/>
      <c r="DN125" s="1023"/>
      <c r="DO125" s="1023"/>
      <c r="DP125" s="1023"/>
      <c r="DQ125" s="1023" t="s">
        <v>478</v>
      </c>
      <c r="DR125" s="1023"/>
      <c r="DS125" s="1023"/>
      <c r="DT125" s="1023"/>
      <c r="DU125" s="1023"/>
      <c r="DV125" s="1024" t="s">
        <v>129</v>
      </c>
      <c r="DW125" s="1024"/>
      <c r="DX125" s="1024"/>
      <c r="DY125" s="1024"/>
      <c r="DZ125" s="1025"/>
    </row>
    <row r="126" spans="1:130" s="248" customFormat="1" ht="26.25" customHeight="1" thickBot="1" x14ac:dyDescent="0.2">
      <c r="A126" s="1155"/>
      <c r="B126" s="1042"/>
      <c r="C126" s="1012" t="s">
        <v>465</v>
      </c>
      <c r="D126" s="1013"/>
      <c r="E126" s="1013"/>
      <c r="F126" s="1013"/>
      <c r="G126" s="1013"/>
      <c r="H126" s="1013"/>
      <c r="I126" s="1013"/>
      <c r="J126" s="1013"/>
      <c r="K126" s="1013"/>
      <c r="L126" s="1013"/>
      <c r="M126" s="1013"/>
      <c r="N126" s="1013"/>
      <c r="O126" s="1013"/>
      <c r="P126" s="1013"/>
      <c r="Q126" s="1013"/>
      <c r="R126" s="1013"/>
      <c r="S126" s="1013"/>
      <c r="T126" s="1013"/>
      <c r="U126" s="1013"/>
      <c r="V126" s="1013"/>
      <c r="W126" s="1013"/>
      <c r="X126" s="1013"/>
      <c r="Y126" s="1013"/>
      <c r="Z126" s="1014"/>
      <c r="AA126" s="1054" t="s">
        <v>477</v>
      </c>
      <c r="AB126" s="1055"/>
      <c r="AC126" s="1055"/>
      <c r="AD126" s="1055"/>
      <c r="AE126" s="1056"/>
      <c r="AF126" s="1057" t="s">
        <v>129</v>
      </c>
      <c r="AG126" s="1055"/>
      <c r="AH126" s="1055"/>
      <c r="AI126" s="1055"/>
      <c r="AJ126" s="1056"/>
      <c r="AK126" s="1057" t="s">
        <v>477</v>
      </c>
      <c r="AL126" s="1055"/>
      <c r="AM126" s="1055"/>
      <c r="AN126" s="1055"/>
      <c r="AO126" s="1056"/>
      <c r="AP126" s="1058" t="s">
        <v>477</v>
      </c>
      <c r="AQ126" s="1059"/>
      <c r="AR126" s="1059"/>
      <c r="AS126" s="1059"/>
      <c r="AT126" s="1060"/>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5"/>
      <c r="CE126" s="285"/>
      <c r="CF126" s="285"/>
      <c r="CG126" s="282"/>
      <c r="CH126" s="282"/>
      <c r="CI126" s="282"/>
      <c r="CJ126" s="283"/>
      <c r="CK126" s="1120"/>
      <c r="CL126" s="1107"/>
      <c r="CM126" s="1107"/>
      <c r="CN126" s="1107"/>
      <c r="CO126" s="1108"/>
      <c r="CP126" s="1045" t="s">
        <v>484</v>
      </c>
      <c r="CQ126" s="1046"/>
      <c r="CR126" s="1046"/>
      <c r="CS126" s="1046"/>
      <c r="CT126" s="1046"/>
      <c r="CU126" s="1046"/>
      <c r="CV126" s="1046"/>
      <c r="CW126" s="1046"/>
      <c r="CX126" s="1046"/>
      <c r="CY126" s="1046"/>
      <c r="CZ126" s="1046"/>
      <c r="DA126" s="1046"/>
      <c r="DB126" s="1046"/>
      <c r="DC126" s="1046"/>
      <c r="DD126" s="1046"/>
      <c r="DE126" s="1046"/>
      <c r="DF126" s="1047"/>
      <c r="DG126" s="1015" t="s">
        <v>129</v>
      </c>
      <c r="DH126" s="1016"/>
      <c r="DI126" s="1016"/>
      <c r="DJ126" s="1016"/>
      <c r="DK126" s="1016"/>
      <c r="DL126" s="1016" t="s">
        <v>129</v>
      </c>
      <c r="DM126" s="1016"/>
      <c r="DN126" s="1016"/>
      <c r="DO126" s="1016"/>
      <c r="DP126" s="1016"/>
      <c r="DQ126" s="1016" t="s">
        <v>477</v>
      </c>
      <c r="DR126" s="1016"/>
      <c r="DS126" s="1016"/>
      <c r="DT126" s="1016"/>
      <c r="DU126" s="1016"/>
      <c r="DV126" s="1017" t="s">
        <v>129</v>
      </c>
      <c r="DW126" s="1017"/>
      <c r="DX126" s="1017"/>
      <c r="DY126" s="1017"/>
      <c r="DZ126" s="1018"/>
    </row>
    <row r="127" spans="1:130" s="248" customFormat="1" ht="26.25" customHeight="1" x14ac:dyDescent="0.15">
      <c r="A127" s="1156"/>
      <c r="B127" s="1044"/>
      <c r="C127" s="1098" t="s">
        <v>485</v>
      </c>
      <c r="D127" s="1099"/>
      <c r="E127" s="1099"/>
      <c r="F127" s="1099"/>
      <c r="G127" s="1099"/>
      <c r="H127" s="1099"/>
      <c r="I127" s="1099"/>
      <c r="J127" s="1099"/>
      <c r="K127" s="1099"/>
      <c r="L127" s="1099"/>
      <c r="M127" s="1099"/>
      <c r="N127" s="1099"/>
      <c r="O127" s="1099"/>
      <c r="P127" s="1099"/>
      <c r="Q127" s="1099"/>
      <c r="R127" s="1099"/>
      <c r="S127" s="1099"/>
      <c r="T127" s="1099"/>
      <c r="U127" s="1099"/>
      <c r="V127" s="1099"/>
      <c r="W127" s="1099"/>
      <c r="X127" s="1099"/>
      <c r="Y127" s="1099"/>
      <c r="Z127" s="1100"/>
      <c r="AA127" s="1054" t="s">
        <v>481</v>
      </c>
      <c r="AB127" s="1055"/>
      <c r="AC127" s="1055"/>
      <c r="AD127" s="1055"/>
      <c r="AE127" s="1056"/>
      <c r="AF127" s="1057" t="s">
        <v>478</v>
      </c>
      <c r="AG127" s="1055"/>
      <c r="AH127" s="1055"/>
      <c r="AI127" s="1055"/>
      <c r="AJ127" s="1056"/>
      <c r="AK127" s="1057" t="s">
        <v>129</v>
      </c>
      <c r="AL127" s="1055"/>
      <c r="AM127" s="1055"/>
      <c r="AN127" s="1055"/>
      <c r="AO127" s="1056"/>
      <c r="AP127" s="1058" t="s">
        <v>129</v>
      </c>
      <c r="AQ127" s="1059"/>
      <c r="AR127" s="1059"/>
      <c r="AS127" s="1059"/>
      <c r="AT127" s="1060"/>
      <c r="AU127" s="284"/>
      <c r="AV127" s="284"/>
      <c r="AW127" s="284"/>
      <c r="AX127" s="1128" t="s">
        <v>486</v>
      </c>
      <c r="AY127" s="1129"/>
      <c r="AZ127" s="1129"/>
      <c r="BA127" s="1129"/>
      <c r="BB127" s="1129"/>
      <c r="BC127" s="1129"/>
      <c r="BD127" s="1129"/>
      <c r="BE127" s="1130"/>
      <c r="BF127" s="1131" t="s">
        <v>487</v>
      </c>
      <c r="BG127" s="1129"/>
      <c r="BH127" s="1129"/>
      <c r="BI127" s="1129"/>
      <c r="BJ127" s="1129"/>
      <c r="BK127" s="1129"/>
      <c r="BL127" s="1130"/>
      <c r="BM127" s="1131" t="s">
        <v>488</v>
      </c>
      <c r="BN127" s="1129"/>
      <c r="BO127" s="1129"/>
      <c r="BP127" s="1129"/>
      <c r="BQ127" s="1129"/>
      <c r="BR127" s="1129"/>
      <c r="BS127" s="1130"/>
      <c r="BT127" s="1131" t="s">
        <v>489</v>
      </c>
      <c r="BU127" s="1129"/>
      <c r="BV127" s="1129"/>
      <c r="BW127" s="1129"/>
      <c r="BX127" s="1129"/>
      <c r="BY127" s="1129"/>
      <c r="BZ127" s="1153"/>
      <c r="CA127" s="284"/>
      <c r="CB127" s="284"/>
      <c r="CC127" s="284"/>
      <c r="CD127" s="285"/>
      <c r="CE127" s="285"/>
      <c r="CF127" s="285"/>
      <c r="CG127" s="282"/>
      <c r="CH127" s="282"/>
      <c r="CI127" s="282"/>
      <c r="CJ127" s="283"/>
      <c r="CK127" s="1120"/>
      <c r="CL127" s="1107"/>
      <c r="CM127" s="1107"/>
      <c r="CN127" s="1107"/>
      <c r="CO127" s="1108"/>
      <c r="CP127" s="1045" t="s">
        <v>490</v>
      </c>
      <c r="CQ127" s="1046"/>
      <c r="CR127" s="1046"/>
      <c r="CS127" s="1046"/>
      <c r="CT127" s="1046"/>
      <c r="CU127" s="1046"/>
      <c r="CV127" s="1046"/>
      <c r="CW127" s="1046"/>
      <c r="CX127" s="1046"/>
      <c r="CY127" s="1046"/>
      <c r="CZ127" s="1046"/>
      <c r="DA127" s="1046"/>
      <c r="DB127" s="1046"/>
      <c r="DC127" s="1046"/>
      <c r="DD127" s="1046"/>
      <c r="DE127" s="1046"/>
      <c r="DF127" s="1047"/>
      <c r="DG127" s="1015" t="s">
        <v>129</v>
      </c>
      <c r="DH127" s="1016"/>
      <c r="DI127" s="1016"/>
      <c r="DJ127" s="1016"/>
      <c r="DK127" s="1016"/>
      <c r="DL127" s="1016" t="s">
        <v>129</v>
      </c>
      <c r="DM127" s="1016"/>
      <c r="DN127" s="1016"/>
      <c r="DO127" s="1016"/>
      <c r="DP127" s="1016"/>
      <c r="DQ127" s="1016" t="s">
        <v>478</v>
      </c>
      <c r="DR127" s="1016"/>
      <c r="DS127" s="1016"/>
      <c r="DT127" s="1016"/>
      <c r="DU127" s="1016"/>
      <c r="DV127" s="1017" t="s">
        <v>477</v>
      </c>
      <c r="DW127" s="1017"/>
      <c r="DX127" s="1017"/>
      <c r="DY127" s="1017"/>
      <c r="DZ127" s="1018"/>
    </row>
    <row r="128" spans="1:130" s="248" customFormat="1" ht="26.25" customHeight="1" thickBot="1" x14ac:dyDescent="0.2">
      <c r="A128" s="1139" t="s">
        <v>491</v>
      </c>
      <c r="B128" s="1140"/>
      <c r="C128" s="1140"/>
      <c r="D128" s="1140"/>
      <c r="E128" s="1140"/>
      <c r="F128" s="1140"/>
      <c r="G128" s="1140"/>
      <c r="H128" s="1140"/>
      <c r="I128" s="1140"/>
      <c r="J128" s="1140"/>
      <c r="K128" s="1140"/>
      <c r="L128" s="1140"/>
      <c r="M128" s="1140"/>
      <c r="N128" s="1140"/>
      <c r="O128" s="1140"/>
      <c r="P128" s="1140"/>
      <c r="Q128" s="1140"/>
      <c r="R128" s="1140"/>
      <c r="S128" s="1140"/>
      <c r="T128" s="1140"/>
      <c r="U128" s="1140"/>
      <c r="V128" s="1140"/>
      <c r="W128" s="1141" t="s">
        <v>492</v>
      </c>
      <c r="X128" s="1141"/>
      <c r="Y128" s="1141"/>
      <c r="Z128" s="1142"/>
      <c r="AA128" s="1143">
        <v>7075</v>
      </c>
      <c r="AB128" s="1144"/>
      <c r="AC128" s="1144"/>
      <c r="AD128" s="1144"/>
      <c r="AE128" s="1145"/>
      <c r="AF128" s="1146">
        <v>5655</v>
      </c>
      <c r="AG128" s="1144"/>
      <c r="AH128" s="1144"/>
      <c r="AI128" s="1144"/>
      <c r="AJ128" s="1145"/>
      <c r="AK128" s="1146">
        <v>3727</v>
      </c>
      <c r="AL128" s="1144"/>
      <c r="AM128" s="1144"/>
      <c r="AN128" s="1144"/>
      <c r="AO128" s="1145"/>
      <c r="AP128" s="1147"/>
      <c r="AQ128" s="1148"/>
      <c r="AR128" s="1148"/>
      <c r="AS128" s="1148"/>
      <c r="AT128" s="1149"/>
      <c r="AU128" s="284"/>
      <c r="AV128" s="284"/>
      <c r="AW128" s="284"/>
      <c r="AX128" s="984" t="s">
        <v>493</v>
      </c>
      <c r="AY128" s="985"/>
      <c r="AZ128" s="985"/>
      <c r="BA128" s="985"/>
      <c r="BB128" s="985"/>
      <c r="BC128" s="985"/>
      <c r="BD128" s="985"/>
      <c r="BE128" s="986"/>
      <c r="BF128" s="1150" t="s">
        <v>129</v>
      </c>
      <c r="BG128" s="1151"/>
      <c r="BH128" s="1151"/>
      <c r="BI128" s="1151"/>
      <c r="BJ128" s="1151"/>
      <c r="BK128" s="1151"/>
      <c r="BL128" s="1152"/>
      <c r="BM128" s="1150">
        <v>15</v>
      </c>
      <c r="BN128" s="1151"/>
      <c r="BO128" s="1151"/>
      <c r="BP128" s="1151"/>
      <c r="BQ128" s="1151"/>
      <c r="BR128" s="1151"/>
      <c r="BS128" s="1152"/>
      <c r="BT128" s="1150">
        <v>20</v>
      </c>
      <c r="BU128" s="1151"/>
      <c r="BV128" s="1151"/>
      <c r="BW128" s="1151"/>
      <c r="BX128" s="1151"/>
      <c r="BY128" s="1151"/>
      <c r="BZ128" s="1175"/>
      <c r="CA128" s="285"/>
      <c r="CB128" s="285"/>
      <c r="CC128" s="285"/>
      <c r="CD128" s="285"/>
      <c r="CE128" s="285"/>
      <c r="CF128" s="285"/>
      <c r="CG128" s="282"/>
      <c r="CH128" s="282"/>
      <c r="CI128" s="282"/>
      <c r="CJ128" s="283"/>
      <c r="CK128" s="1121"/>
      <c r="CL128" s="1122"/>
      <c r="CM128" s="1122"/>
      <c r="CN128" s="1122"/>
      <c r="CO128" s="1123"/>
      <c r="CP128" s="1132" t="s">
        <v>494</v>
      </c>
      <c r="CQ128" s="1133"/>
      <c r="CR128" s="1133"/>
      <c r="CS128" s="1133"/>
      <c r="CT128" s="1133"/>
      <c r="CU128" s="1133"/>
      <c r="CV128" s="1133"/>
      <c r="CW128" s="1133"/>
      <c r="CX128" s="1133"/>
      <c r="CY128" s="1133"/>
      <c r="CZ128" s="1133"/>
      <c r="DA128" s="1133"/>
      <c r="DB128" s="1133"/>
      <c r="DC128" s="1133"/>
      <c r="DD128" s="1133"/>
      <c r="DE128" s="1133"/>
      <c r="DF128" s="1134"/>
      <c r="DG128" s="1135" t="s">
        <v>477</v>
      </c>
      <c r="DH128" s="1136"/>
      <c r="DI128" s="1136"/>
      <c r="DJ128" s="1136"/>
      <c r="DK128" s="1136"/>
      <c r="DL128" s="1136" t="s">
        <v>481</v>
      </c>
      <c r="DM128" s="1136"/>
      <c r="DN128" s="1136"/>
      <c r="DO128" s="1136"/>
      <c r="DP128" s="1136"/>
      <c r="DQ128" s="1136" t="s">
        <v>129</v>
      </c>
      <c r="DR128" s="1136"/>
      <c r="DS128" s="1136"/>
      <c r="DT128" s="1136"/>
      <c r="DU128" s="1136"/>
      <c r="DV128" s="1137" t="s">
        <v>477</v>
      </c>
      <c r="DW128" s="1137"/>
      <c r="DX128" s="1137"/>
      <c r="DY128" s="1137"/>
      <c r="DZ128" s="1138"/>
    </row>
    <row r="129" spans="1:131" s="248" customFormat="1" ht="26.25" customHeight="1" x14ac:dyDescent="0.15">
      <c r="A129" s="1026" t="s">
        <v>106</v>
      </c>
      <c r="B129" s="1027"/>
      <c r="C129" s="1027"/>
      <c r="D129" s="1027"/>
      <c r="E129" s="1027"/>
      <c r="F129" s="1027"/>
      <c r="G129" s="1027"/>
      <c r="H129" s="1027"/>
      <c r="I129" s="1027"/>
      <c r="J129" s="1027"/>
      <c r="K129" s="1027"/>
      <c r="L129" s="1027"/>
      <c r="M129" s="1027"/>
      <c r="N129" s="1027"/>
      <c r="O129" s="1027"/>
      <c r="P129" s="1027"/>
      <c r="Q129" s="1027"/>
      <c r="R129" s="1027"/>
      <c r="S129" s="1027"/>
      <c r="T129" s="1027"/>
      <c r="U129" s="1027"/>
      <c r="V129" s="1027"/>
      <c r="W129" s="1169" t="s">
        <v>495</v>
      </c>
      <c r="X129" s="1170"/>
      <c r="Y129" s="1170"/>
      <c r="Z129" s="1171"/>
      <c r="AA129" s="1054">
        <v>339925</v>
      </c>
      <c r="AB129" s="1055"/>
      <c r="AC129" s="1055"/>
      <c r="AD129" s="1055"/>
      <c r="AE129" s="1056"/>
      <c r="AF129" s="1057">
        <v>337317</v>
      </c>
      <c r="AG129" s="1055"/>
      <c r="AH129" s="1055"/>
      <c r="AI129" s="1055"/>
      <c r="AJ129" s="1056"/>
      <c r="AK129" s="1057">
        <v>365935</v>
      </c>
      <c r="AL129" s="1055"/>
      <c r="AM129" s="1055"/>
      <c r="AN129" s="1055"/>
      <c r="AO129" s="1056"/>
      <c r="AP129" s="1172"/>
      <c r="AQ129" s="1173"/>
      <c r="AR129" s="1173"/>
      <c r="AS129" s="1173"/>
      <c r="AT129" s="1174"/>
      <c r="AU129" s="286"/>
      <c r="AV129" s="286"/>
      <c r="AW129" s="286"/>
      <c r="AX129" s="1163" t="s">
        <v>496</v>
      </c>
      <c r="AY129" s="1046"/>
      <c r="AZ129" s="1046"/>
      <c r="BA129" s="1046"/>
      <c r="BB129" s="1046"/>
      <c r="BC129" s="1046"/>
      <c r="BD129" s="1046"/>
      <c r="BE129" s="1047"/>
      <c r="BF129" s="1164" t="s">
        <v>129</v>
      </c>
      <c r="BG129" s="1165"/>
      <c r="BH129" s="1165"/>
      <c r="BI129" s="1165"/>
      <c r="BJ129" s="1165"/>
      <c r="BK129" s="1165"/>
      <c r="BL129" s="1166"/>
      <c r="BM129" s="1164">
        <v>20</v>
      </c>
      <c r="BN129" s="1165"/>
      <c r="BO129" s="1165"/>
      <c r="BP129" s="1165"/>
      <c r="BQ129" s="1165"/>
      <c r="BR129" s="1165"/>
      <c r="BS129" s="1166"/>
      <c r="BT129" s="1164">
        <v>30</v>
      </c>
      <c r="BU129" s="1167"/>
      <c r="BV129" s="1167"/>
      <c r="BW129" s="1167"/>
      <c r="BX129" s="1167"/>
      <c r="BY129" s="1167"/>
      <c r="BZ129" s="1168"/>
      <c r="CA129" s="287"/>
      <c r="CB129" s="287"/>
      <c r="CC129" s="287"/>
      <c r="CD129" s="287"/>
      <c r="CE129" s="287"/>
      <c r="CF129" s="287"/>
      <c r="CG129" s="287"/>
      <c r="CH129" s="287"/>
      <c r="CI129" s="287"/>
      <c r="CJ129" s="287"/>
      <c r="CK129" s="287"/>
      <c r="CL129" s="287"/>
      <c r="CM129" s="287"/>
      <c r="CN129" s="287"/>
      <c r="CO129" s="287"/>
      <c r="CP129" s="287"/>
      <c r="CQ129" s="287"/>
      <c r="CR129" s="287"/>
      <c r="CS129" s="287"/>
      <c r="CT129" s="287"/>
      <c r="CU129" s="287"/>
      <c r="CV129" s="287"/>
      <c r="CW129" s="287"/>
      <c r="CX129" s="287"/>
      <c r="CY129" s="287"/>
      <c r="CZ129" s="287"/>
      <c r="DA129" s="287"/>
      <c r="DB129" s="287"/>
      <c r="DC129" s="287"/>
      <c r="DD129" s="287"/>
      <c r="DE129" s="287"/>
      <c r="DF129" s="287"/>
      <c r="DG129" s="287"/>
      <c r="DH129" s="287"/>
      <c r="DI129" s="287"/>
      <c r="DJ129" s="287"/>
      <c r="DK129" s="287"/>
      <c r="DL129" s="287"/>
      <c r="DM129" s="287"/>
      <c r="DN129" s="287"/>
      <c r="DO129" s="287"/>
      <c r="DP129" s="255"/>
      <c r="DQ129" s="255"/>
      <c r="DR129" s="255"/>
      <c r="DS129" s="255"/>
      <c r="DT129" s="255"/>
      <c r="DU129" s="255"/>
      <c r="DV129" s="255"/>
      <c r="DW129" s="255"/>
      <c r="DX129" s="255"/>
      <c r="DY129" s="255"/>
      <c r="DZ129" s="259"/>
    </row>
    <row r="130" spans="1:131" s="248" customFormat="1" ht="26.25" customHeight="1" x14ac:dyDescent="0.15">
      <c r="A130" s="1026" t="s">
        <v>497</v>
      </c>
      <c r="B130" s="1027"/>
      <c r="C130" s="1027"/>
      <c r="D130" s="1027"/>
      <c r="E130" s="1027"/>
      <c r="F130" s="1027"/>
      <c r="G130" s="1027"/>
      <c r="H130" s="1027"/>
      <c r="I130" s="1027"/>
      <c r="J130" s="1027"/>
      <c r="K130" s="1027"/>
      <c r="L130" s="1027"/>
      <c r="M130" s="1027"/>
      <c r="N130" s="1027"/>
      <c r="O130" s="1027"/>
      <c r="P130" s="1027"/>
      <c r="Q130" s="1027"/>
      <c r="R130" s="1027"/>
      <c r="S130" s="1027"/>
      <c r="T130" s="1027"/>
      <c r="U130" s="1027"/>
      <c r="V130" s="1027"/>
      <c r="W130" s="1169" t="s">
        <v>498</v>
      </c>
      <c r="X130" s="1170"/>
      <c r="Y130" s="1170"/>
      <c r="Z130" s="1171"/>
      <c r="AA130" s="1054">
        <v>33006</v>
      </c>
      <c r="AB130" s="1055"/>
      <c r="AC130" s="1055"/>
      <c r="AD130" s="1055"/>
      <c r="AE130" s="1056"/>
      <c r="AF130" s="1057">
        <v>33821</v>
      </c>
      <c r="AG130" s="1055"/>
      <c r="AH130" s="1055"/>
      <c r="AI130" s="1055"/>
      <c r="AJ130" s="1056"/>
      <c r="AK130" s="1057">
        <v>39911</v>
      </c>
      <c r="AL130" s="1055"/>
      <c r="AM130" s="1055"/>
      <c r="AN130" s="1055"/>
      <c r="AO130" s="1056"/>
      <c r="AP130" s="1172"/>
      <c r="AQ130" s="1173"/>
      <c r="AR130" s="1173"/>
      <c r="AS130" s="1173"/>
      <c r="AT130" s="1174"/>
      <c r="AU130" s="286"/>
      <c r="AV130" s="286"/>
      <c r="AW130" s="286"/>
      <c r="AX130" s="1163" t="s">
        <v>499</v>
      </c>
      <c r="AY130" s="1046"/>
      <c r="AZ130" s="1046"/>
      <c r="BA130" s="1046"/>
      <c r="BB130" s="1046"/>
      <c r="BC130" s="1046"/>
      <c r="BD130" s="1046"/>
      <c r="BE130" s="1047"/>
      <c r="BF130" s="1200">
        <v>4.9000000000000004</v>
      </c>
      <c r="BG130" s="1201"/>
      <c r="BH130" s="1201"/>
      <c r="BI130" s="1201"/>
      <c r="BJ130" s="1201"/>
      <c r="BK130" s="1201"/>
      <c r="BL130" s="1202"/>
      <c r="BM130" s="1200">
        <v>25</v>
      </c>
      <c r="BN130" s="1201"/>
      <c r="BO130" s="1201"/>
      <c r="BP130" s="1201"/>
      <c r="BQ130" s="1201"/>
      <c r="BR130" s="1201"/>
      <c r="BS130" s="1202"/>
      <c r="BT130" s="1200">
        <v>35</v>
      </c>
      <c r="BU130" s="1203"/>
      <c r="BV130" s="1203"/>
      <c r="BW130" s="1203"/>
      <c r="BX130" s="1203"/>
      <c r="BY130" s="1203"/>
      <c r="BZ130" s="1204"/>
      <c r="CA130" s="287"/>
      <c r="CB130" s="287"/>
      <c r="CC130" s="287"/>
      <c r="CD130" s="287"/>
      <c r="CE130" s="287"/>
      <c r="CF130" s="287"/>
      <c r="CG130" s="287"/>
      <c r="CH130" s="287"/>
      <c r="CI130" s="287"/>
      <c r="CJ130" s="287"/>
      <c r="CK130" s="287"/>
      <c r="CL130" s="287"/>
      <c r="CM130" s="287"/>
      <c r="CN130" s="287"/>
      <c r="CO130" s="287"/>
      <c r="CP130" s="287"/>
      <c r="CQ130" s="287"/>
      <c r="CR130" s="287"/>
      <c r="CS130" s="287"/>
      <c r="CT130" s="287"/>
      <c r="CU130" s="287"/>
      <c r="CV130" s="287"/>
      <c r="CW130" s="287"/>
      <c r="CX130" s="287"/>
      <c r="CY130" s="287"/>
      <c r="CZ130" s="287"/>
      <c r="DA130" s="287"/>
      <c r="DB130" s="287"/>
      <c r="DC130" s="287"/>
      <c r="DD130" s="287"/>
      <c r="DE130" s="287"/>
      <c r="DF130" s="287"/>
      <c r="DG130" s="287"/>
      <c r="DH130" s="287"/>
      <c r="DI130" s="287"/>
      <c r="DJ130" s="287"/>
      <c r="DK130" s="287"/>
      <c r="DL130" s="287"/>
      <c r="DM130" s="287"/>
      <c r="DN130" s="287"/>
      <c r="DO130" s="287"/>
      <c r="DP130" s="255"/>
      <c r="DQ130" s="255"/>
      <c r="DR130" s="255"/>
      <c r="DS130" s="255"/>
      <c r="DT130" s="255"/>
      <c r="DU130" s="255"/>
      <c r="DV130" s="255"/>
      <c r="DW130" s="255"/>
      <c r="DX130" s="255"/>
      <c r="DY130" s="255"/>
      <c r="DZ130" s="259"/>
    </row>
    <row r="131" spans="1:131" s="248" customFormat="1" ht="26.25" customHeight="1" thickBot="1" x14ac:dyDescent="0.2">
      <c r="A131" s="1205"/>
      <c r="B131" s="1206"/>
      <c r="C131" s="1206"/>
      <c r="D131" s="1206"/>
      <c r="E131" s="1206"/>
      <c r="F131" s="1206"/>
      <c r="G131" s="1206"/>
      <c r="H131" s="1206"/>
      <c r="I131" s="1206"/>
      <c r="J131" s="1206"/>
      <c r="K131" s="1206"/>
      <c r="L131" s="1206"/>
      <c r="M131" s="1206"/>
      <c r="N131" s="1206"/>
      <c r="O131" s="1206"/>
      <c r="P131" s="1206"/>
      <c r="Q131" s="1206"/>
      <c r="R131" s="1206"/>
      <c r="S131" s="1206"/>
      <c r="T131" s="1206"/>
      <c r="U131" s="1206"/>
      <c r="V131" s="1206"/>
      <c r="W131" s="1207" t="s">
        <v>500</v>
      </c>
      <c r="X131" s="1208"/>
      <c r="Y131" s="1208"/>
      <c r="Z131" s="1209"/>
      <c r="AA131" s="1101">
        <v>306919</v>
      </c>
      <c r="AB131" s="1080"/>
      <c r="AC131" s="1080"/>
      <c r="AD131" s="1080"/>
      <c r="AE131" s="1081"/>
      <c r="AF131" s="1079">
        <v>303496</v>
      </c>
      <c r="AG131" s="1080"/>
      <c r="AH131" s="1080"/>
      <c r="AI131" s="1080"/>
      <c r="AJ131" s="1081"/>
      <c r="AK131" s="1079">
        <v>326024</v>
      </c>
      <c r="AL131" s="1080"/>
      <c r="AM131" s="1080"/>
      <c r="AN131" s="1080"/>
      <c r="AO131" s="1081"/>
      <c r="AP131" s="1210"/>
      <c r="AQ131" s="1211"/>
      <c r="AR131" s="1211"/>
      <c r="AS131" s="1211"/>
      <c r="AT131" s="1212"/>
      <c r="AU131" s="286"/>
      <c r="AV131" s="286"/>
      <c r="AW131" s="286"/>
      <c r="AX131" s="1182" t="s">
        <v>501</v>
      </c>
      <c r="AY131" s="1133"/>
      <c r="AZ131" s="1133"/>
      <c r="BA131" s="1133"/>
      <c r="BB131" s="1133"/>
      <c r="BC131" s="1133"/>
      <c r="BD131" s="1133"/>
      <c r="BE131" s="1134"/>
      <c r="BF131" s="1183" t="s">
        <v>477</v>
      </c>
      <c r="BG131" s="1184"/>
      <c r="BH131" s="1184"/>
      <c r="BI131" s="1184"/>
      <c r="BJ131" s="1184"/>
      <c r="BK131" s="1184"/>
      <c r="BL131" s="1185"/>
      <c r="BM131" s="1183">
        <v>350</v>
      </c>
      <c r="BN131" s="1184"/>
      <c r="BO131" s="1184"/>
      <c r="BP131" s="1184"/>
      <c r="BQ131" s="1184"/>
      <c r="BR131" s="1184"/>
      <c r="BS131" s="1185"/>
      <c r="BT131" s="1186"/>
      <c r="BU131" s="1187"/>
      <c r="BV131" s="1187"/>
      <c r="BW131" s="1187"/>
      <c r="BX131" s="1187"/>
      <c r="BY131" s="1187"/>
      <c r="BZ131" s="1188"/>
      <c r="CA131" s="287"/>
      <c r="CB131" s="287"/>
      <c r="CC131" s="287"/>
      <c r="CD131" s="287"/>
      <c r="CE131" s="287"/>
      <c r="CF131" s="287"/>
      <c r="CG131" s="287"/>
      <c r="CH131" s="287"/>
      <c r="CI131" s="287"/>
      <c r="CJ131" s="287"/>
      <c r="CK131" s="287"/>
      <c r="CL131" s="287"/>
      <c r="CM131" s="287"/>
      <c r="CN131" s="287"/>
      <c r="CO131" s="287"/>
      <c r="CP131" s="287"/>
      <c r="CQ131" s="287"/>
      <c r="CR131" s="287"/>
      <c r="CS131" s="287"/>
      <c r="CT131" s="287"/>
      <c r="CU131" s="287"/>
      <c r="CV131" s="287"/>
      <c r="CW131" s="287"/>
      <c r="CX131" s="287"/>
      <c r="CY131" s="287"/>
      <c r="CZ131" s="287"/>
      <c r="DA131" s="287"/>
      <c r="DB131" s="287"/>
      <c r="DC131" s="287"/>
      <c r="DD131" s="287"/>
      <c r="DE131" s="287"/>
      <c r="DF131" s="287"/>
      <c r="DG131" s="287"/>
      <c r="DH131" s="287"/>
      <c r="DI131" s="287"/>
      <c r="DJ131" s="287"/>
      <c r="DK131" s="287"/>
      <c r="DL131" s="287"/>
      <c r="DM131" s="287"/>
      <c r="DN131" s="287"/>
      <c r="DO131" s="287"/>
      <c r="DP131" s="255"/>
      <c r="DQ131" s="255"/>
      <c r="DR131" s="255"/>
      <c r="DS131" s="255"/>
      <c r="DT131" s="255"/>
      <c r="DU131" s="255"/>
      <c r="DV131" s="255"/>
      <c r="DW131" s="255"/>
      <c r="DX131" s="255"/>
      <c r="DY131" s="255"/>
      <c r="DZ131" s="259"/>
    </row>
    <row r="132" spans="1:131" s="248" customFormat="1" ht="26.25" customHeight="1" x14ac:dyDescent="0.15">
      <c r="A132" s="1189" t="s">
        <v>502</v>
      </c>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3" t="s">
        <v>503</v>
      </c>
      <c r="W132" s="1193"/>
      <c r="X132" s="1193"/>
      <c r="Y132" s="1193"/>
      <c r="Z132" s="1194"/>
      <c r="AA132" s="1195">
        <v>2.4276763579999998</v>
      </c>
      <c r="AB132" s="1196"/>
      <c r="AC132" s="1196"/>
      <c r="AD132" s="1196"/>
      <c r="AE132" s="1197"/>
      <c r="AF132" s="1198">
        <v>6.2966233489999999</v>
      </c>
      <c r="AG132" s="1196"/>
      <c r="AH132" s="1196"/>
      <c r="AI132" s="1196"/>
      <c r="AJ132" s="1197"/>
      <c r="AK132" s="1198">
        <v>6.234817069</v>
      </c>
      <c r="AL132" s="1196"/>
      <c r="AM132" s="1196"/>
      <c r="AN132" s="1196"/>
      <c r="AO132" s="1197"/>
      <c r="AP132" s="1095"/>
      <c r="AQ132" s="1096"/>
      <c r="AR132" s="1096"/>
      <c r="AS132" s="1096"/>
      <c r="AT132" s="1199"/>
      <c r="AU132" s="288"/>
      <c r="AV132" s="289"/>
      <c r="AW132" s="289"/>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6"/>
      <c r="BT132" s="255"/>
      <c r="BU132" s="255"/>
      <c r="BV132" s="255"/>
      <c r="BW132" s="255"/>
      <c r="BX132" s="255"/>
      <c r="BY132" s="255"/>
      <c r="BZ132" s="255"/>
      <c r="CA132" s="287"/>
      <c r="CB132" s="287"/>
      <c r="CC132" s="287"/>
      <c r="CD132" s="287"/>
      <c r="CE132" s="287"/>
      <c r="CF132" s="287"/>
      <c r="CG132" s="287"/>
      <c r="CH132" s="287"/>
      <c r="CI132" s="287"/>
      <c r="CJ132" s="287"/>
      <c r="CK132" s="287"/>
      <c r="CL132" s="287"/>
      <c r="CM132" s="287"/>
      <c r="CN132" s="287"/>
      <c r="CO132" s="287"/>
      <c r="CP132" s="287"/>
      <c r="CQ132" s="287"/>
      <c r="CR132" s="287"/>
      <c r="CS132" s="287"/>
      <c r="CT132" s="287"/>
      <c r="CU132" s="287"/>
      <c r="CV132" s="287"/>
      <c r="CW132" s="287"/>
      <c r="CX132" s="287"/>
      <c r="CY132" s="287"/>
      <c r="CZ132" s="287"/>
      <c r="DA132" s="287"/>
      <c r="DB132" s="287"/>
      <c r="DC132" s="287"/>
      <c r="DD132" s="287"/>
      <c r="DE132" s="287"/>
      <c r="DF132" s="287"/>
      <c r="DG132" s="287"/>
      <c r="DH132" s="287"/>
      <c r="DI132" s="287"/>
      <c r="DJ132" s="287"/>
      <c r="DK132" s="287"/>
      <c r="DL132" s="287"/>
      <c r="DM132" s="287"/>
      <c r="DN132" s="287"/>
      <c r="DO132" s="287"/>
      <c r="DP132" s="259"/>
      <c r="DQ132" s="259"/>
      <c r="DR132" s="259"/>
      <c r="DS132" s="259"/>
      <c r="DT132" s="259"/>
      <c r="DU132" s="259"/>
      <c r="DV132" s="259"/>
      <c r="DW132" s="259"/>
      <c r="DX132" s="259"/>
      <c r="DY132" s="259"/>
      <c r="DZ132" s="259"/>
    </row>
    <row r="133" spans="1:131" s="248" customFormat="1" ht="26.25" customHeight="1" thickBot="1" x14ac:dyDescent="0.2">
      <c r="A133" s="1191"/>
      <c r="B133" s="1192"/>
      <c r="C133" s="1192"/>
      <c r="D133" s="1192"/>
      <c r="E133" s="1192"/>
      <c r="F133" s="1192"/>
      <c r="G133" s="1192"/>
      <c r="H133" s="1192"/>
      <c r="I133" s="1192"/>
      <c r="J133" s="1192"/>
      <c r="K133" s="1192"/>
      <c r="L133" s="1192"/>
      <c r="M133" s="1192"/>
      <c r="N133" s="1192"/>
      <c r="O133" s="1192"/>
      <c r="P133" s="1192"/>
      <c r="Q133" s="1192"/>
      <c r="R133" s="1192"/>
      <c r="S133" s="1192"/>
      <c r="T133" s="1192"/>
      <c r="U133" s="1192"/>
      <c r="V133" s="1176" t="s">
        <v>504</v>
      </c>
      <c r="W133" s="1176"/>
      <c r="X133" s="1176"/>
      <c r="Y133" s="1176"/>
      <c r="Z133" s="1177"/>
      <c r="AA133" s="1178">
        <v>2.8</v>
      </c>
      <c r="AB133" s="1179"/>
      <c r="AC133" s="1179"/>
      <c r="AD133" s="1179"/>
      <c r="AE133" s="1180"/>
      <c r="AF133" s="1178">
        <v>4</v>
      </c>
      <c r="AG133" s="1179"/>
      <c r="AH133" s="1179"/>
      <c r="AI133" s="1179"/>
      <c r="AJ133" s="1180"/>
      <c r="AK133" s="1178">
        <v>4.9000000000000004</v>
      </c>
      <c r="AL133" s="1179"/>
      <c r="AM133" s="1179"/>
      <c r="AN133" s="1179"/>
      <c r="AO133" s="1180"/>
      <c r="AP133" s="1125"/>
      <c r="AQ133" s="1126"/>
      <c r="AR133" s="1126"/>
      <c r="AS133" s="1126"/>
      <c r="AT133" s="1181"/>
      <c r="AU133" s="289"/>
      <c r="AV133" s="289"/>
      <c r="AW133" s="289"/>
      <c r="AX133" s="289"/>
      <c r="AY133" s="289"/>
      <c r="AZ133" s="289"/>
      <c r="BA133" s="289"/>
      <c r="BB133" s="289"/>
      <c r="BC133" s="289"/>
      <c r="BD133" s="289"/>
      <c r="BE133" s="289"/>
      <c r="BF133" s="289"/>
      <c r="BG133" s="289"/>
      <c r="BH133" s="289"/>
      <c r="BI133" s="289"/>
      <c r="BJ133" s="289"/>
      <c r="BK133" s="289"/>
      <c r="BL133" s="289"/>
      <c r="BM133" s="289"/>
      <c r="BN133" s="287"/>
      <c r="BO133" s="287"/>
      <c r="BP133" s="287"/>
      <c r="BQ133" s="287"/>
      <c r="BR133" s="287"/>
      <c r="BS133" s="287"/>
      <c r="BT133" s="287"/>
      <c r="BU133" s="287"/>
      <c r="BV133" s="287"/>
      <c r="BW133" s="287"/>
      <c r="BX133" s="287"/>
      <c r="BY133" s="287"/>
      <c r="BZ133" s="287"/>
      <c r="CA133" s="287"/>
      <c r="CB133" s="287"/>
      <c r="CC133" s="287"/>
      <c r="CD133" s="287"/>
      <c r="CE133" s="287"/>
      <c r="CF133" s="287"/>
      <c r="CG133" s="287"/>
      <c r="CH133" s="287"/>
      <c r="CI133" s="287"/>
      <c r="CJ133" s="287"/>
      <c r="CK133" s="287"/>
      <c r="CL133" s="287"/>
      <c r="CM133" s="287"/>
      <c r="CN133" s="287"/>
      <c r="CO133" s="287"/>
      <c r="CP133" s="287"/>
      <c r="CQ133" s="287"/>
      <c r="CR133" s="287"/>
      <c r="CS133" s="287"/>
      <c r="CT133" s="287"/>
      <c r="CU133" s="287"/>
      <c r="CV133" s="287"/>
      <c r="CW133" s="287"/>
      <c r="CX133" s="287"/>
      <c r="CY133" s="287"/>
      <c r="CZ133" s="287"/>
      <c r="DA133" s="287"/>
      <c r="DB133" s="287"/>
      <c r="DC133" s="287"/>
      <c r="DD133" s="287"/>
      <c r="DE133" s="287"/>
      <c r="DF133" s="287"/>
      <c r="DG133" s="287"/>
      <c r="DH133" s="287"/>
      <c r="DI133" s="287"/>
      <c r="DJ133" s="287"/>
      <c r="DK133" s="287"/>
      <c r="DL133" s="287"/>
      <c r="DM133" s="287"/>
      <c r="DN133" s="287"/>
      <c r="DO133" s="287"/>
      <c r="DP133" s="259"/>
      <c r="DQ133" s="259"/>
      <c r="DR133" s="259"/>
      <c r="DS133" s="259"/>
      <c r="DT133" s="259"/>
      <c r="DU133" s="259"/>
      <c r="DV133" s="259"/>
      <c r="DW133" s="259"/>
      <c r="DX133" s="259"/>
      <c r="DY133" s="259"/>
      <c r="DZ133" s="259"/>
    </row>
    <row r="134" spans="1:131" s="249" customFormat="1" ht="11.25" customHeight="1" x14ac:dyDescent="0.15">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c r="AI134" s="290"/>
      <c r="AJ134" s="290"/>
      <c r="AK134" s="290"/>
      <c r="AL134" s="290"/>
      <c r="AM134" s="290"/>
      <c r="AN134" s="290"/>
      <c r="AO134" s="290"/>
      <c r="AP134" s="290"/>
      <c r="AQ134" s="290"/>
      <c r="AR134" s="290"/>
      <c r="AS134" s="290"/>
      <c r="AT134" s="290"/>
      <c r="AU134" s="289"/>
      <c r="AV134" s="289"/>
      <c r="AW134" s="289"/>
      <c r="AX134" s="289"/>
      <c r="AY134" s="289"/>
      <c r="AZ134" s="289"/>
      <c r="BA134" s="289"/>
      <c r="BB134" s="289"/>
      <c r="BC134" s="289"/>
      <c r="BD134" s="289"/>
      <c r="BE134" s="289"/>
      <c r="BF134" s="289"/>
      <c r="BG134" s="289"/>
      <c r="BH134" s="289"/>
      <c r="BI134" s="289"/>
      <c r="BJ134" s="289"/>
      <c r="BK134" s="289"/>
      <c r="BL134" s="289"/>
      <c r="BM134" s="289"/>
      <c r="BN134" s="287"/>
      <c r="BO134" s="287"/>
      <c r="BP134" s="287"/>
      <c r="BQ134" s="287"/>
      <c r="BR134" s="287"/>
      <c r="BS134" s="287"/>
      <c r="BT134" s="287"/>
      <c r="BU134" s="287"/>
      <c r="BV134" s="287"/>
      <c r="BW134" s="287"/>
      <c r="BX134" s="287"/>
      <c r="BY134" s="287"/>
      <c r="BZ134" s="287"/>
      <c r="CA134" s="287"/>
      <c r="CB134" s="287"/>
      <c r="CC134" s="287"/>
      <c r="CD134" s="287"/>
      <c r="CE134" s="287"/>
      <c r="CF134" s="287"/>
      <c r="CG134" s="287"/>
      <c r="CH134" s="287"/>
      <c r="CI134" s="287"/>
      <c r="CJ134" s="287"/>
      <c r="CK134" s="287"/>
      <c r="CL134" s="287"/>
      <c r="CM134" s="287"/>
      <c r="CN134" s="287"/>
      <c r="CO134" s="287"/>
      <c r="CP134" s="287"/>
      <c r="CQ134" s="287"/>
      <c r="CR134" s="287"/>
      <c r="CS134" s="287"/>
      <c r="CT134" s="287"/>
      <c r="CU134" s="287"/>
      <c r="CV134" s="287"/>
      <c r="CW134" s="287"/>
      <c r="CX134" s="287"/>
      <c r="CY134" s="287"/>
      <c r="CZ134" s="287"/>
      <c r="DA134" s="287"/>
      <c r="DB134" s="287"/>
      <c r="DC134" s="287"/>
      <c r="DD134" s="287"/>
      <c r="DE134" s="287"/>
      <c r="DF134" s="287"/>
      <c r="DG134" s="287"/>
      <c r="DH134" s="287"/>
      <c r="DI134" s="287"/>
      <c r="DJ134" s="287"/>
      <c r="DK134" s="287"/>
      <c r="DL134" s="287"/>
      <c r="DM134" s="287"/>
      <c r="DN134" s="287"/>
      <c r="DO134" s="287"/>
      <c r="DP134" s="259"/>
      <c r="DQ134" s="259"/>
      <c r="DR134" s="259"/>
      <c r="DS134" s="259"/>
      <c r="DT134" s="259"/>
      <c r="DU134" s="259"/>
      <c r="DV134" s="259"/>
      <c r="DW134" s="259"/>
      <c r="DX134" s="259"/>
      <c r="DY134" s="259"/>
      <c r="DZ134" s="259"/>
      <c r="EA134" s="248"/>
    </row>
    <row r="135" spans="1:131" ht="14.25" hidden="1" x14ac:dyDescent="0.15">
      <c r="AU135" s="290"/>
      <c r="AV135" s="290"/>
      <c r="AW135" s="290"/>
      <c r="AX135" s="290"/>
      <c r="AY135" s="290"/>
      <c r="AZ135" s="290"/>
      <c r="BA135" s="290"/>
      <c r="BB135" s="290"/>
      <c r="BC135" s="290"/>
      <c r="BD135" s="290"/>
      <c r="BE135" s="290"/>
      <c r="BF135" s="290"/>
      <c r="BG135" s="290"/>
      <c r="BH135" s="290"/>
      <c r="BI135" s="290"/>
      <c r="BJ135" s="290"/>
      <c r="BK135" s="290"/>
      <c r="BL135" s="290"/>
      <c r="BM135" s="290"/>
      <c r="BN135" s="290"/>
      <c r="BO135" s="290"/>
      <c r="BP135" s="290"/>
      <c r="BQ135" s="290"/>
      <c r="BR135" s="290"/>
      <c r="BS135" s="290"/>
      <c r="BT135" s="290"/>
      <c r="BU135" s="290"/>
      <c r="BV135" s="290"/>
      <c r="BW135" s="290"/>
      <c r="BX135" s="290"/>
      <c r="BY135" s="290"/>
      <c r="BZ135" s="290"/>
      <c r="CA135" s="290"/>
      <c r="CB135" s="290"/>
      <c r="CC135" s="290"/>
      <c r="CD135" s="290"/>
      <c r="CE135" s="290"/>
      <c r="CF135" s="290"/>
      <c r="CG135" s="290"/>
      <c r="CH135" s="290"/>
      <c r="CI135" s="290"/>
      <c r="CJ135" s="290"/>
      <c r="CK135" s="290"/>
      <c r="CL135" s="290"/>
      <c r="CM135" s="290"/>
      <c r="CN135" s="290"/>
      <c r="CO135" s="290"/>
      <c r="CP135" s="290"/>
      <c r="CQ135" s="290"/>
      <c r="CR135" s="290"/>
      <c r="CS135" s="290"/>
      <c r="CT135" s="290"/>
      <c r="CU135" s="290"/>
      <c r="CV135" s="290"/>
      <c r="CW135" s="290"/>
      <c r="CX135" s="290"/>
      <c r="CY135" s="290"/>
      <c r="CZ135" s="290"/>
      <c r="DA135" s="290"/>
      <c r="DB135" s="290"/>
      <c r="DC135" s="290"/>
      <c r="DD135" s="290"/>
      <c r="DE135" s="290"/>
      <c r="DF135" s="290"/>
      <c r="DG135" s="290"/>
      <c r="DH135" s="290"/>
      <c r="DI135" s="290"/>
      <c r="DJ135" s="290"/>
      <c r="DK135" s="290"/>
      <c r="DL135" s="290"/>
      <c r="DM135" s="290"/>
      <c r="DN135" s="290"/>
      <c r="DO135" s="290"/>
      <c r="DP135" s="290"/>
      <c r="DQ135" s="290"/>
      <c r="DR135" s="290"/>
      <c r="DS135" s="290"/>
      <c r="DT135" s="290"/>
      <c r="DU135" s="290"/>
      <c r="DV135" s="290"/>
      <c r="DW135" s="290"/>
      <c r="DX135" s="290"/>
      <c r="DY135" s="290"/>
      <c r="DZ135" s="290"/>
    </row>
  </sheetData>
  <sheetProtection algorithmName="SHA-512" hashValue="uKgbkN2ibkWq4jqly/Is4qAjj3kK8TsaMiMOuuCGRd2wZvcT/q/XhQFwWMYh/FrHQRnsLGCjQNMY6SgtuaW9gg==" saltValue="Bt2nhm7WYiqh0xX5ZUgKnQ=="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15"/>
  <cols>
    <col min="1" max="120" width="2.75" style="293" customWidth="1"/>
    <col min="121" max="121" width="0" style="292" hidden="1" customWidth="1"/>
    <col min="122" max="16384" width="9" style="292" hidden="1"/>
  </cols>
  <sheetData>
    <row r="1" spans="1:120"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2"/>
    </row>
    <row r="17" spans="119:120" x14ac:dyDescent="0.15">
      <c r="DP17" s="292"/>
    </row>
    <row r="18" spans="119:120" x14ac:dyDescent="0.15"/>
    <row r="19" spans="119:120" x14ac:dyDescent="0.15"/>
    <row r="20" spans="119:120" x14ac:dyDescent="0.15">
      <c r="DO20" s="292"/>
      <c r="DP20" s="292"/>
    </row>
    <row r="21" spans="119:120" x14ac:dyDescent="0.15">
      <c r="DP21" s="292"/>
    </row>
    <row r="22" spans="119:120" x14ac:dyDescent="0.15"/>
    <row r="23" spans="119:120" x14ac:dyDescent="0.15">
      <c r="DO23" s="292"/>
      <c r="DP23" s="292"/>
    </row>
    <row r="24" spans="119:120" x14ac:dyDescent="0.15">
      <c r="DP24" s="292"/>
    </row>
    <row r="25" spans="119:120" x14ac:dyDescent="0.15">
      <c r="DP25" s="292"/>
    </row>
    <row r="26" spans="119:120" x14ac:dyDescent="0.15">
      <c r="DO26" s="292"/>
      <c r="DP26" s="292"/>
    </row>
    <row r="27" spans="119:120" x14ac:dyDescent="0.15"/>
    <row r="28" spans="119:120" x14ac:dyDescent="0.15">
      <c r="DO28" s="292"/>
      <c r="DP28" s="292"/>
    </row>
    <row r="29" spans="119:120" x14ac:dyDescent="0.15">
      <c r="DP29" s="292"/>
    </row>
    <row r="30" spans="119:120" x14ac:dyDescent="0.15"/>
    <row r="31" spans="119:120" x14ac:dyDescent="0.15">
      <c r="DO31" s="292"/>
      <c r="DP31" s="292"/>
    </row>
    <row r="32" spans="119:120" x14ac:dyDescent="0.15"/>
    <row r="33" spans="98:120" x14ac:dyDescent="0.15">
      <c r="DO33" s="292"/>
      <c r="DP33" s="292"/>
    </row>
    <row r="34" spans="98:120" x14ac:dyDescent="0.15">
      <c r="DM34" s="292"/>
    </row>
    <row r="35" spans="98:120" x14ac:dyDescent="0.15">
      <c r="CT35" s="292"/>
      <c r="CU35" s="292"/>
      <c r="CV35" s="292"/>
      <c r="CY35" s="292"/>
      <c r="CZ35" s="292"/>
      <c r="DA35" s="292"/>
      <c r="DD35" s="292"/>
      <c r="DE35" s="292"/>
      <c r="DF35" s="292"/>
      <c r="DI35" s="292"/>
      <c r="DJ35" s="292"/>
      <c r="DK35" s="292"/>
      <c r="DM35" s="292"/>
      <c r="DN35" s="292"/>
      <c r="DO35" s="292"/>
      <c r="DP35" s="292"/>
    </row>
    <row r="36" spans="98:120" x14ac:dyDescent="0.15"/>
    <row r="37" spans="98:120" x14ac:dyDescent="0.15">
      <c r="CW37" s="292"/>
      <c r="DB37" s="292"/>
      <c r="DG37" s="292"/>
      <c r="DL37" s="292"/>
      <c r="DP37" s="292"/>
    </row>
    <row r="38" spans="98:120" x14ac:dyDescent="0.15">
      <c r="CT38" s="292"/>
      <c r="CU38" s="292"/>
      <c r="CV38" s="292"/>
      <c r="CW38" s="292"/>
      <c r="CY38" s="292"/>
      <c r="CZ38" s="292"/>
      <c r="DA38" s="292"/>
      <c r="DB38" s="292"/>
      <c r="DD38" s="292"/>
      <c r="DE38" s="292"/>
      <c r="DF38" s="292"/>
      <c r="DG38" s="292"/>
      <c r="DI38" s="292"/>
      <c r="DJ38" s="292"/>
      <c r="DK38" s="292"/>
      <c r="DL38" s="292"/>
      <c r="DN38" s="292"/>
      <c r="DO38" s="292"/>
      <c r="DP38" s="292"/>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2"/>
      <c r="DO49" s="292"/>
      <c r="DP49" s="292"/>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2"/>
      <c r="CS63" s="292"/>
      <c r="CX63" s="292"/>
      <c r="DC63" s="292"/>
      <c r="DH63" s="292"/>
    </row>
    <row r="64" spans="22:120" x14ac:dyDescent="0.15">
      <c r="V64" s="292"/>
    </row>
    <row r="65" spans="15:120" x14ac:dyDescent="0.15">
      <c r="X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c r="BH65" s="292"/>
      <c r="BI65" s="292"/>
      <c r="BJ65" s="292"/>
      <c r="BK65" s="292"/>
      <c r="BL65" s="292"/>
      <c r="BM65" s="292"/>
      <c r="BN65" s="292"/>
      <c r="BO65" s="292"/>
      <c r="BP65" s="292"/>
      <c r="BQ65" s="292"/>
      <c r="BR65" s="292"/>
      <c r="BS65" s="292"/>
      <c r="BT65" s="292"/>
      <c r="BU65" s="292"/>
      <c r="BV65" s="292"/>
      <c r="BW65" s="292"/>
      <c r="BX65" s="292"/>
      <c r="BY65" s="292"/>
      <c r="BZ65" s="292"/>
      <c r="CA65" s="292"/>
      <c r="CB65" s="292"/>
      <c r="CC65" s="292"/>
      <c r="CD65" s="292"/>
      <c r="CE65" s="292"/>
      <c r="CF65" s="292"/>
      <c r="CG65" s="292"/>
      <c r="CH65" s="292"/>
      <c r="CI65" s="292"/>
      <c r="CJ65" s="292"/>
      <c r="CK65" s="292"/>
      <c r="CL65" s="292"/>
      <c r="CM65" s="292"/>
      <c r="CN65" s="292"/>
      <c r="CO65" s="292"/>
      <c r="CP65" s="292"/>
      <c r="CQ65" s="292"/>
      <c r="CR65" s="292"/>
      <c r="CU65" s="292"/>
      <c r="CZ65" s="292"/>
      <c r="DE65" s="292"/>
      <c r="DJ65" s="292"/>
    </row>
    <row r="66" spans="15:120" x14ac:dyDescent="0.15">
      <c r="Q66" s="292"/>
      <c r="S66" s="292"/>
      <c r="U66" s="292"/>
      <c r="DM66" s="292"/>
    </row>
    <row r="67" spans="15:120" x14ac:dyDescent="0.15">
      <c r="O67" s="292"/>
      <c r="P67" s="292"/>
      <c r="R67" s="292"/>
      <c r="T67" s="292"/>
      <c r="Y67" s="292"/>
      <c r="CT67" s="292"/>
      <c r="CV67" s="292"/>
      <c r="CW67" s="292"/>
      <c r="CY67" s="292"/>
      <c r="DA67" s="292"/>
      <c r="DB67" s="292"/>
      <c r="DD67" s="292"/>
      <c r="DF67" s="292"/>
      <c r="DG67" s="292"/>
      <c r="DI67" s="292"/>
      <c r="DK67" s="292"/>
      <c r="DL67" s="292"/>
      <c r="DN67" s="292"/>
      <c r="DO67" s="292"/>
      <c r="DP67" s="292"/>
    </row>
    <row r="68" spans="15:120" x14ac:dyDescent="0.15"/>
    <row r="69" spans="15:120" x14ac:dyDescent="0.15"/>
    <row r="70" spans="15:120" x14ac:dyDescent="0.15"/>
    <row r="71" spans="15:120" x14ac:dyDescent="0.15"/>
    <row r="72" spans="15:120" x14ac:dyDescent="0.15">
      <c r="DP72" s="292"/>
    </row>
    <row r="73" spans="15:120" x14ac:dyDescent="0.15">
      <c r="DP73" s="292"/>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2"/>
      <c r="CX96" s="292"/>
      <c r="DC96" s="292"/>
      <c r="DH96" s="292"/>
    </row>
    <row r="97" spans="24:120" x14ac:dyDescent="0.15">
      <c r="CS97" s="292"/>
      <c r="CX97" s="292"/>
      <c r="DC97" s="292"/>
      <c r="DH97" s="292"/>
      <c r="DP97" s="293" t="s">
        <v>505</v>
      </c>
    </row>
    <row r="98" spans="24:120" hidden="1" x14ac:dyDescent="0.15">
      <c r="CS98" s="292"/>
      <c r="CX98" s="292"/>
      <c r="DC98" s="292"/>
      <c r="DH98" s="292"/>
    </row>
    <row r="99" spans="24:120" hidden="1" x14ac:dyDescent="0.15">
      <c r="CS99" s="292"/>
      <c r="CX99" s="292"/>
      <c r="DC99" s="292"/>
      <c r="DH99" s="292"/>
    </row>
    <row r="101" spans="24:120" ht="12" hidden="1" customHeight="1" x14ac:dyDescent="0.15">
      <c r="X101" s="292"/>
      <c r="Y101" s="292"/>
      <c r="Z101" s="292"/>
      <c r="AA101" s="292"/>
      <c r="AB101" s="292"/>
      <c r="AC101" s="292"/>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c r="BG101" s="292"/>
      <c r="BH101" s="292"/>
      <c r="BI101" s="292"/>
      <c r="BJ101" s="292"/>
      <c r="BK101" s="292"/>
      <c r="BL101" s="292"/>
      <c r="BM101" s="292"/>
      <c r="BN101" s="292"/>
      <c r="BO101" s="292"/>
      <c r="BP101" s="292"/>
      <c r="BQ101" s="292"/>
      <c r="BR101" s="292"/>
      <c r="BS101" s="292"/>
      <c r="BT101" s="292"/>
      <c r="BU101" s="292"/>
      <c r="BV101" s="292"/>
      <c r="BW101" s="292"/>
      <c r="BX101" s="292"/>
      <c r="BY101" s="292"/>
      <c r="BZ101" s="292"/>
      <c r="CA101" s="292"/>
      <c r="CB101" s="292"/>
      <c r="CC101" s="292"/>
      <c r="CD101" s="292"/>
      <c r="CE101" s="292"/>
      <c r="CF101" s="292"/>
      <c r="CG101" s="292"/>
      <c r="CH101" s="292"/>
      <c r="CI101" s="292"/>
      <c r="CJ101" s="292"/>
      <c r="CK101" s="292"/>
      <c r="CL101" s="292"/>
      <c r="CM101" s="292"/>
      <c r="CN101" s="292"/>
      <c r="CO101" s="292"/>
      <c r="CP101" s="292"/>
      <c r="CQ101" s="292"/>
      <c r="CR101" s="292"/>
      <c r="CU101" s="292"/>
      <c r="CZ101" s="292"/>
      <c r="DE101" s="292"/>
      <c r="DJ101" s="292"/>
    </row>
    <row r="102" spans="24:120" ht="1.5" hidden="1" customHeight="1" x14ac:dyDescent="0.15">
      <c r="CU102" s="292"/>
      <c r="CZ102" s="292"/>
      <c r="DE102" s="292"/>
      <c r="DJ102" s="292"/>
      <c r="DM102" s="292"/>
    </row>
    <row r="103" spans="24:120" hidden="1" x14ac:dyDescent="0.15">
      <c r="CT103" s="292"/>
      <c r="CV103" s="292"/>
      <c r="CW103" s="292"/>
      <c r="CY103" s="292"/>
      <c r="DA103" s="292"/>
      <c r="DB103" s="292"/>
      <c r="DD103" s="292"/>
      <c r="DF103" s="292"/>
      <c r="DG103" s="292"/>
      <c r="DI103" s="292"/>
      <c r="DK103" s="292"/>
      <c r="DL103" s="292"/>
      <c r="DM103" s="292"/>
      <c r="DN103" s="292"/>
      <c r="DO103" s="292"/>
      <c r="DP103" s="292"/>
    </row>
    <row r="104" spans="24:120" hidden="1" x14ac:dyDescent="0.15">
      <c r="CV104" s="292"/>
      <c r="CW104" s="292"/>
      <c r="DA104" s="292"/>
      <c r="DB104" s="292"/>
      <c r="DF104" s="292"/>
      <c r="DG104" s="292"/>
      <c r="DK104" s="292"/>
      <c r="DL104" s="292"/>
      <c r="DN104" s="292"/>
      <c r="DO104" s="292"/>
      <c r="DP104" s="292"/>
    </row>
    <row r="105" spans="24:120" ht="12.75" hidden="1" customHeight="1" x14ac:dyDescent="0.15"/>
  </sheetData>
  <sheetProtection algorithmName="SHA-512" hashValue="0Q2Ziq6QfiWqFRd5umo51rv+8vC+yHYuYSQ3PjbBKhY2hA8CQPBcDfAuYwY3k9cWuisAIBrE6fYmPsjKSaU/tA==" saltValue="hF+4OZQnTNlW/PwYS4M+/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93" customWidth="1"/>
    <col min="117" max="16384" width="9" style="292" hidden="1"/>
  </cols>
  <sheetData>
    <row r="1" spans="2:116"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row>
    <row r="2" spans="2:116" x14ac:dyDescent="0.15"/>
    <row r="3" spans="2:116" x14ac:dyDescent="0.15"/>
    <row r="4" spans="2:116" x14ac:dyDescent="0.15">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2"/>
      <c r="BT4" s="292"/>
      <c r="BU4" s="292"/>
      <c r="BV4" s="292"/>
      <c r="BW4" s="292"/>
      <c r="BX4" s="292"/>
      <c r="BY4" s="292"/>
      <c r="BZ4" s="292"/>
      <c r="CA4" s="292"/>
      <c r="CB4" s="292"/>
      <c r="CC4" s="292"/>
      <c r="CD4" s="292"/>
      <c r="CE4" s="292"/>
      <c r="CF4" s="292"/>
      <c r="CG4" s="292"/>
      <c r="CH4" s="292"/>
      <c r="CI4" s="292"/>
      <c r="CJ4" s="292"/>
      <c r="CK4" s="292"/>
      <c r="CL4" s="292"/>
      <c r="CM4" s="292"/>
      <c r="CN4" s="292"/>
      <c r="CO4" s="292"/>
      <c r="CP4" s="292"/>
      <c r="CQ4" s="292"/>
      <c r="CR4" s="292"/>
      <c r="CS4" s="292"/>
      <c r="CT4" s="292"/>
      <c r="CU4" s="292"/>
      <c r="CV4" s="292"/>
      <c r="CW4" s="292"/>
      <c r="CX4" s="292"/>
      <c r="CY4" s="292"/>
      <c r="CZ4" s="292"/>
      <c r="DA4" s="292"/>
      <c r="DB4" s="292"/>
      <c r="DC4" s="292"/>
      <c r="DD4" s="292"/>
      <c r="DE4" s="292"/>
      <c r="DF4" s="292"/>
      <c r="DG4" s="292"/>
      <c r="DH4" s="292"/>
      <c r="DI4" s="292"/>
      <c r="DJ4" s="292"/>
      <c r="DK4" s="292"/>
      <c r="DL4" s="292"/>
    </row>
    <row r="5" spans="2:116" x14ac:dyDescent="0.15">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c r="CO5" s="292"/>
      <c r="CP5" s="292"/>
      <c r="CQ5" s="292"/>
      <c r="CR5" s="292"/>
      <c r="CS5" s="292"/>
      <c r="CT5" s="292"/>
      <c r="CU5" s="292"/>
      <c r="CV5" s="292"/>
      <c r="CW5" s="292"/>
      <c r="CX5" s="292"/>
      <c r="CY5" s="292"/>
      <c r="CZ5" s="292"/>
      <c r="DA5" s="292"/>
      <c r="DB5" s="292"/>
      <c r="DC5" s="292"/>
      <c r="DD5" s="292"/>
      <c r="DE5" s="292"/>
      <c r="DF5" s="292"/>
      <c r="DG5" s="292"/>
      <c r="DH5" s="292"/>
      <c r="DI5" s="292"/>
      <c r="DJ5" s="292"/>
      <c r="DK5" s="292"/>
      <c r="DL5" s="292"/>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2"/>
      <c r="J18" s="292"/>
      <c r="K18" s="292"/>
      <c r="L18" s="292"/>
      <c r="M18" s="292"/>
      <c r="N18" s="292"/>
      <c r="O18" s="292"/>
      <c r="P18" s="292"/>
      <c r="Q18" s="292"/>
      <c r="R18" s="292"/>
      <c r="S18" s="292"/>
      <c r="T18" s="292"/>
      <c r="U18" s="292"/>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292"/>
      <c r="AV18" s="292"/>
      <c r="AW18" s="292"/>
      <c r="AX18" s="292"/>
      <c r="AY18" s="292"/>
      <c r="AZ18" s="292"/>
      <c r="BA18" s="292"/>
      <c r="BB18" s="292"/>
      <c r="BC18" s="292"/>
      <c r="BD18" s="292"/>
      <c r="BE18" s="292"/>
      <c r="BF18" s="292"/>
      <c r="BG18" s="292"/>
      <c r="BH18" s="292"/>
      <c r="BI18" s="292"/>
      <c r="BJ18" s="292"/>
      <c r="BK18" s="292"/>
      <c r="BL18" s="292"/>
      <c r="BM18" s="292"/>
      <c r="BN18" s="292"/>
      <c r="BO18" s="292"/>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92"/>
      <c r="CR18" s="292"/>
      <c r="CS18" s="292"/>
      <c r="CT18" s="292"/>
      <c r="CU18" s="292"/>
      <c r="CV18" s="292"/>
      <c r="CW18" s="292"/>
      <c r="CX18" s="292"/>
      <c r="CY18" s="292"/>
      <c r="CZ18" s="292"/>
      <c r="DA18" s="292"/>
      <c r="DB18" s="292"/>
      <c r="DC18" s="292"/>
      <c r="DD18" s="292"/>
      <c r="DE18" s="292"/>
      <c r="DF18" s="292"/>
      <c r="DG18" s="292"/>
      <c r="DH18" s="292"/>
      <c r="DI18" s="292"/>
      <c r="DJ18" s="292"/>
      <c r="DK18" s="292"/>
      <c r="DL18" s="292"/>
    </row>
    <row r="19" spans="9:116" x14ac:dyDescent="0.15"/>
    <row r="20" spans="9:116" x14ac:dyDescent="0.15"/>
    <row r="21" spans="9:116" x14ac:dyDescent="0.15">
      <c r="DL21" s="292"/>
    </row>
    <row r="22" spans="9:116" x14ac:dyDescent="0.15">
      <c r="DI22" s="292"/>
      <c r="DJ22" s="292"/>
      <c r="DK22" s="292"/>
      <c r="DL22" s="292"/>
    </row>
    <row r="23" spans="9:116" x14ac:dyDescent="0.15">
      <c r="CY23" s="292"/>
      <c r="CZ23" s="292"/>
      <c r="DA23" s="292"/>
      <c r="DB23" s="292"/>
      <c r="DC23" s="292"/>
      <c r="DD23" s="292"/>
      <c r="DE23" s="292"/>
      <c r="DF23" s="292"/>
      <c r="DG23" s="292"/>
      <c r="DH23" s="292"/>
      <c r="DI23" s="292"/>
      <c r="DJ23" s="292"/>
      <c r="DK23" s="292"/>
      <c r="DL23" s="292"/>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2"/>
      <c r="DA35" s="292"/>
      <c r="DB35" s="292"/>
      <c r="DC35" s="292"/>
      <c r="DD35" s="292"/>
      <c r="DE35" s="292"/>
      <c r="DF35" s="292"/>
      <c r="DG35" s="292"/>
      <c r="DH35" s="292"/>
      <c r="DI35" s="292"/>
      <c r="DJ35" s="292"/>
      <c r="DK35" s="292"/>
      <c r="DL35" s="292"/>
    </row>
    <row r="36" spans="15:116" x14ac:dyDescent="0.15"/>
    <row r="37" spans="15:116" x14ac:dyDescent="0.15">
      <c r="DL37" s="292"/>
    </row>
    <row r="38" spans="15:116" x14ac:dyDescent="0.15">
      <c r="DI38" s="292"/>
      <c r="DJ38" s="292"/>
      <c r="DK38" s="292"/>
      <c r="DL38" s="292"/>
    </row>
    <row r="39" spans="15:116" x14ac:dyDescent="0.15"/>
    <row r="40" spans="15:116" x14ac:dyDescent="0.15"/>
    <row r="41" spans="15:116" x14ac:dyDescent="0.15"/>
    <row r="42" spans="15:116" x14ac:dyDescent="0.15"/>
    <row r="43" spans="15:116" x14ac:dyDescent="0.15">
      <c r="O43" s="292"/>
      <c r="P43" s="29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E43" s="292"/>
      <c r="DF43" s="292"/>
      <c r="DG43" s="292"/>
      <c r="DH43" s="292"/>
      <c r="DI43" s="292"/>
      <c r="DJ43" s="292"/>
      <c r="DK43" s="292"/>
      <c r="DL43" s="292"/>
    </row>
    <row r="44" spans="15:116" x14ac:dyDescent="0.15">
      <c r="DL44" s="292"/>
    </row>
    <row r="45" spans="15:116" x14ac:dyDescent="0.15"/>
    <row r="46" spans="15:116" x14ac:dyDescent="0.15">
      <c r="DA46" s="292"/>
      <c r="DB46" s="292"/>
      <c r="DC46" s="292"/>
      <c r="DD46" s="292"/>
      <c r="DE46" s="292"/>
      <c r="DF46" s="292"/>
      <c r="DG46" s="292"/>
      <c r="DH46" s="292"/>
      <c r="DI46" s="292"/>
      <c r="DJ46" s="292"/>
      <c r="DK46" s="292"/>
      <c r="DL46" s="292"/>
    </row>
    <row r="47" spans="15:116" x14ac:dyDescent="0.15"/>
    <row r="48" spans="15:116" x14ac:dyDescent="0.15"/>
    <row r="49" spans="104:116" x14ac:dyDescent="0.15"/>
    <row r="50" spans="104:116" x14ac:dyDescent="0.15">
      <c r="CZ50" s="292"/>
      <c r="DA50" s="292"/>
      <c r="DB50" s="292"/>
      <c r="DC50" s="292"/>
      <c r="DD50" s="292"/>
      <c r="DE50" s="292"/>
      <c r="DF50" s="292"/>
      <c r="DG50" s="292"/>
      <c r="DH50" s="292"/>
      <c r="DI50" s="292"/>
      <c r="DJ50" s="292"/>
      <c r="DK50" s="292"/>
      <c r="DL50" s="292"/>
    </row>
    <row r="51" spans="104:116" x14ac:dyDescent="0.15"/>
    <row r="52" spans="104:116" x14ac:dyDescent="0.15"/>
    <row r="53" spans="104:116" x14ac:dyDescent="0.15">
      <c r="DL53" s="292"/>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2"/>
      <c r="DD67" s="292"/>
      <c r="DE67" s="292"/>
      <c r="DF67" s="292"/>
      <c r="DG67" s="292"/>
      <c r="DH67" s="292"/>
      <c r="DI67" s="292"/>
      <c r="DJ67" s="292"/>
      <c r="DK67" s="292"/>
      <c r="DL67" s="292"/>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lRWjdSuD/Ob+PboanN9hov+HhVvgFa2WdfuR+NW1i6lHTuSRl/tmR000fXJvrpfR/jzCEhS3sE0JReH/xrqSOQ==" saltValue="1vpIuADXlXAps9td57Vhig=="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workbookViewId="0"/>
  </sheetViews>
  <sheetFormatPr defaultColWidth="0" defaultRowHeight="13.5" customHeight="1" zeroHeight="1" x14ac:dyDescent="0.15"/>
  <cols>
    <col min="1" max="36" width="2.5" style="294" customWidth="1"/>
    <col min="37" max="44" width="17" style="294" customWidth="1"/>
    <col min="45" max="45" width="6.125" style="301" customWidth="1"/>
    <col min="46" max="46" width="3" style="299" customWidth="1"/>
    <col min="47" max="47" width="19.125" style="294" hidden="1" customWidth="1"/>
    <col min="48" max="52" width="12.625" style="294" hidden="1" customWidth="1"/>
    <col min="53" max="16384" width="8.625" style="294" hidden="1"/>
  </cols>
  <sheetData>
    <row r="1" spans="1:46" x14ac:dyDescent="0.15">
      <c r="AS1" s="295"/>
      <c r="AT1" s="295"/>
    </row>
    <row r="2" spans="1:46" x14ac:dyDescent="0.15">
      <c r="AS2" s="295"/>
      <c r="AT2" s="295"/>
    </row>
    <row r="3" spans="1:46" x14ac:dyDescent="0.15">
      <c r="AS3" s="295"/>
      <c r="AT3" s="295"/>
    </row>
    <row r="4" spans="1:46" x14ac:dyDescent="0.15">
      <c r="AS4" s="295"/>
      <c r="AT4" s="295"/>
    </row>
    <row r="5" spans="1:46" ht="17.25" x14ac:dyDescent="0.15">
      <c r="A5" s="296" t="s">
        <v>506</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7"/>
      <c r="AN5" s="297"/>
      <c r="AO5" s="297"/>
      <c r="AP5" s="297"/>
      <c r="AQ5" s="297"/>
      <c r="AR5" s="297"/>
      <c r="AS5" s="298"/>
    </row>
    <row r="6" spans="1:46" x14ac:dyDescent="0.15">
      <c r="A6" s="299"/>
      <c r="B6" s="295"/>
      <c r="C6" s="295"/>
      <c r="D6" s="295"/>
      <c r="E6" s="295"/>
      <c r="F6" s="295"/>
      <c r="G6" s="295"/>
      <c r="H6" s="295"/>
      <c r="I6" s="295"/>
      <c r="J6" s="295"/>
      <c r="K6" s="295"/>
      <c r="L6" s="295"/>
      <c r="M6" s="295"/>
      <c r="N6" s="295"/>
      <c r="O6" s="295"/>
      <c r="P6" s="295"/>
      <c r="Q6" s="295"/>
      <c r="R6" s="295"/>
      <c r="S6" s="295"/>
      <c r="T6" s="295"/>
      <c r="U6" s="295"/>
      <c r="V6" s="295"/>
      <c r="W6" s="295"/>
      <c r="X6" s="295"/>
      <c r="Y6" s="295"/>
      <c r="Z6" s="295"/>
      <c r="AA6" s="295"/>
      <c r="AB6" s="295"/>
      <c r="AC6" s="295"/>
      <c r="AD6" s="295"/>
      <c r="AE6" s="295"/>
      <c r="AF6" s="295"/>
      <c r="AG6" s="295"/>
      <c r="AH6" s="295"/>
      <c r="AI6" s="295"/>
      <c r="AJ6" s="295"/>
      <c r="AK6" s="300" t="s">
        <v>507</v>
      </c>
      <c r="AL6" s="300"/>
      <c r="AM6" s="300"/>
      <c r="AN6" s="300"/>
      <c r="AO6" s="295"/>
      <c r="AP6" s="295"/>
      <c r="AQ6" s="295"/>
      <c r="AR6" s="295"/>
    </row>
    <row r="7" spans="1:46" ht="13.5" customHeight="1" x14ac:dyDescent="0.15">
      <c r="A7" s="299"/>
      <c r="B7" s="295"/>
      <c r="C7" s="295"/>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302"/>
      <c r="AL7" s="303"/>
      <c r="AM7" s="303"/>
      <c r="AN7" s="304"/>
      <c r="AO7" s="1213" t="s">
        <v>508</v>
      </c>
      <c r="AP7" s="305"/>
      <c r="AQ7" s="306" t="s">
        <v>509</v>
      </c>
      <c r="AR7" s="307"/>
    </row>
    <row r="8" spans="1:46" x14ac:dyDescent="0.15">
      <c r="A8" s="299"/>
      <c r="B8" s="295"/>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308"/>
      <c r="AL8" s="309"/>
      <c r="AM8" s="309"/>
      <c r="AN8" s="310"/>
      <c r="AO8" s="1214"/>
      <c r="AP8" s="311" t="s">
        <v>510</v>
      </c>
      <c r="AQ8" s="312" t="s">
        <v>511</v>
      </c>
      <c r="AR8" s="313" t="s">
        <v>512</v>
      </c>
    </row>
    <row r="9" spans="1:46" x14ac:dyDescent="0.15">
      <c r="A9" s="299"/>
      <c r="B9" s="295"/>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1215" t="s">
        <v>513</v>
      </c>
      <c r="AL9" s="1216"/>
      <c r="AM9" s="1216"/>
      <c r="AN9" s="1217"/>
      <c r="AO9" s="314">
        <v>221974</v>
      </c>
      <c r="AP9" s="314">
        <v>716045</v>
      </c>
      <c r="AQ9" s="315">
        <v>239985</v>
      </c>
      <c r="AR9" s="316">
        <v>198.4</v>
      </c>
    </row>
    <row r="10" spans="1:46" ht="13.5" customHeight="1" x14ac:dyDescent="0.15">
      <c r="A10" s="299"/>
      <c r="B10" s="295"/>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1215" t="s">
        <v>514</v>
      </c>
      <c r="AL10" s="1216"/>
      <c r="AM10" s="1216"/>
      <c r="AN10" s="1217"/>
      <c r="AO10" s="317">
        <v>1340</v>
      </c>
      <c r="AP10" s="317">
        <v>4323</v>
      </c>
      <c r="AQ10" s="318">
        <v>24622</v>
      </c>
      <c r="AR10" s="319">
        <v>-82.4</v>
      </c>
    </row>
    <row r="11" spans="1:46" ht="13.5" customHeight="1" x14ac:dyDescent="0.15">
      <c r="A11" s="299"/>
      <c r="B11" s="295"/>
      <c r="C11" s="295"/>
      <c r="D11" s="295"/>
      <c r="E11" s="295"/>
      <c r="F11" s="295"/>
      <c r="G11" s="295"/>
      <c r="H11" s="295"/>
      <c r="I11" s="295"/>
      <c r="J11" s="295"/>
      <c r="K11" s="295"/>
      <c r="L11" s="295"/>
      <c r="M11" s="295"/>
      <c r="N11" s="295"/>
      <c r="O11" s="295"/>
      <c r="P11" s="295"/>
      <c r="Q11" s="295"/>
      <c r="R11" s="295"/>
      <c r="S11" s="295"/>
      <c r="T11" s="295"/>
      <c r="U11" s="295"/>
      <c r="V11" s="295"/>
      <c r="W11" s="295"/>
      <c r="X11" s="295"/>
      <c r="Y11" s="295"/>
      <c r="Z11" s="295"/>
      <c r="AA11" s="295"/>
      <c r="AB11" s="295"/>
      <c r="AC11" s="295"/>
      <c r="AD11" s="295"/>
      <c r="AE11" s="295"/>
      <c r="AF11" s="295"/>
      <c r="AG11" s="295"/>
      <c r="AH11" s="295"/>
      <c r="AI11" s="295"/>
      <c r="AJ11" s="295"/>
      <c r="AK11" s="1215" t="s">
        <v>515</v>
      </c>
      <c r="AL11" s="1216"/>
      <c r="AM11" s="1216"/>
      <c r="AN11" s="1217"/>
      <c r="AO11" s="317" t="s">
        <v>516</v>
      </c>
      <c r="AP11" s="317" t="s">
        <v>516</v>
      </c>
      <c r="AQ11" s="318">
        <v>3358</v>
      </c>
      <c r="AR11" s="319" t="s">
        <v>516</v>
      </c>
    </row>
    <row r="12" spans="1:46" ht="13.5" customHeight="1" x14ac:dyDescent="0.15">
      <c r="A12" s="299"/>
      <c r="B12" s="295"/>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1215" t="s">
        <v>517</v>
      </c>
      <c r="AL12" s="1216"/>
      <c r="AM12" s="1216"/>
      <c r="AN12" s="1217"/>
      <c r="AO12" s="317" t="s">
        <v>516</v>
      </c>
      <c r="AP12" s="317" t="s">
        <v>516</v>
      </c>
      <c r="AQ12" s="318" t="s">
        <v>516</v>
      </c>
      <c r="AR12" s="319" t="s">
        <v>516</v>
      </c>
    </row>
    <row r="13" spans="1:46" ht="13.5" customHeight="1" x14ac:dyDescent="0.15">
      <c r="A13" s="299"/>
      <c r="B13" s="295"/>
      <c r="C13" s="295"/>
      <c r="D13" s="295"/>
      <c r="E13" s="295"/>
      <c r="F13" s="295"/>
      <c r="G13" s="295"/>
      <c r="H13" s="295"/>
      <c r="I13" s="295"/>
      <c r="J13" s="295"/>
      <c r="K13" s="295"/>
      <c r="L13" s="295"/>
      <c r="M13" s="295"/>
      <c r="N13" s="295"/>
      <c r="O13" s="295"/>
      <c r="P13" s="295"/>
      <c r="Q13" s="295"/>
      <c r="R13" s="295"/>
      <c r="S13" s="295"/>
      <c r="T13" s="295"/>
      <c r="U13" s="295"/>
      <c r="V13" s="295"/>
      <c r="W13" s="295"/>
      <c r="X13" s="295"/>
      <c r="Y13" s="295"/>
      <c r="Z13" s="295"/>
      <c r="AA13" s="295"/>
      <c r="AB13" s="295"/>
      <c r="AC13" s="295"/>
      <c r="AD13" s="295"/>
      <c r="AE13" s="295"/>
      <c r="AF13" s="295"/>
      <c r="AG13" s="295"/>
      <c r="AH13" s="295"/>
      <c r="AI13" s="295"/>
      <c r="AJ13" s="295"/>
      <c r="AK13" s="1215" t="s">
        <v>518</v>
      </c>
      <c r="AL13" s="1216"/>
      <c r="AM13" s="1216"/>
      <c r="AN13" s="1217"/>
      <c r="AO13" s="317">
        <v>11584</v>
      </c>
      <c r="AP13" s="317">
        <v>37368</v>
      </c>
      <c r="AQ13" s="318">
        <v>7864</v>
      </c>
      <c r="AR13" s="319">
        <v>375.2</v>
      </c>
    </row>
    <row r="14" spans="1:46" ht="13.5" customHeight="1" x14ac:dyDescent="0.15">
      <c r="A14" s="299"/>
      <c r="B14" s="295"/>
      <c r="C14" s="295"/>
      <c r="D14" s="295"/>
      <c r="E14" s="295"/>
      <c r="F14" s="295"/>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5"/>
      <c r="AK14" s="1215" t="s">
        <v>519</v>
      </c>
      <c r="AL14" s="1216"/>
      <c r="AM14" s="1216"/>
      <c r="AN14" s="1217"/>
      <c r="AO14" s="317" t="s">
        <v>516</v>
      </c>
      <c r="AP14" s="317" t="s">
        <v>516</v>
      </c>
      <c r="AQ14" s="318">
        <v>6185</v>
      </c>
      <c r="AR14" s="319" t="s">
        <v>516</v>
      </c>
    </row>
    <row r="15" spans="1:46" ht="13.5" customHeight="1" x14ac:dyDescent="0.15">
      <c r="A15" s="299"/>
      <c r="B15" s="295"/>
      <c r="C15" s="295"/>
      <c r="D15" s="295"/>
      <c r="E15" s="295"/>
      <c r="F15" s="295"/>
      <c r="G15" s="295"/>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295"/>
      <c r="AF15" s="295"/>
      <c r="AG15" s="295"/>
      <c r="AH15" s="295"/>
      <c r="AI15" s="295"/>
      <c r="AJ15" s="295"/>
      <c r="AK15" s="1221" t="s">
        <v>520</v>
      </c>
      <c r="AL15" s="1222"/>
      <c r="AM15" s="1222"/>
      <c r="AN15" s="1223"/>
      <c r="AO15" s="317">
        <v>-14080</v>
      </c>
      <c r="AP15" s="317">
        <v>-45419</v>
      </c>
      <c r="AQ15" s="318">
        <v>-18737</v>
      </c>
      <c r="AR15" s="319">
        <v>142.4</v>
      </c>
    </row>
    <row r="16" spans="1:46" x14ac:dyDescent="0.15">
      <c r="A16" s="299"/>
      <c r="B16" s="295"/>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1221" t="s">
        <v>187</v>
      </c>
      <c r="AL16" s="1222"/>
      <c r="AM16" s="1222"/>
      <c r="AN16" s="1223"/>
      <c r="AO16" s="317">
        <v>220818</v>
      </c>
      <c r="AP16" s="317">
        <v>712316</v>
      </c>
      <c r="AQ16" s="318">
        <v>263276</v>
      </c>
      <c r="AR16" s="319">
        <v>170.6</v>
      </c>
    </row>
    <row r="17" spans="1:46" x14ac:dyDescent="0.15">
      <c r="A17" s="299"/>
      <c r="B17" s="295"/>
      <c r="C17" s="295"/>
      <c r="D17" s="295"/>
      <c r="E17" s="295"/>
      <c r="F17" s="295"/>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295"/>
      <c r="AK17" s="295"/>
      <c r="AL17" s="295"/>
      <c r="AM17" s="295"/>
      <c r="AN17" s="295"/>
      <c r="AO17" s="295"/>
      <c r="AP17" s="295"/>
      <c r="AQ17" s="295"/>
      <c r="AR17" s="320"/>
    </row>
    <row r="18" spans="1:46" x14ac:dyDescent="0.15">
      <c r="A18" s="299"/>
      <c r="B18" s="295"/>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321"/>
      <c r="AR18" s="321"/>
    </row>
    <row r="19" spans="1:46" x14ac:dyDescent="0.15">
      <c r="A19" s="299"/>
      <c r="B19" s="295"/>
      <c r="C19" s="295"/>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5"/>
      <c r="AK19" s="295" t="s">
        <v>521</v>
      </c>
      <c r="AL19" s="295"/>
      <c r="AM19" s="295"/>
      <c r="AN19" s="295"/>
      <c r="AO19" s="295"/>
      <c r="AP19" s="295"/>
      <c r="AQ19" s="295"/>
      <c r="AR19" s="295"/>
    </row>
    <row r="20" spans="1:46" x14ac:dyDescent="0.15">
      <c r="A20" s="299"/>
      <c r="B20" s="295"/>
      <c r="C20" s="295"/>
      <c r="D20" s="295"/>
      <c r="E20" s="295"/>
      <c r="F20" s="295"/>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295"/>
      <c r="AK20" s="322"/>
      <c r="AL20" s="323"/>
      <c r="AM20" s="323"/>
      <c r="AN20" s="324"/>
      <c r="AO20" s="325" t="s">
        <v>522</v>
      </c>
      <c r="AP20" s="326" t="s">
        <v>523</v>
      </c>
      <c r="AQ20" s="327" t="s">
        <v>524</v>
      </c>
      <c r="AR20" s="328"/>
    </row>
    <row r="21" spans="1:46" s="334" customFormat="1" x14ac:dyDescent="0.15">
      <c r="A21" s="329"/>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0"/>
      <c r="AF21" s="300"/>
      <c r="AG21" s="300"/>
      <c r="AH21" s="300"/>
      <c r="AI21" s="300"/>
      <c r="AJ21" s="300"/>
      <c r="AK21" s="1224" t="s">
        <v>525</v>
      </c>
      <c r="AL21" s="1225"/>
      <c r="AM21" s="1225"/>
      <c r="AN21" s="1226"/>
      <c r="AO21" s="330">
        <v>61.29</v>
      </c>
      <c r="AP21" s="331">
        <v>24.56</v>
      </c>
      <c r="AQ21" s="332">
        <v>36.729999999999997</v>
      </c>
      <c r="AR21" s="300"/>
      <c r="AS21" s="333"/>
      <c r="AT21" s="329"/>
    </row>
    <row r="22" spans="1:46" s="334" customFormat="1" x14ac:dyDescent="0.15">
      <c r="A22" s="329"/>
      <c r="B22" s="300"/>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c r="AE22" s="300"/>
      <c r="AF22" s="300"/>
      <c r="AG22" s="300"/>
      <c r="AH22" s="300"/>
      <c r="AI22" s="300"/>
      <c r="AJ22" s="300"/>
      <c r="AK22" s="1224" t="s">
        <v>526</v>
      </c>
      <c r="AL22" s="1225"/>
      <c r="AM22" s="1225"/>
      <c r="AN22" s="1226"/>
      <c r="AO22" s="335">
        <v>92.5</v>
      </c>
      <c r="AP22" s="336">
        <v>94.3</v>
      </c>
      <c r="AQ22" s="337">
        <v>-1.8</v>
      </c>
      <c r="AR22" s="321"/>
      <c r="AS22" s="333"/>
      <c r="AT22" s="329"/>
    </row>
    <row r="23" spans="1:46" s="334" customFormat="1" x14ac:dyDescent="0.15">
      <c r="A23" s="329"/>
      <c r="B23" s="300"/>
      <c r="C23" s="300"/>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21"/>
      <c r="AQ23" s="321"/>
      <c r="AR23" s="321"/>
      <c r="AS23" s="333"/>
      <c r="AT23" s="329"/>
    </row>
    <row r="24" spans="1:46" s="334" customFormat="1" x14ac:dyDescent="0.15">
      <c r="A24" s="329"/>
      <c r="B24" s="300"/>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c r="AN24" s="300"/>
      <c r="AO24" s="300"/>
      <c r="AP24" s="321"/>
      <c r="AQ24" s="321"/>
      <c r="AR24" s="321"/>
      <c r="AS24" s="333"/>
      <c r="AT24" s="329"/>
    </row>
    <row r="25" spans="1:46" s="334" customFormat="1" x14ac:dyDescent="0.15">
      <c r="A25" s="338"/>
      <c r="B25" s="339"/>
      <c r="C25" s="339"/>
      <c r="D25" s="339"/>
      <c r="E25" s="339"/>
      <c r="F25" s="339"/>
      <c r="G25" s="339"/>
      <c r="H25" s="339"/>
      <c r="I25" s="339"/>
      <c r="J25" s="339"/>
      <c r="K25" s="339"/>
      <c r="L25" s="339"/>
      <c r="M25" s="339"/>
      <c r="N25" s="339"/>
      <c r="O25" s="339"/>
      <c r="P25" s="339"/>
      <c r="Q25" s="339"/>
      <c r="R25" s="339"/>
      <c r="S25" s="339"/>
      <c r="T25" s="339"/>
      <c r="U25" s="339"/>
      <c r="V25" s="339"/>
      <c r="W25" s="339"/>
      <c r="X25" s="339"/>
      <c r="Y25" s="339"/>
      <c r="Z25" s="339"/>
      <c r="AA25" s="339"/>
      <c r="AB25" s="339"/>
      <c r="AC25" s="339"/>
      <c r="AD25" s="339"/>
      <c r="AE25" s="339"/>
      <c r="AF25" s="339"/>
      <c r="AG25" s="339"/>
      <c r="AH25" s="339"/>
      <c r="AI25" s="339"/>
      <c r="AJ25" s="339"/>
      <c r="AK25" s="339"/>
      <c r="AL25" s="339"/>
      <c r="AM25" s="339"/>
      <c r="AN25" s="339"/>
      <c r="AO25" s="339"/>
      <c r="AP25" s="340"/>
      <c r="AQ25" s="340"/>
      <c r="AR25" s="340"/>
      <c r="AS25" s="341"/>
      <c r="AT25" s="329"/>
    </row>
    <row r="26" spans="1:46" s="334" customFormat="1" x14ac:dyDescent="0.15">
      <c r="A26" s="300" t="s">
        <v>527</v>
      </c>
      <c r="B26" s="300"/>
      <c r="C26" s="300"/>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300"/>
      <c r="AM26" s="300"/>
      <c r="AN26" s="300"/>
      <c r="AO26" s="300"/>
      <c r="AP26" s="321"/>
      <c r="AQ26" s="321"/>
      <c r="AR26" s="321"/>
      <c r="AS26" s="300"/>
      <c r="AT26" s="300"/>
    </row>
    <row r="27" spans="1:46" x14ac:dyDescent="0.15">
      <c r="A27" s="342"/>
      <c r="AO27" s="295"/>
      <c r="AP27" s="295"/>
      <c r="AQ27" s="295"/>
      <c r="AR27" s="295"/>
      <c r="AS27" s="295"/>
      <c r="AT27" s="295"/>
    </row>
    <row r="28" spans="1:46" ht="17.25" x14ac:dyDescent="0.15">
      <c r="A28" s="296" t="s">
        <v>528</v>
      </c>
      <c r="B28" s="297"/>
      <c r="C28" s="297"/>
      <c r="D28" s="297"/>
      <c r="E28" s="297"/>
      <c r="F28" s="297"/>
      <c r="G28" s="297"/>
      <c r="H28" s="297"/>
      <c r="I28" s="297"/>
      <c r="J28" s="297"/>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297"/>
      <c r="AR28" s="297"/>
      <c r="AS28" s="343"/>
    </row>
    <row r="29" spans="1:46" x14ac:dyDescent="0.15">
      <c r="A29" s="299"/>
      <c r="B29" s="295"/>
      <c r="C29" s="295"/>
      <c r="D29" s="295"/>
      <c r="E29" s="295"/>
      <c r="F29" s="295"/>
      <c r="G29" s="295"/>
      <c r="H29" s="295"/>
      <c r="I29" s="295"/>
      <c r="J29" s="295"/>
      <c r="K29" s="295"/>
      <c r="L29" s="295"/>
      <c r="M29" s="295"/>
      <c r="N29" s="295"/>
      <c r="O29" s="295"/>
      <c r="P29" s="295"/>
      <c r="Q29" s="295"/>
      <c r="R29" s="295"/>
      <c r="S29" s="295"/>
      <c r="T29" s="295"/>
      <c r="U29" s="295"/>
      <c r="V29" s="295"/>
      <c r="W29" s="295"/>
      <c r="X29" s="295"/>
      <c r="Y29" s="295"/>
      <c r="Z29" s="295"/>
      <c r="AA29" s="295"/>
      <c r="AB29" s="295"/>
      <c r="AC29" s="295"/>
      <c r="AD29" s="295"/>
      <c r="AE29" s="295"/>
      <c r="AF29" s="295"/>
      <c r="AG29" s="295"/>
      <c r="AH29" s="295"/>
      <c r="AI29" s="295"/>
      <c r="AJ29" s="295"/>
      <c r="AK29" s="300" t="s">
        <v>529</v>
      </c>
      <c r="AL29" s="300"/>
      <c r="AM29" s="300"/>
      <c r="AN29" s="300"/>
      <c r="AO29" s="295"/>
      <c r="AP29" s="295"/>
      <c r="AQ29" s="295"/>
      <c r="AR29" s="295"/>
      <c r="AS29" s="344"/>
    </row>
    <row r="30" spans="1:46" ht="13.5" customHeight="1" x14ac:dyDescent="0.15">
      <c r="A30" s="299"/>
      <c r="B30" s="295"/>
      <c r="C30" s="295"/>
      <c r="D30" s="295"/>
      <c r="E30" s="295"/>
      <c r="F30" s="295"/>
      <c r="G30" s="295"/>
      <c r="H30" s="295"/>
      <c r="I30" s="295"/>
      <c r="J30" s="295"/>
      <c r="K30" s="295"/>
      <c r="L30" s="295"/>
      <c r="M30" s="295"/>
      <c r="N30" s="295"/>
      <c r="O30" s="295"/>
      <c r="P30" s="295"/>
      <c r="Q30" s="295"/>
      <c r="R30" s="295"/>
      <c r="S30" s="295"/>
      <c r="T30" s="295"/>
      <c r="U30" s="295"/>
      <c r="V30" s="295"/>
      <c r="W30" s="295"/>
      <c r="X30" s="295"/>
      <c r="Y30" s="295"/>
      <c r="Z30" s="295"/>
      <c r="AA30" s="295"/>
      <c r="AB30" s="295"/>
      <c r="AC30" s="295"/>
      <c r="AD30" s="295"/>
      <c r="AE30" s="295"/>
      <c r="AF30" s="295"/>
      <c r="AG30" s="295"/>
      <c r="AH30" s="295"/>
      <c r="AI30" s="295"/>
      <c r="AJ30" s="295"/>
      <c r="AK30" s="302"/>
      <c r="AL30" s="303"/>
      <c r="AM30" s="303"/>
      <c r="AN30" s="304"/>
      <c r="AO30" s="1213" t="s">
        <v>508</v>
      </c>
      <c r="AP30" s="305"/>
      <c r="AQ30" s="306" t="s">
        <v>509</v>
      </c>
      <c r="AR30" s="307"/>
    </row>
    <row r="31" spans="1:46" x14ac:dyDescent="0.15">
      <c r="A31" s="299"/>
      <c r="B31" s="295"/>
      <c r="C31" s="295"/>
      <c r="D31" s="295"/>
      <c r="E31" s="295"/>
      <c r="F31" s="295"/>
      <c r="G31" s="295"/>
      <c r="H31" s="295"/>
      <c r="I31" s="295"/>
      <c r="J31" s="295"/>
      <c r="K31" s="295"/>
      <c r="L31" s="295"/>
      <c r="M31" s="295"/>
      <c r="N31" s="295"/>
      <c r="O31" s="295"/>
      <c r="P31" s="295"/>
      <c r="Q31" s="295"/>
      <c r="R31" s="295"/>
      <c r="S31" s="295"/>
      <c r="T31" s="295"/>
      <c r="U31" s="295"/>
      <c r="V31" s="295"/>
      <c r="W31" s="295"/>
      <c r="X31" s="295"/>
      <c r="Y31" s="295"/>
      <c r="Z31" s="295"/>
      <c r="AA31" s="295"/>
      <c r="AB31" s="295"/>
      <c r="AC31" s="295"/>
      <c r="AD31" s="295"/>
      <c r="AE31" s="295"/>
      <c r="AF31" s="295"/>
      <c r="AG31" s="295"/>
      <c r="AH31" s="295"/>
      <c r="AI31" s="295"/>
      <c r="AJ31" s="295"/>
      <c r="AK31" s="308"/>
      <c r="AL31" s="309"/>
      <c r="AM31" s="309"/>
      <c r="AN31" s="310"/>
      <c r="AO31" s="1214"/>
      <c r="AP31" s="311" t="s">
        <v>510</v>
      </c>
      <c r="AQ31" s="312" t="s">
        <v>511</v>
      </c>
      <c r="AR31" s="313" t="s">
        <v>512</v>
      </c>
    </row>
    <row r="32" spans="1:46" ht="27" customHeight="1" x14ac:dyDescent="0.15">
      <c r="A32" s="299"/>
      <c r="B32" s="295"/>
      <c r="C32" s="295"/>
      <c r="D32" s="295"/>
      <c r="E32" s="295"/>
      <c r="F32" s="295"/>
      <c r="G32" s="295"/>
      <c r="H32" s="295"/>
      <c r="I32" s="295"/>
      <c r="J32" s="295"/>
      <c r="K32" s="295"/>
      <c r="L32" s="295"/>
      <c r="M32" s="295"/>
      <c r="N32" s="295"/>
      <c r="O32" s="295"/>
      <c r="P32" s="295"/>
      <c r="Q32" s="295"/>
      <c r="R32" s="295"/>
      <c r="S32" s="295"/>
      <c r="T32" s="295"/>
      <c r="U32" s="295"/>
      <c r="V32" s="295"/>
      <c r="W32" s="295"/>
      <c r="X32" s="295"/>
      <c r="Y32" s="295"/>
      <c r="Z32" s="295"/>
      <c r="AA32" s="295"/>
      <c r="AB32" s="295"/>
      <c r="AC32" s="295"/>
      <c r="AD32" s="295"/>
      <c r="AE32" s="295"/>
      <c r="AF32" s="295"/>
      <c r="AG32" s="295"/>
      <c r="AH32" s="295"/>
      <c r="AI32" s="295"/>
      <c r="AJ32" s="295"/>
      <c r="AK32" s="1218" t="s">
        <v>530</v>
      </c>
      <c r="AL32" s="1219"/>
      <c r="AM32" s="1219"/>
      <c r="AN32" s="1220"/>
      <c r="AO32" s="345">
        <v>48681</v>
      </c>
      <c r="AP32" s="345">
        <v>157035</v>
      </c>
      <c r="AQ32" s="346">
        <v>149198</v>
      </c>
      <c r="AR32" s="347">
        <v>5.3</v>
      </c>
    </row>
    <row r="33" spans="1:46" ht="13.5" customHeight="1" x14ac:dyDescent="0.15">
      <c r="A33" s="299"/>
      <c r="B33" s="295"/>
      <c r="C33" s="295"/>
      <c r="D33" s="295"/>
      <c r="E33" s="295"/>
      <c r="F33" s="295"/>
      <c r="G33" s="295"/>
      <c r="H33" s="295"/>
      <c r="I33" s="295"/>
      <c r="J33" s="295"/>
      <c r="K33" s="295"/>
      <c r="L33" s="295"/>
      <c r="M33" s="295"/>
      <c r="N33" s="295"/>
      <c r="O33" s="295"/>
      <c r="P33" s="295"/>
      <c r="Q33" s="295"/>
      <c r="R33" s="295"/>
      <c r="S33" s="295"/>
      <c r="T33" s="295"/>
      <c r="U33" s="295"/>
      <c r="V33" s="295"/>
      <c r="W33" s="295"/>
      <c r="X33" s="295"/>
      <c r="Y33" s="295"/>
      <c r="Z33" s="295"/>
      <c r="AA33" s="295"/>
      <c r="AB33" s="295"/>
      <c r="AC33" s="295"/>
      <c r="AD33" s="295"/>
      <c r="AE33" s="295"/>
      <c r="AF33" s="295"/>
      <c r="AG33" s="295"/>
      <c r="AH33" s="295"/>
      <c r="AI33" s="295"/>
      <c r="AJ33" s="295"/>
      <c r="AK33" s="1218" t="s">
        <v>531</v>
      </c>
      <c r="AL33" s="1219"/>
      <c r="AM33" s="1219"/>
      <c r="AN33" s="1220"/>
      <c r="AO33" s="345" t="s">
        <v>516</v>
      </c>
      <c r="AP33" s="345" t="s">
        <v>516</v>
      </c>
      <c r="AQ33" s="346" t="s">
        <v>516</v>
      </c>
      <c r="AR33" s="347" t="s">
        <v>516</v>
      </c>
    </row>
    <row r="34" spans="1:46" ht="27" customHeight="1" x14ac:dyDescent="0.15">
      <c r="A34" s="299"/>
      <c r="B34" s="295"/>
      <c r="C34" s="295"/>
      <c r="D34" s="295"/>
      <c r="E34" s="295"/>
      <c r="F34" s="295"/>
      <c r="G34" s="295"/>
      <c r="H34" s="295"/>
      <c r="I34" s="295"/>
      <c r="J34" s="295"/>
      <c r="K34" s="295"/>
      <c r="L34" s="295"/>
      <c r="M34" s="295"/>
      <c r="N34" s="295"/>
      <c r="O34" s="295"/>
      <c r="P34" s="295"/>
      <c r="Q34" s="295"/>
      <c r="R34" s="295"/>
      <c r="S34" s="295"/>
      <c r="T34" s="295"/>
      <c r="U34" s="295"/>
      <c r="V34" s="295"/>
      <c r="W34" s="295"/>
      <c r="X34" s="295"/>
      <c r="Y34" s="295"/>
      <c r="Z34" s="295"/>
      <c r="AA34" s="295"/>
      <c r="AB34" s="295"/>
      <c r="AC34" s="295"/>
      <c r="AD34" s="295"/>
      <c r="AE34" s="295"/>
      <c r="AF34" s="295"/>
      <c r="AG34" s="295"/>
      <c r="AH34" s="295"/>
      <c r="AI34" s="295"/>
      <c r="AJ34" s="295"/>
      <c r="AK34" s="1218" t="s">
        <v>532</v>
      </c>
      <c r="AL34" s="1219"/>
      <c r="AM34" s="1219"/>
      <c r="AN34" s="1220"/>
      <c r="AO34" s="345" t="s">
        <v>516</v>
      </c>
      <c r="AP34" s="345" t="s">
        <v>516</v>
      </c>
      <c r="AQ34" s="346" t="s">
        <v>516</v>
      </c>
      <c r="AR34" s="347" t="s">
        <v>516</v>
      </c>
    </row>
    <row r="35" spans="1:46" ht="27" customHeight="1" x14ac:dyDescent="0.15">
      <c r="A35" s="299"/>
      <c r="B35" s="295"/>
      <c r="C35" s="295"/>
      <c r="D35" s="295"/>
      <c r="E35" s="295"/>
      <c r="F35" s="295"/>
      <c r="G35" s="295"/>
      <c r="H35" s="295"/>
      <c r="I35" s="295"/>
      <c r="J35" s="295"/>
      <c r="K35" s="295"/>
      <c r="L35" s="295"/>
      <c r="M35" s="295"/>
      <c r="N35" s="295"/>
      <c r="O35" s="295"/>
      <c r="P35" s="295"/>
      <c r="Q35" s="295"/>
      <c r="R35" s="295"/>
      <c r="S35" s="295"/>
      <c r="T35" s="295"/>
      <c r="U35" s="295"/>
      <c r="V35" s="295"/>
      <c r="W35" s="295"/>
      <c r="X35" s="295"/>
      <c r="Y35" s="295"/>
      <c r="Z35" s="295"/>
      <c r="AA35" s="295"/>
      <c r="AB35" s="295"/>
      <c r="AC35" s="295"/>
      <c r="AD35" s="295"/>
      <c r="AE35" s="295"/>
      <c r="AF35" s="295"/>
      <c r="AG35" s="295"/>
      <c r="AH35" s="295"/>
      <c r="AI35" s="295"/>
      <c r="AJ35" s="295"/>
      <c r="AK35" s="1218" t="s">
        <v>533</v>
      </c>
      <c r="AL35" s="1219"/>
      <c r="AM35" s="1219"/>
      <c r="AN35" s="1220"/>
      <c r="AO35" s="345">
        <v>8786</v>
      </c>
      <c r="AP35" s="345">
        <v>28342</v>
      </c>
      <c r="AQ35" s="346">
        <v>31871</v>
      </c>
      <c r="AR35" s="347">
        <v>-11.1</v>
      </c>
    </row>
    <row r="36" spans="1:46" ht="27" customHeight="1" x14ac:dyDescent="0.15">
      <c r="A36" s="299"/>
      <c r="B36" s="295"/>
      <c r="C36" s="295"/>
      <c r="D36" s="295"/>
      <c r="E36" s="295"/>
      <c r="F36" s="295"/>
      <c r="G36" s="295"/>
      <c r="H36" s="295"/>
      <c r="I36" s="295"/>
      <c r="J36" s="295"/>
      <c r="K36" s="295"/>
      <c r="L36" s="295"/>
      <c r="M36" s="295"/>
      <c r="N36" s="295"/>
      <c r="O36" s="295"/>
      <c r="P36" s="295"/>
      <c r="Q36" s="295"/>
      <c r="R36" s="295"/>
      <c r="S36" s="295"/>
      <c r="T36" s="295"/>
      <c r="U36" s="295"/>
      <c r="V36" s="295"/>
      <c r="W36" s="295"/>
      <c r="X36" s="295"/>
      <c r="Y36" s="295"/>
      <c r="Z36" s="295"/>
      <c r="AA36" s="295"/>
      <c r="AB36" s="295"/>
      <c r="AC36" s="295"/>
      <c r="AD36" s="295"/>
      <c r="AE36" s="295"/>
      <c r="AF36" s="295"/>
      <c r="AG36" s="295"/>
      <c r="AH36" s="295"/>
      <c r="AI36" s="295"/>
      <c r="AJ36" s="295"/>
      <c r="AK36" s="1218" t="s">
        <v>534</v>
      </c>
      <c r="AL36" s="1219"/>
      <c r="AM36" s="1219"/>
      <c r="AN36" s="1220"/>
      <c r="AO36" s="345">
        <v>6498</v>
      </c>
      <c r="AP36" s="345">
        <v>20961</v>
      </c>
      <c r="AQ36" s="346">
        <v>4984</v>
      </c>
      <c r="AR36" s="347">
        <v>320.60000000000002</v>
      </c>
    </row>
    <row r="37" spans="1:46" ht="13.5" customHeight="1" x14ac:dyDescent="0.15">
      <c r="A37" s="299"/>
      <c r="B37" s="295"/>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c r="AA37" s="295"/>
      <c r="AB37" s="295"/>
      <c r="AC37" s="295"/>
      <c r="AD37" s="295"/>
      <c r="AE37" s="295"/>
      <c r="AF37" s="295"/>
      <c r="AG37" s="295"/>
      <c r="AH37" s="295"/>
      <c r="AI37" s="295"/>
      <c r="AJ37" s="295"/>
      <c r="AK37" s="1218" t="s">
        <v>535</v>
      </c>
      <c r="AL37" s="1219"/>
      <c r="AM37" s="1219"/>
      <c r="AN37" s="1220"/>
      <c r="AO37" s="345" t="s">
        <v>516</v>
      </c>
      <c r="AP37" s="345" t="s">
        <v>516</v>
      </c>
      <c r="AQ37" s="346">
        <v>1220</v>
      </c>
      <c r="AR37" s="347" t="s">
        <v>516</v>
      </c>
    </row>
    <row r="38" spans="1:46" ht="27" customHeight="1" x14ac:dyDescent="0.15">
      <c r="A38" s="299"/>
      <c r="B38" s="295"/>
      <c r="C38" s="295"/>
      <c r="D38" s="295"/>
      <c r="E38" s="295"/>
      <c r="F38" s="295"/>
      <c r="G38" s="295"/>
      <c r="H38" s="295"/>
      <c r="I38" s="295"/>
      <c r="J38" s="295"/>
      <c r="K38" s="295"/>
      <c r="L38" s="295"/>
      <c r="M38" s="295"/>
      <c r="N38" s="295"/>
      <c r="O38" s="295"/>
      <c r="P38" s="295"/>
      <c r="Q38" s="295"/>
      <c r="R38" s="295"/>
      <c r="S38" s="295"/>
      <c r="T38" s="295"/>
      <c r="U38" s="295"/>
      <c r="V38" s="295"/>
      <c r="W38" s="295"/>
      <c r="X38" s="295"/>
      <c r="Y38" s="295"/>
      <c r="Z38" s="295"/>
      <c r="AA38" s="295"/>
      <c r="AB38" s="295"/>
      <c r="AC38" s="295"/>
      <c r="AD38" s="295"/>
      <c r="AE38" s="295"/>
      <c r="AF38" s="295"/>
      <c r="AG38" s="295"/>
      <c r="AH38" s="295"/>
      <c r="AI38" s="295"/>
      <c r="AJ38" s="295"/>
      <c r="AK38" s="1227" t="s">
        <v>536</v>
      </c>
      <c r="AL38" s="1228"/>
      <c r="AM38" s="1228"/>
      <c r="AN38" s="1229"/>
      <c r="AO38" s="348" t="s">
        <v>516</v>
      </c>
      <c r="AP38" s="348" t="s">
        <v>516</v>
      </c>
      <c r="AQ38" s="349">
        <v>35</v>
      </c>
      <c r="AR38" s="337" t="s">
        <v>516</v>
      </c>
      <c r="AS38" s="344"/>
    </row>
    <row r="39" spans="1:46" x14ac:dyDescent="0.15">
      <c r="A39" s="299"/>
      <c r="B39" s="295"/>
      <c r="C39" s="295"/>
      <c r="D39" s="295"/>
      <c r="E39" s="295"/>
      <c r="F39" s="295"/>
      <c r="G39" s="295"/>
      <c r="H39" s="295"/>
      <c r="I39" s="295"/>
      <c r="J39" s="295"/>
      <c r="K39" s="295"/>
      <c r="L39" s="295"/>
      <c r="M39" s="295"/>
      <c r="N39" s="295"/>
      <c r="O39" s="295"/>
      <c r="P39" s="295"/>
      <c r="Q39" s="295"/>
      <c r="R39" s="295"/>
      <c r="S39" s="295"/>
      <c r="T39" s="295"/>
      <c r="U39" s="295"/>
      <c r="V39" s="295"/>
      <c r="W39" s="295"/>
      <c r="X39" s="295"/>
      <c r="Y39" s="295"/>
      <c r="Z39" s="295"/>
      <c r="AA39" s="295"/>
      <c r="AB39" s="295"/>
      <c r="AC39" s="295"/>
      <c r="AD39" s="295"/>
      <c r="AE39" s="295"/>
      <c r="AF39" s="295"/>
      <c r="AG39" s="295"/>
      <c r="AH39" s="295"/>
      <c r="AI39" s="295"/>
      <c r="AJ39" s="295"/>
      <c r="AK39" s="1227" t="s">
        <v>537</v>
      </c>
      <c r="AL39" s="1228"/>
      <c r="AM39" s="1228"/>
      <c r="AN39" s="1229"/>
      <c r="AO39" s="345">
        <v>-3727</v>
      </c>
      <c r="AP39" s="345">
        <v>-12023</v>
      </c>
      <c r="AQ39" s="346">
        <v>-8070</v>
      </c>
      <c r="AR39" s="347">
        <v>49</v>
      </c>
      <c r="AS39" s="344"/>
    </row>
    <row r="40" spans="1:46" ht="27" customHeight="1" x14ac:dyDescent="0.15">
      <c r="A40" s="299"/>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1218" t="s">
        <v>538</v>
      </c>
      <c r="AL40" s="1219"/>
      <c r="AM40" s="1219"/>
      <c r="AN40" s="1220"/>
      <c r="AO40" s="345">
        <v>-39911</v>
      </c>
      <c r="AP40" s="345">
        <v>-128745</v>
      </c>
      <c r="AQ40" s="346">
        <v>-130648</v>
      </c>
      <c r="AR40" s="347">
        <v>-1.5</v>
      </c>
      <c r="AS40" s="344"/>
    </row>
    <row r="41" spans="1:46" x14ac:dyDescent="0.15">
      <c r="A41" s="299"/>
      <c r="B41" s="295"/>
      <c r="C41" s="295"/>
      <c r="D41" s="295"/>
      <c r="E41" s="295"/>
      <c r="F41" s="295"/>
      <c r="G41" s="295"/>
      <c r="H41" s="295"/>
      <c r="I41" s="295"/>
      <c r="J41" s="295"/>
      <c r="K41" s="295"/>
      <c r="L41" s="295"/>
      <c r="M41" s="295"/>
      <c r="N41" s="295"/>
      <c r="O41" s="295"/>
      <c r="P41" s="295"/>
      <c r="Q41" s="295"/>
      <c r="R41" s="295"/>
      <c r="S41" s="295"/>
      <c r="T41" s="295"/>
      <c r="U41" s="295"/>
      <c r="V41" s="295"/>
      <c r="W41" s="295"/>
      <c r="X41" s="295"/>
      <c r="Y41" s="295"/>
      <c r="Z41" s="295"/>
      <c r="AA41" s="295"/>
      <c r="AB41" s="295"/>
      <c r="AC41" s="295"/>
      <c r="AD41" s="295"/>
      <c r="AE41" s="295"/>
      <c r="AF41" s="295"/>
      <c r="AG41" s="295"/>
      <c r="AH41" s="295"/>
      <c r="AI41" s="295"/>
      <c r="AJ41" s="295"/>
      <c r="AK41" s="1230" t="s">
        <v>297</v>
      </c>
      <c r="AL41" s="1231"/>
      <c r="AM41" s="1231"/>
      <c r="AN41" s="1232"/>
      <c r="AO41" s="345">
        <v>20327</v>
      </c>
      <c r="AP41" s="345">
        <v>65571</v>
      </c>
      <c r="AQ41" s="346">
        <v>48590</v>
      </c>
      <c r="AR41" s="347">
        <v>34.9</v>
      </c>
      <c r="AS41" s="344"/>
    </row>
    <row r="42" spans="1:46" x14ac:dyDescent="0.15">
      <c r="A42" s="299"/>
      <c r="B42" s="295"/>
      <c r="C42" s="295"/>
      <c r="D42" s="295"/>
      <c r="E42" s="295"/>
      <c r="F42" s="295"/>
      <c r="G42" s="295"/>
      <c r="H42" s="295"/>
      <c r="I42" s="295"/>
      <c r="J42" s="295"/>
      <c r="K42" s="295"/>
      <c r="L42" s="295"/>
      <c r="M42" s="295"/>
      <c r="N42" s="295"/>
      <c r="O42" s="295"/>
      <c r="P42" s="295"/>
      <c r="Q42" s="295"/>
      <c r="R42" s="295"/>
      <c r="S42" s="295"/>
      <c r="T42" s="295"/>
      <c r="U42" s="295"/>
      <c r="V42" s="295"/>
      <c r="W42" s="295"/>
      <c r="X42" s="295"/>
      <c r="Y42" s="295"/>
      <c r="Z42" s="295"/>
      <c r="AA42" s="295"/>
      <c r="AB42" s="295"/>
      <c r="AC42" s="295"/>
      <c r="AD42" s="295"/>
      <c r="AE42" s="295"/>
      <c r="AF42" s="295"/>
      <c r="AG42" s="295"/>
      <c r="AH42" s="295"/>
      <c r="AI42" s="295"/>
      <c r="AJ42" s="295"/>
      <c r="AK42" s="350" t="s">
        <v>539</v>
      </c>
      <c r="AL42" s="295"/>
      <c r="AM42" s="295"/>
      <c r="AN42" s="295"/>
      <c r="AO42" s="295"/>
      <c r="AP42" s="295"/>
      <c r="AQ42" s="321"/>
      <c r="AR42" s="321"/>
      <c r="AS42" s="344"/>
    </row>
    <row r="43" spans="1:46" x14ac:dyDescent="0.15">
      <c r="A43" s="299"/>
      <c r="B43" s="295"/>
      <c r="C43" s="295"/>
      <c r="D43" s="295"/>
      <c r="E43" s="295"/>
      <c r="F43" s="295"/>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5"/>
      <c r="AF43" s="295"/>
      <c r="AG43" s="295"/>
      <c r="AH43" s="295"/>
      <c r="AI43" s="295"/>
      <c r="AJ43" s="295"/>
      <c r="AK43" s="295"/>
      <c r="AL43" s="295"/>
      <c r="AM43" s="295"/>
      <c r="AN43" s="295"/>
      <c r="AO43" s="295"/>
      <c r="AP43" s="351"/>
      <c r="AQ43" s="321"/>
      <c r="AR43" s="295"/>
      <c r="AS43" s="344"/>
    </row>
    <row r="44" spans="1:46" x14ac:dyDescent="0.15">
      <c r="A44" s="299"/>
      <c r="B44" s="295"/>
      <c r="C44" s="295"/>
      <c r="D44" s="295"/>
      <c r="E44" s="295"/>
      <c r="F44" s="295"/>
      <c r="G44" s="295"/>
      <c r="H44" s="295"/>
      <c r="I44" s="295"/>
      <c r="J44" s="295"/>
      <c r="K44" s="295"/>
      <c r="L44" s="295"/>
      <c r="M44" s="295"/>
      <c r="N44" s="295"/>
      <c r="O44" s="295"/>
      <c r="P44" s="295"/>
      <c r="Q44" s="295"/>
      <c r="R44" s="295"/>
      <c r="S44" s="295"/>
      <c r="T44" s="295"/>
      <c r="U44" s="295"/>
      <c r="V44" s="295"/>
      <c r="W44" s="295"/>
      <c r="X44" s="295"/>
      <c r="Y44" s="295"/>
      <c r="Z44" s="295"/>
      <c r="AA44" s="295"/>
      <c r="AB44" s="295"/>
      <c r="AC44" s="295"/>
      <c r="AD44" s="295"/>
      <c r="AE44" s="295"/>
      <c r="AF44" s="295"/>
      <c r="AG44" s="295"/>
      <c r="AH44" s="295"/>
      <c r="AI44" s="295"/>
      <c r="AJ44" s="295"/>
      <c r="AK44" s="295"/>
      <c r="AL44" s="295"/>
      <c r="AM44" s="295"/>
      <c r="AN44" s="295"/>
      <c r="AO44" s="295"/>
      <c r="AP44" s="295"/>
      <c r="AQ44" s="321"/>
      <c r="AR44" s="295"/>
    </row>
    <row r="45" spans="1:46" x14ac:dyDescent="0.15">
      <c r="A45" s="297"/>
      <c r="B45" s="297"/>
      <c r="C45" s="297"/>
      <c r="D45" s="297"/>
      <c r="E45" s="297"/>
      <c r="F45" s="297"/>
      <c r="G45" s="297"/>
      <c r="H45" s="297"/>
      <c r="I45" s="297"/>
      <c r="J45" s="297"/>
      <c r="K45" s="297"/>
      <c r="L45" s="297"/>
      <c r="M45" s="297"/>
      <c r="N45" s="297"/>
      <c r="O45" s="297"/>
      <c r="P45" s="297"/>
      <c r="Q45" s="297"/>
      <c r="R45" s="297"/>
      <c r="S45" s="297"/>
      <c r="T45" s="297"/>
      <c r="U45" s="297"/>
      <c r="V45" s="297"/>
      <c r="W45" s="297"/>
      <c r="X45" s="297"/>
      <c r="Y45" s="297"/>
      <c r="Z45" s="297"/>
      <c r="AA45" s="297"/>
      <c r="AB45" s="297"/>
      <c r="AC45" s="297"/>
      <c r="AD45" s="297"/>
      <c r="AE45" s="297"/>
      <c r="AF45" s="297"/>
      <c r="AG45" s="297"/>
      <c r="AH45" s="297"/>
      <c r="AI45" s="297"/>
      <c r="AJ45" s="297"/>
      <c r="AK45" s="297"/>
      <c r="AL45" s="297"/>
      <c r="AM45" s="297"/>
      <c r="AN45" s="297"/>
      <c r="AO45" s="297"/>
      <c r="AP45" s="297"/>
      <c r="AQ45" s="352"/>
      <c r="AR45" s="297"/>
      <c r="AS45" s="297"/>
      <c r="AT45" s="295"/>
    </row>
    <row r="46" spans="1:46" x14ac:dyDescent="0.15">
      <c r="A46" s="353"/>
      <c r="B46" s="353"/>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295"/>
    </row>
    <row r="47" spans="1:46" ht="17.25" customHeight="1" x14ac:dyDescent="0.15">
      <c r="A47" s="354" t="s">
        <v>540</v>
      </c>
      <c r="B47" s="295"/>
      <c r="C47" s="295"/>
      <c r="D47" s="295"/>
      <c r="E47" s="295"/>
      <c r="F47" s="295"/>
      <c r="G47" s="295"/>
      <c r="H47" s="295"/>
      <c r="I47" s="295"/>
      <c r="J47" s="295"/>
      <c r="K47" s="295"/>
      <c r="L47" s="295"/>
      <c r="M47" s="295"/>
      <c r="N47" s="295"/>
      <c r="O47" s="295"/>
      <c r="P47" s="295"/>
      <c r="Q47" s="295"/>
      <c r="R47" s="295"/>
      <c r="S47" s="295"/>
      <c r="T47" s="295"/>
      <c r="U47" s="295"/>
      <c r="V47" s="295"/>
      <c r="W47" s="295"/>
      <c r="X47" s="295"/>
      <c r="Y47" s="295"/>
      <c r="Z47" s="295"/>
      <c r="AA47" s="295"/>
      <c r="AB47" s="295"/>
      <c r="AC47" s="295"/>
      <c r="AD47" s="295"/>
      <c r="AE47" s="295"/>
      <c r="AF47" s="295"/>
      <c r="AG47" s="295"/>
      <c r="AH47" s="295"/>
      <c r="AI47" s="295"/>
      <c r="AJ47" s="295"/>
      <c r="AK47" s="295"/>
      <c r="AL47" s="295"/>
      <c r="AM47" s="295"/>
      <c r="AN47" s="295"/>
      <c r="AO47" s="295"/>
      <c r="AP47" s="295"/>
      <c r="AQ47" s="295"/>
      <c r="AR47" s="295"/>
    </row>
    <row r="48" spans="1:46" x14ac:dyDescent="0.15">
      <c r="A48" s="299"/>
      <c r="B48" s="295"/>
      <c r="C48" s="295"/>
      <c r="D48" s="295"/>
      <c r="E48" s="295"/>
      <c r="F48" s="295"/>
      <c r="G48" s="295"/>
      <c r="H48" s="295"/>
      <c r="I48" s="295"/>
      <c r="J48" s="295"/>
      <c r="K48" s="295"/>
      <c r="L48" s="295"/>
      <c r="M48" s="295"/>
      <c r="N48" s="295"/>
      <c r="O48" s="295"/>
      <c r="P48" s="295"/>
      <c r="Q48" s="295"/>
      <c r="R48" s="295"/>
      <c r="S48" s="295"/>
      <c r="T48" s="295"/>
      <c r="U48" s="295"/>
      <c r="V48" s="295"/>
      <c r="W48" s="295"/>
      <c r="X48" s="295"/>
      <c r="Y48" s="295"/>
      <c r="Z48" s="295"/>
      <c r="AA48" s="295"/>
      <c r="AB48" s="295"/>
      <c r="AC48" s="295"/>
      <c r="AD48" s="295"/>
      <c r="AE48" s="295"/>
      <c r="AF48" s="295"/>
      <c r="AG48" s="295"/>
      <c r="AH48" s="295"/>
      <c r="AI48" s="295"/>
      <c r="AJ48" s="295"/>
      <c r="AK48" s="355" t="s">
        <v>541</v>
      </c>
      <c r="AL48" s="355"/>
      <c r="AM48" s="355"/>
      <c r="AN48" s="355"/>
      <c r="AO48" s="355"/>
      <c r="AP48" s="355"/>
      <c r="AQ48" s="356"/>
      <c r="AR48" s="355"/>
    </row>
    <row r="49" spans="1:44" ht="13.5" customHeight="1" x14ac:dyDescent="0.15">
      <c r="A49" s="299"/>
      <c r="B49" s="295"/>
      <c r="C49" s="295"/>
      <c r="D49" s="295"/>
      <c r="E49" s="295"/>
      <c r="F49" s="295"/>
      <c r="G49" s="295"/>
      <c r="H49" s="295"/>
      <c r="I49" s="295"/>
      <c r="J49" s="295"/>
      <c r="K49" s="295"/>
      <c r="L49" s="295"/>
      <c r="M49" s="295"/>
      <c r="N49" s="295"/>
      <c r="O49" s="295"/>
      <c r="P49" s="295"/>
      <c r="Q49" s="295"/>
      <c r="R49" s="295"/>
      <c r="S49" s="295"/>
      <c r="T49" s="295"/>
      <c r="U49" s="295"/>
      <c r="V49" s="295"/>
      <c r="W49" s="295"/>
      <c r="X49" s="295"/>
      <c r="Y49" s="295"/>
      <c r="Z49" s="295"/>
      <c r="AA49" s="295"/>
      <c r="AB49" s="295"/>
      <c r="AC49" s="295"/>
      <c r="AD49" s="295"/>
      <c r="AE49" s="295"/>
      <c r="AF49" s="295"/>
      <c r="AG49" s="295"/>
      <c r="AH49" s="295"/>
      <c r="AI49" s="295"/>
      <c r="AJ49" s="295"/>
      <c r="AK49" s="357"/>
      <c r="AL49" s="358"/>
      <c r="AM49" s="1233" t="s">
        <v>508</v>
      </c>
      <c r="AN49" s="1235" t="s">
        <v>542</v>
      </c>
      <c r="AO49" s="1236"/>
      <c r="AP49" s="1236"/>
      <c r="AQ49" s="1236"/>
      <c r="AR49" s="1237"/>
    </row>
    <row r="50" spans="1:44" x14ac:dyDescent="0.15">
      <c r="A50" s="299"/>
      <c r="B50" s="295"/>
      <c r="C50" s="295"/>
      <c r="D50" s="295"/>
      <c r="E50" s="295"/>
      <c r="F50" s="295"/>
      <c r="G50" s="295"/>
      <c r="H50" s="295"/>
      <c r="I50" s="295"/>
      <c r="J50" s="295"/>
      <c r="K50" s="295"/>
      <c r="L50" s="295"/>
      <c r="M50" s="295"/>
      <c r="N50" s="295"/>
      <c r="O50" s="295"/>
      <c r="P50" s="295"/>
      <c r="Q50" s="295"/>
      <c r="R50" s="295"/>
      <c r="S50" s="295"/>
      <c r="T50" s="295"/>
      <c r="U50" s="295"/>
      <c r="V50" s="295"/>
      <c r="W50" s="295"/>
      <c r="X50" s="295"/>
      <c r="Y50" s="295"/>
      <c r="Z50" s="295"/>
      <c r="AA50" s="295"/>
      <c r="AB50" s="295"/>
      <c r="AC50" s="295"/>
      <c r="AD50" s="295"/>
      <c r="AE50" s="295"/>
      <c r="AF50" s="295"/>
      <c r="AG50" s="295"/>
      <c r="AH50" s="295"/>
      <c r="AI50" s="295"/>
      <c r="AJ50" s="295"/>
      <c r="AK50" s="359"/>
      <c r="AL50" s="360"/>
      <c r="AM50" s="1234"/>
      <c r="AN50" s="361" t="s">
        <v>543</v>
      </c>
      <c r="AO50" s="362" t="s">
        <v>544</v>
      </c>
      <c r="AP50" s="363" t="s">
        <v>545</v>
      </c>
      <c r="AQ50" s="364" t="s">
        <v>546</v>
      </c>
      <c r="AR50" s="365" t="s">
        <v>547</v>
      </c>
    </row>
    <row r="51" spans="1:44" x14ac:dyDescent="0.15">
      <c r="A51" s="299"/>
      <c r="B51" s="295"/>
      <c r="C51" s="295"/>
      <c r="D51" s="295"/>
      <c r="E51" s="295"/>
      <c r="F51" s="295"/>
      <c r="G51" s="295"/>
      <c r="H51" s="295"/>
      <c r="I51" s="295"/>
      <c r="J51" s="295"/>
      <c r="K51" s="295"/>
      <c r="L51" s="295"/>
      <c r="M51" s="295"/>
      <c r="N51" s="295"/>
      <c r="O51" s="295"/>
      <c r="P51" s="295"/>
      <c r="Q51" s="295"/>
      <c r="R51" s="295"/>
      <c r="S51" s="295"/>
      <c r="T51" s="295"/>
      <c r="U51" s="295"/>
      <c r="V51" s="295"/>
      <c r="W51" s="295"/>
      <c r="X51" s="295"/>
      <c r="Y51" s="295"/>
      <c r="Z51" s="295"/>
      <c r="AA51" s="295"/>
      <c r="AB51" s="295"/>
      <c r="AC51" s="295"/>
      <c r="AD51" s="295"/>
      <c r="AE51" s="295"/>
      <c r="AF51" s="295"/>
      <c r="AG51" s="295"/>
      <c r="AH51" s="295"/>
      <c r="AI51" s="295"/>
      <c r="AJ51" s="295"/>
      <c r="AK51" s="357" t="s">
        <v>548</v>
      </c>
      <c r="AL51" s="358"/>
      <c r="AM51" s="366">
        <v>254852</v>
      </c>
      <c r="AN51" s="367">
        <v>809054</v>
      </c>
      <c r="AO51" s="368">
        <v>88.7</v>
      </c>
      <c r="AP51" s="369">
        <v>310300</v>
      </c>
      <c r="AQ51" s="370">
        <v>26.6</v>
      </c>
      <c r="AR51" s="371">
        <v>62.1</v>
      </c>
    </row>
    <row r="52" spans="1:44" x14ac:dyDescent="0.15">
      <c r="A52" s="299"/>
      <c r="B52" s="295"/>
      <c r="C52" s="295"/>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295"/>
      <c r="AC52" s="295"/>
      <c r="AD52" s="295"/>
      <c r="AE52" s="295"/>
      <c r="AF52" s="295"/>
      <c r="AG52" s="295"/>
      <c r="AH52" s="295"/>
      <c r="AI52" s="295"/>
      <c r="AJ52" s="295"/>
      <c r="AK52" s="372"/>
      <c r="AL52" s="373" t="s">
        <v>549</v>
      </c>
      <c r="AM52" s="374">
        <v>190602</v>
      </c>
      <c r="AN52" s="375">
        <v>605086</v>
      </c>
      <c r="AO52" s="376">
        <v>41.1</v>
      </c>
      <c r="AP52" s="377">
        <v>157576</v>
      </c>
      <c r="AQ52" s="378">
        <v>44.7</v>
      </c>
      <c r="AR52" s="379">
        <v>-3.6</v>
      </c>
    </row>
    <row r="53" spans="1:44" x14ac:dyDescent="0.15">
      <c r="A53" s="299"/>
      <c r="B53" s="295"/>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c r="AI53" s="295"/>
      <c r="AJ53" s="295"/>
      <c r="AK53" s="357" t="s">
        <v>550</v>
      </c>
      <c r="AL53" s="358"/>
      <c r="AM53" s="366">
        <v>362906</v>
      </c>
      <c r="AN53" s="367">
        <v>1130548</v>
      </c>
      <c r="AO53" s="368">
        <v>39.700000000000003</v>
      </c>
      <c r="AP53" s="369">
        <v>317319</v>
      </c>
      <c r="AQ53" s="370">
        <v>2.2999999999999998</v>
      </c>
      <c r="AR53" s="371">
        <v>37.4</v>
      </c>
    </row>
    <row r="54" spans="1:44" x14ac:dyDescent="0.15">
      <c r="A54" s="299"/>
      <c r="B54" s="295"/>
      <c r="C54" s="295"/>
      <c r="D54" s="295"/>
      <c r="E54" s="295"/>
      <c r="F54" s="295"/>
      <c r="G54" s="295"/>
      <c r="H54" s="295"/>
      <c r="I54" s="295"/>
      <c r="J54" s="295"/>
      <c r="K54" s="295"/>
      <c r="L54" s="295"/>
      <c r="M54" s="295"/>
      <c r="N54" s="295"/>
      <c r="O54" s="295"/>
      <c r="P54" s="295"/>
      <c r="Q54" s="295"/>
      <c r="R54" s="295"/>
      <c r="S54" s="295"/>
      <c r="T54" s="295"/>
      <c r="U54" s="295"/>
      <c r="V54" s="295"/>
      <c r="W54" s="295"/>
      <c r="X54" s="295"/>
      <c r="Y54" s="295"/>
      <c r="Z54" s="295"/>
      <c r="AA54" s="295"/>
      <c r="AB54" s="295"/>
      <c r="AC54" s="295"/>
      <c r="AD54" s="295"/>
      <c r="AE54" s="295"/>
      <c r="AF54" s="295"/>
      <c r="AG54" s="295"/>
      <c r="AH54" s="295"/>
      <c r="AI54" s="295"/>
      <c r="AJ54" s="295"/>
      <c r="AK54" s="372"/>
      <c r="AL54" s="373" t="s">
        <v>549</v>
      </c>
      <c r="AM54" s="374">
        <v>207009</v>
      </c>
      <c r="AN54" s="375">
        <v>644888</v>
      </c>
      <c r="AO54" s="376">
        <v>6.6</v>
      </c>
      <c r="AP54" s="377">
        <v>164214</v>
      </c>
      <c r="AQ54" s="378">
        <v>4.2</v>
      </c>
      <c r="AR54" s="379">
        <v>2.4</v>
      </c>
    </row>
    <row r="55" spans="1:44" x14ac:dyDescent="0.15">
      <c r="A55" s="299"/>
      <c r="B55" s="295"/>
      <c r="C55" s="295"/>
      <c r="D55" s="295"/>
      <c r="E55" s="295"/>
      <c r="F55" s="295"/>
      <c r="G55" s="295"/>
      <c r="H55" s="295"/>
      <c r="I55" s="295"/>
      <c r="J55" s="295"/>
      <c r="K55" s="295"/>
      <c r="L55" s="295"/>
      <c r="M55" s="295"/>
      <c r="N55" s="295"/>
      <c r="O55" s="295"/>
      <c r="P55" s="295"/>
      <c r="Q55" s="295"/>
      <c r="R55" s="295"/>
      <c r="S55" s="295"/>
      <c r="T55" s="295"/>
      <c r="U55" s="295"/>
      <c r="V55" s="295"/>
      <c r="W55" s="295"/>
      <c r="X55" s="295"/>
      <c r="Y55" s="295"/>
      <c r="Z55" s="295"/>
      <c r="AA55" s="295"/>
      <c r="AB55" s="295"/>
      <c r="AC55" s="295"/>
      <c r="AD55" s="295"/>
      <c r="AE55" s="295"/>
      <c r="AF55" s="295"/>
      <c r="AG55" s="295"/>
      <c r="AH55" s="295"/>
      <c r="AI55" s="295"/>
      <c r="AJ55" s="295"/>
      <c r="AK55" s="357" t="s">
        <v>551</v>
      </c>
      <c r="AL55" s="358"/>
      <c r="AM55" s="366">
        <v>591691</v>
      </c>
      <c r="AN55" s="367">
        <v>1831861</v>
      </c>
      <c r="AO55" s="368">
        <v>62</v>
      </c>
      <c r="AP55" s="369">
        <v>289738</v>
      </c>
      <c r="AQ55" s="370">
        <v>-8.6999999999999993</v>
      </c>
      <c r="AR55" s="371">
        <v>70.7</v>
      </c>
    </row>
    <row r="56" spans="1:44" x14ac:dyDescent="0.15">
      <c r="A56" s="299"/>
      <c r="B56" s="295"/>
      <c r="C56" s="295"/>
      <c r="D56" s="295"/>
      <c r="E56" s="295"/>
      <c r="F56" s="295"/>
      <c r="G56" s="295"/>
      <c r="H56" s="295"/>
      <c r="I56" s="295"/>
      <c r="J56" s="295"/>
      <c r="K56" s="295"/>
      <c r="L56" s="295"/>
      <c r="M56" s="295"/>
      <c r="N56" s="295"/>
      <c r="O56" s="295"/>
      <c r="P56" s="295"/>
      <c r="Q56" s="295"/>
      <c r="R56" s="295"/>
      <c r="S56" s="295"/>
      <c r="T56" s="295"/>
      <c r="U56" s="295"/>
      <c r="V56" s="295"/>
      <c r="W56" s="295"/>
      <c r="X56" s="295"/>
      <c r="Y56" s="295"/>
      <c r="Z56" s="295"/>
      <c r="AA56" s="295"/>
      <c r="AB56" s="295"/>
      <c r="AC56" s="295"/>
      <c r="AD56" s="295"/>
      <c r="AE56" s="295"/>
      <c r="AF56" s="295"/>
      <c r="AG56" s="295"/>
      <c r="AH56" s="295"/>
      <c r="AI56" s="295"/>
      <c r="AJ56" s="295"/>
      <c r="AK56" s="372"/>
      <c r="AL56" s="373" t="s">
        <v>549</v>
      </c>
      <c r="AM56" s="374">
        <v>47442</v>
      </c>
      <c r="AN56" s="375">
        <v>146879</v>
      </c>
      <c r="AO56" s="376">
        <v>-77.2</v>
      </c>
      <c r="AP56" s="377">
        <v>156238</v>
      </c>
      <c r="AQ56" s="378">
        <v>-4.9000000000000004</v>
      </c>
      <c r="AR56" s="379">
        <v>-72.3</v>
      </c>
    </row>
    <row r="57" spans="1:44" x14ac:dyDescent="0.15">
      <c r="A57" s="299"/>
      <c r="B57" s="295"/>
      <c r="C57" s="295"/>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5"/>
      <c r="AK57" s="357" t="s">
        <v>552</v>
      </c>
      <c r="AL57" s="358"/>
      <c r="AM57" s="366">
        <v>162672</v>
      </c>
      <c r="AN57" s="367">
        <v>505193</v>
      </c>
      <c r="AO57" s="368">
        <v>-72.400000000000006</v>
      </c>
      <c r="AP57" s="369">
        <v>316937</v>
      </c>
      <c r="AQ57" s="370">
        <v>9.4</v>
      </c>
      <c r="AR57" s="371">
        <v>-81.8</v>
      </c>
    </row>
    <row r="58" spans="1:44" x14ac:dyDescent="0.15">
      <c r="A58" s="299"/>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5"/>
      <c r="AK58" s="372"/>
      <c r="AL58" s="373" t="s">
        <v>549</v>
      </c>
      <c r="AM58" s="374">
        <v>162672</v>
      </c>
      <c r="AN58" s="375">
        <v>505193</v>
      </c>
      <c r="AO58" s="376">
        <v>244</v>
      </c>
      <c r="AP58" s="377">
        <v>199150</v>
      </c>
      <c r="AQ58" s="378">
        <v>27.5</v>
      </c>
      <c r="AR58" s="379">
        <v>216.5</v>
      </c>
    </row>
    <row r="59" spans="1:44" x14ac:dyDescent="0.15">
      <c r="A59" s="299"/>
      <c r="B59" s="295"/>
      <c r="C59" s="295"/>
      <c r="D59" s="295"/>
      <c r="E59" s="295"/>
      <c r="F59" s="295"/>
      <c r="G59" s="295"/>
      <c r="H59" s="295"/>
      <c r="I59" s="295"/>
      <c r="J59" s="295"/>
      <c r="K59" s="295"/>
      <c r="L59" s="295"/>
      <c r="M59" s="295"/>
      <c r="N59" s="295"/>
      <c r="O59" s="295"/>
      <c r="P59" s="295"/>
      <c r="Q59" s="295"/>
      <c r="R59" s="295"/>
      <c r="S59" s="295"/>
      <c r="T59" s="295"/>
      <c r="U59" s="295"/>
      <c r="V59" s="295"/>
      <c r="W59" s="295"/>
      <c r="X59" s="295"/>
      <c r="Y59" s="295"/>
      <c r="Z59" s="295"/>
      <c r="AA59" s="295"/>
      <c r="AB59" s="295"/>
      <c r="AC59" s="295"/>
      <c r="AD59" s="295"/>
      <c r="AE59" s="295"/>
      <c r="AF59" s="295"/>
      <c r="AG59" s="295"/>
      <c r="AH59" s="295"/>
      <c r="AI59" s="295"/>
      <c r="AJ59" s="295"/>
      <c r="AK59" s="357" t="s">
        <v>553</v>
      </c>
      <c r="AL59" s="358"/>
      <c r="AM59" s="366">
        <v>266334</v>
      </c>
      <c r="AN59" s="367">
        <v>859142</v>
      </c>
      <c r="AO59" s="368">
        <v>70.099999999999994</v>
      </c>
      <c r="AP59" s="369">
        <v>332350</v>
      </c>
      <c r="AQ59" s="370">
        <v>4.9000000000000004</v>
      </c>
      <c r="AR59" s="371">
        <v>65.2</v>
      </c>
    </row>
    <row r="60" spans="1:44" x14ac:dyDescent="0.15">
      <c r="A60" s="299"/>
      <c r="B60" s="295"/>
      <c r="C60" s="295"/>
      <c r="D60" s="295"/>
      <c r="E60" s="295"/>
      <c r="F60" s="295"/>
      <c r="G60" s="295"/>
      <c r="H60" s="295"/>
      <c r="I60" s="295"/>
      <c r="J60" s="295"/>
      <c r="K60" s="295"/>
      <c r="L60" s="295"/>
      <c r="M60" s="295"/>
      <c r="N60" s="295"/>
      <c r="O60" s="295"/>
      <c r="P60" s="295"/>
      <c r="Q60" s="295"/>
      <c r="R60" s="295"/>
      <c r="S60" s="295"/>
      <c r="T60" s="295"/>
      <c r="U60" s="295"/>
      <c r="V60" s="295"/>
      <c r="W60" s="295"/>
      <c r="X60" s="295"/>
      <c r="Y60" s="295"/>
      <c r="Z60" s="295"/>
      <c r="AA60" s="295"/>
      <c r="AB60" s="295"/>
      <c r="AC60" s="295"/>
      <c r="AD60" s="295"/>
      <c r="AE60" s="295"/>
      <c r="AF60" s="295"/>
      <c r="AG60" s="295"/>
      <c r="AH60" s="295"/>
      <c r="AI60" s="295"/>
      <c r="AJ60" s="295"/>
      <c r="AK60" s="372"/>
      <c r="AL60" s="373" t="s">
        <v>549</v>
      </c>
      <c r="AM60" s="374">
        <v>81212</v>
      </c>
      <c r="AN60" s="375">
        <v>261974</v>
      </c>
      <c r="AO60" s="376">
        <v>-48.1</v>
      </c>
      <c r="AP60" s="377">
        <v>200453</v>
      </c>
      <c r="AQ60" s="378">
        <v>0.7</v>
      </c>
      <c r="AR60" s="379">
        <v>-48.8</v>
      </c>
    </row>
    <row r="61" spans="1:44" x14ac:dyDescent="0.15">
      <c r="A61" s="299"/>
      <c r="B61" s="295"/>
      <c r="C61" s="295"/>
      <c r="D61" s="295"/>
      <c r="E61" s="295"/>
      <c r="F61" s="295"/>
      <c r="G61" s="295"/>
      <c r="H61" s="295"/>
      <c r="I61" s="295"/>
      <c r="J61" s="295"/>
      <c r="K61" s="295"/>
      <c r="L61" s="295"/>
      <c r="M61" s="295"/>
      <c r="N61" s="295"/>
      <c r="O61" s="295"/>
      <c r="P61" s="295"/>
      <c r="Q61" s="295"/>
      <c r="R61" s="295"/>
      <c r="S61" s="295"/>
      <c r="T61" s="295"/>
      <c r="U61" s="295"/>
      <c r="V61" s="295"/>
      <c r="W61" s="295"/>
      <c r="X61" s="295"/>
      <c r="Y61" s="295"/>
      <c r="Z61" s="295"/>
      <c r="AA61" s="295"/>
      <c r="AB61" s="295"/>
      <c r="AC61" s="295"/>
      <c r="AD61" s="295"/>
      <c r="AE61" s="295"/>
      <c r="AF61" s="295"/>
      <c r="AG61" s="295"/>
      <c r="AH61" s="295"/>
      <c r="AI61" s="295"/>
      <c r="AJ61" s="295"/>
      <c r="AK61" s="357" t="s">
        <v>554</v>
      </c>
      <c r="AL61" s="380"/>
      <c r="AM61" s="381">
        <v>327691</v>
      </c>
      <c r="AN61" s="382">
        <v>1027160</v>
      </c>
      <c r="AO61" s="383">
        <v>37.6</v>
      </c>
      <c r="AP61" s="384">
        <v>313329</v>
      </c>
      <c r="AQ61" s="385">
        <v>6.9</v>
      </c>
      <c r="AR61" s="371">
        <v>30.7</v>
      </c>
    </row>
    <row r="62" spans="1:44" x14ac:dyDescent="0.15">
      <c r="A62" s="299"/>
      <c r="B62" s="295"/>
      <c r="C62" s="295"/>
      <c r="D62" s="295"/>
      <c r="E62" s="295"/>
      <c r="F62" s="295"/>
      <c r="G62" s="295"/>
      <c r="H62" s="295"/>
      <c r="I62" s="295"/>
      <c r="J62" s="295"/>
      <c r="K62" s="295"/>
      <c r="L62" s="295"/>
      <c r="M62" s="295"/>
      <c r="N62" s="295"/>
      <c r="O62" s="295"/>
      <c r="P62" s="295"/>
      <c r="Q62" s="295"/>
      <c r="R62" s="295"/>
      <c r="S62" s="295"/>
      <c r="T62" s="295"/>
      <c r="U62" s="295"/>
      <c r="V62" s="295"/>
      <c r="W62" s="295"/>
      <c r="X62" s="295"/>
      <c r="Y62" s="295"/>
      <c r="Z62" s="295"/>
      <c r="AA62" s="295"/>
      <c r="AB62" s="295"/>
      <c r="AC62" s="295"/>
      <c r="AD62" s="295"/>
      <c r="AE62" s="295"/>
      <c r="AF62" s="295"/>
      <c r="AG62" s="295"/>
      <c r="AH62" s="295"/>
      <c r="AI62" s="295"/>
      <c r="AJ62" s="295"/>
      <c r="AK62" s="372"/>
      <c r="AL62" s="373" t="s">
        <v>549</v>
      </c>
      <c r="AM62" s="374">
        <v>137787</v>
      </c>
      <c r="AN62" s="375">
        <v>432804</v>
      </c>
      <c r="AO62" s="376">
        <v>33.299999999999997</v>
      </c>
      <c r="AP62" s="377">
        <v>175526</v>
      </c>
      <c r="AQ62" s="378">
        <v>14.4</v>
      </c>
      <c r="AR62" s="379">
        <v>18.899999999999999</v>
      </c>
    </row>
    <row r="63" spans="1:44" x14ac:dyDescent="0.15">
      <c r="A63" s="299"/>
      <c r="B63" s="295"/>
      <c r="C63" s="295"/>
      <c r="D63" s="295"/>
      <c r="E63" s="295"/>
      <c r="F63" s="295"/>
      <c r="G63" s="295"/>
      <c r="H63" s="295"/>
      <c r="I63" s="295"/>
      <c r="J63" s="295"/>
      <c r="K63" s="295"/>
      <c r="L63" s="295"/>
      <c r="M63" s="295"/>
      <c r="N63" s="295"/>
      <c r="O63" s="295"/>
      <c r="P63" s="295"/>
      <c r="Q63" s="295"/>
      <c r="R63" s="295"/>
      <c r="S63" s="295"/>
      <c r="T63" s="295"/>
      <c r="U63" s="295"/>
      <c r="V63" s="295"/>
      <c r="W63" s="295"/>
      <c r="X63" s="295"/>
      <c r="Y63" s="295"/>
      <c r="Z63" s="295"/>
      <c r="AA63" s="295"/>
      <c r="AB63" s="295"/>
      <c r="AC63" s="295"/>
      <c r="AD63" s="295"/>
      <c r="AE63" s="295"/>
      <c r="AF63" s="295"/>
      <c r="AG63" s="295"/>
      <c r="AH63" s="295"/>
      <c r="AI63" s="295"/>
      <c r="AJ63" s="295"/>
      <c r="AK63" s="295"/>
      <c r="AL63" s="295"/>
      <c r="AM63" s="295"/>
      <c r="AN63" s="295"/>
      <c r="AO63" s="295"/>
      <c r="AP63" s="295"/>
      <c r="AQ63" s="295"/>
      <c r="AR63" s="295"/>
    </row>
    <row r="64" spans="1:44" x14ac:dyDescent="0.15">
      <c r="A64" s="299"/>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row>
    <row r="65" spans="1:46" x14ac:dyDescent="0.15">
      <c r="A65" s="299"/>
      <c r="B65" s="295"/>
      <c r="C65" s="295"/>
      <c r="D65" s="295"/>
      <c r="E65" s="295"/>
      <c r="F65" s="295"/>
      <c r="G65" s="295"/>
      <c r="H65" s="295"/>
      <c r="I65" s="295"/>
      <c r="J65" s="295"/>
      <c r="K65" s="295"/>
      <c r="L65" s="295"/>
      <c r="M65" s="295"/>
      <c r="N65" s="295"/>
      <c r="O65" s="295"/>
      <c r="P65" s="295"/>
      <c r="Q65" s="295"/>
      <c r="R65" s="295"/>
      <c r="S65" s="295"/>
      <c r="T65" s="295"/>
      <c r="U65" s="295"/>
      <c r="V65" s="295"/>
      <c r="W65" s="295"/>
      <c r="X65" s="295"/>
      <c r="Y65" s="295"/>
      <c r="Z65" s="295"/>
      <c r="AA65" s="295"/>
      <c r="AB65" s="295"/>
      <c r="AC65" s="295"/>
      <c r="AD65" s="295"/>
      <c r="AE65" s="295"/>
      <c r="AF65" s="295"/>
      <c r="AG65" s="295"/>
      <c r="AH65" s="295"/>
      <c r="AI65" s="295"/>
      <c r="AJ65" s="295"/>
      <c r="AK65" s="295"/>
      <c r="AL65" s="295"/>
      <c r="AM65" s="295"/>
      <c r="AN65" s="295"/>
      <c r="AO65" s="295"/>
      <c r="AP65" s="295"/>
      <c r="AQ65" s="295"/>
      <c r="AR65" s="295"/>
    </row>
    <row r="66" spans="1:46" x14ac:dyDescent="0.15">
      <c r="A66" s="386"/>
      <c r="B66" s="353"/>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87"/>
    </row>
    <row r="67" spans="1:46" ht="13.5" hidden="1" customHeight="1" x14ac:dyDescent="0.15">
      <c r="AK67" s="295"/>
      <c r="AL67" s="295"/>
      <c r="AM67" s="295"/>
      <c r="AN67" s="295"/>
      <c r="AO67" s="295"/>
      <c r="AP67" s="295"/>
      <c r="AQ67" s="295"/>
      <c r="AR67" s="295"/>
      <c r="AS67" s="295"/>
      <c r="AT67" s="295"/>
    </row>
    <row r="68" spans="1:46" ht="13.5" hidden="1" customHeight="1" x14ac:dyDescent="0.15">
      <c r="AK68" s="295"/>
      <c r="AL68" s="295"/>
      <c r="AM68" s="295"/>
      <c r="AN68" s="295"/>
      <c r="AO68" s="295"/>
      <c r="AP68" s="295"/>
      <c r="AQ68" s="295"/>
      <c r="AR68" s="295"/>
    </row>
    <row r="69" spans="1:46" ht="13.5" hidden="1" customHeight="1" x14ac:dyDescent="0.15">
      <c r="AK69" s="295"/>
      <c r="AL69" s="295"/>
      <c r="AM69" s="295"/>
      <c r="AN69" s="295"/>
      <c r="AO69" s="295"/>
      <c r="AP69" s="295"/>
      <c r="AQ69" s="295"/>
      <c r="AR69" s="295"/>
    </row>
    <row r="70" spans="1:46" hidden="1" x14ac:dyDescent="0.15">
      <c r="AK70" s="295"/>
      <c r="AL70" s="295"/>
      <c r="AM70" s="295"/>
      <c r="AN70" s="295"/>
      <c r="AO70" s="295"/>
      <c r="AP70" s="295"/>
      <c r="AQ70" s="295"/>
      <c r="AR70" s="295"/>
    </row>
    <row r="71" spans="1:46" hidden="1" x14ac:dyDescent="0.15">
      <c r="AK71" s="295"/>
      <c r="AL71" s="295"/>
      <c r="AM71" s="295"/>
      <c r="AN71" s="295"/>
      <c r="AO71" s="295"/>
      <c r="AP71" s="295"/>
      <c r="AQ71" s="295"/>
      <c r="AR71" s="295"/>
    </row>
    <row r="72" spans="1:46" hidden="1" x14ac:dyDescent="0.15">
      <c r="AK72" s="295"/>
      <c r="AL72" s="295"/>
      <c r="AM72" s="295"/>
      <c r="AN72" s="295"/>
      <c r="AO72" s="295"/>
      <c r="AP72" s="295"/>
      <c r="AQ72" s="295"/>
      <c r="AR72" s="295"/>
    </row>
    <row r="73" spans="1:46" hidden="1" x14ac:dyDescent="0.15">
      <c r="AK73" s="295"/>
      <c r="AL73" s="295"/>
      <c r="AM73" s="295"/>
      <c r="AN73" s="295"/>
      <c r="AO73" s="295"/>
      <c r="AP73" s="295"/>
      <c r="AQ73" s="295"/>
      <c r="AR73" s="295"/>
    </row>
  </sheetData>
  <sheetProtection algorithmName="SHA-512" hashValue="R4X+WJyq68mznzvoZn+J5RlhGLCzJvMyxN1LDl++zBkMzuFfCgfufJLg4kZk65JBJg3yreJeVYyuFrAnInoVMA==" saltValue="oiOPWSTfKP7MsEYTuO0mDw==" spinCount="100000" sheet="1" objects="1" scenarios="1"/>
  <mergeCells count="24">
    <mergeCell ref="AK38:AN38"/>
    <mergeCell ref="AK39:AN39"/>
    <mergeCell ref="AK40:AN40"/>
    <mergeCell ref="AK41:AN41"/>
    <mergeCell ref="AM49:AM50"/>
    <mergeCell ref="AN49:AR49"/>
    <mergeCell ref="AK37:AN37"/>
    <mergeCell ref="AK14:AN14"/>
    <mergeCell ref="AK15:AN15"/>
    <mergeCell ref="AK16:AN16"/>
    <mergeCell ref="AK21:AN21"/>
    <mergeCell ref="AK22:AN22"/>
    <mergeCell ref="AK32:AN32"/>
    <mergeCell ref="AK33:AN33"/>
    <mergeCell ref="AK34:AN34"/>
    <mergeCell ref="AK35:AN35"/>
    <mergeCell ref="AK36:AN36"/>
    <mergeCell ref="AO30:AO31"/>
    <mergeCell ref="AO7:AO8"/>
    <mergeCell ref="AK9:AN9"/>
    <mergeCell ref="AK10:AN10"/>
    <mergeCell ref="AK11:AN11"/>
    <mergeCell ref="AK12:AN12"/>
    <mergeCell ref="AK13:AN13"/>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93" customWidth="1"/>
    <col min="126" max="16384" width="9" style="292" hidden="1"/>
  </cols>
  <sheetData>
    <row r="1" spans="2:125" ht="13.5" customHeight="1"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2:125" x14ac:dyDescent="0.15">
      <c r="B2" s="292"/>
      <c r="DG2" s="292"/>
    </row>
    <row r="3" spans="2:125" x14ac:dyDescent="0.15">
      <c r="C3" s="292"/>
      <c r="D3" s="292"/>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H3" s="292"/>
      <c r="DI3" s="292"/>
      <c r="DJ3" s="292"/>
      <c r="DK3" s="292"/>
      <c r="DL3" s="292"/>
      <c r="DM3" s="292"/>
      <c r="DN3" s="292"/>
      <c r="DO3" s="292"/>
      <c r="DP3" s="292"/>
      <c r="DQ3" s="292"/>
      <c r="DR3" s="292"/>
      <c r="DS3" s="292"/>
      <c r="DT3" s="292"/>
      <c r="DU3" s="292"/>
    </row>
    <row r="4" spans="2:125" x14ac:dyDescent="0.15"/>
    <row r="5" spans="2:125" x14ac:dyDescent="0.15"/>
    <row r="6" spans="2:125" x14ac:dyDescent="0.15"/>
    <row r="7" spans="2:125" x14ac:dyDescent="0.15"/>
    <row r="8" spans="2:125" x14ac:dyDescent="0.15"/>
    <row r="9" spans="2:125" x14ac:dyDescent="0.15">
      <c r="DU9" s="292"/>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2"/>
    </row>
    <row r="18" spans="125:125" x14ac:dyDescent="0.15"/>
    <row r="19" spans="125:125" x14ac:dyDescent="0.15"/>
    <row r="20" spans="125:125" x14ac:dyDescent="0.15">
      <c r="DU20" s="292"/>
    </row>
    <row r="21" spans="125:125" x14ac:dyDescent="0.15">
      <c r="DU21" s="292"/>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2"/>
    </row>
    <row r="29" spans="125:125" x14ac:dyDescent="0.15"/>
    <row r="30" spans="125:125" x14ac:dyDescent="0.15"/>
    <row r="31" spans="125:125" x14ac:dyDescent="0.15"/>
    <row r="32" spans="125:125" x14ac:dyDescent="0.15"/>
    <row r="33" spans="2:125" x14ac:dyDescent="0.15">
      <c r="B33" s="292"/>
      <c r="G33" s="292"/>
      <c r="I33" s="292"/>
    </row>
    <row r="34" spans="2:125" x14ac:dyDescent="0.15">
      <c r="C34" s="292"/>
      <c r="P34" s="292"/>
      <c r="DE34" s="292"/>
      <c r="DH34" s="292"/>
    </row>
    <row r="35" spans="2:125" x14ac:dyDescent="0.15">
      <c r="D35" s="292"/>
      <c r="E35" s="292"/>
      <c r="DG35" s="292"/>
      <c r="DJ35" s="292"/>
      <c r="DP35" s="292"/>
      <c r="DQ35" s="292"/>
      <c r="DR35" s="292"/>
      <c r="DS35" s="292"/>
      <c r="DT35" s="292"/>
      <c r="DU35" s="292"/>
    </row>
    <row r="36" spans="2:125" x14ac:dyDescent="0.15">
      <c r="F36" s="292"/>
      <c r="H36" s="292"/>
      <c r="J36" s="292"/>
      <c r="K36" s="292"/>
      <c r="L36" s="292"/>
      <c r="M36" s="292"/>
      <c r="N36" s="292"/>
      <c r="O36" s="292"/>
      <c r="Q36" s="292"/>
      <c r="R36" s="292"/>
      <c r="S36" s="292"/>
      <c r="T36" s="292"/>
      <c r="U36" s="292"/>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292"/>
      <c r="BK36" s="292"/>
      <c r="BL36" s="292"/>
      <c r="BM36" s="292"/>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c r="CR36" s="292"/>
      <c r="CS36" s="292"/>
      <c r="CT36" s="292"/>
      <c r="CU36" s="292"/>
      <c r="CV36" s="292"/>
      <c r="CW36" s="292"/>
      <c r="CX36" s="292"/>
      <c r="CY36" s="292"/>
      <c r="CZ36" s="292"/>
      <c r="DA36" s="292"/>
      <c r="DB36" s="292"/>
      <c r="DC36" s="292"/>
      <c r="DD36" s="292"/>
      <c r="DF36" s="292"/>
      <c r="DI36" s="292"/>
      <c r="DK36" s="292"/>
      <c r="DL36" s="292"/>
      <c r="DM36" s="292"/>
      <c r="DN36" s="292"/>
      <c r="DO36" s="292"/>
      <c r="DP36" s="292"/>
      <c r="DQ36" s="292"/>
      <c r="DR36" s="292"/>
      <c r="DS36" s="292"/>
      <c r="DT36" s="292"/>
      <c r="DU36" s="292"/>
    </row>
    <row r="37" spans="2:125" x14ac:dyDescent="0.15">
      <c r="DU37" s="292"/>
    </row>
    <row r="38" spans="2:125" x14ac:dyDescent="0.15">
      <c r="DT38" s="292"/>
      <c r="DU38" s="292"/>
    </row>
    <row r="39" spans="2:125" x14ac:dyDescent="0.15"/>
    <row r="40" spans="2:125" x14ac:dyDescent="0.15">
      <c r="DH40" s="292"/>
    </row>
    <row r="41" spans="2:125" x14ac:dyDescent="0.15">
      <c r="DE41" s="292"/>
    </row>
    <row r="42" spans="2:125" x14ac:dyDescent="0.15">
      <c r="DG42" s="292"/>
      <c r="DJ42" s="292"/>
    </row>
    <row r="43" spans="2:125" x14ac:dyDescent="0.15">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F43" s="292"/>
      <c r="DI43" s="292"/>
      <c r="DK43" s="292"/>
      <c r="DL43" s="292"/>
      <c r="DM43" s="292"/>
      <c r="DN43" s="292"/>
      <c r="DO43" s="292"/>
      <c r="DP43" s="292"/>
      <c r="DQ43" s="292"/>
      <c r="DR43" s="292"/>
      <c r="DS43" s="292"/>
      <c r="DT43" s="292"/>
      <c r="DU43" s="292"/>
    </row>
    <row r="44" spans="2:125" x14ac:dyDescent="0.15">
      <c r="DU44" s="292"/>
    </row>
    <row r="45" spans="2:125" x14ac:dyDescent="0.15"/>
    <row r="46" spans="2:125" x14ac:dyDescent="0.15"/>
    <row r="47" spans="2:125" x14ac:dyDescent="0.15"/>
    <row r="48" spans="2:125" x14ac:dyDescent="0.15">
      <c r="DT48" s="292"/>
      <c r="DU48" s="292"/>
    </row>
    <row r="49" spans="120:125" x14ac:dyDescent="0.15">
      <c r="DU49" s="292"/>
    </row>
    <row r="50" spans="120:125" x14ac:dyDescent="0.15">
      <c r="DU50" s="292"/>
    </row>
    <row r="51" spans="120:125" x14ac:dyDescent="0.15">
      <c r="DP51" s="292"/>
      <c r="DQ51" s="292"/>
      <c r="DR51" s="292"/>
      <c r="DS51" s="292"/>
      <c r="DT51" s="292"/>
      <c r="DU51" s="292"/>
    </row>
    <row r="52" spans="120:125" x14ac:dyDescent="0.15"/>
    <row r="53" spans="120:125" x14ac:dyDescent="0.15"/>
    <row r="54" spans="120:125" x14ac:dyDescent="0.15">
      <c r="DU54" s="292"/>
    </row>
    <row r="55" spans="120:125" x14ac:dyDescent="0.15"/>
    <row r="56" spans="120:125" x14ac:dyDescent="0.15"/>
    <row r="57" spans="120:125" x14ac:dyDescent="0.15"/>
    <row r="58" spans="120:125" x14ac:dyDescent="0.15">
      <c r="DU58" s="292"/>
    </row>
    <row r="59" spans="120:125" x14ac:dyDescent="0.15"/>
    <row r="60" spans="120:125" x14ac:dyDescent="0.15"/>
    <row r="61" spans="120:125" x14ac:dyDescent="0.15"/>
    <row r="62" spans="120:125" x14ac:dyDescent="0.15"/>
    <row r="63" spans="120:125" x14ac:dyDescent="0.15">
      <c r="DU63" s="292"/>
    </row>
    <row r="64" spans="120:125" x14ac:dyDescent="0.15">
      <c r="DT64" s="292"/>
      <c r="DU64" s="292"/>
    </row>
    <row r="65" spans="123:125" x14ac:dyDescent="0.15"/>
    <row r="66" spans="123:125" x14ac:dyDescent="0.15"/>
    <row r="67" spans="123:125" x14ac:dyDescent="0.15"/>
    <row r="68" spans="123:125" x14ac:dyDescent="0.15"/>
    <row r="69" spans="123:125" x14ac:dyDescent="0.15">
      <c r="DS69" s="292"/>
      <c r="DT69" s="292"/>
      <c r="DU69" s="292"/>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2"/>
    </row>
    <row r="83" spans="116:125" x14ac:dyDescent="0.15">
      <c r="DM83" s="292"/>
      <c r="DN83" s="292"/>
      <c r="DO83" s="292"/>
      <c r="DP83" s="292"/>
      <c r="DQ83" s="292"/>
      <c r="DR83" s="292"/>
      <c r="DS83" s="292"/>
      <c r="DT83" s="292"/>
      <c r="DU83" s="292"/>
    </row>
    <row r="84" spans="116:125" x14ac:dyDescent="0.15"/>
    <row r="85" spans="116:125" x14ac:dyDescent="0.15"/>
    <row r="86" spans="116:125" x14ac:dyDescent="0.15"/>
    <row r="87" spans="116:125" x14ac:dyDescent="0.15"/>
    <row r="88" spans="116:125" x14ac:dyDescent="0.15">
      <c r="DU88" s="292"/>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2"/>
      <c r="DT94" s="292"/>
      <c r="DU94" s="292"/>
    </row>
    <row r="95" spans="116:125" ht="13.5" customHeight="1" x14ac:dyDescent="0.15">
      <c r="DU95" s="292"/>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2"/>
    </row>
    <row r="102" spans="124:125" ht="13.5" customHeight="1" x14ac:dyDescent="0.15"/>
    <row r="103" spans="124:125" ht="13.5" customHeight="1" x14ac:dyDescent="0.15"/>
    <row r="104" spans="124:125" ht="13.5" customHeight="1" x14ac:dyDescent="0.15">
      <c r="DT104" s="292"/>
      <c r="DU104" s="292"/>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2" t="s">
        <v>556</v>
      </c>
    </row>
    <row r="120" spans="125:125" ht="13.5" hidden="1" customHeight="1" x14ac:dyDescent="0.15"/>
    <row r="121" spans="125:125" ht="13.5" hidden="1" customHeight="1" x14ac:dyDescent="0.15">
      <c r="DU121" s="292"/>
    </row>
  </sheetData>
  <sheetProtection algorithmName="SHA-512" hashValue="qDY8VMSg0l8bNo343GavtAkih7UA23cAw0duGufUFys+urH6fsdBuZwuwmOX50Zn2oY81F9Uh4r5iWZc1oqLUg==" saltValue="iG3P/mQ12lb1mUs5E2lH7Q=="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93" customWidth="1"/>
    <col min="126" max="142" width="0" style="292" hidden="1" customWidth="1"/>
    <col min="143" max="16384" width="9" style="292" hidden="1"/>
  </cols>
  <sheetData>
    <row r="1" spans="1:125" ht="13.5" customHeight="1"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1:125" x14ac:dyDescent="0.15">
      <c r="B2" s="292"/>
      <c r="T2" s="292"/>
    </row>
    <row r="3" spans="1:125"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G3" s="292"/>
      <c r="DH3" s="292"/>
      <c r="DI3" s="292"/>
      <c r="DJ3" s="292"/>
      <c r="DK3" s="292"/>
      <c r="DL3" s="292"/>
      <c r="DM3" s="292"/>
      <c r="DN3" s="292"/>
      <c r="DO3" s="292"/>
      <c r="DP3" s="292"/>
      <c r="DQ3" s="292"/>
      <c r="DR3" s="292"/>
      <c r="DS3" s="292"/>
      <c r="DT3" s="292"/>
      <c r="DU3" s="292"/>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2"/>
      <c r="G33" s="292"/>
      <c r="I33" s="292"/>
    </row>
    <row r="34" spans="2:125" x14ac:dyDescent="0.15">
      <c r="C34" s="292"/>
      <c r="P34" s="292"/>
      <c r="R34" s="292"/>
      <c r="U34" s="292"/>
    </row>
    <row r="35" spans="2:125" x14ac:dyDescent="0.15">
      <c r="D35" s="292"/>
      <c r="E35" s="292"/>
      <c r="T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292"/>
      <c r="DA35" s="292"/>
      <c r="DB35" s="292"/>
      <c r="DC35" s="292"/>
      <c r="DD35" s="292"/>
      <c r="DE35" s="292"/>
      <c r="DF35" s="292"/>
      <c r="DG35" s="292"/>
      <c r="DH35" s="292"/>
      <c r="DI35" s="292"/>
      <c r="DJ35" s="292"/>
      <c r="DK35" s="292"/>
      <c r="DL35" s="292"/>
      <c r="DM35" s="292"/>
      <c r="DN35" s="292"/>
      <c r="DO35" s="292"/>
      <c r="DP35" s="292"/>
      <c r="DQ35" s="292"/>
      <c r="DR35" s="292"/>
      <c r="DS35" s="292"/>
      <c r="DT35" s="292"/>
      <c r="DU35" s="292"/>
    </row>
    <row r="36" spans="2:125" x14ac:dyDescent="0.15">
      <c r="F36" s="292"/>
      <c r="H36" s="292"/>
      <c r="J36" s="292"/>
      <c r="K36" s="292"/>
      <c r="L36" s="292"/>
      <c r="M36" s="292"/>
      <c r="N36" s="292"/>
      <c r="O36" s="292"/>
      <c r="Q36" s="292"/>
      <c r="S36" s="292"/>
      <c r="V36" s="292"/>
    </row>
    <row r="37" spans="2:125" x14ac:dyDescent="0.15"/>
    <row r="38" spans="2:125" x14ac:dyDescent="0.15"/>
    <row r="39" spans="2:125" x14ac:dyDescent="0.15"/>
    <row r="40" spans="2:125" x14ac:dyDescent="0.15">
      <c r="U40" s="292"/>
    </row>
    <row r="41" spans="2:125" x14ac:dyDescent="0.15">
      <c r="R41" s="292"/>
    </row>
    <row r="42" spans="2:125" x14ac:dyDescent="0.15">
      <c r="T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c r="BN42" s="292"/>
      <c r="BO42" s="292"/>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92"/>
      <c r="CR42" s="292"/>
      <c r="CS42" s="292"/>
      <c r="CT42" s="292"/>
      <c r="CU42" s="292"/>
      <c r="CV42" s="292"/>
      <c r="CW42" s="292"/>
      <c r="CX42" s="292"/>
      <c r="CY42" s="292"/>
      <c r="CZ42" s="292"/>
      <c r="DA42" s="292"/>
      <c r="DB42" s="292"/>
      <c r="DC42" s="292"/>
      <c r="DD42" s="292"/>
      <c r="DE42" s="292"/>
      <c r="DF42" s="292"/>
      <c r="DG42" s="292"/>
      <c r="DH42" s="292"/>
      <c r="DI42" s="292"/>
      <c r="DJ42" s="292"/>
      <c r="DK42" s="292"/>
      <c r="DL42" s="292"/>
      <c r="DM42" s="292"/>
      <c r="DN42" s="292"/>
      <c r="DO42" s="292"/>
      <c r="DP42" s="292"/>
      <c r="DQ42" s="292"/>
      <c r="DR42" s="292"/>
      <c r="DS42" s="292"/>
      <c r="DT42" s="292"/>
      <c r="DU42" s="292"/>
    </row>
    <row r="43" spans="2:125" x14ac:dyDescent="0.15">
      <c r="Q43" s="292"/>
      <c r="S43" s="292"/>
      <c r="V43" s="292"/>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3" t="s">
        <v>557</v>
      </c>
    </row>
  </sheetData>
  <sheetProtection algorithmName="SHA-512" hashValue="dzkSACRBMFt9kjmzikeYinAXfyPrRBeclOw0KRq3AjmYoEiCADWyQjLcMSf3486qsuqYjWswDSuzx6nknqbe7A==" saltValue="m4yHQ/EYT4JDumWNBbbcYA=="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558</v>
      </c>
      <c r="G46" s="8" t="s">
        <v>559</v>
      </c>
      <c r="H46" s="8" t="s">
        <v>560</v>
      </c>
      <c r="I46" s="8" t="s">
        <v>561</v>
      </c>
      <c r="J46" s="9" t="s">
        <v>562</v>
      </c>
    </row>
    <row r="47" spans="2:10" ht="57.75" customHeight="1" x14ac:dyDescent="0.15">
      <c r="B47" s="10"/>
      <c r="C47" s="1238" t="s">
        <v>3</v>
      </c>
      <c r="D47" s="1238"/>
      <c r="E47" s="1239"/>
      <c r="F47" s="11">
        <v>27.4</v>
      </c>
      <c r="G47" s="12">
        <v>192.61</v>
      </c>
      <c r="H47" s="12">
        <v>220.84</v>
      </c>
      <c r="I47" s="12">
        <v>250.47</v>
      </c>
      <c r="J47" s="13">
        <v>238.89</v>
      </c>
    </row>
    <row r="48" spans="2:10" ht="57.75" customHeight="1" x14ac:dyDescent="0.15">
      <c r="B48" s="14"/>
      <c r="C48" s="1240" t="s">
        <v>4</v>
      </c>
      <c r="D48" s="1240"/>
      <c r="E48" s="1241"/>
      <c r="F48" s="15">
        <v>4.2</v>
      </c>
      <c r="G48" s="16">
        <v>8.74</v>
      </c>
      <c r="H48" s="16">
        <v>17.649999999999999</v>
      </c>
      <c r="I48" s="16">
        <v>15.88</v>
      </c>
      <c r="J48" s="17">
        <v>28.74</v>
      </c>
    </row>
    <row r="49" spans="2:10" ht="57.75" customHeight="1" thickBot="1" x14ac:dyDescent="0.2">
      <c r="B49" s="18"/>
      <c r="C49" s="1242" t="s">
        <v>5</v>
      </c>
      <c r="D49" s="1242"/>
      <c r="E49" s="1243"/>
      <c r="F49" s="19" t="s">
        <v>563</v>
      </c>
      <c r="G49" s="20">
        <v>169.27</v>
      </c>
      <c r="H49" s="20">
        <v>32.94</v>
      </c>
      <c r="I49" s="20">
        <v>26.01</v>
      </c>
      <c r="J49" s="21">
        <v>22.1</v>
      </c>
    </row>
    <row r="50" spans="2:10" ht="13.5" customHeight="1" x14ac:dyDescent="0.15"/>
  </sheetData>
  <sheetProtection algorithmName="SHA-512" hashValue="SWE+kHEZkiC0CykXu4oDW2s6MC+XFgmEZs0eiCNIk7gIcKCAVMv/pQEmaz0DR2UNxyF3bWsS35q4kV07QyzFFA==" saltValue="dht/Didtz+OWU8/szBL8d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東京都</cp:lastModifiedBy>
  <dcterms:created xsi:type="dcterms:W3CDTF">2022-02-02T04:37:02Z</dcterms:created>
  <dcterms:modified xsi:type="dcterms:W3CDTF">2022-09-12T01:20:54Z</dcterms:modified>
  <cp:category/>
</cp:coreProperties>
</file>