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6116" windowHeight="8496" firstSheet="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s="1"/>
  <c r="BW35" i="10" s="1"/>
  <c r="BW36" i="10" s="1"/>
  <c r="BW37" i="10" s="1"/>
  <c r="BW38" i="10" s="1"/>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<sst xmlns="http://schemas.openxmlformats.org/spreadsheetml/2006/main" count="1145" uniqueCount="606">
  <si>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</si>
  <si>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</si>
  <si>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</si>
  <si>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</si>
  <si>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</si>
  <si>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</si>
  <si>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</si>
  <si>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</si>
  <si>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</si>
  <si>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</si>
  <si>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</si>
  <si>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</si>
  <si>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</si>
  <si>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</si>
  <si>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</si>
  <si>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</si>
  <si>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</si>
  <si>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</si>
  <si>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</si>
  <si>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</si>
  <si>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</si>
  <si>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</si>
  <si>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</si>
  <si>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</si>
  <si>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</si>
  <si>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</si>
  <si>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</si>
  <si>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</si>
  <si>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</si>
  <si>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</si>
  <si>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</si>
  <si>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</si>
  <si>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</si>
  <si>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</si>
  <si>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</si>
  <si>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</si>
  <si>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</si>
  <si>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</si>
  <si>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</si>
  <si>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</si>
  <si>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</si>
  <si>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</si>
  <si>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</si>
  <si>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</si>
  <si>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</si>
  <si>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</si>
  <si>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</si>
  <si>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</si>
  <si>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</si>
  <si>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</si>
  <si>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</si>
  <si>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</si>
  <si>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</si>
  <si>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</si>
  <si>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</si>
  <si>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</si>
  <si>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</si>
  <si>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</si>
  <si>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</si>
  <si>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</si>
  <si>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</si>
  <si>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</si>
  <si>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</si>
  <si>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</si>
  <si>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</si>
  <si>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</si>
  <si>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</si>
  <si>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</si>
  <si>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</si>
  <si>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</si>
  <si>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</si>
  <si>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</si>
  <si>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</si>
  <si>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</si>
  <si>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</si>
  <si>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</si>
  <si>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</si>
  <si>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</si>
  <si>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</si>
  <si>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</si>
  <si>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</si>
  <si>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</si>
  <si>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</si>
  <si>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</si>
  <si>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</si>
  <si>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</si>
  <si>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</si>
  <si>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</si>
  <si>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</si>
  <si>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</si>
  <si>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</si>
  <si>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</si>
  <si>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</si>
  <si>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</si>
  <si>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</si>
  <si>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</si>
  <si>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</si>
  <si>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豊島区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</si>
  <si>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</si>
  <si>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</si>
  <si>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</si>
  <si>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</si>
  <si>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</si>
  <si>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</si>
  <si>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</si>
  <si>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</si>
  <si>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</si>
  <si>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</si>
  <si>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</si>
  <si>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</si>
  <si>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</si>
  <si>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</si>
  <si>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</si>
  <si>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</si>
  <si>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</si>
  <si>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</si>
  <si>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</si>
  <si>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</si>
  <si>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</si>
  <si>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</si>
  <si>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</si>
  <si>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</si>
  <si>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</si>
  <si>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</si>
  <si>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</si>
  <si>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</si>
  <si>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</si>
  <si>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</si>
  <si>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</si>
  <si>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</si>
  <si>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</si>
  <si>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</si>
  <si>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</si>
  <si>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</si>
  <si>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</si>
  <si>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</si>
  <si>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</si>
  <si>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</si>
  <si>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</si>
  <si>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</si>
  <si>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</si>
  <si>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</si>
  <si>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</si>
  <si>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</si>
  <si>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</si>
  <si>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</si>
  <si>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</si>
  <si>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</si>
  <si>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</si>
  <si>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</si>
  <si>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</si>
  <si>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</si>
  <si>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</si>
  <si>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</si>
  <si>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</si>
  <si>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</si>
  <si>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</si>
  <si>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</si>
  <si>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</si>
  <si>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</si>
  <si>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</si>
  <si>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</si>
  <si>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</si>
  <si>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</si>
  <si>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</si>
  <si>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</si>
  <si>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</si>
  <si>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</si>
  <si>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</si>
  <si>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</si>
  <si>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</si>
  <si>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</si>
  <si>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</si>
  <si>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</si>
  <si>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</si>
  <si>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</si>
  <si>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</si>
  <si>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</si>
  <si>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</si>
  <si>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</si>
  <si>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</si>
  <si>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</si>
  <si>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</si>
  <si>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</si>
  <si>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</si>
  <si>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</si>
  <si>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</si>
  <si>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</si>
  <si>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</si>
  <si>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</si>
  <si>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</si>
  <si>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</si>
  <si>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</si>
  <si>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</si>
  <si>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</si>
  <si>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</si>
  <si>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</si>
  <si>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</si>
  <si>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</si>
  <si>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</si>
  <si>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</si>
  <si>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</si>
  <si>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</si>
  <si>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</si>
  <si>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</si>
  <si>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</si>
  <si>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</si>
  <si>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</si>
  <si>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</si>
  <si>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</si>
  <si>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</si>
  <si>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</si>
  <si>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</si>
  <si>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東京都豊島区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</si>
  <si>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</si>
  <si>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</si>
  <si>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</si>
  <si>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</si>
  <si>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</si>
  <si>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</si>
  <si>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</si>
  <si>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</si>
  <si>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</si>
  <si>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</si>
  <si>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</si>
  <si>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</si>
  <si>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</si>
  <si>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</si>
  <si>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</si>
  <si>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</si>
  <si>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</si>
  <si>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</si>
  <si>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</si>
  <si>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</si>
  <si>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</si>
  <si>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</si>
  <si>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</si>
  <si>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</si>
  <si>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</si>
  <si>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</si>
  <si>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</si>
  <si>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</si>
  <si>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</si>
  <si>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</si>
  <si>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</si>
  <si>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</si>
  <si>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</si>
  <si>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</si>
  <si>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</si>
  <si>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</si>
  <si>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</si>
  <si>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</si>
  <si>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</si>
  <si>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</si>
  <si>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</si>
  <si>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</si>
  <si>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</si>
  <si>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</si>
  <si>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</si>
  <si>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</si>
  <si>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</si>
  <si>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</si>
  <si>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</si>
  <si>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</si>
  <si>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</si>
  <si>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</si>
  <si>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</si>
  <si>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</si>
  <si>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</si>
  <si>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</si>
  <si>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</si>
  <si>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</si>
  <si>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</si>
  <si>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</si>
  <si>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</si>
  <si>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</si>
  <si>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</si>
  <si>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</si>
  <si>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</si>
  <si>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</si>
  <si>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</si>
  <si>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</si>
  <si>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</si>
  <si>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</si>
  <si>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</si>
  <si>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</si>
  <si>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</si>
  <si>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</si>
  <si>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</si>
  <si>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</si>
  <si>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</si>
  <si>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</si>
  <si>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</si>
  <si>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</si>
  <si>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</si>
  <si>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</si>
  <si>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</si>
  <si>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</si>
  <si>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</si>
  <si>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</si>
  <si>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</si>
  <si>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</si>
  <si>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</si>
  <si>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</si>
  <si>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</si>
  <si>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</si>
  <si>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</si>
  <si>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</si>
  <si>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</si>
  <si>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</si>
  <si>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</si>
  <si>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</si>
  <si>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</si>
  <si>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</si>
  <si>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</si>
  <si>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</si>
  <si>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</si>
  <si>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</si>
  <si>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</si>
  <si>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</si>
  <si>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</si>
  <si>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</si>
  <si>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</si>
  <si>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</si>
  <si>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</si>
  <si>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</si>
  <si>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</si>
  <si>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</si>
  <si>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</si>
  <si>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</si>
  <si>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</si>
  <si>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</si>
  <si>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</si>
  <si>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</si>
  <si>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</si>
  <si>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</si>
  <si>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</si>
  <si>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</si>
  <si>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</si>
  <si>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</si>
  <si>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</si>
  <si>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</si>
  <si>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</si>
  <si>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</si>
  <si>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</si>
  <si>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</si>
  <si>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</si>
  <si>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</si>
  <si>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</si>
  <si>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</si>
  <si>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</si>
  <si>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</si>
  <si>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</si>
  <si>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</si>
  <si>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</si>
  <si>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</si>
  <si>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</si>
  <si>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</si>
  <si>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</si>
  <si>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</si>
  <si>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</si>
  <si>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</si>
  <si>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</si>
  <si>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</si>
  <si>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東京都豊島区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</si>
  <si>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</si>
  <si>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</si>
  <si>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</si>
  <si>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</si>
  <si>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</si>
  <si>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</si>
  <si>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</si>
  <si>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</si>
  <si>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</si>
  <si>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</si>
  <si>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</si>
  <si>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</si>
  <si>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</si>
  <si>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</si>
  <si>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</si>
  <si>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</si>
  <si>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</si>
  <si>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</si>
  <si>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</si>
  <si>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</si>
  <si>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</si>
  <si>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</si>
  <si>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</si>
  <si>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</si>
  <si>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</si>
  <si>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</si>
  <si>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</si>
  <si>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</si>
  <si>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</si>
  <si>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</si>
  <si>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</si>
  <si>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</si>
  <si>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</si>
  <si>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</si>
  <si>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</si>
  <si>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</si>
  <si>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</si>
  <si>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</si>
  <si>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</si>
  <si>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</si>
  <si>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</si>
  <si>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</si>
  <si>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</si>
  <si>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</si>
  <si>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</si>
  <si>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</si>
  <si>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</si>
  <si>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</si>
  <si>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</si>
  <si>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</si>
  <si>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</si>
  <si>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</si>
  <si>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</si>
  <si>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</si>
  <si>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</si>
  <si>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</si>
  <si>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</si>
  <si>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</si>
  <si>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</si>
  <si>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</si>
  <si>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</si>
  <si>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</si>
  <si>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</si>
  <si>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</si>
  <si>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</si>
  <si>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</si>
  <si>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</si>
  <si>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</si>
  <si>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</si>
  <si>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</si>
  <si>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</si>
  <si>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</si>
  <si>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</si>
  <si>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</si>
  <si>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</si>
  <si>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</si>
  <si>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</si>
  <si>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</si>
  <si>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</si>
  <si>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</si>
  <si>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</si>
  <si>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</si>
  <si>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</si>
  <si>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</si>
  <si>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</si>
  <si>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</si>
  <si>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</si>
  <si>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</si>
  <si>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</si>
  <si>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</si>
  <si>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</si>
  <si>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</si>
  <si>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</si>
  <si>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</si>
  <si>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</si>
  <si>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</si>
  <si>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</si>
  <si>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</si>
  <si>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</si>
  <si>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</si>
  <si>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</si>
  <si>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</si>
  <si>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</si>
  <si>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</si>
  <si>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</si>
  <si>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</si>
  <si>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</si>
  <si>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</si>
  <si>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</si>
  <si>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</si>
  <si>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</si>
  <si>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</si>
  <si>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</si>
  <si>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</si>
  <si>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</si>
  <si>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</si>
  <si>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</si>
  <si>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</si>
  <si>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</si>
  <si>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</si>
  <si>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</si>
  <si>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</si>
  <si>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</si>
  <si>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</si>
  <si>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</si>
  <si>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</si>
  <si>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</si>
  <si>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</si>
  <si>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</si>
  <si>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</si>
  <si>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</si>
  <si>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</si>
  <si>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</si>
  <si>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</si>
  <si>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</si>
  <si>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</si>
  <si>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</si>
  <si>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</si>
  <si>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</si>
  <si>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</si>
  <si>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</si>
  <si>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</si>
  <si>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</si>
  <si>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</si>
  <si>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</si>
  <si>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</si>
  <si>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</si>
  <si>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</si>
  <si>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</si>
  <si>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</si>
  <si>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</si>
  <si>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</si>
  <si>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</si>
  <si>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</si>
  <si>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</si>
  <si>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</si>
  <si>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</si>
  <si>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</si>
  <si>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</si>
  <si>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</si>
  <si>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</si>
  <si>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</si>
  <si>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</si>
  <si>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</si>
  <si>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</si>
  <si>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</si>
  <si>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</si>
  <si>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</si>
  <si>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</si>
  <si>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</si>
  <si>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</si>
  <si>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</si>
  <si>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</si>
  <si>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</si>
  <si>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</si>
  <si>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</si>
  <si>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</si>
  <si>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</si>
  <si>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</si>
  <si>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</si>
  <si>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</si>
  <si>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</si>
  <si>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</si>
  <si>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</si>
  <si>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</si>
  <si>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</si>
  <si>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</si>
  <si>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15.80</t>
  </si>
  <si>
    <t>▲ 8.73</t>
  </si>
  <si>
    <t>▲ 2.37</t>
  </si>
  <si>
    <t>▲ 13.11</t>
  </si>
  <si>
    <t>一般会計</t>
  </si>
  <si>
    <t>介護保険事業会計</t>
  </si>
  <si>
    <t>国民健康保険事業会計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</si>
  <si>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</si>
  <si>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</si>
  <si>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</si>
  <si>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</si>
  <si>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</si>
  <si>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</si>
  <si>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</si>
  <si>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</si>
  <si>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</si>
  <si>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</si>
  <si>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t>
    <phoneticPr fontId="2"/>
  </si>
  <si>
    <t>-</t>
    <phoneticPr fontId="2"/>
  </si>
  <si>
    <t>-</t>
    <phoneticPr fontId="2"/>
  </si>
  <si>
    <t>法適用</t>
    <rPh sb="0" eb="1">
      <t>ホウ</t>
    </rPh>
    <rPh sb="1" eb="3">
      <t>テキヨウ</t>
    </rPh>
    <phoneticPr fontId="2"/>
  </si>
  <si>
    <t>-</t>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</si>
  <si>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</si>
  <si>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</si>
  <si>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</si>
  <si>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としま未来文化財団</t>
    <rPh sb="3" eb="5">
      <t>ミライ</t>
    </rPh>
    <rPh sb="5" eb="7">
      <t>ブンカ</t>
    </rPh>
    <rPh sb="7" eb="9">
      <t>ザイダン</t>
    </rPh>
    <phoneticPr fontId="2"/>
  </si>
  <si>
    <t>豊島区土地開発公社</t>
    <rPh sb="0" eb="3">
      <t>トシマク</t>
    </rPh>
    <rPh sb="3" eb="5">
      <t>トチ</t>
    </rPh>
    <rPh sb="5" eb="7">
      <t>カイハツ</t>
    </rPh>
    <rPh sb="7" eb="9">
      <t>コウシャ</t>
    </rPh>
    <phoneticPr fontId="2"/>
  </si>
  <si>
    <t>〇</t>
    <phoneticPr fontId="2"/>
  </si>
  <si>
    <t>東京広域勤労者サービスセンター</t>
    <rPh sb="0" eb="2">
      <t>トウキョウ</t>
    </rPh>
    <rPh sb="2" eb="4">
      <t>コウイキ</t>
    </rPh>
    <rPh sb="4" eb="7">
      <t>キンロウシャ</t>
    </rPh>
    <phoneticPr fontId="2"/>
  </si>
  <si>
    <t>豊島区社会福祉事業団</t>
    <rPh sb="0" eb="3">
      <t>トシマク</t>
    </rPh>
    <rPh sb="3" eb="5">
      <t>シャカイ</t>
    </rPh>
    <rPh sb="5" eb="7">
      <t>フクシ</t>
    </rPh>
    <rPh sb="7" eb="10">
      <t>ジギョウダン</t>
    </rPh>
    <phoneticPr fontId="2"/>
  </si>
  <si>
    <t>-</t>
    <phoneticPr fontId="2"/>
  </si>
  <si>
    <t>-</t>
    <phoneticPr fontId="2"/>
  </si>
  <si>
    <t>-</t>
    <phoneticPr fontId="2"/>
  </si>
  <si>
    <t>東長崎駅・椎名町駅整備株式会社</t>
    <rPh sb="0" eb="1">
      <t>ヒガシ</t>
    </rPh>
    <rPh sb="1" eb="3">
      <t>ナガサキ</t>
    </rPh>
    <rPh sb="3" eb="4">
      <t>エキ</t>
    </rPh>
    <rPh sb="5" eb="8">
      <t>シイナマチ</t>
    </rPh>
    <rPh sb="8" eb="9">
      <t>エキ</t>
    </rPh>
    <rPh sb="9" eb="11">
      <t>セイビ</t>
    </rPh>
    <rPh sb="11" eb="13">
      <t>カブシキ</t>
    </rPh>
    <rPh sb="13" eb="15">
      <t>カイシャ</t>
    </rPh>
    <phoneticPr fontId="2"/>
  </si>
  <si>
    <t>-</t>
    <phoneticPr fontId="2"/>
  </si>
  <si>
    <t>公共施設再構築基金</t>
    <rPh sb="0" eb="2">
      <t>コウキョウ</t>
    </rPh>
    <rPh sb="2" eb="4">
      <t>シセツ</t>
    </rPh>
    <rPh sb="4" eb="7">
      <t>サイコウチク</t>
    </rPh>
    <rPh sb="7" eb="9">
      <t>キキン</t>
    </rPh>
    <phoneticPr fontId="2"/>
  </si>
  <si>
    <t>義務教育施設整備基金</t>
    <rPh sb="0" eb="2">
      <t>ギム</t>
    </rPh>
    <rPh sb="2" eb="4">
      <t>キョウイク</t>
    </rPh>
    <rPh sb="4" eb="6">
      <t>シセツ</t>
    </rPh>
    <rPh sb="6" eb="8">
      <t>セイビ</t>
    </rPh>
    <rPh sb="8" eb="10">
      <t>キキン</t>
    </rPh>
    <phoneticPr fontId="2"/>
  </si>
  <si>
    <t>保健福祉基盤整備支援基金</t>
    <rPh sb="0" eb="2">
      <t>ホケン</t>
    </rPh>
    <rPh sb="2" eb="4">
      <t>フクシ</t>
    </rPh>
    <rPh sb="4" eb="6">
      <t>キバン</t>
    </rPh>
    <rPh sb="6" eb="8">
      <t>セイビ</t>
    </rPh>
    <rPh sb="8" eb="10">
      <t>シエン</t>
    </rPh>
    <rPh sb="10" eb="12">
      <t>キキン</t>
    </rPh>
    <phoneticPr fontId="2"/>
  </si>
  <si>
    <t>道路整備基金</t>
    <rPh sb="0" eb="2">
      <t>ドウロ</t>
    </rPh>
    <rPh sb="2" eb="4">
      <t>セイビ</t>
    </rPh>
    <rPh sb="4" eb="6">
      <t>キキン</t>
    </rPh>
    <phoneticPr fontId="2"/>
  </si>
  <si>
    <t>トキワ荘関連施設整備基金</t>
    <rPh sb="3" eb="4">
      <t>ソウ</t>
    </rPh>
    <rPh sb="4" eb="6">
      <t>カンレン</t>
    </rPh>
    <rPh sb="6" eb="8">
      <t>シセツ</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</si>
  <si>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</si>
  <si>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</si>
  <si>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</si>
  <si>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</si>
  <si>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</si>
  <si>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</si>
  <si>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</si>
  <si>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</si>
  <si>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</si>
  <si>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</si>
  <si>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</si>
  <si>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</si>
  <si>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</si>
  <si>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平成30年度の情報は整備中。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</si>
</sst>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735F-4CF0-B43C-3DAA81927E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106567</c:v>
                </c:pt>
                <c:pt idx="1">
                  <c:v>51057</c:v>
                </c:pt>
                <c:pt idx="2">
                  <c:v>79171</c:v>
                </c:pt>
                <c:pt idx="3">
                  <c:v>50086</c:v>
                </c:pt>
                <c:pt idx="4">
                  <c:v>58998</c:v>
                </c:pt>
              </c:numCache>
            </c:numRef>
          </c:val>
          <c:smooth val="0"/>
          <c:extLst>
            <c:ext xmlns:c16="http://schemas.microsoft.com/office/drawing/2014/chart" uri="{C3380CC4-5D6E-409C-BE32-E72D297353CC}">
              <c16:uniqueId val="{00000001-735F-4CF0-B43C-3DAA81927E53}"/>
            </c:ext>
          </c:extLst>
        </c:ser>
        <c:dLbls>
          <c:showLegendKey val="0"/>
          <c:showVal val="0"/>
          <c:showCatName val="0"/>
          <c:showSerName val="0"/>
          <c:showPercent val="0"/>
          <c:showBubbleSize val="0"/>
        </c:dLbls>
        <c:marker val="1"/>
        <c:smooth val="0"/>
        <c:axId val="503481472"/>
        <c:axId val="503480296"/>
      </c:lineChart>
      <c:catAx>
        <c:axId val="50348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480296"/>
        <c:crosses val="autoZero"/>
        <c:auto val="1"/>
        <c:lblAlgn val="ctr"/>
        <c:lblOffset val="100"/>
        <c:tickLblSkip val="1"/>
        <c:tickMarkSkip val="1"/>
        <c:noMultiLvlLbl val="0"/>
      </c:catAx>
      <c:valAx>
        <c:axId val="503480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48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3.11</c:v>
                </c:pt>
                <c:pt idx="1">
                  <c:v>4.38</c:v>
                </c:pt>
                <c:pt idx="2">
                  <c:v>3.56</c:v>
                </c:pt>
                <c:pt idx="3">
                  <c:v>3.82</c:v>
                </c:pt>
                <c:pt idx="4">
                  <c:v>2.8</c:v>
                </c:pt>
              </c:numCache>
            </c:numRef>
          </c:val>
          <c:extLst>
            <c:ext xmlns:c16="http://schemas.microsoft.com/office/drawing/2014/chart" uri="{C3380CC4-5D6E-409C-BE32-E72D297353CC}">
              <c16:uniqueId val="{00000000-B027-4840-A3D6-BCA540E405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5.51</c:v>
                </c:pt>
                <c:pt idx="1">
                  <c:v>33.49</c:v>
                </c:pt>
                <c:pt idx="2">
                  <c:v>28.88</c:v>
                </c:pt>
                <c:pt idx="3">
                  <c:v>30.6</c:v>
                </c:pt>
                <c:pt idx="4">
                  <c:v>20.350000000000001</c:v>
                </c:pt>
              </c:numCache>
            </c:numRef>
          </c:val>
          <c:extLst>
            <c:ext xmlns:c16="http://schemas.microsoft.com/office/drawing/2014/chart" uri="{C3380CC4-5D6E-409C-BE32-E72D297353CC}">
              <c16:uniqueId val="{00000001-B027-4840-A3D6-BCA540E405C8}"/>
            </c:ext>
          </c:extLst>
        </c:ser>
        <c:dLbls>
          <c:showLegendKey val="0"/>
          <c:showVal val="0"/>
          <c:showCatName val="0"/>
          <c:showSerName val="0"/>
          <c:showPercent val="0"/>
          <c:showBubbleSize val="0"/>
        </c:dLbls>
        <c:gapWidth val="250"/>
        <c:overlap val="100"/>
        <c:axId val="503483824"/>
        <c:axId val="50347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-15.8</c:v>
                </c:pt>
                <c:pt idx="1">
                  <c:v>26.83</c:v>
                </c:pt>
                <c:pt idx="2">
                  <c:v>-8.73</c:v>
                </c:pt>
                <c:pt idx="3">
                  <c:v>-2.37</c:v>
                </c:pt>
                <c:pt idx="4">
                  <c:v>-13.11</c:v>
                </c:pt>
              </c:numCache>
            </c:numRef>
          </c:val>
          <c:smooth val="0"/>
          <c:extLst>
            <c:ext xmlns:c16="http://schemas.microsoft.com/office/drawing/2014/chart" uri="{C3380CC4-5D6E-409C-BE32-E72D297353CC}">
              <c16:uniqueId val="{00000002-B027-4840-A3D6-BCA540E405C8}"/>
            </c:ext>
          </c:extLst>
        </c:ser>
        <c:dLbls>
          <c:showLegendKey val="0"/>
          <c:showVal val="0"/>
          <c:showCatName val="0"/>
          <c:showSerName val="0"/>
          <c:showPercent val="0"/>
          <c:showBubbleSize val="0"/>
        </c:dLbls>
        <c:marker val="1"/>
        <c:smooth val="0"/>
        <c:axId val="503483824"/>
        <c:axId val="503474416"/>
      </c:lineChart>
      <c:catAx>
        <c:axId val="50348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474416"/>
        <c:crosses val="autoZero"/>
        <c:auto val="1"/>
        <c:lblAlgn val="ctr"/>
        <c:lblOffset val="100"/>
        <c:tickLblSkip val="1"/>
        <c:tickMarkSkip val="1"/>
        <c:noMultiLvlLbl val="0"/>
      </c:catAx>
      <c:valAx>
        <c:axId val="50347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8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3C-4DB4-B310-5DD3DB3916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C-4DB4-B310-5DD3DB3916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3C-4DB4-B310-5DD3DB3916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3C-4DB4-B310-5DD3DB39164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A3C-4DB4-B310-5DD3DB39164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A3C-4DB4-B310-5DD3DB391645}"/>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0.53</c:v>
                </c:pt>
                <c:pt idx="4">
                  <c:v>#N/A</c:v>
                </c:pt>
                <c:pt idx="5">
                  <c:v>0.25</c:v>
                </c:pt>
                <c:pt idx="6">
                  <c:v>#N/A</c:v>
                </c:pt>
                <c:pt idx="7">
                  <c:v>0.43</c:v>
                </c:pt>
                <c:pt idx="8">
                  <c:v>#N/A</c:v>
                </c:pt>
                <c:pt idx="9">
                  <c:v>0.21</c:v>
                </c:pt>
              </c:numCache>
            </c:numRef>
          </c:val>
          <c:extLst>
            <c:ext xmlns:c16="http://schemas.microsoft.com/office/drawing/2014/chart" uri="{C3380CC4-5D6E-409C-BE32-E72D297353CC}">
              <c16:uniqueId val="{00000006-1A3C-4DB4-B310-5DD3DB391645}"/>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c:v>
                </c:pt>
                <c:pt idx="2">
                  <c:v>#N/A</c:v>
                </c:pt>
                <c:pt idx="3">
                  <c:v>2</c:v>
                </c:pt>
                <c:pt idx="4">
                  <c:v>#N/A</c:v>
                </c:pt>
                <c:pt idx="5">
                  <c:v>2.13</c:v>
                </c:pt>
                <c:pt idx="6">
                  <c:v>#N/A</c:v>
                </c:pt>
                <c:pt idx="7">
                  <c:v>2.78</c:v>
                </c:pt>
                <c:pt idx="8">
                  <c:v>#N/A</c:v>
                </c:pt>
                <c:pt idx="9">
                  <c:v>0.41</c:v>
                </c:pt>
              </c:numCache>
            </c:numRef>
          </c:val>
          <c:extLst>
            <c:ext xmlns:c16="http://schemas.microsoft.com/office/drawing/2014/chart" uri="{C3380CC4-5D6E-409C-BE32-E72D297353CC}">
              <c16:uniqueId val="{00000007-1A3C-4DB4-B310-5DD3DB391645}"/>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0.75</c:v>
                </c:pt>
                <c:pt idx="2">
                  <c:v>#N/A</c:v>
                </c:pt>
                <c:pt idx="3">
                  <c:v>0.64</c:v>
                </c:pt>
                <c:pt idx="4">
                  <c:v>#N/A</c:v>
                </c:pt>
                <c:pt idx="5">
                  <c:v>0.99</c:v>
                </c:pt>
                <c:pt idx="6">
                  <c:v>#N/A</c:v>
                </c:pt>
                <c:pt idx="7">
                  <c:v>1.73</c:v>
                </c:pt>
                <c:pt idx="8">
                  <c:v>#N/A</c:v>
                </c:pt>
                <c:pt idx="9">
                  <c:v>1.1100000000000001</c:v>
                </c:pt>
              </c:numCache>
            </c:numRef>
          </c:val>
          <c:extLst>
            <c:ext xmlns:c16="http://schemas.microsoft.com/office/drawing/2014/chart" uri="{C3380CC4-5D6E-409C-BE32-E72D297353CC}">
              <c16:uniqueId val="{00000008-1A3C-4DB4-B310-5DD3DB3916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3.11</c:v>
                </c:pt>
                <c:pt idx="2">
                  <c:v>#N/A</c:v>
                </c:pt>
                <c:pt idx="3">
                  <c:v>4.37</c:v>
                </c:pt>
                <c:pt idx="4">
                  <c:v>#N/A</c:v>
                </c:pt>
                <c:pt idx="5">
                  <c:v>3.56</c:v>
                </c:pt>
                <c:pt idx="6">
                  <c:v>#N/A</c:v>
                </c:pt>
                <c:pt idx="7">
                  <c:v>3.81</c:v>
                </c:pt>
                <c:pt idx="8">
                  <c:v>#N/A</c:v>
                </c:pt>
                <c:pt idx="9">
                  <c:v>2.79</c:v>
                </c:pt>
              </c:numCache>
            </c:numRef>
          </c:val>
          <c:extLst>
            <c:ext xmlns:c16="http://schemas.microsoft.com/office/drawing/2014/chart" uri="{C3380CC4-5D6E-409C-BE32-E72D297353CC}">
              <c16:uniqueId val="{00000009-1A3C-4DB4-B310-5DD3DB391645}"/>
            </c:ext>
          </c:extLst>
        </c:ser>
        <c:dLbls>
          <c:showLegendKey val="0"/>
          <c:showVal val="0"/>
          <c:showCatName val="0"/>
          <c:showSerName val="0"/>
          <c:showPercent val="0"/>
          <c:showBubbleSize val="0"/>
        </c:dLbls>
        <c:gapWidth val="150"/>
        <c:overlap val="100"/>
        <c:axId val="503475592"/>
        <c:axId val="503482256"/>
      </c:barChart>
      <c:catAx>
        <c:axId val="50347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482256"/>
        <c:crosses val="autoZero"/>
        <c:auto val="1"/>
        <c:lblAlgn val="ctr"/>
        <c:lblOffset val="100"/>
        <c:tickLblSkip val="1"/>
        <c:tickMarkSkip val="1"/>
        <c:noMultiLvlLbl val="0"/>
      </c:catAx>
      <c:valAx>
        <c:axId val="50348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75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4947</c:v>
                </c:pt>
                <c:pt idx="5">
                  <c:v>5183</c:v>
                </c:pt>
                <c:pt idx="8">
                  <c:v>5043</c:v>
                </c:pt>
                <c:pt idx="11">
                  <c:v>4894</c:v>
                </c:pt>
                <c:pt idx="14">
                  <c:v>4796</c:v>
                </c:pt>
              </c:numCache>
            </c:numRef>
          </c:val>
          <c:extLst>
            <c:ext xmlns:c16="http://schemas.microsoft.com/office/drawing/2014/chart" uri="{C3380CC4-5D6E-409C-BE32-E72D297353CC}">
              <c16:uniqueId val="{00000000-2BDC-4304-8796-E9251AECA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DC-4304-8796-E9251AECA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241</c:v>
                </c:pt>
                <c:pt idx="3">
                  <c:v>231</c:v>
                </c:pt>
                <c:pt idx="6">
                  <c:v>240</c:v>
                </c:pt>
                <c:pt idx="9">
                  <c:v>753</c:v>
                </c:pt>
                <c:pt idx="12">
                  <c:v>421</c:v>
                </c:pt>
              </c:numCache>
            </c:numRef>
          </c:val>
          <c:extLst>
            <c:ext xmlns:c16="http://schemas.microsoft.com/office/drawing/2014/chart" uri="{C3380CC4-5D6E-409C-BE32-E72D297353CC}">
              <c16:uniqueId val="{00000002-2BDC-4304-8796-E9251AECA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157</c:v>
                </c:pt>
                <c:pt idx="3">
                  <c:v>147</c:v>
                </c:pt>
                <c:pt idx="6">
                  <c:v>94</c:v>
                </c:pt>
                <c:pt idx="9">
                  <c:v>83</c:v>
                </c:pt>
                <c:pt idx="12">
                  <c:v>90</c:v>
                </c:pt>
              </c:numCache>
            </c:numRef>
          </c:val>
          <c:extLst>
            <c:ext xmlns:c16="http://schemas.microsoft.com/office/drawing/2014/chart" uri="{C3380CC4-5D6E-409C-BE32-E72D297353CC}">
              <c16:uniqueId val="{00000003-2BDC-4304-8796-E9251AECA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DC-4304-8796-E9251AECA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161</c:v>
                </c:pt>
                <c:pt idx="3">
                  <c:v>141</c:v>
                </c:pt>
                <c:pt idx="6">
                  <c:v>130</c:v>
                </c:pt>
                <c:pt idx="9">
                  <c:v>283</c:v>
                </c:pt>
                <c:pt idx="12">
                  <c:v>264</c:v>
                </c:pt>
              </c:numCache>
            </c:numRef>
          </c:val>
          <c:extLst>
            <c:ext xmlns:c16="http://schemas.microsoft.com/office/drawing/2014/chart" uri="{C3380CC4-5D6E-409C-BE32-E72D297353CC}">
              <c16:uniqueId val="{00000005-2BDC-4304-8796-E9251AECA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DC-4304-8796-E9251AECA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2805</c:v>
                </c:pt>
                <c:pt idx="3">
                  <c:v>2598</c:v>
                </c:pt>
                <c:pt idx="6">
                  <c:v>2601</c:v>
                </c:pt>
                <c:pt idx="9">
                  <c:v>2493</c:v>
                </c:pt>
                <c:pt idx="12">
                  <c:v>2612</c:v>
                </c:pt>
              </c:numCache>
            </c:numRef>
          </c:val>
          <c:extLst>
            <c:ext xmlns:c16="http://schemas.microsoft.com/office/drawing/2014/chart" uri="{C3380CC4-5D6E-409C-BE32-E72D297353CC}">
              <c16:uniqueId val="{00000007-2BDC-4304-8796-E9251AECAA91}"/>
            </c:ext>
          </c:extLst>
        </c:ser>
        <c:dLbls>
          <c:showLegendKey val="0"/>
          <c:showVal val="0"/>
          <c:showCatName val="0"/>
          <c:showSerName val="0"/>
          <c:showPercent val="0"/>
          <c:showBubbleSize val="0"/>
        </c:dLbls>
        <c:gapWidth val="100"/>
        <c:overlap val="100"/>
        <c:axId val="503475984"/>
        <c:axId val="503476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-1583</c:v>
                </c:pt>
                <c:pt idx="2">
                  <c:v>#N/A</c:v>
                </c:pt>
                <c:pt idx="3">
                  <c:v>#N/A</c:v>
                </c:pt>
                <c:pt idx="4">
                  <c:v>-2066</c:v>
                </c:pt>
                <c:pt idx="5">
                  <c:v>#N/A</c:v>
                </c:pt>
                <c:pt idx="6">
                  <c:v>#N/A</c:v>
                </c:pt>
                <c:pt idx="7">
                  <c:v>-1978</c:v>
                </c:pt>
                <c:pt idx="8">
                  <c:v>#N/A</c:v>
                </c:pt>
                <c:pt idx="9">
                  <c:v>#N/A</c:v>
                </c:pt>
                <c:pt idx="10">
                  <c:v>-1282</c:v>
                </c:pt>
                <c:pt idx="11">
                  <c:v>#N/A</c:v>
                </c:pt>
                <c:pt idx="12">
                  <c:v>#N/A</c:v>
                </c:pt>
                <c:pt idx="13">
                  <c:v>-1409</c:v>
                </c:pt>
                <c:pt idx="14">
                  <c:v>#N/A</c:v>
                </c:pt>
              </c:numCache>
            </c:numRef>
          </c:val>
          <c:smooth val="0"/>
          <c:extLst>
            <c:ext xmlns:c16="http://schemas.microsoft.com/office/drawing/2014/chart" uri="{C3380CC4-5D6E-409C-BE32-E72D297353CC}">
              <c16:uniqueId val="{00000008-2BDC-4304-8796-E9251AECAA91}"/>
            </c:ext>
          </c:extLst>
        </c:ser>
        <c:dLbls>
          <c:showLegendKey val="0"/>
          <c:showVal val="0"/>
          <c:showCatName val="0"/>
          <c:showSerName val="0"/>
          <c:showPercent val="0"/>
          <c:showBubbleSize val="0"/>
        </c:dLbls>
        <c:marker val="1"/>
        <c:smooth val="0"/>
        <c:axId val="503475984"/>
        <c:axId val="503476376"/>
      </c:lineChart>
      <c:catAx>
        <c:axId val="50347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476376"/>
        <c:crosses val="autoZero"/>
        <c:auto val="1"/>
        <c:lblAlgn val="ctr"/>
        <c:lblOffset val="100"/>
        <c:tickLblSkip val="1"/>
        <c:tickMarkSkip val="1"/>
        <c:noMultiLvlLbl val="0"/>
      </c:catAx>
      <c:valAx>
        <c:axId val="503476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7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58335</c:v>
                </c:pt>
                <c:pt idx="5">
                  <c:v>54249</c:v>
                </c:pt>
                <c:pt idx="8">
                  <c:v>51164</c:v>
                </c:pt>
                <c:pt idx="11">
                  <c:v>47055</c:v>
                </c:pt>
                <c:pt idx="14">
                  <c:v>42625</c:v>
                </c:pt>
              </c:numCache>
            </c:numRef>
          </c:val>
          <c:extLst>
            <c:ext xmlns:c16="http://schemas.microsoft.com/office/drawing/2014/chart" uri="{C3380CC4-5D6E-409C-BE32-E72D297353CC}">
              <c16:uniqueId val="{00000000-1D3A-4989-9544-BECC58558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1</c:v>
                </c:pt>
                <c:pt idx="8">
                  <c:v>2</c:v>
                </c:pt>
                <c:pt idx="11">
                  <c:v>5</c:v>
                </c:pt>
                <c:pt idx="14">
                  <c:v>85</c:v>
                </c:pt>
              </c:numCache>
            </c:numRef>
          </c:val>
          <c:extLst>
            <c:ext xmlns:c16="http://schemas.microsoft.com/office/drawing/2014/chart" uri="{C3380CC4-5D6E-409C-BE32-E72D297353CC}">
              <c16:uniqueId val="{00000001-1D3A-4989-9544-BECC58558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13739</c:v>
                </c:pt>
                <c:pt idx="5">
                  <c:v>36247</c:v>
                </c:pt>
                <c:pt idx="8">
                  <c:v>40713</c:v>
                </c:pt>
                <c:pt idx="11">
                  <c:v>43171</c:v>
                </c:pt>
                <c:pt idx="14">
                  <c:v>46473</c:v>
                </c:pt>
              </c:numCache>
            </c:numRef>
          </c:val>
          <c:extLst>
            <c:ext xmlns:c16="http://schemas.microsoft.com/office/drawing/2014/chart" uri="{C3380CC4-5D6E-409C-BE32-E72D297353CC}">
              <c16:uniqueId val="{00000002-1D3A-4989-9544-BECC58558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3A-4989-9544-BECC58558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3A-4989-9544-BECC58558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3A-4989-9544-BECC58558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18322</c:v>
                </c:pt>
                <c:pt idx="3">
                  <c:v>15306</c:v>
                </c:pt>
                <c:pt idx="6">
                  <c:v>16907</c:v>
                </c:pt>
                <c:pt idx="9">
                  <c:v>15870</c:v>
                </c:pt>
                <c:pt idx="12">
                  <c:v>13334</c:v>
                </c:pt>
              </c:numCache>
            </c:numRef>
          </c:val>
          <c:extLst>
            <c:ext xmlns:c16="http://schemas.microsoft.com/office/drawing/2014/chart" uri="{C3380CC4-5D6E-409C-BE32-E72D297353CC}">
              <c16:uniqueId val="{00000006-1D3A-4989-9544-BECC58558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931</c:v>
                </c:pt>
                <c:pt idx="3">
                  <c:v>901</c:v>
                </c:pt>
                <c:pt idx="6">
                  <c:v>944</c:v>
                </c:pt>
                <c:pt idx="9">
                  <c:v>1108</c:v>
                </c:pt>
                <c:pt idx="12">
                  <c:v>1123</c:v>
                </c:pt>
              </c:numCache>
            </c:numRef>
          </c:val>
          <c:extLst>
            <c:ext xmlns:c16="http://schemas.microsoft.com/office/drawing/2014/chart" uri="{C3380CC4-5D6E-409C-BE32-E72D297353CC}">
              <c16:uniqueId val="{00000007-1D3A-4989-9544-BECC58558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D3A-4989-9544-BECC58558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404</c:v>
                </c:pt>
                <c:pt idx="3">
                  <c:v>325</c:v>
                </c:pt>
                <c:pt idx="6">
                  <c:v>775</c:v>
                </c:pt>
                <c:pt idx="9">
                  <c:v>714</c:v>
                </c:pt>
                <c:pt idx="12">
                  <c:v>930</c:v>
                </c:pt>
              </c:numCache>
            </c:numRef>
          </c:val>
          <c:extLst>
            <c:ext xmlns:c16="http://schemas.microsoft.com/office/drawing/2014/chart" uri="{C3380CC4-5D6E-409C-BE32-E72D297353CC}">
              <c16:uniqueId val="{00000009-1D3A-4989-9544-BECC58558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21881</c:v>
                </c:pt>
                <c:pt idx="3">
                  <c:v>20789</c:v>
                </c:pt>
                <c:pt idx="6">
                  <c:v>26559</c:v>
                </c:pt>
                <c:pt idx="9">
                  <c:v>25353</c:v>
                </c:pt>
                <c:pt idx="12">
                  <c:v>23005</c:v>
                </c:pt>
              </c:numCache>
            </c:numRef>
          </c:val>
          <c:extLst>
            <c:ext xmlns:c16="http://schemas.microsoft.com/office/drawing/2014/chart" uri="{C3380CC4-5D6E-409C-BE32-E72D297353CC}">
              <c16:uniqueId val="{0000000A-1D3A-4989-9544-BECC5855800F}"/>
            </c:ext>
          </c:extLst>
        </c:ser>
        <c:dLbls>
          <c:showLegendKey val="0"/>
          <c:showVal val="0"/>
          <c:showCatName val="0"/>
          <c:showSerName val="0"/>
          <c:showPercent val="0"/>
          <c:showBubbleSize val="0"/>
        </c:dLbls>
        <c:gapWidth val="100"/>
        <c:overlap val="100"/>
        <c:axId val="503490096"/>
        <c:axId val="503491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3A-4989-9544-BECC5855800F}"/>
            </c:ext>
          </c:extLst>
        </c:ser>
        <c:dLbls>
          <c:showLegendKey val="0"/>
          <c:showVal val="0"/>
          <c:showCatName val="0"/>
          <c:showSerName val="0"/>
          <c:showPercent val="0"/>
          <c:showBubbleSize val="0"/>
        </c:dLbls>
        <c:marker val="1"/>
        <c:smooth val="0"/>
        <c:axId val="503490096"/>
        <c:axId val="503491272"/>
      </c:lineChart>
      <c:catAx>
        <c:axId val="50349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491272"/>
        <c:crosses val="autoZero"/>
        <c:auto val="1"/>
        <c:lblAlgn val="ctr"/>
        <c:lblOffset val="100"/>
        <c:tickLblSkip val="1"/>
        <c:tickMarkSkip val="1"/>
        <c:noMultiLvlLbl val="0"/>
      </c:catAx>
      <c:valAx>
        <c:axId val="503491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9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19967</c:v>
                </c:pt>
                <c:pt idx="1">
                  <c:v>20707</c:v>
                </c:pt>
                <c:pt idx="2">
                  <c:v>14520</c:v>
                </c:pt>
              </c:numCache>
            </c:numRef>
          </c:val>
          <c:extLst>
            <c:ext xmlns:c16="http://schemas.microsoft.com/office/drawing/2014/chart" uri="{C3380CC4-5D6E-409C-BE32-E72D297353CC}">
              <c16:uniqueId val="{00000000-E33C-4A61-A577-98C7C29629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1845</c:v>
                </c:pt>
                <c:pt idx="1">
                  <c:v>1856</c:v>
                </c:pt>
                <c:pt idx="2">
                  <c:v>1967</c:v>
                </c:pt>
              </c:numCache>
            </c:numRef>
          </c:val>
          <c:extLst>
            <c:ext xmlns:c16="http://schemas.microsoft.com/office/drawing/2014/chart" uri="{C3380CC4-5D6E-409C-BE32-E72D297353CC}">
              <c16:uniqueId val="{00000001-E33C-4A61-A577-98C7C29629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16488</c:v>
                </c:pt>
                <c:pt idx="1">
                  <c:v>18942</c:v>
                </c:pt>
                <c:pt idx="2">
                  <c:v>26595</c:v>
                </c:pt>
              </c:numCache>
            </c:numRef>
          </c:val>
          <c:extLst>
            <c:ext xmlns:c16="http://schemas.microsoft.com/office/drawing/2014/chart" uri="{C3380CC4-5D6E-409C-BE32-E72D297353CC}">
              <c16:uniqueId val="{00000002-E33C-4A61-A577-98C7C2962975}"/>
            </c:ext>
          </c:extLst>
        </c:ser>
        <c:dLbls>
          <c:showLegendKey val="0"/>
          <c:showVal val="0"/>
          <c:showCatName val="0"/>
          <c:showSerName val="0"/>
          <c:showPercent val="0"/>
          <c:showBubbleSize val="0"/>
        </c:dLbls>
        <c:gapWidth val="120"/>
        <c:overlap val="100"/>
        <c:axId val="503484216"/>
        <c:axId val="503488920"/>
      </c:barChart>
      <c:catAx>
        <c:axId val="50348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488920"/>
        <c:crosses val="autoZero"/>
        <c:auto val="1"/>
        <c:lblAlgn val="ctr"/>
        <c:lblOffset val="100"/>
        <c:tickLblSkip val="1"/>
        <c:tickMarkSkip val="1"/>
        <c:noMultiLvlLbl val="0"/>
      </c:catAx>
      <c:valAx>
        <c:axId val="503488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48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{6793B63A-C2E3-4969-9A14-694EC66B8AC1}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40-4F0A-9A99-F5095ED1F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{A5BF0260-814A-485C-8CD3-C6A293B1A53E}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40-4F0A-9A99-F5095ED1F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{018AFF46-FFEB-42B8-8BE8-FE5EBC766661}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40-4F0A-9A99-F5095ED1F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{89F25D2A-8FB7-4C0C-9DC6-1A4B80E114FA}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40-4F0A-9A99-F5095ED1F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{B4A1DA90-67F3-4837-AB2F-F2119D03380C}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40-4F0A-9A99-F5095ED1FB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{F02C87A6-ED8E-4278-85F7-4416243DCAE5}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40-4F0A-9A99-F5095ED1FB1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{1BBDCCE7-5A6A-4195-82C9-7ED52BF78A0F}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40-4F0A-9A99-F5095ED1FB1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{F197661A-1CDC-4A90-82E7-DA7ECE830025}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40-4F0A-9A99-F5095ED1FB1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{1A05729F-64F6-46FD-9F0C-CAB365C56D39}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40-4F0A-9A99-F5095ED1F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40-4F0A-9A99-F5095ED1FB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{39EAB1CA-C4F7-4218-AAAA-BD5A6A8C17A9}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40-4F0A-9A99-F5095ED1FB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{4E724215-CA7F-4F90-8872-16ED45A8919D}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40-4F0A-9A99-F5095ED1F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{4C4ADCC1-8101-4E08-A471-D771469E64ED}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40-4F0A-9A99-F5095ED1F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{C449BFAC-2CBD-4B23-9217-9E61ECC575D3}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40-4F0A-9A99-F5095ED1F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{F6D76864-8CCF-4E04-9FB8-C45AE1BFCECD}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40-4F0A-9A99-F5095ED1FB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{8671A33B-B24E-42FA-BF22-B94B3DE5B6B3}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40-4F0A-9A99-F5095ED1FB1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{14A0DABD-E718-4F48-AF8E-417C8AC3FF04}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40-4F0A-9A99-F5095ED1FB1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{352A631F-B02F-41DA-A50E-48F508BCCDB5}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40-4F0A-9A99-F5095ED1FB1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{AB460406-70AE-4BE7-A135-ED0C35A8C7B1}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40-4F0A-9A99-F5095ED1F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56.9</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BA40-4F0A-9A99-F5095ED1FB16}"/>
            </c:ext>
          </c:extLst>
        </c:ser>
        <c:dLbls>
          <c:showLegendKey val="0"/>
          <c:showVal val="1"/>
          <c:showCatName val="0"/>
          <c:showSerName val="0"/>
          <c:showPercent val="0"/>
          <c:showBubbleSize val="0"/>
        </c:dLbls>
        <c:axId val="865495984"/>
        <c:axId val="865495200"/>
      </c:scatterChart>
      <c:valAx>
        <c:axId val="865495984"/>
        <c:scaling>
          <c:orientation val="minMax"/>
          <c:max val="68.3"/>
          <c:min val="4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5495200"/>
        <c:crosses val="autoZero"/>
        <c:crossBetween val="midCat"/>
      </c:valAx>
      <c:valAx>
        <c:axId val="8654952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549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{8B271AFF-44D1-4B99-BF82-7E60AF39E266}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FC-41D4-BEAF-5EBF24E84F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{8C05E045-DD7F-4029-8841-01421AB978B0}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FC-41D4-BEAF-5EBF24E84F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{4934D940-8BC2-4D80-A650-41BA491BB1AF}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FC-41D4-BEAF-5EBF24E84F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{6B60E671-9F44-4C1B-82EC-10E238777C63}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FC-41D4-BEAF-5EBF24E84F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{8558B17A-5E5D-484D-B6E6-04D887E31DDB}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FC-41D4-BEAF-5EBF24E84F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{8A89C381-83A8-4EDD-ADE2-AAA30F97FEA4}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FC-41D4-BEAF-5EBF24E84F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{ED2D2771-54B0-4C27-9DF3-3C1662E1A374}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FC-41D4-BEAF-5EBF24E84F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{3AAAC365-4272-4876-BB07-60F5AEA13E7F}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FC-41D4-BEAF-5EBF24E84F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{C097F7D6-6464-42C3-8867-4152F9AAB201}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FC-41D4-BEAF-5EBF24E84F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-2.2999999999999998</c:v>
                </c:pt>
                <c:pt idx="16">
                  <c:v>-3</c:v>
                </c:pt>
                <c:pt idx="24">
                  <c:v>-2.8</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3FC-41D4-BEAF-5EBF24E84F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{5BD7F1BF-EC3E-45BD-95E0-3923197BF005}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FC-41D4-BEAF-5EBF24E84F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{C6110E0F-9DAE-4128-865D-6E0F23E29E36}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FC-41D4-BEAF-5EBF24E84F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{E8C05795-14CE-4E37-BB68-B926B29CB298}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FC-41D4-BEAF-5EBF24E84F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{F8EEE2B4-A2FD-4547-8752-B94002322FC9}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FC-41D4-BEAF-5EBF24E84F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{A8AA4CE9-D8CD-41F3-B818-B6C7EE289839}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FC-41D4-BEAF-5EBF24E84F2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{7AD3316F-29AC-4945-B27C-25A049749103}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FC-41D4-BEAF-5EBF24E84F2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{4DF7FC78-760C-427D-91C8-150E38E1452C}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FC-41D4-BEAF-5EBF24E84F2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{CD147786-CC16-4990-A07D-1DF227F0A797}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FC-41D4-BEAF-5EBF24E84F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{3A419F1F-7149-481B-AAA3-CA7EE082B998}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FC-41D4-BEAF-5EBF24E84F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3FC-41D4-BEAF-5EBF24E84F2E}"/>
            </c:ext>
          </c:extLst>
        </c:ser>
        <c:dLbls>
          <c:showLegendKey val="0"/>
          <c:showVal val="1"/>
          <c:showCatName val="0"/>
          <c:showSerName val="0"/>
          <c:showPercent val="0"/>
          <c:showBubbleSize val="0"/>
        </c:dLbls>
        <c:axId val="865500296"/>
        <c:axId val="865499120"/>
      </c:scatterChart>
      <c:valAx>
        <c:axId val="86550029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5499120"/>
        <c:crosses val="autoZero"/>
        <c:crossBetween val="midCat"/>
      </c:valAx>
      <c:valAx>
        <c:axId val="8654991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5500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年度以降ほぼ横ばいで推移している。類似団体順位も同様である。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都区財政調整制度における基準財政収入額と基準財政需要額に大きな変化が見られないことから、今後も横ばいで推移すると考えられる。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161131</xdr:rowOff>
    </xdr:from>
    <xdr:to>
      <xdr:col>23</xdr:col>
      <xdr:colOff>133350</xdr:colOff>
      <xdr:row>43</xdr:row>
      <xdr:rowOff>4763</xdr:rowOff>
    </xdr:to>
    <xdr:cxnSp macro="">
      <xdr:nvCxnSpPr>
        <xdr:cNvPr id="73" name="直線コネクタ 72"/>
        <xdr:cNvCxnSpPr/>
      </xdr:nvCxnSpPr>
      <xdr:spPr>
        <a:xfrm>
          <a:off x="4114800" y="736203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161131</xdr:rowOff>
    </xdr:from>
    <xdr:to>
      <xdr:col>19</xdr:col>
      <xdr:colOff>133350</xdr:colOff>
      <xdr:row>43</xdr:row>
      <xdr:rowOff>4763</xdr:rowOff>
    </xdr:to>
    <xdr:cxnSp macro="">
      <xdr:nvCxnSpPr>
        <xdr:cNvPr id="76" name="直線コネクタ 75"/>
        <xdr:cNvCxnSpPr/>
      </xdr:nvCxnSpPr>
      <xdr:spPr>
        <a:xfrm flipV="1">
          <a:off x="3225800" y="73620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19844</xdr:rowOff>
    </xdr:to>
    <xdr:cxnSp macro="">
      <xdr:nvCxnSpPr>
        <xdr:cNvPr id="79" name="直線コネクタ 78"/>
        <xdr:cNvCxnSpPr/>
      </xdr:nvCxnSpPr>
      <xdr:spPr>
        <a:xfrm flipV="1">
          <a:off x="2336800" y="73771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19844</xdr:rowOff>
    </xdr:from>
    <xdr:to>
      <xdr:col>11</xdr:col>
      <xdr:colOff>31750</xdr:colOff>
      <xdr:row>43</xdr:row>
      <xdr:rowOff>50006</xdr:rowOff>
    </xdr:to>
    <xdr:cxnSp macro="">
      <xdr:nvCxnSpPr>
        <xdr:cNvPr id="82" name="直線コネクタ 81"/>
        <xdr:cNvCxnSpPr/>
      </xdr:nvCxnSpPr>
      <xdr:spPr>
        <a:xfrm flipV="1">
          <a:off x="1447800" y="73921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2" name="楕円 91"/>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97490</xdr:rowOff>
    </xdr:from>
    <xdr:ext cx="762000" cy="259045"/>
    <xdr:sp macro="" textlink="">
      <xdr:nvSpPr>
        <xdr:cNvPr id="93" name="財政力該当値テキスト"/>
        <xdr:cNvSpPr txBox="1"/>
      </xdr:nvSpPr>
      <xdr:spPr>
        <a:xfrm>
          <a:off x="5041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110331</xdr:rowOff>
    </xdr:from>
    <xdr:to>
      <xdr:col>19</xdr:col>
      <xdr:colOff>184150</xdr:colOff>
      <xdr:row>43</xdr:row>
      <xdr:rowOff>40481</xdr:rowOff>
    </xdr:to>
    <xdr:sp macro="" textlink="">
      <xdr:nvSpPr>
        <xdr:cNvPr id="94" name="楕円 93"/>
        <xdr:cNvSpPr/>
      </xdr:nvSpPr>
      <xdr:spPr>
        <a:xfrm>
          <a:off x="40640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25258</xdr:rowOff>
    </xdr:from>
    <xdr:ext cx="736600" cy="259045"/>
    <xdr:sp macro="" textlink="">
      <xdr:nvSpPr>
        <xdr:cNvPr id="95" name="テキスト ボックス 94"/>
        <xdr:cNvSpPr txBox="1"/>
      </xdr:nvSpPr>
      <xdr:spPr>
        <a:xfrm>
          <a:off x="3733800" y="739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125413</xdr:rowOff>
    </xdr:from>
    <xdr:to>
      <xdr:col>15</xdr:col>
      <xdr:colOff>133350</xdr:colOff>
      <xdr:row>43</xdr:row>
      <xdr:rowOff>55563</xdr:rowOff>
    </xdr:to>
    <xdr:sp macro="" textlink="">
      <xdr:nvSpPr>
        <xdr:cNvPr id="96" name="楕円 95"/>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40340</xdr:rowOff>
    </xdr:from>
    <xdr:ext cx="762000" cy="259045"/>
    <xdr:sp macro="" textlink="">
      <xdr:nvSpPr>
        <xdr:cNvPr id="97" name="テキスト ボックス 96"/>
        <xdr:cNvSpPr txBox="1"/>
      </xdr:nvSpPr>
      <xdr:spPr>
        <a:xfrm>
          <a:off x="2844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140494</xdr:rowOff>
    </xdr:from>
    <xdr:to>
      <xdr:col>11</xdr:col>
      <xdr:colOff>82550</xdr:colOff>
      <xdr:row>43</xdr:row>
      <xdr:rowOff>70644</xdr:rowOff>
    </xdr:to>
    <xdr:sp macro="" textlink="">
      <xdr:nvSpPr>
        <xdr:cNvPr id="98" name="楕円 97"/>
        <xdr:cNvSpPr/>
      </xdr:nvSpPr>
      <xdr:spPr>
        <a:xfrm>
          <a:off x="2286000" y="73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55421</xdr:rowOff>
    </xdr:from>
    <xdr:ext cx="762000" cy="259045"/>
    <xdr:sp macro="" textlink="">
      <xdr:nvSpPr>
        <xdr:cNvPr id="99" name="テキスト ボックス 98"/>
        <xdr:cNvSpPr txBox="1"/>
      </xdr:nvSpPr>
      <xdr:spPr>
        <a:xfrm>
          <a:off x="1955800" y="7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170656</xdr:rowOff>
    </xdr:from>
    <xdr:to>
      <xdr:col>7</xdr:col>
      <xdr:colOff>31750</xdr:colOff>
      <xdr:row>43</xdr:row>
      <xdr:rowOff>100806</xdr:rowOff>
    </xdr:to>
    <xdr:sp macro="" textlink="">
      <xdr:nvSpPr>
        <xdr:cNvPr id="100" name="楕円 99"/>
        <xdr:cNvSpPr/>
      </xdr:nvSpPr>
      <xdr:spPr>
        <a:xfrm>
          <a:off x="1397000" y="73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85583</xdr:rowOff>
    </xdr:from>
    <xdr:ext cx="762000" cy="259045"/>
    <xdr:sp macro="" textlink="">
      <xdr:nvSpPr>
        <xdr:cNvPr id="101" name="テキスト ボックス 100"/>
        <xdr:cNvSpPr txBox="1"/>
      </xdr:nvSpPr>
      <xdr:spPr>
        <a:xfrm>
          <a:off x="1066800" y="7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過去４年間は７０％台で推移してきたが、３０年度は適正水準と言われる８０％を超える８１．２％となった。類似団体平均も上回る結果となった。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３０年度は堅調な歳入環境を受けて、減債基金への積立てにおいて、翌年度分を前倒して積み立てたことにより、公債費充当の一般財源が通常より増えたことが影響した。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歳入環境が景気の影響を受けやすい特別区の特性に鑑み、職員数の適正管理、事務事業の見直しを徹底し、スリムで効率的な行政運営を目指す。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7874</xdr:rowOff>
    </xdr:to>
    <xdr:cxnSp macro="">
      <xdr:nvCxnSpPr>
        <xdr:cNvPr id="134" name="直線コネクタ 133"/>
        <xdr:cNvCxnSpPr/>
      </xdr:nvCxnSpPr>
      <xdr:spPr>
        <a:xfrm>
          <a:off x="4114800" y="1101699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44196</xdr:rowOff>
    </xdr:to>
    <xdr:cxnSp macro="">
      <xdr:nvCxnSpPr>
        <xdr:cNvPr id="137" name="直線コネクタ 136"/>
        <xdr:cNvCxnSpPr/>
      </xdr:nvCxnSpPr>
      <xdr:spPr>
        <a:xfrm>
          <a:off x="3225800" y="108239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22606</xdr:rowOff>
    </xdr:to>
    <xdr:cxnSp macro="">
      <xdr:nvCxnSpPr>
        <xdr:cNvPr id="140" name="直線コネクタ 139"/>
        <xdr:cNvCxnSpPr/>
      </xdr:nvCxnSpPr>
      <xdr:spPr>
        <a:xfrm>
          <a:off x="2336800" y="1078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119126</xdr:rowOff>
    </xdr:to>
    <xdr:cxnSp macro="">
      <xdr:nvCxnSpPr>
        <xdr:cNvPr id="143" name="直線コネクタ 142"/>
        <xdr:cNvCxnSpPr/>
      </xdr:nvCxnSpPr>
      <xdr:spPr>
        <a:xfrm flipV="1">
          <a:off x="1447800" y="107853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3" name="楕円 152"/>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4" name="財政構造の弾力性該当値テキスト"/>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5" name="楕円 154"/>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56" name="テキスト ボックス 15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7" name="楕円 156"/>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8" name="テキスト ボックス 157"/>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9" name="楕円 158"/>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60" name="テキスト ボックス 159"/>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61" name="楕円 160"/>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62" name="テキスト ボックス 16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２７年度以降、１４万円前後で推移している。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３０年度は、人件費はほぼ横ばいで推移したが、物件費が増えたことにより数値を押し上げる結果となった。物件費では、臨時職員の賃金や業務委託料の額が増えたことが影響している。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人口が毎年度増加し、財政需要を押し上げている。人件費は、職員定数の適正管理を徹底する一方、物件費についても、肥大化しないよう注視していく。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15322</xdr:rowOff>
    </xdr:from>
    <xdr:to>
      <xdr:col>23</xdr:col>
      <xdr:colOff>133350</xdr:colOff>
      <xdr:row>82</xdr:row>
      <xdr:rowOff>19410</xdr:rowOff>
    </xdr:to>
    <xdr:cxnSp macro="">
      <xdr:nvCxnSpPr>
        <xdr:cNvPr id="195" name="直線コネクタ 194"/>
        <xdr:cNvCxnSpPr/>
      </xdr:nvCxnSpPr>
      <xdr:spPr>
        <a:xfrm>
          <a:off x="4114800" y="14074222"/>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12861</xdr:rowOff>
    </xdr:from>
    <xdr:to>
      <xdr:col>19</xdr:col>
      <xdr:colOff>133350</xdr:colOff>
      <xdr:row>82</xdr:row>
      <xdr:rowOff>15322</xdr:rowOff>
    </xdr:to>
    <xdr:cxnSp macro="">
      <xdr:nvCxnSpPr>
        <xdr:cNvPr id="198" name="直線コネクタ 197"/>
        <xdr:cNvCxnSpPr/>
      </xdr:nvCxnSpPr>
      <xdr:spPr>
        <a:xfrm>
          <a:off x="3225800" y="14071761"/>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12861</xdr:rowOff>
    </xdr:from>
    <xdr:to>
      <xdr:col>15</xdr:col>
      <xdr:colOff>82550</xdr:colOff>
      <xdr:row>82</xdr:row>
      <xdr:rowOff>21751</xdr:rowOff>
    </xdr:to>
    <xdr:cxnSp macro="">
      <xdr:nvCxnSpPr>
        <xdr:cNvPr id="201" name="直線コネクタ 200"/>
        <xdr:cNvCxnSpPr/>
      </xdr:nvCxnSpPr>
      <xdr:spPr>
        <a:xfrm flipV="1">
          <a:off x="2336800" y="14071761"/>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162353</xdr:rowOff>
    </xdr:from>
    <xdr:to>
      <xdr:col>11</xdr:col>
      <xdr:colOff>31750</xdr:colOff>
      <xdr:row>82</xdr:row>
      <xdr:rowOff>21751</xdr:rowOff>
    </xdr:to>
    <xdr:cxnSp macro="">
      <xdr:nvCxnSpPr>
        <xdr:cNvPr id="204" name="直線コネクタ 203"/>
        <xdr:cNvCxnSpPr/>
      </xdr:nvCxnSpPr>
      <xdr:spPr>
        <a:xfrm>
          <a:off x="1447800" y="14049803"/>
          <a:ext cx="8890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140060</xdr:rowOff>
    </xdr:from>
    <xdr:to>
      <xdr:col>23</xdr:col>
      <xdr:colOff>184150</xdr:colOff>
      <xdr:row>82</xdr:row>
      <xdr:rowOff>70210</xdr:rowOff>
    </xdr:to>
    <xdr:sp macro="" textlink="">
      <xdr:nvSpPr>
        <xdr:cNvPr id="214" name="楕円 213"/>
        <xdr:cNvSpPr/>
      </xdr:nvSpPr>
      <xdr:spPr>
        <a:xfrm>
          <a:off x="4902200" y="140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112137</xdr:rowOff>
    </xdr:from>
    <xdr:ext cx="762000" cy="259045"/>
    <xdr:sp macro="" textlink="">
      <xdr:nvSpPr>
        <xdr:cNvPr id="215" name="人件費・物件費等の状況該当値テキスト"/>
        <xdr:cNvSpPr txBox="1"/>
      </xdr:nvSpPr>
      <xdr:spPr>
        <a:xfrm>
          <a:off x="5041900" y="139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135972</xdr:rowOff>
    </xdr:from>
    <xdr:to>
      <xdr:col>19</xdr:col>
      <xdr:colOff>184150</xdr:colOff>
      <xdr:row>82</xdr:row>
      <xdr:rowOff>66122</xdr:rowOff>
    </xdr:to>
    <xdr:sp macro="" textlink="">
      <xdr:nvSpPr>
        <xdr:cNvPr id="216" name="楕円 215"/>
        <xdr:cNvSpPr/>
      </xdr:nvSpPr>
      <xdr:spPr>
        <a:xfrm>
          <a:off x="4064000" y="14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50899</xdr:rowOff>
    </xdr:from>
    <xdr:ext cx="736600" cy="259045"/>
    <xdr:sp macro="" textlink="">
      <xdr:nvSpPr>
        <xdr:cNvPr id="217" name="テキスト ボックス 216"/>
        <xdr:cNvSpPr txBox="1"/>
      </xdr:nvSpPr>
      <xdr:spPr>
        <a:xfrm>
          <a:off x="3733800" y="1410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133511</xdr:rowOff>
    </xdr:from>
    <xdr:to>
      <xdr:col>15</xdr:col>
      <xdr:colOff>133350</xdr:colOff>
      <xdr:row>82</xdr:row>
      <xdr:rowOff>63661</xdr:rowOff>
    </xdr:to>
    <xdr:sp macro="" textlink="">
      <xdr:nvSpPr>
        <xdr:cNvPr id="218" name="楕円 217"/>
        <xdr:cNvSpPr/>
      </xdr:nvSpPr>
      <xdr:spPr>
        <a:xfrm>
          <a:off x="3175000" y="140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48438</xdr:rowOff>
    </xdr:from>
    <xdr:ext cx="762000" cy="259045"/>
    <xdr:sp macro="" textlink="">
      <xdr:nvSpPr>
        <xdr:cNvPr id="219" name="テキスト ボックス 218"/>
        <xdr:cNvSpPr txBox="1"/>
      </xdr:nvSpPr>
      <xdr:spPr>
        <a:xfrm>
          <a:off x="2844800" y="1410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142401</xdr:rowOff>
    </xdr:from>
    <xdr:to>
      <xdr:col>11</xdr:col>
      <xdr:colOff>82550</xdr:colOff>
      <xdr:row>82</xdr:row>
      <xdr:rowOff>72551</xdr:rowOff>
    </xdr:to>
    <xdr:sp macro="" textlink="">
      <xdr:nvSpPr>
        <xdr:cNvPr id="220" name="楕円 219"/>
        <xdr:cNvSpPr/>
      </xdr:nvSpPr>
      <xdr:spPr>
        <a:xfrm>
          <a:off x="2286000" y="140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57328</xdr:rowOff>
    </xdr:from>
    <xdr:ext cx="762000" cy="259045"/>
    <xdr:sp macro="" textlink="">
      <xdr:nvSpPr>
        <xdr:cNvPr id="221" name="テキスト ボックス 220"/>
        <xdr:cNvSpPr txBox="1"/>
      </xdr:nvSpPr>
      <xdr:spPr>
        <a:xfrm>
          <a:off x="1955800" y="141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111553</xdr:rowOff>
    </xdr:from>
    <xdr:to>
      <xdr:col>7</xdr:col>
      <xdr:colOff>31750</xdr:colOff>
      <xdr:row>82</xdr:row>
      <xdr:rowOff>41703</xdr:rowOff>
    </xdr:to>
    <xdr:sp macro="" textlink="">
      <xdr:nvSpPr>
        <xdr:cNvPr id="222" name="楕円 221"/>
        <xdr:cNvSpPr/>
      </xdr:nvSpPr>
      <xdr:spPr>
        <a:xfrm>
          <a:off x="1397000" y="13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26480</xdr:rowOff>
    </xdr:from>
    <xdr:ext cx="762000" cy="259045"/>
    <xdr:sp macro="" textlink="">
      <xdr:nvSpPr>
        <xdr:cNvPr id="223" name="テキスト ボックス 222"/>
        <xdr:cNvSpPr txBox="1"/>
      </xdr:nvSpPr>
      <xdr:spPr>
        <a:xfrm>
          <a:off x="1066800" y="140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本区のラスパイレス指数は、グラフにある平成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年度以降一貫して、類似団体平均値より低くなっている。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指数の主な変動要因としては、平均年齢の低下による職員構成の変動が挙げられる。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今後、退職者数が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人を超える規模で推移するため、職員の新陳代謝が進む。引き続き給与水準の適正化に努めていく。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133350</xdr:rowOff>
    </xdr:to>
    <xdr:cxnSp macro="">
      <xdr:nvCxnSpPr>
        <xdr:cNvPr id="257" name="直線コネクタ 256"/>
        <xdr:cNvCxnSpPr/>
      </xdr:nvCxnSpPr>
      <xdr:spPr>
        <a:xfrm flipV="1">
          <a:off x="16179800" y="1420283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0" name="直線コネクタ 259"/>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83</xdr:row>
      <xdr:rowOff>133350</xdr:rowOff>
    </xdr:to>
    <xdr:cxnSp macro="">
      <xdr:nvCxnSpPr>
        <xdr:cNvPr id="263" name="直線コネクタ 262"/>
        <xdr:cNvCxnSpPr/>
      </xdr:nvCxnSpPr>
      <xdr:spPr>
        <a:xfrm>
          <a:off x="14401800" y="14001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135466</xdr:rowOff>
    </xdr:from>
    <xdr:to>
      <xdr:col>68</xdr:col>
      <xdr:colOff>152400</xdr:colOff>
      <xdr:row>81</xdr:row>
      <xdr:rowOff>114300</xdr:rowOff>
    </xdr:to>
    <xdr:cxnSp macro="">
      <xdr:nvCxnSpPr>
        <xdr:cNvPr id="266" name="直線コネクタ 265"/>
        <xdr:cNvCxnSpPr/>
      </xdr:nvCxnSpPr>
      <xdr:spPr>
        <a:xfrm>
          <a:off x="13512800" y="136800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84666</xdr:rowOff>
    </xdr:from>
    <xdr:to>
      <xdr:col>64</xdr:col>
      <xdr:colOff>152400</xdr:colOff>
      <xdr:row>80</xdr:row>
      <xdr:rowOff>14816</xdr:rowOff>
    </xdr:to>
    <xdr:sp macro="" textlink="">
      <xdr:nvSpPr>
        <xdr:cNvPr id="284" name="楕円 283"/>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24993</xdr:rowOff>
    </xdr:from>
    <xdr:ext cx="762000" cy="259045"/>
    <xdr:sp macro="" textlink="">
      <xdr:nvSpPr>
        <xdr:cNvPr id="285" name="テキスト ボックス 284"/>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平成５年４月のピーク時の職員数</a:t>
          </a:r>
          <a:r>
            <a:rPr kumimoji="1" lang="en-US" altLang="ja-JP" sz="1300" baseline="0">
              <a:latin typeface="ＭＳ Ｐゴシック" panose="020B0600070205080204" pitchFamily="50" charset="-128"/>
              <a:ea typeface="ＭＳ Ｐゴシック" panose="020B0600070205080204" pitchFamily="50" charset="-128"/>
            </a:rPr>
            <a:t>3,098</a:t>
          </a:r>
          <a:r>
            <a:rPr kumimoji="1" lang="ja-JP" altLang="en-US" sz="1300" baseline="0">
              <a:latin typeface="ＭＳ Ｐゴシック" panose="020B0600070205080204" pitchFamily="50" charset="-128"/>
              <a:ea typeface="ＭＳ Ｐゴシック" panose="020B0600070205080204" pitchFamily="50" charset="-128"/>
            </a:rPr>
            <a:t>人から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年４月に</a:t>
          </a:r>
          <a:r>
            <a:rPr kumimoji="1" lang="en-US" altLang="ja-JP" sz="1300" baseline="0">
              <a:latin typeface="ＭＳ Ｐゴシック" panose="020B0600070205080204" pitchFamily="50" charset="-128"/>
              <a:ea typeface="ＭＳ Ｐゴシック" panose="020B0600070205080204" pitchFamily="50" charset="-128"/>
            </a:rPr>
            <a:t>1,973</a:t>
          </a:r>
          <a:r>
            <a:rPr kumimoji="1" lang="ja-JP" altLang="en-US" sz="1300" baseline="0">
              <a:latin typeface="ＭＳ Ｐゴシック" panose="020B0600070205080204" pitchFamily="50" charset="-128"/>
              <a:ea typeface="ＭＳ Ｐゴシック" panose="020B0600070205080204" pitchFamily="50" charset="-128"/>
            </a:rPr>
            <a:t>人と</a:t>
          </a:r>
          <a:r>
            <a:rPr kumimoji="1" lang="en-US" altLang="ja-JP" sz="1300" baseline="0">
              <a:latin typeface="ＭＳ Ｐゴシック" panose="020B0600070205080204" pitchFamily="50" charset="-128"/>
              <a:ea typeface="ＭＳ Ｐゴシック" panose="020B0600070205080204" pitchFamily="50" charset="-128"/>
            </a:rPr>
            <a:t>1,125</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36.3</a:t>
          </a:r>
          <a:r>
            <a:rPr kumimoji="1" lang="ja-JP" altLang="en-US" sz="1300" baseline="0">
              <a:latin typeface="ＭＳ Ｐゴシック" panose="020B0600070205080204" pitchFamily="50" charset="-128"/>
              <a:ea typeface="ＭＳ Ｐゴシック" panose="020B0600070205080204" pitchFamily="50" charset="-128"/>
            </a:rPr>
            <a:t>％）を削減してきたものの、人口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人当たり職員数は類似団体平均を上回る。類似団体の人口が６万から</a:t>
          </a:r>
          <a:r>
            <a:rPr kumimoji="1" lang="en-US" altLang="ja-JP" sz="1300" baseline="0">
              <a:latin typeface="ＭＳ Ｐゴシック" panose="020B0600070205080204" pitchFamily="50" charset="-128"/>
              <a:ea typeface="ＭＳ Ｐゴシック" panose="020B0600070205080204" pitchFamily="50" charset="-128"/>
            </a:rPr>
            <a:t>90</a:t>
          </a:r>
          <a:r>
            <a:rPr kumimoji="1" lang="ja-JP" altLang="en-US" sz="1300" baseline="0">
              <a:latin typeface="ＭＳ Ｐゴシック" panose="020B0600070205080204" pitchFamily="50" charset="-128"/>
              <a:ea typeface="ＭＳ Ｐゴシック" panose="020B0600070205080204" pitchFamily="50" charset="-128"/>
            </a:rPr>
            <a:t>万人と幅が大きく、その中で</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万人の本区は平均値より若干高い数値となっている。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今後、職員の年齢構成バランス等に留意しながら計画的に採用を行うとともに、規模に見合った職員</a:t>
          </a:r>
          <a:r>
            <a:rPr kumimoji="1" lang="ja-JP" altLang="en-US" sz="1300">
              <a:latin typeface="ＭＳ Ｐゴシック" panose="020B0600070205080204" pitchFamily="50" charset="-128"/>
              <a:ea typeface="ＭＳ Ｐゴシック" panose="020B0600070205080204" pitchFamily="50" charset="-128"/>
            </a:rPr>
            <a:t>数の適正管理に努めていく。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48381</xdr:rowOff>
    </xdr:from>
    <xdr:to>
      <xdr:col>81</xdr:col>
      <xdr:colOff>44450</xdr:colOff>
      <xdr:row>60</xdr:row>
      <xdr:rowOff>50679</xdr:rowOff>
    </xdr:to>
    <xdr:cxnSp macro="">
      <xdr:nvCxnSpPr>
        <xdr:cNvPr id="322" name="直線コネクタ 321"/>
        <xdr:cNvCxnSpPr/>
      </xdr:nvCxnSpPr>
      <xdr:spPr>
        <a:xfrm flipV="1">
          <a:off x="16179800" y="1033538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57573</xdr:rowOff>
    </xdr:to>
    <xdr:cxnSp macro="">
      <xdr:nvCxnSpPr>
        <xdr:cNvPr id="325" name="直線コネクタ 324"/>
        <xdr:cNvCxnSpPr/>
      </xdr:nvCxnSpPr>
      <xdr:spPr>
        <a:xfrm flipV="1">
          <a:off x="15290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70213</xdr:rowOff>
    </xdr:to>
    <xdr:cxnSp macro="">
      <xdr:nvCxnSpPr>
        <xdr:cNvPr id="328" name="直線コネクタ 327"/>
        <xdr:cNvCxnSpPr/>
      </xdr:nvCxnSpPr>
      <xdr:spPr>
        <a:xfrm flipV="1">
          <a:off x="14401800" y="1034457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70213</xdr:rowOff>
    </xdr:from>
    <xdr:to>
      <xdr:col>68</xdr:col>
      <xdr:colOff>152400</xdr:colOff>
      <xdr:row>60</xdr:row>
      <xdr:rowOff>82852</xdr:rowOff>
    </xdr:to>
    <xdr:cxnSp macro="">
      <xdr:nvCxnSpPr>
        <xdr:cNvPr id="331" name="直線コネクタ 330"/>
        <xdr:cNvCxnSpPr/>
      </xdr:nvCxnSpPr>
      <xdr:spPr>
        <a:xfrm flipV="1">
          <a:off x="13512800" y="1035721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169031</xdr:rowOff>
    </xdr:from>
    <xdr:to>
      <xdr:col>81</xdr:col>
      <xdr:colOff>95250</xdr:colOff>
      <xdr:row>60</xdr:row>
      <xdr:rowOff>99181</xdr:rowOff>
    </xdr:to>
    <xdr:sp macro="" textlink="">
      <xdr:nvSpPr>
        <xdr:cNvPr id="341" name="楕円 340"/>
        <xdr:cNvSpPr/>
      </xdr:nvSpPr>
      <xdr:spPr>
        <a:xfrm>
          <a:off x="169672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141108</xdr:rowOff>
    </xdr:from>
    <xdr:ext cx="762000" cy="259045"/>
    <xdr:sp macro="" textlink="">
      <xdr:nvSpPr>
        <xdr:cNvPr id="342" name="定員管理の状況該当値テキスト"/>
        <xdr:cNvSpPr txBox="1"/>
      </xdr:nvSpPr>
      <xdr:spPr>
        <a:xfrm>
          <a:off x="17106900" y="1025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171329</xdr:rowOff>
    </xdr:from>
    <xdr:to>
      <xdr:col>77</xdr:col>
      <xdr:colOff>95250</xdr:colOff>
      <xdr:row>60</xdr:row>
      <xdr:rowOff>101479</xdr:rowOff>
    </xdr:to>
    <xdr:sp macro="" textlink="">
      <xdr:nvSpPr>
        <xdr:cNvPr id="343" name="楕円 342"/>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86256</xdr:rowOff>
    </xdr:from>
    <xdr:ext cx="736600" cy="259045"/>
    <xdr:sp macro="" textlink="">
      <xdr:nvSpPr>
        <xdr:cNvPr id="344" name="テキスト ボックス 343"/>
        <xdr:cNvSpPr txBox="1"/>
      </xdr:nvSpPr>
      <xdr:spPr>
        <a:xfrm>
          <a:off x="15798800" y="1037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5" name="楕円 344"/>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93150</xdr:rowOff>
    </xdr:from>
    <xdr:ext cx="762000" cy="259045"/>
    <xdr:sp macro="" textlink="">
      <xdr:nvSpPr>
        <xdr:cNvPr id="346" name="テキスト ボックス 345"/>
        <xdr:cNvSpPr txBox="1"/>
      </xdr:nvSpPr>
      <xdr:spPr>
        <a:xfrm>
          <a:off x="14909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19413</xdr:rowOff>
    </xdr:from>
    <xdr:to>
      <xdr:col>68</xdr:col>
      <xdr:colOff>203200</xdr:colOff>
      <xdr:row>60</xdr:row>
      <xdr:rowOff>121013</xdr:rowOff>
    </xdr:to>
    <xdr:sp macro="" textlink="">
      <xdr:nvSpPr>
        <xdr:cNvPr id="347" name="楕円 346"/>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105790</xdr:rowOff>
    </xdr:from>
    <xdr:ext cx="762000" cy="259045"/>
    <xdr:sp macro="" textlink="">
      <xdr:nvSpPr>
        <xdr:cNvPr id="348" name="テキスト ボックス 347"/>
        <xdr:cNvSpPr txBox="1"/>
      </xdr:nvSpPr>
      <xdr:spPr>
        <a:xfrm>
          <a:off x="14020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32052</xdr:rowOff>
    </xdr:from>
    <xdr:to>
      <xdr:col>64</xdr:col>
      <xdr:colOff>152400</xdr:colOff>
      <xdr:row>60</xdr:row>
      <xdr:rowOff>133652</xdr:rowOff>
    </xdr:to>
    <xdr:sp macro="" textlink="">
      <xdr:nvSpPr>
        <xdr:cNvPr id="349" name="楕円 348"/>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118429</xdr:rowOff>
    </xdr:from>
    <xdr:ext cx="762000" cy="259045"/>
    <xdr:sp macro="" textlink="">
      <xdr:nvSpPr>
        <xdr:cNvPr id="350" name="テキスト ボックス 349"/>
        <xdr:cNvSpPr txBox="1"/>
      </xdr:nvSpPr>
      <xdr:spPr>
        <a:xfrm>
          <a:off x="13131800" y="1040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ラフのとおり、数値はマイナスとなっている。ここ２年は数値は若干悪化した。地方債の元利償還金は、起債の発行を極力抑制しているので、ほぼ横ばいで推移しているが、準元利償還金の額が増え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投資的経費のピークを迎えることから、令和２年度以降の実質公債費比率は悪化が見込まれる。そのため、投資的経費への対応には、基金を効果的に活用し、地方債残高が膨らむのを抑制し、基金と起債のバランスを念頭に、身の丈にあった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81" name="直線コネクタ 380"/>
        <xdr:cNvCxnSpPr/>
      </xdr:nvCxnSpPr>
      <xdr:spPr>
        <a:xfrm>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137583</xdr:rowOff>
    </xdr:to>
    <xdr:cxnSp macro="">
      <xdr:nvCxnSpPr>
        <xdr:cNvPr id="384" name="直線コネクタ 383"/>
        <xdr:cNvCxnSpPr/>
      </xdr:nvCxnSpPr>
      <xdr:spPr>
        <a:xfrm>
          <a:off x="15290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40</xdr:row>
      <xdr:rowOff>66675</xdr:rowOff>
    </xdr:to>
    <xdr:cxnSp macro="">
      <xdr:nvCxnSpPr>
        <xdr:cNvPr id="387" name="直線コネクタ 386"/>
        <xdr:cNvCxnSpPr/>
      </xdr:nvCxnSpPr>
      <xdr:spPr>
        <a:xfrm flipV="1">
          <a:off x="14401800" y="678391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42</xdr:row>
      <xdr:rowOff>5292</xdr:rowOff>
    </xdr:to>
    <xdr:cxnSp macro="">
      <xdr:nvCxnSpPr>
        <xdr:cNvPr id="390" name="直線コネクタ 389"/>
        <xdr:cNvCxnSpPr/>
      </xdr:nvCxnSpPr>
      <xdr:spPr>
        <a:xfrm flipV="1">
          <a:off x="13512800" y="692467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0" name="楕円 399"/>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1" name="公債費負担の状況該当値テキスト"/>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403" name="テキスト ボックス 402"/>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4" name="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15875</xdr:rowOff>
    </xdr:from>
    <xdr:to>
      <xdr:col>68</xdr:col>
      <xdr:colOff>203200</xdr:colOff>
      <xdr:row>40</xdr:row>
      <xdr:rowOff>117475</xdr:rowOff>
    </xdr:to>
    <xdr:sp macro="" textlink="">
      <xdr:nvSpPr>
        <xdr:cNvPr id="406" name="楕円 405"/>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407" name="テキスト ボックス 406"/>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08" name="楕円 407"/>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09" name="テキスト ボックス 408"/>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新規の起債を必要最小限に抑制しつつ、返済は計画的に償還している。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平成２０年度から一貫して０％となっている。今後も将来世代の負担が過度にならないよう、起債の抑制と計画的な償還を進めていく。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年度の人件費の経常収支比率は、グラフのとおり直近５年間で一番低い数字となった。類似団体平均値より、毎年度高い数値となっているが、類似団体の人口・財政規模が影響している。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今後も職員定数の適正化に継続して取り組み、人件費が肥大化しないよう注視していく。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38</xdr:row>
      <xdr:rowOff>152400</xdr:rowOff>
    </xdr:to>
    <xdr:cxnSp macro="">
      <xdr:nvCxnSpPr>
        <xdr:cNvPr id="66" name="直線コネクタ 65"/>
        <xdr:cNvCxnSpPr/>
      </xdr:nvCxnSpPr>
      <xdr:spPr>
        <a:xfrm flipV="1">
          <a:off x="3987800" y="6515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38</xdr:row>
      <xdr:rowOff>165100</xdr:rowOff>
    </xdr:to>
    <xdr:cxnSp macro="">
      <xdr:nvCxnSpPr>
        <xdr:cNvPr id="69" name="直線コネクタ 68"/>
        <xdr:cNvCxnSpPr/>
      </xdr:nvCxnSpPr>
      <xdr:spPr>
        <a:xfrm flipV="1">
          <a:off x="30988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38</xdr:row>
      <xdr:rowOff>165100</xdr:rowOff>
    </xdr:to>
    <xdr:cxnSp macro="">
      <xdr:nvCxnSpPr>
        <xdr:cNvPr id="72" name="直線コネクタ 71"/>
        <xdr:cNvCxnSpPr/>
      </xdr:nvCxnSpPr>
      <xdr:spPr>
        <a:xfrm>
          <a:off x="2209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40</xdr:row>
      <xdr:rowOff>50800</xdr:rowOff>
    </xdr:to>
    <xdr:cxnSp macro="">
      <xdr:nvCxnSpPr>
        <xdr:cNvPr id="75" name="直線コネクタ 74"/>
        <xdr:cNvCxnSpPr/>
      </xdr:nvCxnSpPr>
      <xdr:spPr>
        <a:xfrm flipV="1">
          <a:off x="1320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物件費はここ４年悪化傾向にある。これは主に、指定管理者制度の活用など外部委託化の流れに沿い、委託料が増えていることによる。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今後は、臨時職員の賃金が会計年度任用職員制度により物件費から人件費に移行するため、物件費についてはマイナス要因となるものの、委託料の今後の増加傾向は続くと考える。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82550</xdr:rowOff>
    </xdr:from>
    <xdr:to>
      <xdr:col>82</xdr:col>
      <xdr:colOff>107950</xdr:colOff>
      <xdr:row>14</xdr:row>
      <xdr:rowOff>101600</xdr:rowOff>
    </xdr:to>
    <xdr:cxnSp macro="">
      <xdr:nvCxnSpPr>
        <xdr:cNvPr id="127" name="直線コネクタ 126"/>
        <xdr:cNvCxnSpPr/>
      </xdr:nvCxnSpPr>
      <xdr:spPr>
        <a:xfrm>
          <a:off x="15671800" y="2311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82550</xdr:rowOff>
    </xdr:to>
    <xdr:cxnSp macro="">
      <xdr:nvCxnSpPr>
        <xdr:cNvPr id="130" name="直線コネクタ 129"/>
        <xdr:cNvCxnSpPr/>
      </xdr:nvCxnSpPr>
      <xdr:spPr>
        <a:xfrm>
          <a:off x="14782800" y="226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19050</xdr:rowOff>
    </xdr:from>
    <xdr:to>
      <xdr:col>73</xdr:col>
      <xdr:colOff>180975</xdr:colOff>
      <xdr:row>13</xdr:row>
      <xdr:rowOff>31750</xdr:rowOff>
    </xdr:to>
    <xdr:cxnSp macro="">
      <xdr:nvCxnSpPr>
        <xdr:cNvPr id="133" name="直線コネクタ 132"/>
        <xdr:cNvCxnSpPr/>
      </xdr:nvCxnSpPr>
      <xdr:spPr>
        <a:xfrm>
          <a:off x="13893800" y="224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13</xdr:row>
      <xdr:rowOff>69850</xdr:rowOff>
    </xdr:to>
    <xdr:cxnSp macro="">
      <xdr:nvCxnSpPr>
        <xdr:cNvPr id="136" name="直線コネクタ 135"/>
        <xdr:cNvCxnSpPr/>
      </xdr:nvCxnSpPr>
      <xdr:spPr>
        <a:xfrm flipV="1">
          <a:off x="13004800" y="224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6" name="楕円 145"/>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31750</xdr:rowOff>
    </xdr:from>
    <xdr:to>
      <xdr:col>78</xdr:col>
      <xdr:colOff>120650</xdr:colOff>
      <xdr:row>13</xdr:row>
      <xdr:rowOff>133350</xdr:rowOff>
    </xdr:to>
    <xdr:sp macro="" textlink="">
      <xdr:nvSpPr>
        <xdr:cNvPr id="148" name="楕円 147"/>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143527</xdr:rowOff>
    </xdr:from>
    <xdr:ext cx="736600" cy="259045"/>
    <xdr:sp macro="" textlink="">
      <xdr:nvSpPr>
        <xdr:cNvPr id="149" name="テキスト ボックス 148"/>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0" name="楕円 149"/>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1" name="テキスト ボックス 150"/>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139700</xdr:rowOff>
    </xdr:from>
    <xdr:to>
      <xdr:col>69</xdr:col>
      <xdr:colOff>142875</xdr:colOff>
      <xdr:row>13</xdr:row>
      <xdr:rowOff>69850</xdr:rowOff>
    </xdr:to>
    <xdr:sp macro="" textlink="">
      <xdr:nvSpPr>
        <xdr:cNvPr id="152" name="楕円 151"/>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80027</xdr:rowOff>
    </xdr:from>
    <xdr:ext cx="762000" cy="259045"/>
    <xdr:sp macro="" textlink="">
      <xdr:nvSpPr>
        <xdr:cNvPr id="153" name="テキスト ボックス 152"/>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グラフのとおり直近５年間、類似団体の平均値をいずれも下回っている。平成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ポイント下回るとともに、本区の数値も前年度より改善した。この要因としては、生活保護費や地域型保育給付費等関係経費が前年度より減少したことが挙げられる。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今後も待機児童対策として私立保育所の誘致を進めていくので、扶助費の経常収支比率も逓増傾向と考える。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90" name="直線コネクタ 189"/>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1"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69850</xdr:rowOff>
    </xdr:to>
    <xdr:cxnSp macro="">
      <xdr:nvCxnSpPr>
        <xdr:cNvPr id="193" name="直線コネクタ 192"/>
        <xdr:cNvCxnSpPr/>
      </xdr:nvCxnSpPr>
      <xdr:spPr>
        <a:xfrm>
          <a:off x="3098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99785</xdr:rowOff>
    </xdr:to>
    <xdr:cxnSp macro="">
      <xdr:nvCxnSpPr>
        <xdr:cNvPr id="196" name="直線コネクタ 195"/>
        <xdr:cNvCxnSpPr/>
      </xdr:nvCxnSpPr>
      <xdr:spPr>
        <a:xfrm>
          <a:off x="2209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56</xdr:row>
      <xdr:rowOff>1815</xdr:rowOff>
    </xdr:to>
    <xdr:cxnSp macro="">
      <xdr:nvCxnSpPr>
        <xdr:cNvPr id="199" name="直線コネクタ 198"/>
        <xdr:cNvCxnSpPr/>
      </xdr:nvCxnSpPr>
      <xdr:spPr>
        <a:xfrm>
          <a:off x="1320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10"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4" name="テキスト ボックス 213"/>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6" name="テキスト ボックス 215"/>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7" name="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8" name="テキスト ボックス 217"/>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その他の経費に係る割合は、、類似団体の平均値と同じ傾向を示している。主な要因としては、その他の大宗を占める繰出金がほぼ横ばいで推移していることによる。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59</xdr:row>
      <xdr:rowOff>88900</xdr:rowOff>
    </xdr:to>
    <xdr:cxnSp macro="">
      <xdr:nvCxnSpPr>
        <xdr:cNvPr id="251" name="直線コネクタ 250"/>
        <xdr:cNvCxnSpPr/>
      </xdr:nvCxnSpPr>
      <xdr:spPr>
        <a:xfrm>
          <a:off x="15671800" y="10204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88900</xdr:rowOff>
    </xdr:to>
    <xdr:cxnSp macro="">
      <xdr:nvCxnSpPr>
        <xdr:cNvPr id="254" name="直線コネクタ 253"/>
        <xdr:cNvCxnSpPr/>
      </xdr:nvCxnSpPr>
      <xdr:spPr>
        <a:xfrm>
          <a:off x="14782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31750</xdr:rowOff>
    </xdr:to>
    <xdr:cxnSp macro="">
      <xdr:nvCxnSpPr>
        <xdr:cNvPr id="257" name="直線コネクタ 256"/>
        <xdr:cNvCxnSpPr/>
      </xdr:nvCxnSpPr>
      <xdr:spPr>
        <a:xfrm flipV="1">
          <a:off x="13893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31750</xdr:rowOff>
    </xdr:to>
    <xdr:cxnSp macro="">
      <xdr:nvCxnSpPr>
        <xdr:cNvPr id="260" name="直線コネクタ 259"/>
        <xdr:cNvCxnSpPr/>
      </xdr:nvCxnSpPr>
      <xdr:spPr>
        <a:xfrm>
          <a:off x="13004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0" name="楕円 269"/>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54627</xdr:rowOff>
    </xdr:from>
    <xdr:ext cx="762000" cy="259045"/>
    <xdr:sp macro="" textlink="">
      <xdr:nvSpPr>
        <xdr:cNvPr id="271" name="その他該当値テキスト"/>
        <xdr:cNvSpPr txBox="1"/>
      </xdr:nvSpPr>
      <xdr:spPr>
        <a:xfrm>
          <a:off x="165989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2" name="楕円 271"/>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149877</xdr:rowOff>
    </xdr:from>
    <xdr:ext cx="736600" cy="259045"/>
    <xdr:sp macro="" textlink="">
      <xdr:nvSpPr>
        <xdr:cNvPr id="273" name="テキスト ボックス 272"/>
        <xdr:cNvSpPr txBox="1"/>
      </xdr:nvSpPr>
      <xdr:spPr>
        <a:xfrm>
          <a:off x="15290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4" name="楕円 273"/>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73677</xdr:rowOff>
    </xdr:from>
    <xdr:ext cx="762000" cy="259045"/>
    <xdr:sp macro="" textlink="">
      <xdr:nvSpPr>
        <xdr:cNvPr id="275" name="テキスト ボックス 274"/>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直近の５年間は、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の間で推移している。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ここ数年は、待機児童対策として、私立保育所の誘致を進めており、これに伴う運営事業者への補助が増加している。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こうした傾向は今後も続くと予想される。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5" name="直線コネクタ 304"/>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6"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7" name="直線コネクタ 306"/>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08"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09" name="直線コネクタ 308"/>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81280</xdr:rowOff>
    </xdr:to>
    <xdr:cxnSp macro="">
      <xdr:nvCxnSpPr>
        <xdr:cNvPr id="310" name="直線コネクタ 309"/>
        <xdr:cNvCxnSpPr/>
      </xdr:nvCxnSpPr>
      <xdr:spPr>
        <a:xfrm>
          <a:off x="15671800" y="6504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161290</xdr:rowOff>
    </xdr:to>
    <xdr:cxnSp macro="">
      <xdr:nvCxnSpPr>
        <xdr:cNvPr id="313" name="直線コネクタ 312"/>
        <xdr:cNvCxnSpPr/>
      </xdr:nvCxnSpPr>
      <xdr:spPr>
        <a:xfrm>
          <a:off x="14782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5" name="テキスト ボックス 314"/>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161290</xdr:rowOff>
    </xdr:to>
    <xdr:cxnSp macro="">
      <xdr:nvCxnSpPr>
        <xdr:cNvPr id="316" name="直線コネクタ 315"/>
        <xdr:cNvCxnSpPr/>
      </xdr:nvCxnSpPr>
      <xdr:spPr>
        <a:xfrm>
          <a:off x="13893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7" name="フローチャート: 判断 316"/>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8" name="テキスト ボックス 317"/>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127000</xdr:rowOff>
    </xdr:to>
    <xdr:cxnSp macro="">
      <xdr:nvCxnSpPr>
        <xdr:cNvPr id="319" name="直線コネクタ 318"/>
        <xdr:cNvCxnSpPr/>
      </xdr:nvCxnSpPr>
      <xdr:spPr>
        <a:xfrm flipV="1">
          <a:off x="13004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0" name="フローチャート: 判断 319"/>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1" name="テキスト ボックス 32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2" name="フローチャート: 判断 321"/>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3" name="テキスト ボックス 322"/>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9" name="楕円 328"/>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0"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6" name="テキスト ボックス 335"/>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7" name="楕円 336"/>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38" name="テキスト ボックス 337"/>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年度数値が悪化したのは、翌年度の減債基金への積立分を前倒しし、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年度の公債費に計上したことによる。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公債費については、計画的な償還を進めるとともに、特定目的基金の活用も視野に起債の抑制を図り、将来負担の軽減に努めていく。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7" name="直線コネクタ 366"/>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68"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69" name="直線コネクタ 368"/>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45357</xdr:rowOff>
    </xdr:from>
    <xdr:to>
      <xdr:col>24</xdr:col>
      <xdr:colOff>25400</xdr:colOff>
      <xdr:row>82</xdr:row>
      <xdr:rowOff>94343</xdr:rowOff>
    </xdr:to>
    <xdr:cxnSp macro="">
      <xdr:nvCxnSpPr>
        <xdr:cNvPr id="372" name="直線コネクタ 371"/>
        <xdr:cNvCxnSpPr/>
      </xdr:nvCxnSpPr>
      <xdr:spPr>
        <a:xfrm>
          <a:off x="3987800" y="137613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3"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45357</xdr:rowOff>
    </xdr:from>
    <xdr:to>
      <xdr:col>19</xdr:col>
      <xdr:colOff>187325</xdr:colOff>
      <xdr:row>80</xdr:row>
      <xdr:rowOff>45357</xdr:rowOff>
    </xdr:to>
    <xdr:cxnSp macro="">
      <xdr:nvCxnSpPr>
        <xdr:cNvPr id="375" name="直線コネクタ 374"/>
        <xdr:cNvCxnSpPr/>
      </xdr:nvCxnSpPr>
      <xdr:spPr>
        <a:xfrm>
          <a:off x="3098800" y="1376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6" name="フローチャート: 判断 375"/>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7" name="テキスト ボックス 376"/>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81</xdr:row>
      <xdr:rowOff>102507</xdr:rowOff>
    </xdr:to>
    <xdr:cxnSp macro="">
      <xdr:nvCxnSpPr>
        <xdr:cNvPr id="378" name="直線コネクタ 377"/>
        <xdr:cNvCxnSpPr/>
      </xdr:nvCxnSpPr>
      <xdr:spPr>
        <a:xfrm flipV="1">
          <a:off x="2209800" y="13761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9" name="フローチャート: 判断 378"/>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0" name="テキスト ボックス 379"/>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102507</xdr:rowOff>
    </xdr:from>
    <xdr:to>
      <xdr:col>11</xdr:col>
      <xdr:colOff>9525</xdr:colOff>
      <xdr:row>81</xdr:row>
      <xdr:rowOff>167821</xdr:rowOff>
    </xdr:to>
    <xdr:cxnSp macro="">
      <xdr:nvCxnSpPr>
        <xdr:cNvPr id="381" name="直線コネクタ 380"/>
        <xdr:cNvCxnSpPr/>
      </xdr:nvCxnSpPr>
      <xdr:spPr>
        <a:xfrm flipV="1">
          <a:off x="1320800" y="1398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2" name="フローチャート: 判断 381"/>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3" name="テキスト ボックス 382"/>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4" name="フローチャート: 判断 383"/>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5" name="テキスト ボックス 384"/>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82</xdr:row>
      <xdr:rowOff>43543</xdr:rowOff>
    </xdr:from>
    <xdr:to>
      <xdr:col>24</xdr:col>
      <xdr:colOff>76200</xdr:colOff>
      <xdr:row>82</xdr:row>
      <xdr:rowOff>145143</xdr:rowOff>
    </xdr:to>
    <xdr:sp macro="" textlink="">
      <xdr:nvSpPr>
        <xdr:cNvPr id="391" name="楕円 390"/>
        <xdr:cNvSpPr/>
      </xdr:nvSpPr>
      <xdr:spPr>
        <a:xfrm>
          <a:off x="47752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123570</xdr:rowOff>
    </xdr:from>
    <xdr:ext cx="762000" cy="259045"/>
    <xdr:sp macro="" textlink="">
      <xdr:nvSpPr>
        <xdr:cNvPr id="392" name="公債費該当値テキスト"/>
        <xdr:cNvSpPr txBox="1"/>
      </xdr:nvSpPr>
      <xdr:spPr>
        <a:xfrm>
          <a:off x="4914900" y="1401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93" name="楕円 392"/>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94" name="テキスト ボックス 393"/>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166007</xdr:rowOff>
    </xdr:from>
    <xdr:to>
      <xdr:col>15</xdr:col>
      <xdr:colOff>149225</xdr:colOff>
      <xdr:row>80</xdr:row>
      <xdr:rowOff>96157</xdr:rowOff>
    </xdr:to>
    <xdr:sp macro="" textlink="">
      <xdr:nvSpPr>
        <xdr:cNvPr id="395" name="楕円 394"/>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80934</xdr:rowOff>
    </xdr:from>
    <xdr:ext cx="762000" cy="259045"/>
    <xdr:sp macro="" textlink="">
      <xdr:nvSpPr>
        <xdr:cNvPr id="396" name="テキスト ボックス 395"/>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51707</xdr:rowOff>
    </xdr:from>
    <xdr:to>
      <xdr:col>11</xdr:col>
      <xdr:colOff>60325</xdr:colOff>
      <xdr:row>81</xdr:row>
      <xdr:rowOff>153307</xdr:rowOff>
    </xdr:to>
    <xdr:sp macro="" textlink="">
      <xdr:nvSpPr>
        <xdr:cNvPr id="397" name="楕円 396"/>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138084</xdr:rowOff>
    </xdr:from>
    <xdr:ext cx="762000" cy="259045"/>
    <xdr:sp macro="" textlink="">
      <xdr:nvSpPr>
        <xdr:cNvPr id="398" name="テキスト ボックス 397"/>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117021</xdr:rowOff>
    </xdr:from>
    <xdr:to>
      <xdr:col>6</xdr:col>
      <xdr:colOff>171450</xdr:colOff>
      <xdr:row>82</xdr:row>
      <xdr:rowOff>47171</xdr:rowOff>
    </xdr:to>
    <xdr:sp macro="" textlink="">
      <xdr:nvSpPr>
        <xdr:cNvPr id="399" name="楕円 398"/>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31948</xdr:rowOff>
    </xdr:from>
    <xdr:ext cx="762000" cy="259045"/>
    <xdr:sp macro="" textlink="">
      <xdr:nvSpPr>
        <xdr:cNvPr id="400" name="テキスト ボックス 399"/>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直近の５年間を見ると、公債費以外の経常収支比率は、類似団体平均値を下回っているものの、当区の数値は悪化傾向にある。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年度は、扶助費の数値が改善したため微増に留まったが、物件費や補助費等において数値が悪化しており、今後の推移を注視していく必要がある。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0" name="直線コネクタ 429"/>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1"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3"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4" name="直線コネクタ 433"/>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148771</xdr:rowOff>
    </xdr:from>
    <xdr:to>
      <xdr:col>82</xdr:col>
      <xdr:colOff>107950</xdr:colOff>
      <xdr:row>78</xdr:row>
      <xdr:rowOff>170543</xdr:rowOff>
    </xdr:to>
    <xdr:cxnSp macro="">
      <xdr:nvCxnSpPr>
        <xdr:cNvPr id="435" name="直線コネクタ 434"/>
        <xdr:cNvCxnSpPr/>
      </xdr:nvCxnSpPr>
      <xdr:spPr>
        <a:xfrm>
          <a:off x="15671800" y="13521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36"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7" name="フローチャート: 判断 436"/>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78</xdr:row>
      <xdr:rowOff>148771</xdr:rowOff>
    </xdr:to>
    <xdr:cxnSp macro="">
      <xdr:nvCxnSpPr>
        <xdr:cNvPr id="438" name="直線コネクタ 437"/>
        <xdr:cNvCxnSpPr/>
      </xdr:nvCxnSpPr>
      <xdr:spPr>
        <a:xfrm>
          <a:off x="14782800" y="133041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9" name="フローチャート: 判断 438"/>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0" name="テキスト ボックス 439"/>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154214</xdr:rowOff>
    </xdr:from>
    <xdr:to>
      <xdr:col>73</xdr:col>
      <xdr:colOff>180975</xdr:colOff>
      <xdr:row>77</xdr:row>
      <xdr:rowOff>102507</xdr:rowOff>
    </xdr:to>
    <xdr:cxnSp macro="">
      <xdr:nvCxnSpPr>
        <xdr:cNvPr id="441" name="直線コネクタ 440"/>
        <xdr:cNvCxnSpPr/>
      </xdr:nvCxnSpPr>
      <xdr:spPr>
        <a:xfrm>
          <a:off x="13893800" y="13184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2" name="フローチャート: 判断 441"/>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3" name="テキスト ボックス 442"/>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154214</xdr:rowOff>
    </xdr:from>
    <xdr:to>
      <xdr:col>69</xdr:col>
      <xdr:colOff>92075</xdr:colOff>
      <xdr:row>77</xdr:row>
      <xdr:rowOff>113393</xdr:rowOff>
    </xdr:to>
    <xdr:cxnSp macro="">
      <xdr:nvCxnSpPr>
        <xdr:cNvPr id="444" name="直線コネクタ 443"/>
        <xdr:cNvCxnSpPr/>
      </xdr:nvCxnSpPr>
      <xdr:spPr>
        <a:xfrm flipV="1">
          <a:off x="13004800" y="13184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5" name="フローチャート: 判断 444"/>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6" name="テキスト ボックス 445"/>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7" name="フローチャート: 判断 446"/>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48" name="テキスト ボックス 447"/>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4" name="楕円 453"/>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136270</xdr:rowOff>
    </xdr:from>
    <xdr:ext cx="762000" cy="259045"/>
    <xdr:sp macro="" textlink="">
      <xdr:nvSpPr>
        <xdr:cNvPr id="455" name="公債費以外該当値テキスト"/>
        <xdr:cNvSpPr txBox="1"/>
      </xdr:nvSpPr>
      <xdr:spPr>
        <a:xfrm>
          <a:off x="165989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97971</xdr:rowOff>
    </xdr:from>
    <xdr:to>
      <xdr:col>78</xdr:col>
      <xdr:colOff>120650</xdr:colOff>
      <xdr:row>79</xdr:row>
      <xdr:rowOff>28121</xdr:rowOff>
    </xdr:to>
    <xdr:sp macro="" textlink="">
      <xdr:nvSpPr>
        <xdr:cNvPr id="456" name="楕円 455"/>
        <xdr:cNvSpPr/>
      </xdr:nvSpPr>
      <xdr:spPr>
        <a:xfrm>
          <a:off x="15621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38298</xdr:rowOff>
    </xdr:from>
    <xdr:ext cx="736600" cy="259045"/>
    <xdr:sp macro="" textlink="">
      <xdr:nvSpPr>
        <xdr:cNvPr id="457" name="テキスト ボックス 456"/>
        <xdr:cNvSpPr txBox="1"/>
      </xdr:nvSpPr>
      <xdr:spPr>
        <a:xfrm>
          <a:off x="15290800" y="1323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58" name="楕円 457"/>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163484</xdr:rowOff>
    </xdr:from>
    <xdr:ext cx="762000" cy="259045"/>
    <xdr:sp macro="" textlink="">
      <xdr:nvSpPr>
        <xdr:cNvPr id="459" name="テキスト ボックス 458"/>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103414</xdr:rowOff>
    </xdr:from>
    <xdr:to>
      <xdr:col>69</xdr:col>
      <xdr:colOff>142875</xdr:colOff>
      <xdr:row>77</xdr:row>
      <xdr:rowOff>33564</xdr:rowOff>
    </xdr:to>
    <xdr:sp macro="" textlink="">
      <xdr:nvSpPr>
        <xdr:cNvPr id="460" name="楕円 459"/>
        <xdr:cNvSpPr/>
      </xdr:nvSpPr>
      <xdr:spPr>
        <a:xfrm>
          <a:off x="13843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43742</xdr:rowOff>
    </xdr:from>
    <xdr:ext cx="762000" cy="259045"/>
    <xdr:sp macro="" textlink="">
      <xdr:nvSpPr>
        <xdr:cNvPr id="461" name="テキスト ボックス 460"/>
        <xdr:cNvSpPr txBox="1"/>
      </xdr:nvSpPr>
      <xdr:spPr>
        <a:xfrm>
          <a:off x="13512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62593</xdr:rowOff>
    </xdr:from>
    <xdr:to>
      <xdr:col>65</xdr:col>
      <xdr:colOff>53975</xdr:colOff>
      <xdr:row>77</xdr:row>
      <xdr:rowOff>164193</xdr:rowOff>
    </xdr:to>
    <xdr:sp macro="" textlink="">
      <xdr:nvSpPr>
        <xdr:cNvPr id="462" name="楕円 461"/>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2920</xdr:rowOff>
    </xdr:from>
    <xdr:ext cx="762000" cy="259045"/>
    <xdr:sp macro="" textlink="">
      <xdr:nvSpPr>
        <xdr:cNvPr id="463" name="テキスト ボックス 462"/>
        <xdr:cNvSpPr txBox="1"/>
      </xdr:nvSpPr>
      <xdr:spPr>
        <a:xfrm>
          <a:off x="12623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102464</xdr:rowOff>
    </xdr:from>
    <xdr:to>
      <xdr:col>29</xdr:col>
      <xdr:colOff>127000</xdr:colOff>
      <xdr:row>17</xdr:row>
      <xdr:rowOff>117007</xdr:rowOff>
    </xdr:to>
    <xdr:cxnSp macro="">
      <xdr:nvCxnSpPr>
        <xdr:cNvPr id="52" name="直線コネクタ 51"/>
        <xdr:cNvCxnSpPr/>
      </xdr:nvCxnSpPr>
      <xdr:spPr bwMode="auto">
        <a:xfrm>
          <a:off x="5003800" y="3064739"/>
          <a:ext cx="647700" cy="1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102464</xdr:rowOff>
    </xdr:from>
    <xdr:to>
      <xdr:col>26</xdr:col>
      <xdr:colOff>50800</xdr:colOff>
      <xdr:row>17</xdr:row>
      <xdr:rowOff>116778</xdr:rowOff>
    </xdr:to>
    <xdr:cxnSp macro="">
      <xdr:nvCxnSpPr>
        <xdr:cNvPr id="55" name="直線コネクタ 54"/>
        <xdr:cNvCxnSpPr/>
      </xdr:nvCxnSpPr>
      <xdr:spPr bwMode="auto">
        <a:xfrm flipV="1">
          <a:off x="4305300" y="3064739"/>
          <a:ext cx="698500" cy="1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116778</xdr:rowOff>
    </xdr:from>
    <xdr:to>
      <xdr:col>22</xdr:col>
      <xdr:colOff>114300</xdr:colOff>
      <xdr:row>17</xdr:row>
      <xdr:rowOff>125988</xdr:rowOff>
    </xdr:to>
    <xdr:cxnSp macro="">
      <xdr:nvCxnSpPr>
        <xdr:cNvPr id="58" name="直線コネクタ 57"/>
        <xdr:cNvCxnSpPr/>
      </xdr:nvCxnSpPr>
      <xdr:spPr bwMode="auto">
        <a:xfrm flipV="1">
          <a:off x="3606800" y="3079053"/>
          <a:ext cx="698500" cy="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125988</xdr:rowOff>
    </xdr:from>
    <xdr:to>
      <xdr:col>18</xdr:col>
      <xdr:colOff>177800</xdr:colOff>
      <xdr:row>17</xdr:row>
      <xdr:rowOff>158884</xdr:rowOff>
    </xdr:to>
    <xdr:cxnSp macro="">
      <xdr:nvCxnSpPr>
        <xdr:cNvPr id="61" name="直線コネクタ 60"/>
        <xdr:cNvCxnSpPr/>
      </xdr:nvCxnSpPr>
      <xdr:spPr bwMode="auto">
        <a:xfrm flipV="1">
          <a:off x="2908300" y="3088263"/>
          <a:ext cx="698500" cy="3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66207</xdr:rowOff>
    </xdr:from>
    <xdr:to>
      <xdr:col>29</xdr:col>
      <xdr:colOff>177800</xdr:colOff>
      <xdr:row>17</xdr:row>
      <xdr:rowOff>167807</xdr:rowOff>
    </xdr:to>
    <xdr:sp macro="" textlink="">
      <xdr:nvSpPr>
        <xdr:cNvPr id="71" name="楕円 70"/>
        <xdr:cNvSpPr/>
      </xdr:nvSpPr>
      <xdr:spPr bwMode="auto">
        <a:xfrm>
          <a:off x="5600700" y="302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82734</xdr:rowOff>
    </xdr:from>
    <xdr:ext cx="762000" cy="259045"/>
    <xdr:sp macro="" textlink="">
      <xdr:nvSpPr>
        <xdr:cNvPr id="72" name="人口1人当たり決算額の推移該当値テキスト130"/>
        <xdr:cNvSpPr txBox="1"/>
      </xdr:nvSpPr>
      <xdr:spPr>
        <a:xfrm>
          <a:off x="5740400" y="287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51664</xdr:rowOff>
    </xdr:from>
    <xdr:to>
      <xdr:col>26</xdr:col>
      <xdr:colOff>101600</xdr:colOff>
      <xdr:row>17</xdr:row>
      <xdr:rowOff>153264</xdr:rowOff>
    </xdr:to>
    <xdr:sp macro="" textlink="">
      <xdr:nvSpPr>
        <xdr:cNvPr id="73" name="楕円 72"/>
        <xdr:cNvSpPr/>
      </xdr:nvSpPr>
      <xdr:spPr bwMode="auto">
        <a:xfrm>
          <a:off x="4953000" y="301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163441</xdr:rowOff>
    </xdr:from>
    <xdr:ext cx="736600" cy="259045"/>
    <xdr:sp macro="" textlink="">
      <xdr:nvSpPr>
        <xdr:cNvPr id="74" name="テキスト ボックス 73"/>
        <xdr:cNvSpPr txBox="1"/>
      </xdr:nvSpPr>
      <xdr:spPr>
        <a:xfrm>
          <a:off x="4622800" y="278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65978</xdr:rowOff>
    </xdr:from>
    <xdr:to>
      <xdr:col>22</xdr:col>
      <xdr:colOff>165100</xdr:colOff>
      <xdr:row>17</xdr:row>
      <xdr:rowOff>167578</xdr:rowOff>
    </xdr:to>
    <xdr:sp macro="" textlink="">
      <xdr:nvSpPr>
        <xdr:cNvPr id="75" name="楕円 74"/>
        <xdr:cNvSpPr/>
      </xdr:nvSpPr>
      <xdr:spPr bwMode="auto">
        <a:xfrm>
          <a:off x="4254500" y="302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xdr:rowOff>
    </xdr:from>
    <xdr:ext cx="762000" cy="259045"/>
    <xdr:sp macro="" textlink="">
      <xdr:nvSpPr>
        <xdr:cNvPr id="76" name="テキスト ボックス 75"/>
        <xdr:cNvSpPr txBox="1"/>
      </xdr:nvSpPr>
      <xdr:spPr>
        <a:xfrm>
          <a:off x="3924300" y="279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75188</xdr:rowOff>
    </xdr:from>
    <xdr:to>
      <xdr:col>19</xdr:col>
      <xdr:colOff>38100</xdr:colOff>
      <xdr:row>18</xdr:row>
      <xdr:rowOff>5338</xdr:rowOff>
    </xdr:to>
    <xdr:sp macro="" textlink="">
      <xdr:nvSpPr>
        <xdr:cNvPr id="77" name="楕円 76"/>
        <xdr:cNvSpPr/>
      </xdr:nvSpPr>
      <xdr:spPr bwMode="auto">
        <a:xfrm>
          <a:off x="3556000" y="303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15515</xdr:rowOff>
    </xdr:from>
    <xdr:ext cx="762000" cy="259045"/>
    <xdr:sp macro="" textlink="">
      <xdr:nvSpPr>
        <xdr:cNvPr id="78" name="テキスト ボックス 77"/>
        <xdr:cNvSpPr txBox="1"/>
      </xdr:nvSpPr>
      <xdr:spPr>
        <a:xfrm>
          <a:off x="3225800" y="28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108084</xdr:rowOff>
    </xdr:from>
    <xdr:to>
      <xdr:col>15</xdr:col>
      <xdr:colOff>101600</xdr:colOff>
      <xdr:row>18</xdr:row>
      <xdr:rowOff>38234</xdr:rowOff>
    </xdr:to>
    <xdr:sp macro="" textlink="">
      <xdr:nvSpPr>
        <xdr:cNvPr id="79" name="楕円 78"/>
        <xdr:cNvSpPr/>
      </xdr:nvSpPr>
      <xdr:spPr bwMode="auto">
        <a:xfrm>
          <a:off x="2857500" y="307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48411</xdr:rowOff>
    </xdr:from>
    <xdr:ext cx="762000" cy="259045"/>
    <xdr:sp macro="" textlink="">
      <xdr:nvSpPr>
        <xdr:cNvPr id="80" name="テキスト ボックス 79"/>
        <xdr:cNvSpPr txBox="1"/>
      </xdr:nvSpPr>
      <xdr:spPr>
        <a:xfrm>
          <a:off x="2527300" y="28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143459</xdr:rowOff>
    </xdr:from>
    <xdr:to>
      <xdr:col>29</xdr:col>
      <xdr:colOff>127000</xdr:colOff>
      <xdr:row>35</xdr:row>
      <xdr:rowOff>174168</xdr:rowOff>
    </xdr:to>
    <xdr:cxnSp macro="">
      <xdr:nvCxnSpPr>
        <xdr:cNvPr id="111" name="直線コネクタ 110"/>
        <xdr:cNvCxnSpPr/>
      </xdr:nvCxnSpPr>
      <xdr:spPr bwMode="auto">
        <a:xfrm>
          <a:off x="5003800" y="6753809"/>
          <a:ext cx="6477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143459</xdr:rowOff>
    </xdr:from>
    <xdr:to>
      <xdr:col>26</xdr:col>
      <xdr:colOff>50800</xdr:colOff>
      <xdr:row>35</xdr:row>
      <xdr:rowOff>332969</xdr:rowOff>
    </xdr:to>
    <xdr:cxnSp macro="">
      <xdr:nvCxnSpPr>
        <xdr:cNvPr id="114" name="直線コネクタ 113"/>
        <xdr:cNvCxnSpPr/>
      </xdr:nvCxnSpPr>
      <xdr:spPr bwMode="auto">
        <a:xfrm flipV="1">
          <a:off x="4305300" y="6753809"/>
          <a:ext cx="698500" cy="18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332969</xdr:rowOff>
    </xdr:from>
    <xdr:to>
      <xdr:col>22</xdr:col>
      <xdr:colOff>114300</xdr:colOff>
      <xdr:row>36</xdr:row>
      <xdr:rowOff>21006</xdr:rowOff>
    </xdr:to>
    <xdr:cxnSp macro="">
      <xdr:nvCxnSpPr>
        <xdr:cNvPr id="117" name="直線コネクタ 116"/>
        <xdr:cNvCxnSpPr/>
      </xdr:nvCxnSpPr>
      <xdr:spPr bwMode="auto">
        <a:xfrm flipV="1">
          <a:off x="3606800" y="6943319"/>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240919</xdr:rowOff>
    </xdr:from>
    <xdr:to>
      <xdr:col>18</xdr:col>
      <xdr:colOff>177800</xdr:colOff>
      <xdr:row>36</xdr:row>
      <xdr:rowOff>21006</xdr:rowOff>
    </xdr:to>
    <xdr:cxnSp macro="">
      <xdr:nvCxnSpPr>
        <xdr:cNvPr id="120" name="直線コネクタ 119"/>
        <xdr:cNvCxnSpPr/>
      </xdr:nvCxnSpPr>
      <xdr:spPr bwMode="auto">
        <a:xfrm>
          <a:off x="2908300" y="6851269"/>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123368</xdr:rowOff>
    </xdr:from>
    <xdr:to>
      <xdr:col>29</xdr:col>
      <xdr:colOff>177800</xdr:colOff>
      <xdr:row>35</xdr:row>
      <xdr:rowOff>224968</xdr:rowOff>
    </xdr:to>
    <xdr:sp macro="" textlink="">
      <xdr:nvSpPr>
        <xdr:cNvPr id="130" name="楕円 129"/>
        <xdr:cNvSpPr/>
      </xdr:nvSpPr>
      <xdr:spPr bwMode="auto">
        <a:xfrm>
          <a:off x="5600700" y="673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311345</xdr:rowOff>
    </xdr:from>
    <xdr:ext cx="762000" cy="259045"/>
    <xdr:sp macro="" textlink="">
      <xdr:nvSpPr>
        <xdr:cNvPr id="131" name="人口1人当たり決算額の推移該当値テキスト445"/>
        <xdr:cNvSpPr txBox="1"/>
      </xdr:nvSpPr>
      <xdr:spPr>
        <a:xfrm>
          <a:off x="5740400" y="657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92659</xdr:rowOff>
    </xdr:from>
    <xdr:to>
      <xdr:col>26</xdr:col>
      <xdr:colOff>101600</xdr:colOff>
      <xdr:row>35</xdr:row>
      <xdr:rowOff>194259</xdr:rowOff>
    </xdr:to>
    <xdr:sp macro="" textlink="">
      <xdr:nvSpPr>
        <xdr:cNvPr id="132" name="楕円 131"/>
        <xdr:cNvSpPr/>
      </xdr:nvSpPr>
      <xdr:spPr bwMode="auto">
        <a:xfrm>
          <a:off x="4953000" y="67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204436</xdr:rowOff>
    </xdr:from>
    <xdr:ext cx="736600" cy="259045"/>
    <xdr:sp macro="" textlink="">
      <xdr:nvSpPr>
        <xdr:cNvPr id="133" name="テキスト ボックス 132"/>
        <xdr:cNvSpPr txBox="1"/>
      </xdr:nvSpPr>
      <xdr:spPr>
        <a:xfrm>
          <a:off x="4622800" y="647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282169</xdr:rowOff>
    </xdr:from>
    <xdr:to>
      <xdr:col>22</xdr:col>
      <xdr:colOff>165100</xdr:colOff>
      <xdr:row>36</xdr:row>
      <xdr:rowOff>40869</xdr:rowOff>
    </xdr:to>
    <xdr:sp macro="" textlink="">
      <xdr:nvSpPr>
        <xdr:cNvPr id="134" name="楕円 133"/>
        <xdr:cNvSpPr/>
      </xdr:nvSpPr>
      <xdr:spPr bwMode="auto">
        <a:xfrm>
          <a:off x="42545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51046</xdr:rowOff>
    </xdr:from>
    <xdr:ext cx="762000" cy="259045"/>
    <xdr:sp macro="" textlink="">
      <xdr:nvSpPr>
        <xdr:cNvPr id="135" name="テキスト ボックス 134"/>
        <xdr:cNvSpPr txBox="1"/>
      </xdr:nvSpPr>
      <xdr:spPr>
        <a:xfrm>
          <a:off x="3924300" y="666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313106</xdr:rowOff>
    </xdr:from>
    <xdr:to>
      <xdr:col>19</xdr:col>
      <xdr:colOff>38100</xdr:colOff>
      <xdr:row>36</xdr:row>
      <xdr:rowOff>71806</xdr:rowOff>
    </xdr:to>
    <xdr:sp macro="" textlink="">
      <xdr:nvSpPr>
        <xdr:cNvPr id="136" name="楕円 135"/>
        <xdr:cNvSpPr/>
      </xdr:nvSpPr>
      <xdr:spPr bwMode="auto">
        <a:xfrm>
          <a:off x="3556000" y="692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56583</xdr:rowOff>
    </xdr:from>
    <xdr:ext cx="762000" cy="259045"/>
    <xdr:sp macro="" textlink="">
      <xdr:nvSpPr>
        <xdr:cNvPr id="137" name="テキスト ボックス 136"/>
        <xdr:cNvSpPr txBox="1"/>
      </xdr:nvSpPr>
      <xdr:spPr>
        <a:xfrm>
          <a:off x="3225800" y="700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190119</xdr:rowOff>
    </xdr:from>
    <xdr:to>
      <xdr:col>15</xdr:col>
      <xdr:colOff>101600</xdr:colOff>
      <xdr:row>35</xdr:row>
      <xdr:rowOff>291719</xdr:rowOff>
    </xdr:to>
    <xdr:sp macro="" textlink="">
      <xdr:nvSpPr>
        <xdr:cNvPr id="138" name="楕円 137"/>
        <xdr:cNvSpPr/>
      </xdr:nvSpPr>
      <xdr:spPr bwMode="auto">
        <a:xfrm>
          <a:off x="2857500" y="680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276496</xdr:rowOff>
    </xdr:from>
    <xdr:ext cx="762000" cy="259045"/>
    <xdr:sp macro="" textlink="">
      <xdr:nvSpPr>
        <xdr:cNvPr id="139" name="テキスト ボックス 138"/>
        <xdr:cNvSpPr txBox="1"/>
      </xdr:nvSpPr>
      <xdr:spPr>
        <a:xfrm>
          <a:off x="2527300" y="6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110831</xdr:rowOff>
    </xdr:from>
    <xdr:to>
      <xdr:col>24</xdr:col>
      <xdr:colOff>63500</xdr:colOff>
      <xdr:row>36</xdr:row>
      <xdr:rowOff>114543</xdr:rowOff>
    </xdr:to>
    <xdr:cxnSp macro="">
      <xdr:nvCxnSpPr>
        <xdr:cNvPr id="63" name="直線コネクタ 62"/>
        <xdr:cNvCxnSpPr/>
      </xdr:nvCxnSpPr>
      <xdr:spPr>
        <a:xfrm>
          <a:off x="3797300" y="6283031"/>
          <a:ext cx="8382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106259</xdr:rowOff>
    </xdr:from>
    <xdr:to>
      <xdr:col>19</xdr:col>
      <xdr:colOff>177800</xdr:colOff>
      <xdr:row>36</xdr:row>
      <xdr:rowOff>110831</xdr:rowOff>
    </xdr:to>
    <xdr:cxnSp macro="">
      <xdr:nvCxnSpPr>
        <xdr:cNvPr id="66" name="直線コネクタ 65"/>
        <xdr:cNvCxnSpPr/>
      </xdr:nvCxnSpPr>
      <xdr:spPr>
        <a:xfrm>
          <a:off x="2908300" y="62784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106259</xdr:rowOff>
    </xdr:from>
    <xdr:to>
      <xdr:col>15</xdr:col>
      <xdr:colOff>50800</xdr:colOff>
      <xdr:row>36</xdr:row>
      <xdr:rowOff>116524</xdr:rowOff>
    </xdr:to>
    <xdr:cxnSp macro="">
      <xdr:nvCxnSpPr>
        <xdr:cNvPr id="69" name="直線コネクタ 68"/>
        <xdr:cNvCxnSpPr/>
      </xdr:nvCxnSpPr>
      <xdr:spPr>
        <a:xfrm flipV="1">
          <a:off x="2019300" y="6278459"/>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116524</xdr:rowOff>
    </xdr:from>
    <xdr:to>
      <xdr:col>10</xdr:col>
      <xdr:colOff>114300</xdr:colOff>
      <xdr:row>36</xdr:row>
      <xdr:rowOff>136663</xdr:rowOff>
    </xdr:to>
    <xdr:cxnSp macro="">
      <xdr:nvCxnSpPr>
        <xdr:cNvPr id="72" name="直線コネクタ 71"/>
        <xdr:cNvCxnSpPr/>
      </xdr:nvCxnSpPr>
      <xdr:spPr>
        <a:xfrm flipV="1">
          <a:off x="1130300" y="6288724"/>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63743</xdr:rowOff>
    </xdr:from>
    <xdr:to>
      <xdr:col>24</xdr:col>
      <xdr:colOff>114300</xdr:colOff>
      <xdr:row>36</xdr:row>
      <xdr:rowOff>165343</xdr:rowOff>
    </xdr:to>
    <xdr:sp macro="" textlink="">
      <xdr:nvSpPr>
        <xdr:cNvPr id="82" name="楕円 81"/>
        <xdr:cNvSpPr/>
      </xdr:nvSpPr>
      <xdr:spPr>
        <a:xfrm>
          <a:off x="4584700" y="62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86620</xdr:rowOff>
    </xdr:from>
    <xdr:ext cx="534377" cy="259045"/>
    <xdr:sp macro="" textlink="">
      <xdr:nvSpPr>
        <xdr:cNvPr id="83" name="人件費該当値テキスト"/>
        <xdr:cNvSpPr txBox="1"/>
      </xdr:nvSpPr>
      <xdr:spPr>
        <a:xfrm>
          <a:off x="4686300" y="60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60031</xdr:rowOff>
    </xdr:from>
    <xdr:to>
      <xdr:col>20</xdr:col>
      <xdr:colOff>38100</xdr:colOff>
      <xdr:row>36</xdr:row>
      <xdr:rowOff>161631</xdr:rowOff>
    </xdr:to>
    <xdr:sp macro="" textlink="">
      <xdr:nvSpPr>
        <xdr:cNvPr id="84" name="楕円 83"/>
        <xdr:cNvSpPr/>
      </xdr:nvSpPr>
      <xdr:spPr>
        <a:xfrm>
          <a:off x="3746500" y="62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6708</xdr:rowOff>
    </xdr:from>
    <xdr:ext cx="534377" cy="259045"/>
    <xdr:sp macro="" textlink="">
      <xdr:nvSpPr>
        <xdr:cNvPr id="85" name="テキスト ボックス 84"/>
        <xdr:cNvSpPr txBox="1"/>
      </xdr:nvSpPr>
      <xdr:spPr>
        <a:xfrm>
          <a:off x="3530111" y="60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55459</xdr:rowOff>
    </xdr:from>
    <xdr:to>
      <xdr:col>15</xdr:col>
      <xdr:colOff>101600</xdr:colOff>
      <xdr:row>36</xdr:row>
      <xdr:rowOff>157059</xdr:rowOff>
    </xdr:to>
    <xdr:sp macro="" textlink="">
      <xdr:nvSpPr>
        <xdr:cNvPr id="86" name="楕円 85"/>
        <xdr:cNvSpPr/>
      </xdr:nvSpPr>
      <xdr:spPr>
        <a:xfrm>
          <a:off x="2857500" y="62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2136</xdr:rowOff>
    </xdr:from>
    <xdr:ext cx="534377" cy="259045"/>
    <xdr:sp macro="" textlink="">
      <xdr:nvSpPr>
        <xdr:cNvPr id="87" name="テキスト ボックス 86"/>
        <xdr:cNvSpPr txBox="1"/>
      </xdr:nvSpPr>
      <xdr:spPr>
        <a:xfrm>
          <a:off x="2641111" y="60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65724</xdr:rowOff>
    </xdr:from>
    <xdr:to>
      <xdr:col>10</xdr:col>
      <xdr:colOff>165100</xdr:colOff>
      <xdr:row>36</xdr:row>
      <xdr:rowOff>167324</xdr:rowOff>
    </xdr:to>
    <xdr:sp macro="" textlink="">
      <xdr:nvSpPr>
        <xdr:cNvPr id="88" name="楕円 87"/>
        <xdr:cNvSpPr/>
      </xdr:nvSpPr>
      <xdr:spPr>
        <a:xfrm>
          <a:off x="1968500" y="62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12401</xdr:rowOff>
    </xdr:from>
    <xdr:ext cx="534377" cy="259045"/>
    <xdr:sp macro="" textlink="">
      <xdr:nvSpPr>
        <xdr:cNvPr id="89" name="テキスト ボックス 88"/>
        <xdr:cNvSpPr txBox="1"/>
      </xdr:nvSpPr>
      <xdr:spPr>
        <a:xfrm>
          <a:off x="1752111" y="60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85863</xdr:rowOff>
    </xdr:from>
    <xdr:to>
      <xdr:col>6</xdr:col>
      <xdr:colOff>38100</xdr:colOff>
      <xdr:row>37</xdr:row>
      <xdr:rowOff>16013</xdr:rowOff>
    </xdr:to>
    <xdr:sp macro="" textlink="">
      <xdr:nvSpPr>
        <xdr:cNvPr id="90" name="楕円 89"/>
        <xdr:cNvSpPr/>
      </xdr:nvSpPr>
      <xdr:spPr>
        <a:xfrm>
          <a:off x="1079500" y="62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32540</xdr:rowOff>
    </xdr:from>
    <xdr:ext cx="534377" cy="259045"/>
    <xdr:sp macro="" textlink="">
      <xdr:nvSpPr>
        <xdr:cNvPr id="91" name="テキスト ボックス 90"/>
        <xdr:cNvSpPr txBox="1"/>
      </xdr:nvSpPr>
      <xdr:spPr>
        <a:xfrm>
          <a:off x="863111" y="60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10345</xdr:rowOff>
    </xdr:from>
    <xdr:to>
      <xdr:col>24</xdr:col>
      <xdr:colOff>63500</xdr:colOff>
      <xdr:row>59</xdr:row>
      <xdr:rowOff>36046</xdr:rowOff>
    </xdr:to>
    <xdr:cxnSp macro="">
      <xdr:nvCxnSpPr>
        <xdr:cNvPr id="123" name="直線コネクタ 122"/>
        <xdr:cNvCxnSpPr/>
      </xdr:nvCxnSpPr>
      <xdr:spPr>
        <a:xfrm flipV="1">
          <a:off x="3797300" y="10125895"/>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36046</xdr:rowOff>
    </xdr:from>
    <xdr:to>
      <xdr:col>19</xdr:col>
      <xdr:colOff>177800</xdr:colOff>
      <xdr:row>59</xdr:row>
      <xdr:rowOff>40563</xdr:rowOff>
    </xdr:to>
    <xdr:cxnSp macro="">
      <xdr:nvCxnSpPr>
        <xdr:cNvPr id="126" name="直線コネクタ 125"/>
        <xdr:cNvCxnSpPr/>
      </xdr:nvCxnSpPr>
      <xdr:spPr>
        <a:xfrm flipV="1">
          <a:off x="2908300" y="10151596"/>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xdr:rowOff>
    </xdr:from>
    <xdr:to>
      <xdr:col>15</xdr:col>
      <xdr:colOff>50800</xdr:colOff>
      <xdr:row>59</xdr:row>
      <xdr:rowOff>40563</xdr:rowOff>
    </xdr:to>
    <xdr:cxnSp macro="">
      <xdr:nvCxnSpPr>
        <xdr:cNvPr id="129" name="直線コネクタ 128"/>
        <xdr:cNvCxnSpPr/>
      </xdr:nvCxnSpPr>
      <xdr:spPr>
        <a:xfrm>
          <a:off x="2019300" y="10115586"/>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xdr:rowOff>
    </xdr:from>
    <xdr:to>
      <xdr:col>10</xdr:col>
      <xdr:colOff>114300</xdr:colOff>
      <xdr:row>59</xdr:row>
      <xdr:rowOff>40770</xdr:rowOff>
    </xdr:to>
    <xdr:cxnSp macro="">
      <xdr:nvCxnSpPr>
        <xdr:cNvPr id="132" name="直線コネクタ 131"/>
        <xdr:cNvCxnSpPr/>
      </xdr:nvCxnSpPr>
      <xdr:spPr>
        <a:xfrm flipV="1">
          <a:off x="1130300" y="10115586"/>
          <a:ext cx="889000" cy="4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130995</xdr:rowOff>
    </xdr:from>
    <xdr:to>
      <xdr:col>24</xdr:col>
      <xdr:colOff>114300</xdr:colOff>
      <xdr:row>59</xdr:row>
      <xdr:rowOff>61145</xdr:rowOff>
    </xdr:to>
    <xdr:sp macro="" textlink="">
      <xdr:nvSpPr>
        <xdr:cNvPr id="142" name="楕円 141"/>
        <xdr:cNvSpPr/>
      </xdr:nvSpPr>
      <xdr:spPr>
        <a:xfrm>
          <a:off x="4584700" y="10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153872</xdr:rowOff>
    </xdr:from>
    <xdr:ext cx="534377" cy="259045"/>
    <xdr:sp macro="" textlink="">
      <xdr:nvSpPr>
        <xdr:cNvPr id="143" name="物件費該当値テキスト"/>
        <xdr:cNvSpPr txBox="1"/>
      </xdr:nvSpPr>
      <xdr:spPr>
        <a:xfrm>
          <a:off x="4686300" y="99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156696</xdr:rowOff>
    </xdr:from>
    <xdr:to>
      <xdr:col>20</xdr:col>
      <xdr:colOff>38100</xdr:colOff>
      <xdr:row>59</xdr:row>
      <xdr:rowOff>86846</xdr:rowOff>
    </xdr:to>
    <xdr:sp macro="" textlink="">
      <xdr:nvSpPr>
        <xdr:cNvPr id="144" name="楕円 143"/>
        <xdr:cNvSpPr/>
      </xdr:nvSpPr>
      <xdr:spPr>
        <a:xfrm>
          <a:off x="3746500" y="101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103373</xdr:rowOff>
    </xdr:from>
    <xdr:ext cx="534377" cy="259045"/>
    <xdr:sp macro="" textlink="">
      <xdr:nvSpPr>
        <xdr:cNvPr id="145" name="テキスト ボックス 144"/>
        <xdr:cNvSpPr txBox="1"/>
      </xdr:nvSpPr>
      <xdr:spPr>
        <a:xfrm>
          <a:off x="3530111" y="98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161213</xdr:rowOff>
    </xdr:from>
    <xdr:to>
      <xdr:col>15</xdr:col>
      <xdr:colOff>101600</xdr:colOff>
      <xdr:row>59</xdr:row>
      <xdr:rowOff>91363</xdr:rowOff>
    </xdr:to>
    <xdr:sp macro="" textlink="">
      <xdr:nvSpPr>
        <xdr:cNvPr id="146" name="楕円 145"/>
        <xdr:cNvSpPr/>
      </xdr:nvSpPr>
      <xdr:spPr>
        <a:xfrm>
          <a:off x="28575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107890</xdr:rowOff>
    </xdr:from>
    <xdr:ext cx="534377" cy="259045"/>
    <xdr:sp macro="" textlink="">
      <xdr:nvSpPr>
        <xdr:cNvPr id="147" name="テキスト ボックス 146"/>
        <xdr:cNvSpPr txBox="1"/>
      </xdr:nvSpPr>
      <xdr:spPr>
        <a:xfrm>
          <a:off x="2641111" y="98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120686</xdr:rowOff>
    </xdr:from>
    <xdr:to>
      <xdr:col>10</xdr:col>
      <xdr:colOff>165100</xdr:colOff>
      <xdr:row>59</xdr:row>
      <xdr:rowOff>50836</xdr:rowOff>
    </xdr:to>
    <xdr:sp macro="" textlink="">
      <xdr:nvSpPr>
        <xdr:cNvPr id="148" name="楕円 147"/>
        <xdr:cNvSpPr/>
      </xdr:nvSpPr>
      <xdr:spPr>
        <a:xfrm>
          <a:off x="1968500" y="100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67363</xdr:rowOff>
    </xdr:from>
    <xdr:ext cx="534377" cy="259045"/>
    <xdr:sp macro="" textlink="">
      <xdr:nvSpPr>
        <xdr:cNvPr id="149" name="テキスト ボックス 148"/>
        <xdr:cNvSpPr txBox="1"/>
      </xdr:nvSpPr>
      <xdr:spPr>
        <a:xfrm>
          <a:off x="1752111" y="9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161420</xdr:rowOff>
    </xdr:from>
    <xdr:to>
      <xdr:col>6</xdr:col>
      <xdr:colOff>38100</xdr:colOff>
      <xdr:row>59</xdr:row>
      <xdr:rowOff>91570</xdr:rowOff>
    </xdr:to>
    <xdr:sp macro="" textlink="">
      <xdr:nvSpPr>
        <xdr:cNvPr id="150" name="楕円 149"/>
        <xdr:cNvSpPr/>
      </xdr:nvSpPr>
      <xdr:spPr>
        <a:xfrm>
          <a:off x="1079500" y="101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108097</xdr:rowOff>
    </xdr:from>
    <xdr:ext cx="534377" cy="259045"/>
    <xdr:sp macro="" textlink="">
      <xdr:nvSpPr>
        <xdr:cNvPr id="151" name="テキスト ボックス 150"/>
        <xdr:cNvSpPr txBox="1"/>
      </xdr:nvSpPr>
      <xdr:spPr>
        <a:xfrm>
          <a:off x="863111" y="9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40422</xdr:rowOff>
    </xdr:from>
    <xdr:to>
      <xdr:col>24</xdr:col>
      <xdr:colOff>63500</xdr:colOff>
      <xdr:row>78</xdr:row>
      <xdr:rowOff>43253</xdr:rowOff>
    </xdr:to>
    <xdr:cxnSp macro="">
      <xdr:nvCxnSpPr>
        <xdr:cNvPr id="182" name="直線コネクタ 181"/>
        <xdr:cNvCxnSpPr/>
      </xdr:nvCxnSpPr>
      <xdr:spPr>
        <a:xfrm flipV="1">
          <a:off x="3797300" y="13413522"/>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43253</xdr:rowOff>
    </xdr:from>
    <xdr:to>
      <xdr:col>19</xdr:col>
      <xdr:colOff>177800</xdr:colOff>
      <xdr:row>78</xdr:row>
      <xdr:rowOff>115207</xdr:rowOff>
    </xdr:to>
    <xdr:cxnSp macro="">
      <xdr:nvCxnSpPr>
        <xdr:cNvPr id="185" name="直線コネクタ 184"/>
        <xdr:cNvCxnSpPr/>
      </xdr:nvCxnSpPr>
      <xdr:spPr>
        <a:xfrm flipV="1">
          <a:off x="2908300" y="13416353"/>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86795</xdr:rowOff>
    </xdr:from>
    <xdr:to>
      <xdr:col>15</xdr:col>
      <xdr:colOff>50800</xdr:colOff>
      <xdr:row>78</xdr:row>
      <xdr:rowOff>115207</xdr:rowOff>
    </xdr:to>
    <xdr:cxnSp macro="">
      <xdr:nvCxnSpPr>
        <xdr:cNvPr id="188" name="直線コネクタ 187"/>
        <xdr:cNvCxnSpPr/>
      </xdr:nvCxnSpPr>
      <xdr:spPr>
        <a:xfrm>
          <a:off x="2019300" y="13459895"/>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78958</xdr:rowOff>
    </xdr:from>
    <xdr:to>
      <xdr:col>10</xdr:col>
      <xdr:colOff>114300</xdr:colOff>
      <xdr:row>78</xdr:row>
      <xdr:rowOff>86795</xdr:rowOff>
    </xdr:to>
    <xdr:cxnSp macro="">
      <xdr:nvCxnSpPr>
        <xdr:cNvPr id="191" name="直線コネクタ 190"/>
        <xdr:cNvCxnSpPr/>
      </xdr:nvCxnSpPr>
      <xdr:spPr>
        <a:xfrm>
          <a:off x="1130300" y="13452058"/>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161072</xdr:rowOff>
    </xdr:from>
    <xdr:to>
      <xdr:col>24</xdr:col>
      <xdr:colOff>114300</xdr:colOff>
      <xdr:row>78</xdr:row>
      <xdr:rowOff>91222</xdr:rowOff>
    </xdr:to>
    <xdr:sp macro="" textlink="">
      <xdr:nvSpPr>
        <xdr:cNvPr id="201" name="楕円 200"/>
        <xdr:cNvSpPr/>
      </xdr:nvSpPr>
      <xdr:spPr>
        <a:xfrm>
          <a:off x="45847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139499</xdr:rowOff>
    </xdr:from>
    <xdr:ext cx="469744" cy="259045"/>
    <xdr:sp macro="" textlink="">
      <xdr:nvSpPr>
        <xdr:cNvPr id="202" name="維持補修費該当値テキスト"/>
        <xdr:cNvSpPr txBox="1"/>
      </xdr:nvSpPr>
      <xdr:spPr>
        <a:xfrm>
          <a:off x="4686300" y="1334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163903</xdr:rowOff>
    </xdr:from>
    <xdr:to>
      <xdr:col>20</xdr:col>
      <xdr:colOff>38100</xdr:colOff>
      <xdr:row>78</xdr:row>
      <xdr:rowOff>94053</xdr:rowOff>
    </xdr:to>
    <xdr:sp macro="" textlink="">
      <xdr:nvSpPr>
        <xdr:cNvPr id="203" name="楕円 202"/>
        <xdr:cNvSpPr/>
      </xdr:nvSpPr>
      <xdr:spPr>
        <a:xfrm>
          <a:off x="3746500" y="133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85180</xdr:rowOff>
    </xdr:from>
    <xdr:ext cx="469744" cy="259045"/>
    <xdr:sp macro="" textlink="">
      <xdr:nvSpPr>
        <xdr:cNvPr id="204" name="テキスト ボックス 203"/>
        <xdr:cNvSpPr txBox="1"/>
      </xdr:nvSpPr>
      <xdr:spPr>
        <a:xfrm>
          <a:off x="3562428" y="134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64407</xdr:rowOff>
    </xdr:from>
    <xdr:to>
      <xdr:col>15</xdr:col>
      <xdr:colOff>101600</xdr:colOff>
      <xdr:row>78</xdr:row>
      <xdr:rowOff>166007</xdr:rowOff>
    </xdr:to>
    <xdr:sp macro="" textlink="">
      <xdr:nvSpPr>
        <xdr:cNvPr id="205" name="楕円 204"/>
        <xdr:cNvSpPr/>
      </xdr:nvSpPr>
      <xdr:spPr>
        <a:xfrm>
          <a:off x="2857500" y="134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157134</xdr:rowOff>
    </xdr:from>
    <xdr:ext cx="469744" cy="259045"/>
    <xdr:sp macro="" textlink="">
      <xdr:nvSpPr>
        <xdr:cNvPr id="206" name="テキスト ボックス 205"/>
        <xdr:cNvSpPr txBox="1"/>
      </xdr:nvSpPr>
      <xdr:spPr>
        <a:xfrm>
          <a:off x="2673428" y="135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35995</xdr:rowOff>
    </xdr:from>
    <xdr:to>
      <xdr:col>10</xdr:col>
      <xdr:colOff>165100</xdr:colOff>
      <xdr:row>78</xdr:row>
      <xdr:rowOff>137595</xdr:rowOff>
    </xdr:to>
    <xdr:sp macro="" textlink="">
      <xdr:nvSpPr>
        <xdr:cNvPr id="207" name="楕円 206"/>
        <xdr:cNvSpPr/>
      </xdr:nvSpPr>
      <xdr:spPr>
        <a:xfrm>
          <a:off x="1968500" y="134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128722</xdr:rowOff>
    </xdr:from>
    <xdr:ext cx="469744" cy="259045"/>
    <xdr:sp macro="" textlink="">
      <xdr:nvSpPr>
        <xdr:cNvPr id="208" name="テキスト ボックス 207"/>
        <xdr:cNvSpPr txBox="1"/>
      </xdr:nvSpPr>
      <xdr:spPr>
        <a:xfrm>
          <a:off x="1784428" y="1350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28158</xdr:rowOff>
    </xdr:from>
    <xdr:to>
      <xdr:col>6</xdr:col>
      <xdr:colOff>38100</xdr:colOff>
      <xdr:row>78</xdr:row>
      <xdr:rowOff>129758</xdr:rowOff>
    </xdr:to>
    <xdr:sp macro="" textlink="">
      <xdr:nvSpPr>
        <xdr:cNvPr id="209" name="楕円 208"/>
        <xdr:cNvSpPr/>
      </xdr:nvSpPr>
      <xdr:spPr>
        <a:xfrm>
          <a:off x="1079500" y="134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120885</xdr:rowOff>
    </xdr:from>
    <xdr:ext cx="469744" cy="259045"/>
    <xdr:sp macro="" textlink="">
      <xdr:nvSpPr>
        <xdr:cNvPr id="210" name="テキスト ボックス 209"/>
        <xdr:cNvSpPr txBox="1"/>
      </xdr:nvSpPr>
      <xdr:spPr>
        <a:xfrm>
          <a:off x="895428" y="134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167655</xdr:rowOff>
    </xdr:from>
    <xdr:to>
      <xdr:col>24</xdr:col>
      <xdr:colOff>63500</xdr:colOff>
      <xdr:row>96</xdr:row>
      <xdr:rowOff>15260</xdr:rowOff>
    </xdr:to>
    <xdr:cxnSp macro="">
      <xdr:nvCxnSpPr>
        <xdr:cNvPr id="242" name="直線コネクタ 241"/>
        <xdr:cNvCxnSpPr/>
      </xdr:nvCxnSpPr>
      <xdr:spPr>
        <a:xfrm flipV="1">
          <a:off x="3797300" y="16455405"/>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41744</xdr:rowOff>
    </xdr:from>
    <xdr:ext cx="599010" cy="259045"/>
    <xdr:sp macro="" textlink="">
      <xdr:nvSpPr>
        <xdr:cNvPr id="243" name="扶助費平均値テキスト"/>
        <xdr:cNvSpPr txBox="1"/>
      </xdr:nvSpPr>
      <xdr:spPr>
        <a:xfrm>
          <a:off x="4686300" y="16158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15260</xdr:rowOff>
    </xdr:from>
    <xdr:to>
      <xdr:col>19</xdr:col>
      <xdr:colOff>177800</xdr:colOff>
      <xdr:row>96</xdr:row>
      <xdr:rowOff>94600</xdr:rowOff>
    </xdr:to>
    <xdr:cxnSp macro="">
      <xdr:nvCxnSpPr>
        <xdr:cNvPr id="245" name="直線コネクタ 244"/>
        <xdr:cNvCxnSpPr/>
      </xdr:nvCxnSpPr>
      <xdr:spPr>
        <a:xfrm flipV="1">
          <a:off x="2908300" y="16474460"/>
          <a:ext cx="889000" cy="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7" name="テキスト ボックス 246"/>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94600</xdr:rowOff>
    </xdr:from>
    <xdr:to>
      <xdr:col>15</xdr:col>
      <xdr:colOff>50800</xdr:colOff>
      <xdr:row>96</xdr:row>
      <xdr:rowOff>169190</xdr:rowOff>
    </xdr:to>
    <xdr:cxnSp macro="">
      <xdr:nvCxnSpPr>
        <xdr:cNvPr id="248" name="直線コネクタ 247"/>
        <xdr:cNvCxnSpPr/>
      </xdr:nvCxnSpPr>
      <xdr:spPr>
        <a:xfrm flipV="1">
          <a:off x="2019300" y="16553800"/>
          <a:ext cx="889000" cy="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47872</xdr:rowOff>
    </xdr:from>
    <xdr:ext cx="599010" cy="259045"/>
    <xdr:sp macro="" textlink="">
      <xdr:nvSpPr>
        <xdr:cNvPr id="250" name="テキスト ボックス 249"/>
        <xdr:cNvSpPr txBox="1"/>
      </xdr:nvSpPr>
      <xdr:spPr>
        <a:xfrm>
          <a:off x="2608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169190</xdr:rowOff>
    </xdr:from>
    <xdr:to>
      <xdr:col>10</xdr:col>
      <xdr:colOff>114300</xdr:colOff>
      <xdr:row>97</xdr:row>
      <xdr:rowOff>92151</xdr:rowOff>
    </xdr:to>
    <xdr:cxnSp macro="">
      <xdr:nvCxnSpPr>
        <xdr:cNvPr id="251" name="直線コネクタ 250"/>
        <xdr:cNvCxnSpPr/>
      </xdr:nvCxnSpPr>
      <xdr:spPr>
        <a:xfrm flipV="1">
          <a:off x="1130300" y="16628390"/>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123996</xdr:rowOff>
    </xdr:from>
    <xdr:ext cx="599010" cy="259045"/>
    <xdr:sp macro="" textlink="">
      <xdr:nvSpPr>
        <xdr:cNvPr id="253" name="テキスト ボックス 252"/>
        <xdr:cNvSpPr txBox="1"/>
      </xdr:nvSpPr>
      <xdr:spPr>
        <a:xfrm>
          <a:off x="1719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51612</xdr:rowOff>
    </xdr:from>
    <xdr:ext cx="599010" cy="259045"/>
    <xdr:sp macro="" textlink="">
      <xdr:nvSpPr>
        <xdr:cNvPr id="255" name="テキスト ボックス 254"/>
        <xdr:cNvSpPr txBox="1"/>
      </xdr:nvSpPr>
      <xdr:spPr>
        <a:xfrm>
          <a:off x="830795" y="163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116855</xdr:rowOff>
    </xdr:from>
    <xdr:to>
      <xdr:col>24</xdr:col>
      <xdr:colOff>114300</xdr:colOff>
      <xdr:row>96</xdr:row>
      <xdr:rowOff>47005</xdr:rowOff>
    </xdr:to>
    <xdr:sp macro="" textlink="">
      <xdr:nvSpPr>
        <xdr:cNvPr id="261" name="楕円 260"/>
        <xdr:cNvSpPr/>
      </xdr:nvSpPr>
      <xdr:spPr>
        <a:xfrm>
          <a:off x="4584700" y="164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95282</xdr:rowOff>
    </xdr:from>
    <xdr:ext cx="599010" cy="259045"/>
    <xdr:sp macro="" textlink="">
      <xdr:nvSpPr>
        <xdr:cNvPr id="262" name="扶助費該当値テキスト"/>
        <xdr:cNvSpPr txBox="1"/>
      </xdr:nvSpPr>
      <xdr:spPr>
        <a:xfrm>
          <a:off x="4686300" y="163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135910</xdr:rowOff>
    </xdr:from>
    <xdr:to>
      <xdr:col>20</xdr:col>
      <xdr:colOff>38100</xdr:colOff>
      <xdr:row>96</xdr:row>
      <xdr:rowOff>66060</xdr:rowOff>
    </xdr:to>
    <xdr:sp macro="" textlink="">
      <xdr:nvSpPr>
        <xdr:cNvPr id="263" name="楕円 262"/>
        <xdr:cNvSpPr/>
      </xdr:nvSpPr>
      <xdr:spPr>
        <a:xfrm>
          <a:off x="3746500" y="1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57187</xdr:rowOff>
    </xdr:from>
    <xdr:ext cx="599010" cy="259045"/>
    <xdr:sp macro="" textlink="">
      <xdr:nvSpPr>
        <xdr:cNvPr id="264" name="テキスト ボックス 263"/>
        <xdr:cNvSpPr txBox="1"/>
      </xdr:nvSpPr>
      <xdr:spPr>
        <a:xfrm>
          <a:off x="3497795" y="1651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43800</xdr:rowOff>
    </xdr:from>
    <xdr:to>
      <xdr:col>15</xdr:col>
      <xdr:colOff>101600</xdr:colOff>
      <xdr:row>96</xdr:row>
      <xdr:rowOff>145400</xdr:rowOff>
    </xdr:to>
    <xdr:sp macro="" textlink="">
      <xdr:nvSpPr>
        <xdr:cNvPr id="265" name="楕円 264"/>
        <xdr:cNvSpPr/>
      </xdr:nvSpPr>
      <xdr:spPr>
        <a:xfrm>
          <a:off x="2857500" y="165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136527</xdr:rowOff>
    </xdr:from>
    <xdr:ext cx="599010" cy="259045"/>
    <xdr:sp macro="" textlink="">
      <xdr:nvSpPr>
        <xdr:cNvPr id="266" name="テキスト ボックス 265"/>
        <xdr:cNvSpPr txBox="1"/>
      </xdr:nvSpPr>
      <xdr:spPr>
        <a:xfrm>
          <a:off x="2608795" y="1659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118390</xdr:rowOff>
    </xdr:from>
    <xdr:to>
      <xdr:col>10</xdr:col>
      <xdr:colOff>165100</xdr:colOff>
      <xdr:row>97</xdr:row>
      <xdr:rowOff>48540</xdr:rowOff>
    </xdr:to>
    <xdr:sp macro="" textlink="">
      <xdr:nvSpPr>
        <xdr:cNvPr id="267" name="楕円 266"/>
        <xdr:cNvSpPr/>
      </xdr:nvSpPr>
      <xdr:spPr>
        <a:xfrm>
          <a:off x="1968500" y="1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39667</xdr:rowOff>
    </xdr:from>
    <xdr:ext cx="599010" cy="259045"/>
    <xdr:sp macro="" textlink="">
      <xdr:nvSpPr>
        <xdr:cNvPr id="268" name="テキスト ボックス 267"/>
        <xdr:cNvSpPr txBox="1"/>
      </xdr:nvSpPr>
      <xdr:spPr>
        <a:xfrm>
          <a:off x="1719795" y="1667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41351</xdr:rowOff>
    </xdr:from>
    <xdr:to>
      <xdr:col>6</xdr:col>
      <xdr:colOff>38100</xdr:colOff>
      <xdr:row>97</xdr:row>
      <xdr:rowOff>142951</xdr:rowOff>
    </xdr:to>
    <xdr:sp macro="" textlink="">
      <xdr:nvSpPr>
        <xdr:cNvPr id="269" name="楕円 268"/>
        <xdr:cNvSpPr/>
      </xdr:nvSpPr>
      <xdr:spPr>
        <a:xfrm>
          <a:off x="1079500" y="166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134078</xdr:rowOff>
    </xdr:from>
    <xdr:ext cx="599010" cy="259045"/>
    <xdr:sp macro="" textlink="">
      <xdr:nvSpPr>
        <xdr:cNvPr id="270" name="テキスト ボックス 269"/>
        <xdr:cNvSpPr txBox="1"/>
      </xdr:nvSpPr>
      <xdr:spPr>
        <a:xfrm>
          <a:off x="830795" y="1676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25465</xdr:rowOff>
    </xdr:from>
    <xdr:to>
      <xdr:col>55</xdr:col>
      <xdr:colOff>0</xdr:colOff>
      <xdr:row>37</xdr:row>
      <xdr:rowOff>52212</xdr:rowOff>
    </xdr:to>
    <xdr:cxnSp macro="">
      <xdr:nvCxnSpPr>
        <xdr:cNvPr id="302" name="直線コネクタ 301"/>
        <xdr:cNvCxnSpPr/>
      </xdr:nvCxnSpPr>
      <xdr:spPr>
        <a:xfrm flipV="1">
          <a:off x="9639300" y="6369115"/>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52212</xdr:rowOff>
    </xdr:from>
    <xdr:to>
      <xdr:col>50</xdr:col>
      <xdr:colOff>114300</xdr:colOff>
      <xdr:row>37</xdr:row>
      <xdr:rowOff>114554</xdr:rowOff>
    </xdr:to>
    <xdr:cxnSp macro="">
      <xdr:nvCxnSpPr>
        <xdr:cNvPr id="305" name="直線コネクタ 304"/>
        <xdr:cNvCxnSpPr/>
      </xdr:nvCxnSpPr>
      <xdr:spPr>
        <a:xfrm flipV="1">
          <a:off x="8750300" y="6395862"/>
          <a:ext cx="8890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50187</xdr:rowOff>
    </xdr:from>
    <xdr:to>
      <xdr:col>45</xdr:col>
      <xdr:colOff>177800</xdr:colOff>
      <xdr:row>37</xdr:row>
      <xdr:rowOff>114554</xdr:rowOff>
    </xdr:to>
    <xdr:cxnSp macro="">
      <xdr:nvCxnSpPr>
        <xdr:cNvPr id="308" name="直線コネクタ 307"/>
        <xdr:cNvCxnSpPr/>
      </xdr:nvCxnSpPr>
      <xdr:spPr>
        <a:xfrm>
          <a:off x="7861300" y="5536587"/>
          <a:ext cx="889000" cy="92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156584</xdr:rowOff>
    </xdr:from>
    <xdr:to>
      <xdr:col>41</xdr:col>
      <xdr:colOff>50800</xdr:colOff>
      <xdr:row>32</xdr:row>
      <xdr:rowOff>50187</xdr:rowOff>
    </xdr:to>
    <xdr:cxnSp macro="">
      <xdr:nvCxnSpPr>
        <xdr:cNvPr id="311" name="直線コネクタ 310"/>
        <xdr:cNvCxnSpPr/>
      </xdr:nvCxnSpPr>
      <xdr:spPr>
        <a:xfrm>
          <a:off x="6972300" y="5128634"/>
          <a:ext cx="889000" cy="4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146115</xdr:rowOff>
    </xdr:from>
    <xdr:to>
      <xdr:col>55</xdr:col>
      <xdr:colOff>50800</xdr:colOff>
      <xdr:row>37</xdr:row>
      <xdr:rowOff>76265</xdr:rowOff>
    </xdr:to>
    <xdr:sp macro="" textlink="">
      <xdr:nvSpPr>
        <xdr:cNvPr id="321" name="楕円 320"/>
        <xdr:cNvSpPr/>
      </xdr:nvSpPr>
      <xdr:spPr>
        <a:xfrm>
          <a:off x="10426700" y="631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168992</xdr:rowOff>
    </xdr:from>
    <xdr:ext cx="534377" cy="259045"/>
    <xdr:sp macro="" textlink="">
      <xdr:nvSpPr>
        <xdr:cNvPr id="322" name="補助費等該当値テキスト"/>
        <xdr:cNvSpPr txBox="1"/>
      </xdr:nvSpPr>
      <xdr:spPr>
        <a:xfrm>
          <a:off x="10528300" y="61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1412</xdr:rowOff>
    </xdr:from>
    <xdr:to>
      <xdr:col>50</xdr:col>
      <xdr:colOff>165100</xdr:colOff>
      <xdr:row>37</xdr:row>
      <xdr:rowOff>103012</xdr:rowOff>
    </xdr:to>
    <xdr:sp macro="" textlink="">
      <xdr:nvSpPr>
        <xdr:cNvPr id="323" name="楕円 322"/>
        <xdr:cNvSpPr/>
      </xdr:nvSpPr>
      <xdr:spPr>
        <a:xfrm>
          <a:off x="9588500" y="63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119539</xdr:rowOff>
    </xdr:from>
    <xdr:ext cx="534377" cy="259045"/>
    <xdr:sp macro="" textlink="">
      <xdr:nvSpPr>
        <xdr:cNvPr id="324" name="テキスト ボックス 323"/>
        <xdr:cNvSpPr txBox="1"/>
      </xdr:nvSpPr>
      <xdr:spPr>
        <a:xfrm>
          <a:off x="9372111" y="6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63754</xdr:rowOff>
    </xdr:from>
    <xdr:to>
      <xdr:col>46</xdr:col>
      <xdr:colOff>38100</xdr:colOff>
      <xdr:row>37</xdr:row>
      <xdr:rowOff>165354</xdr:rowOff>
    </xdr:to>
    <xdr:sp macro="" textlink="">
      <xdr:nvSpPr>
        <xdr:cNvPr id="325" name="楕円 324"/>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10431</xdr:rowOff>
    </xdr:from>
    <xdr:ext cx="534377" cy="259045"/>
    <xdr:sp macro="" textlink="">
      <xdr:nvSpPr>
        <xdr:cNvPr id="326" name="テキスト ボックス 325"/>
        <xdr:cNvSpPr txBox="1"/>
      </xdr:nvSpPr>
      <xdr:spPr>
        <a:xfrm>
          <a:off x="8483111" y="61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170837</xdr:rowOff>
    </xdr:from>
    <xdr:to>
      <xdr:col>41</xdr:col>
      <xdr:colOff>101600</xdr:colOff>
      <xdr:row>32</xdr:row>
      <xdr:rowOff>100987</xdr:rowOff>
    </xdr:to>
    <xdr:sp macro="" textlink="">
      <xdr:nvSpPr>
        <xdr:cNvPr id="327" name="楕円 326"/>
        <xdr:cNvSpPr/>
      </xdr:nvSpPr>
      <xdr:spPr>
        <a:xfrm>
          <a:off x="7810500" y="54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117514</xdr:rowOff>
    </xdr:from>
    <xdr:ext cx="534377" cy="259045"/>
    <xdr:sp macro="" textlink="">
      <xdr:nvSpPr>
        <xdr:cNvPr id="328" name="テキスト ボックス 327"/>
        <xdr:cNvSpPr txBox="1"/>
      </xdr:nvSpPr>
      <xdr:spPr>
        <a:xfrm>
          <a:off x="7594111" y="52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105784</xdr:rowOff>
    </xdr:from>
    <xdr:to>
      <xdr:col>36</xdr:col>
      <xdr:colOff>165100</xdr:colOff>
      <xdr:row>30</xdr:row>
      <xdr:rowOff>35934</xdr:rowOff>
    </xdr:to>
    <xdr:sp macro="" textlink="">
      <xdr:nvSpPr>
        <xdr:cNvPr id="329" name="楕円 328"/>
        <xdr:cNvSpPr/>
      </xdr:nvSpPr>
      <xdr:spPr>
        <a:xfrm>
          <a:off x="6921500" y="50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52461</xdr:rowOff>
    </xdr:from>
    <xdr:ext cx="534377" cy="259045"/>
    <xdr:sp macro="" textlink="">
      <xdr:nvSpPr>
        <xdr:cNvPr id="330" name="テキスト ボックス 329"/>
        <xdr:cNvSpPr txBox="1"/>
      </xdr:nvSpPr>
      <xdr:spPr>
        <a:xfrm>
          <a:off x="6705111" y="48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109235</xdr:rowOff>
    </xdr:from>
    <xdr:to>
      <xdr:col>55</xdr:col>
      <xdr:colOff>0</xdr:colOff>
      <xdr:row>57</xdr:row>
      <xdr:rowOff>5695</xdr:rowOff>
    </xdr:to>
    <xdr:cxnSp macro="">
      <xdr:nvCxnSpPr>
        <xdr:cNvPr id="359" name="直線コネクタ 358"/>
        <xdr:cNvCxnSpPr/>
      </xdr:nvCxnSpPr>
      <xdr:spPr>
        <a:xfrm flipV="1">
          <a:off x="9639300" y="9710435"/>
          <a:ext cx="838200" cy="6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0"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126967</xdr:rowOff>
    </xdr:from>
    <xdr:to>
      <xdr:col>50</xdr:col>
      <xdr:colOff>114300</xdr:colOff>
      <xdr:row>57</xdr:row>
      <xdr:rowOff>5695</xdr:rowOff>
    </xdr:to>
    <xdr:cxnSp macro="">
      <xdr:nvCxnSpPr>
        <xdr:cNvPr id="362" name="直線コネクタ 361"/>
        <xdr:cNvCxnSpPr/>
      </xdr:nvCxnSpPr>
      <xdr:spPr>
        <a:xfrm>
          <a:off x="8750300" y="9556717"/>
          <a:ext cx="889000" cy="2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126967</xdr:rowOff>
    </xdr:from>
    <xdr:to>
      <xdr:col>45</xdr:col>
      <xdr:colOff>177800</xdr:colOff>
      <xdr:row>56</xdr:row>
      <xdr:rowOff>169745</xdr:rowOff>
    </xdr:to>
    <xdr:cxnSp macro="">
      <xdr:nvCxnSpPr>
        <xdr:cNvPr id="365" name="直線コネクタ 364"/>
        <xdr:cNvCxnSpPr/>
      </xdr:nvCxnSpPr>
      <xdr:spPr>
        <a:xfrm flipV="1">
          <a:off x="7861300" y="9556717"/>
          <a:ext cx="889000" cy="2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7" name="テキスト ボックス 366"/>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89660</xdr:rowOff>
    </xdr:from>
    <xdr:to>
      <xdr:col>41</xdr:col>
      <xdr:colOff>50800</xdr:colOff>
      <xdr:row>56</xdr:row>
      <xdr:rowOff>169745</xdr:rowOff>
    </xdr:to>
    <xdr:cxnSp macro="">
      <xdr:nvCxnSpPr>
        <xdr:cNvPr id="368" name="直線コネクタ 367"/>
        <xdr:cNvCxnSpPr/>
      </xdr:nvCxnSpPr>
      <xdr:spPr>
        <a:xfrm>
          <a:off x="6972300" y="9347960"/>
          <a:ext cx="889000" cy="4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70" name="テキスト ボックス 369"/>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2" name="テキスト ボックス 371"/>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58435</xdr:rowOff>
    </xdr:from>
    <xdr:to>
      <xdr:col>55</xdr:col>
      <xdr:colOff>50800</xdr:colOff>
      <xdr:row>56</xdr:row>
      <xdr:rowOff>160035</xdr:rowOff>
    </xdr:to>
    <xdr:sp macro="" textlink="">
      <xdr:nvSpPr>
        <xdr:cNvPr id="378" name="楕円 377"/>
        <xdr:cNvSpPr/>
      </xdr:nvSpPr>
      <xdr:spPr>
        <a:xfrm>
          <a:off x="10426700" y="96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81312</xdr:rowOff>
    </xdr:from>
    <xdr:ext cx="534377" cy="259045"/>
    <xdr:sp macro="" textlink="">
      <xdr:nvSpPr>
        <xdr:cNvPr id="379" name="普通建設事業費該当値テキスト"/>
        <xdr:cNvSpPr txBox="1"/>
      </xdr:nvSpPr>
      <xdr:spPr>
        <a:xfrm>
          <a:off x="10528300" y="951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126345</xdr:rowOff>
    </xdr:from>
    <xdr:to>
      <xdr:col>50</xdr:col>
      <xdr:colOff>165100</xdr:colOff>
      <xdr:row>57</xdr:row>
      <xdr:rowOff>56495</xdr:rowOff>
    </xdr:to>
    <xdr:sp macro="" textlink="">
      <xdr:nvSpPr>
        <xdr:cNvPr id="380" name="楕円 379"/>
        <xdr:cNvSpPr/>
      </xdr:nvSpPr>
      <xdr:spPr>
        <a:xfrm>
          <a:off x="9588500" y="97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73022</xdr:rowOff>
    </xdr:from>
    <xdr:ext cx="534377" cy="259045"/>
    <xdr:sp macro="" textlink="">
      <xdr:nvSpPr>
        <xdr:cNvPr id="381" name="テキスト ボックス 380"/>
        <xdr:cNvSpPr txBox="1"/>
      </xdr:nvSpPr>
      <xdr:spPr>
        <a:xfrm>
          <a:off x="9372111" y="95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76167</xdr:rowOff>
    </xdr:from>
    <xdr:to>
      <xdr:col>46</xdr:col>
      <xdr:colOff>38100</xdr:colOff>
      <xdr:row>56</xdr:row>
      <xdr:rowOff>6317</xdr:rowOff>
    </xdr:to>
    <xdr:sp macro="" textlink="">
      <xdr:nvSpPr>
        <xdr:cNvPr id="382" name="楕円 381"/>
        <xdr:cNvSpPr/>
      </xdr:nvSpPr>
      <xdr:spPr>
        <a:xfrm>
          <a:off x="8699500" y="95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22844</xdr:rowOff>
    </xdr:from>
    <xdr:ext cx="534377" cy="259045"/>
    <xdr:sp macro="" textlink="">
      <xdr:nvSpPr>
        <xdr:cNvPr id="383" name="テキスト ボックス 382"/>
        <xdr:cNvSpPr txBox="1"/>
      </xdr:nvSpPr>
      <xdr:spPr>
        <a:xfrm>
          <a:off x="8483111" y="9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118945</xdr:rowOff>
    </xdr:from>
    <xdr:to>
      <xdr:col>41</xdr:col>
      <xdr:colOff>101600</xdr:colOff>
      <xdr:row>57</xdr:row>
      <xdr:rowOff>49095</xdr:rowOff>
    </xdr:to>
    <xdr:sp macro="" textlink="">
      <xdr:nvSpPr>
        <xdr:cNvPr id="384" name="楕円 383"/>
        <xdr:cNvSpPr/>
      </xdr:nvSpPr>
      <xdr:spPr>
        <a:xfrm>
          <a:off x="7810500" y="97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65622</xdr:rowOff>
    </xdr:from>
    <xdr:ext cx="534377" cy="259045"/>
    <xdr:sp macro="" textlink="">
      <xdr:nvSpPr>
        <xdr:cNvPr id="385" name="テキスト ボックス 384"/>
        <xdr:cNvSpPr txBox="1"/>
      </xdr:nvSpPr>
      <xdr:spPr>
        <a:xfrm>
          <a:off x="7594111" y="94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38860</xdr:rowOff>
    </xdr:from>
    <xdr:to>
      <xdr:col>36</xdr:col>
      <xdr:colOff>165100</xdr:colOff>
      <xdr:row>54</xdr:row>
      <xdr:rowOff>140460</xdr:rowOff>
    </xdr:to>
    <xdr:sp macro="" textlink="">
      <xdr:nvSpPr>
        <xdr:cNvPr id="386" name="楕円 385"/>
        <xdr:cNvSpPr/>
      </xdr:nvSpPr>
      <xdr:spPr>
        <a:xfrm>
          <a:off x="6921500" y="9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156987</xdr:rowOff>
    </xdr:from>
    <xdr:ext cx="599010" cy="259045"/>
    <xdr:sp macro="" textlink="">
      <xdr:nvSpPr>
        <xdr:cNvPr id="387" name="テキスト ボックス 386"/>
        <xdr:cNvSpPr txBox="1"/>
      </xdr:nvSpPr>
      <xdr:spPr>
        <a:xfrm>
          <a:off x="6672795" y="907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14542</xdr:rowOff>
    </xdr:from>
    <xdr:to>
      <xdr:col>54</xdr:col>
      <xdr:colOff>189865</xdr:colOff>
      <xdr:row>78</xdr:row>
      <xdr:rowOff>130053</xdr:rowOff>
    </xdr:to>
    <xdr:cxnSp macro="">
      <xdr:nvCxnSpPr>
        <xdr:cNvPr id="409" name="直線コネクタ 408"/>
        <xdr:cNvCxnSpPr/>
      </xdr:nvCxnSpPr>
      <xdr:spPr>
        <a:xfrm flipV="1">
          <a:off x="10475595" y="12873292"/>
          <a:ext cx="1270" cy="62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133880</xdr:rowOff>
    </xdr:from>
    <xdr:ext cx="378565" cy="259045"/>
    <xdr:sp macro="" textlink="">
      <xdr:nvSpPr>
        <xdr:cNvPr id="410" name="普通建設事業費 （ うち新規整備　）最小値テキスト"/>
        <xdr:cNvSpPr txBox="1"/>
      </xdr:nvSpPr>
      <xdr:spPr>
        <a:xfrm>
          <a:off x="10528300" y="13506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130053</xdr:rowOff>
    </xdr:from>
    <xdr:to>
      <xdr:col>55</xdr:col>
      <xdr:colOff>88900</xdr:colOff>
      <xdr:row>78</xdr:row>
      <xdr:rowOff>130053</xdr:rowOff>
    </xdr:to>
    <xdr:cxnSp macro="">
      <xdr:nvCxnSpPr>
        <xdr:cNvPr id="411" name="直線コネクタ 410"/>
        <xdr:cNvCxnSpPr/>
      </xdr:nvCxnSpPr>
      <xdr:spPr>
        <a:xfrm>
          <a:off x="10388600" y="1350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132669</xdr:rowOff>
    </xdr:from>
    <xdr:ext cx="534377" cy="259045"/>
    <xdr:sp macro="" textlink="">
      <xdr:nvSpPr>
        <xdr:cNvPr id="412" name="普通建設事業費 （ うち新規整備　）最大値テキスト"/>
        <xdr:cNvSpPr txBox="1"/>
      </xdr:nvSpPr>
      <xdr:spPr>
        <a:xfrm>
          <a:off x="10528300" y="126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14542</xdr:rowOff>
    </xdr:from>
    <xdr:to>
      <xdr:col>55</xdr:col>
      <xdr:colOff>88900</xdr:colOff>
      <xdr:row>75</xdr:row>
      <xdr:rowOff>14542</xdr:rowOff>
    </xdr:to>
    <xdr:cxnSp macro="">
      <xdr:nvCxnSpPr>
        <xdr:cNvPr id="413" name="直線コネクタ 412"/>
        <xdr:cNvCxnSpPr/>
      </xdr:nvCxnSpPr>
      <xdr:spPr>
        <a:xfrm>
          <a:off x="10388600" y="1287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161097</xdr:rowOff>
    </xdr:from>
    <xdr:to>
      <xdr:col>55</xdr:col>
      <xdr:colOff>0</xdr:colOff>
      <xdr:row>78</xdr:row>
      <xdr:rowOff>17216</xdr:rowOff>
    </xdr:to>
    <xdr:cxnSp macro="">
      <xdr:nvCxnSpPr>
        <xdr:cNvPr id="414" name="直線コネクタ 413"/>
        <xdr:cNvCxnSpPr/>
      </xdr:nvCxnSpPr>
      <xdr:spPr>
        <a:xfrm flipV="1">
          <a:off x="9639300" y="13191297"/>
          <a:ext cx="838200" cy="1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103903</xdr:rowOff>
    </xdr:from>
    <xdr:ext cx="469744" cy="259045"/>
    <xdr:sp macro="" textlink="">
      <xdr:nvSpPr>
        <xdr:cNvPr id="415" name="普通建設事業費 （ うち新規整備　）平均値テキスト"/>
        <xdr:cNvSpPr txBox="1"/>
      </xdr:nvSpPr>
      <xdr:spPr>
        <a:xfrm>
          <a:off x="10528300" y="1330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125476</xdr:rowOff>
    </xdr:from>
    <xdr:to>
      <xdr:col>55</xdr:col>
      <xdr:colOff>50800</xdr:colOff>
      <xdr:row>78</xdr:row>
      <xdr:rowOff>55626</xdr:rowOff>
    </xdr:to>
    <xdr:sp macro="" textlink="">
      <xdr:nvSpPr>
        <xdr:cNvPr id="416" name="フローチャート: 判断 415"/>
        <xdr:cNvSpPr/>
      </xdr:nvSpPr>
      <xdr:spPr>
        <a:xfrm>
          <a:off x="10426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151633</xdr:rowOff>
    </xdr:from>
    <xdr:to>
      <xdr:col>50</xdr:col>
      <xdr:colOff>114300</xdr:colOff>
      <xdr:row>78</xdr:row>
      <xdr:rowOff>17216</xdr:rowOff>
    </xdr:to>
    <xdr:cxnSp macro="">
      <xdr:nvCxnSpPr>
        <xdr:cNvPr id="417" name="直線コネクタ 416"/>
        <xdr:cNvCxnSpPr/>
      </xdr:nvCxnSpPr>
      <xdr:spPr>
        <a:xfrm>
          <a:off x="8750300" y="13353283"/>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106021</xdr:rowOff>
    </xdr:from>
    <xdr:to>
      <xdr:col>50</xdr:col>
      <xdr:colOff>165100</xdr:colOff>
      <xdr:row>78</xdr:row>
      <xdr:rowOff>36171</xdr:rowOff>
    </xdr:to>
    <xdr:sp macro="" textlink="">
      <xdr:nvSpPr>
        <xdr:cNvPr id="418" name="フローチャート: 判断 417"/>
        <xdr:cNvSpPr/>
      </xdr:nvSpPr>
      <xdr:spPr>
        <a:xfrm>
          <a:off x="9588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52698</xdr:rowOff>
    </xdr:from>
    <xdr:ext cx="469744" cy="259045"/>
    <xdr:sp macro="" textlink="">
      <xdr:nvSpPr>
        <xdr:cNvPr id="419" name="テキスト ボックス 418"/>
        <xdr:cNvSpPr txBox="1"/>
      </xdr:nvSpPr>
      <xdr:spPr>
        <a:xfrm>
          <a:off x="9404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39915</xdr:rowOff>
    </xdr:from>
    <xdr:to>
      <xdr:col>45</xdr:col>
      <xdr:colOff>177800</xdr:colOff>
      <xdr:row>77</xdr:row>
      <xdr:rowOff>151633</xdr:rowOff>
    </xdr:to>
    <xdr:cxnSp macro="">
      <xdr:nvCxnSpPr>
        <xdr:cNvPr id="420" name="直線コネクタ 419"/>
        <xdr:cNvCxnSpPr/>
      </xdr:nvCxnSpPr>
      <xdr:spPr>
        <a:xfrm>
          <a:off x="7861300" y="13241565"/>
          <a:ext cx="889000" cy="1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102960</xdr:rowOff>
    </xdr:from>
    <xdr:to>
      <xdr:col>46</xdr:col>
      <xdr:colOff>38100</xdr:colOff>
      <xdr:row>78</xdr:row>
      <xdr:rowOff>33110</xdr:rowOff>
    </xdr:to>
    <xdr:sp macro="" textlink="">
      <xdr:nvSpPr>
        <xdr:cNvPr id="421" name="フローチャート: 判断 420"/>
        <xdr:cNvSpPr/>
      </xdr:nvSpPr>
      <xdr:spPr>
        <a:xfrm>
          <a:off x="8699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24237</xdr:rowOff>
    </xdr:from>
    <xdr:ext cx="469744" cy="259045"/>
    <xdr:sp macro="" textlink="">
      <xdr:nvSpPr>
        <xdr:cNvPr id="422" name="テキスト ボックス 421"/>
        <xdr:cNvSpPr txBox="1"/>
      </xdr:nvSpPr>
      <xdr:spPr>
        <a:xfrm>
          <a:off x="8515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114463</xdr:rowOff>
    </xdr:from>
    <xdr:to>
      <xdr:col>41</xdr:col>
      <xdr:colOff>50800</xdr:colOff>
      <xdr:row>77</xdr:row>
      <xdr:rowOff>39915</xdr:rowOff>
    </xdr:to>
    <xdr:cxnSp macro="">
      <xdr:nvCxnSpPr>
        <xdr:cNvPr id="423" name="直線コネクタ 422"/>
        <xdr:cNvCxnSpPr/>
      </xdr:nvCxnSpPr>
      <xdr:spPr>
        <a:xfrm>
          <a:off x="6972300" y="12115963"/>
          <a:ext cx="889000" cy="11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41694</xdr:rowOff>
    </xdr:from>
    <xdr:to>
      <xdr:col>41</xdr:col>
      <xdr:colOff>101600</xdr:colOff>
      <xdr:row>77</xdr:row>
      <xdr:rowOff>143294</xdr:rowOff>
    </xdr:to>
    <xdr:sp macro="" textlink="">
      <xdr:nvSpPr>
        <xdr:cNvPr id="424" name="フローチャート: 判断 423"/>
        <xdr:cNvSpPr/>
      </xdr:nvSpPr>
      <xdr:spPr>
        <a:xfrm>
          <a:off x="7810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134421</xdr:rowOff>
    </xdr:from>
    <xdr:ext cx="469744" cy="259045"/>
    <xdr:sp macro="" textlink="">
      <xdr:nvSpPr>
        <xdr:cNvPr id="425" name="テキスト ボックス 424"/>
        <xdr:cNvSpPr txBox="1"/>
      </xdr:nvSpPr>
      <xdr:spPr>
        <a:xfrm>
          <a:off x="7626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80418</xdr:rowOff>
    </xdr:from>
    <xdr:to>
      <xdr:col>36</xdr:col>
      <xdr:colOff>165100</xdr:colOff>
      <xdr:row>78</xdr:row>
      <xdr:rowOff>10568</xdr:rowOff>
    </xdr:to>
    <xdr:sp macro="" textlink="">
      <xdr:nvSpPr>
        <xdr:cNvPr id="426" name="フローチャート: 判断 425"/>
        <xdr:cNvSpPr/>
      </xdr:nvSpPr>
      <xdr:spPr>
        <a:xfrm>
          <a:off x="6921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1695</xdr:rowOff>
    </xdr:from>
    <xdr:ext cx="469744" cy="259045"/>
    <xdr:sp macro="" textlink="">
      <xdr:nvSpPr>
        <xdr:cNvPr id="427" name="テキスト ボックス 426"/>
        <xdr:cNvSpPr txBox="1"/>
      </xdr:nvSpPr>
      <xdr:spPr>
        <a:xfrm>
          <a:off x="6737428"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110297</xdr:rowOff>
    </xdr:from>
    <xdr:to>
      <xdr:col>55</xdr:col>
      <xdr:colOff>50800</xdr:colOff>
      <xdr:row>77</xdr:row>
      <xdr:rowOff>40447</xdr:rowOff>
    </xdr:to>
    <xdr:sp macro="" textlink="">
      <xdr:nvSpPr>
        <xdr:cNvPr id="433" name="楕円 432"/>
        <xdr:cNvSpPr/>
      </xdr:nvSpPr>
      <xdr:spPr>
        <a:xfrm>
          <a:off x="10426700" y="13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133174</xdr:rowOff>
    </xdr:from>
    <xdr:ext cx="534377" cy="259045"/>
    <xdr:sp macro="" textlink="">
      <xdr:nvSpPr>
        <xdr:cNvPr id="434" name="普通建設事業費 （ うち新規整備　）該当値テキスト"/>
        <xdr:cNvSpPr txBox="1"/>
      </xdr:nvSpPr>
      <xdr:spPr>
        <a:xfrm>
          <a:off x="10528300" y="1299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137866</xdr:rowOff>
    </xdr:from>
    <xdr:to>
      <xdr:col>50</xdr:col>
      <xdr:colOff>165100</xdr:colOff>
      <xdr:row>78</xdr:row>
      <xdr:rowOff>68016</xdr:rowOff>
    </xdr:to>
    <xdr:sp macro="" textlink="">
      <xdr:nvSpPr>
        <xdr:cNvPr id="435" name="楕円 434"/>
        <xdr:cNvSpPr/>
      </xdr:nvSpPr>
      <xdr:spPr>
        <a:xfrm>
          <a:off x="9588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59143</xdr:rowOff>
    </xdr:from>
    <xdr:ext cx="469744" cy="259045"/>
    <xdr:sp macro="" textlink="">
      <xdr:nvSpPr>
        <xdr:cNvPr id="436" name="テキスト ボックス 435"/>
        <xdr:cNvSpPr txBox="1"/>
      </xdr:nvSpPr>
      <xdr:spPr>
        <a:xfrm>
          <a:off x="9404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100833</xdr:rowOff>
    </xdr:from>
    <xdr:to>
      <xdr:col>46</xdr:col>
      <xdr:colOff>38100</xdr:colOff>
      <xdr:row>78</xdr:row>
      <xdr:rowOff>30983</xdr:rowOff>
    </xdr:to>
    <xdr:sp macro="" textlink="">
      <xdr:nvSpPr>
        <xdr:cNvPr id="437" name="楕円 436"/>
        <xdr:cNvSpPr/>
      </xdr:nvSpPr>
      <xdr:spPr>
        <a:xfrm>
          <a:off x="8699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47510</xdr:rowOff>
    </xdr:from>
    <xdr:ext cx="469744" cy="259045"/>
    <xdr:sp macro="" textlink="">
      <xdr:nvSpPr>
        <xdr:cNvPr id="438" name="テキスト ボックス 437"/>
        <xdr:cNvSpPr txBox="1"/>
      </xdr:nvSpPr>
      <xdr:spPr>
        <a:xfrm>
          <a:off x="8515428" y="130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160565</xdr:rowOff>
    </xdr:from>
    <xdr:to>
      <xdr:col>41</xdr:col>
      <xdr:colOff>101600</xdr:colOff>
      <xdr:row>77</xdr:row>
      <xdr:rowOff>90715</xdr:rowOff>
    </xdr:to>
    <xdr:sp macro="" textlink="">
      <xdr:nvSpPr>
        <xdr:cNvPr id="439" name="楕円 438"/>
        <xdr:cNvSpPr/>
      </xdr:nvSpPr>
      <xdr:spPr>
        <a:xfrm>
          <a:off x="7810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107243</xdr:rowOff>
    </xdr:from>
    <xdr:ext cx="534377" cy="259045"/>
    <xdr:sp macro="" textlink="">
      <xdr:nvSpPr>
        <xdr:cNvPr id="440" name="テキスト ボックス 439"/>
        <xdr:cNvSpPr txBox="1"/>
      </xdr:nvSpPr>
      <xdr:spPr>
        <a:xfrm>
          <a:off x="7594111" y="129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63663</xdr:rowOff>
    </xdr:from>
    <xdr:to>
      <xdr:col>36</xdr:col>
      <xdr:colOff>165100</xdr:colOff>
      <xdr:row>70</xdr:row>
      <xdr:rowOff>165263</xdr:rowOff>
    </xdr:to>
    <xdr:sp macro="" textlink="">
      <xdr:nvSpPr>
        <xdr:cNvPr id="441" name="楕円 440"/>
        <xdr:cNvSpPr/>
      </xdr:nvSpPr>
      <xdr:spPr>
        <a:xfrm>
          <a:off x="6921500" y="120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10340</xdr:rowOff>
    </xdr:from>
    <xdr:ext cx="534377" cy="259045"/>
    <xdr:sp macro="" textlink="">
      <xdr:nvSpPr>
        <xdr:cNvPr id="442" name="テキスト ボックス 441"/>
        <xdr:cNvSpPr txBox="1"/>
      </xdr:nvSpPr>
      <xdr:spPr>
        <a:xfrm>
          <a:off x="6705111" y="118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144881</xdr:rowOff>
    </xdr:from>
    <xdr:to>
      <xdr:col>55</xdr:col>
      <xdr:colOff>0</xdr:colOff>
      <xdr:row>98</xdr:row>
      <xdr:rowOff>11739</xdr:rowOff>
    </xdr:to>
    <xdr:cxnSp macro="">
      <xdr:nvCxnSpPr>
        <xdr:cNvPr id="473" name="直線コネクタ 472"/>
        <xdr:cNvCxnSpPr/>
      </xdr:nvCxnSpPr>
      <xdr:spPr>
        <a:xfrm flipV="1">
          <a:off x="9639300" y="16775531"/>
          <a:ext cx="8382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22547</xdr:rowOff>
    </xdr:from>
    <xdr:to>
      <xdr:col>50</xdr:col>
      <xdr:colOff>114300</xdr:colOff>
      <xdr:row>98</xdr:row>
      <xdr:rowOff>11739</xdr:rowOff>
    </xdr:to>
    <xdr:cxnSp macro="">
      <xdr:nvCxnSpPr>
        <xdr:cNvPr id="476" name="直線コネクタ 475"/>
        <xdr:cNvCxnSpPr/>
      </xdr:nvCxnSpPr>
      <xdr:spPr>
        <a:xfrm>
          <a:off x="8750300" y="16481747"/>
          <a:ext cx="889000" cy="3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22547</xdr:rowOff>
    </xdr:from>
    <xdr:to>
      <xdr:col>45</xdr:col>
      <xdr:colOff>177800</xdr:colOff>
      <xdr:row>97</xdr:row>
      <xdr:rowOff>94622</xdr:rowOff>
    </xdr:to>
    <xdr:cxnSp macro="">
      <xdr:nvCxnSpPr>
        <xdr:cNvPr id="479" name="直線コネクタ 478"/>
        <xdr:cNvCxnSpPr/>
      </xdr:nvCxnSpPr>
      <xdr:spPr>
        <a:xfrm flipV="1">
          <a:off x="7861300" y="16481747"/>
          <a:ext cx="889000" cy="2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94622</xdr:rowOff>
    </xdr:from>
    <xdr:to>
      <xdr:col>41</xdr:col>
      <xdr:colOff>50800</xdr:colOff>
      <xdr:row>97</xdr:row>
      <xdr:rowOff>127160</xdr:rowOff>
    </xdr:to>
    <xdr:cxnSp macro="">
      <xdr:nvCxnSpPr>
        <xdr:cNvPr id="482" name="直線コネクタ 481"/>
        <xdr:cNvCxnSpPr/>
      </xdr:nvCxnSpPr>
      <xdr:spPr>
        <a:xfrm flipV="1">
          <a:off x="6972300" y="1672527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6" name="テキスト ボックス 485"/>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94081</xdr:rowOff>
    </xdr:from>
    <xdr:to>
      <xdr:col>55</xdr:col>
      <xdr:colOff>50800</xdr:colOff>
      <xdr:row>98</xdr:row>
      <xdr:rowOff>24231</xdr:rowOff>
    </xdr:to>
    <xdr:sp macro="" textlink="">
      <xdr:nvSpPr>
        <xdr:cNvPr id="492" name="楕円 491"/>
        <xdr:cNvSpPr/>
      </xdr:nvSpPr>
      <xdr:spPr>
        <a:xfrm>
          <a:off x="10426700" y="167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72508</xdr:rowOff>
    </xdr:from>
    <xdr:ext cx="534377" cy="259045"/>
    <xdr:sp macro="" textlink="">
      <xdr:nvSpPr>
        <xdr:cNvPr id="493" name="普通建設事業費 （ うち更新整備　）該当値テキスト"/>
        <xdr:cNvSpPr txBox="1"/>
      </xdr:nvSpPr>
      <xdr:spPr>
        <a:xfrm>
          <a:off x="10528300"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132389</xdr:rowOff>
    </xdr:from>
    <xdr:to>
      <xdr:col>50</xdr:col>
      <xdr:colOff>165100</xdr:colOff>
      <xdr:row>98</xdr:row>
      <xdr:rowOff>62539</xdr:rowOff>
    </xdr:to>
    <xdr:sp macro="" textlink="">
      <xdr:nvSpPr>
        <xdr:cNvPr id="494" name="楕円 493"/>
        <xdr:cNvSpPr/>
      </xdr:nvSpPr>
      <xdr:spPr>
        <a:xfrm>
          <a:off x="9588500" y="16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79066</xdr:rowOff>
    </xdr:from>
    <xdr:ext cx="534377" cy="259045"/>
    <xdr:sp macro="" textlink="">
      <xdr:nvSpPr>
        <xdr:cNvPr id="495" name="テキスト ボックス 494"/>
        <xdr:cNvSpPr txBox="1"/>
      </xdr:nvSpPr>
      <xdr:spPr>
        <a:xfrm>
          <a:off x="9372111" y="165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143197</xdr:rowOff>
    </xdr:from>
    <xdr:to>
      <xdr:col>46</xdr:col>
      <xdr:colOff>38100</xdr:colOff>
      <xdr:row>96</xdr:row>
      <xdr:rowOff>73347</xdr:rowOff>
    </xdr:to>
    <xdr:sp macro="" textlink="">
      <xdr:nvSpPr>
        <xdr:cNvPr id="496" name="楕円 495"/>
        <xdr:cNvSpPr/>
      </xdr:nvSpPr>
      <xdr:spPr>
        <a:xfrm>
          <a:off x="8699500" y="164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89874</xdr:rowOff>
    </xdr:from>
    <xdr:ext cx="534377" cy="259045"/>
    <xdr:sp macro="" textlink="">
      <xdr:nvSpPr>
        <xdr:cNvPr id="497" name="テキスト ボックス 496"/>
        <xdr:cNvSpPr txBox="1"/>
      </xdr:nvSpPr>
      <xdr:spPr>
        <a:xfrm>
          <a:off x="8483111" y="162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43822</xdr:rowOff>
    </xdr:from>
    <xdr:to>
      <xdr:col>41</xdr:col>
      <xdr:colOff>101600</xdr:colOff>
      <xdr:row>97</xdr:row>
      <xdr:rowOff>145422</xdr:rowOff>
    </xdr:to>
    <xdr:sp macro="" textlink="">
      <xdr:nvSpPr>
        <xdr:cNvPr id="498" name="楕円 497"/>
        <xdr:cNvSpPr/>
      </xdr:nvSpPr>
      <xdr:spPr>
        <a:xfrm>
          <a:off x="7810500" y="166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161949</xdr:rowOff>
    </xdr:from>
    <xdr:ext cx="534377" cy="259045"/>
    <xdr:sp macro="" textlink="">
      <xdr:nvSpPr>
        <xdr:cNvPr id="499" name="テキスト ボックス 498"/>
        <xdr:cNvSpPr txBox="1"/>
      </xdr:nvSpPr>
      <xdr:spPr>
        <a:xfrm>
          <a:off x="7594111" y="164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76360</xdr:rowOff>
    </xdr:from>
    <xdr:to>
      <xdr:col>36</xdr:col>
      <xdr:colOff>165100</xdr:colOff>
      <xdr:row>98</xdr:row>
      <xdr:rowOff>6510</xdr:rowOff>
    </xdr:to>
    <xdr:sp macro="" textlink="">
      <xdr:nvSpPr>
        <xdr:cNvPr id="500" name="楕円 499"/>
        <xdr:cNvSpPr/>
      </xdr:nvSpPr>
      <xdr:spPr>
        <a:xfrm>
          <a:off x="6921500" y="167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23037</xdr:rowOff>
    </xdr:from>
    <xdr:ext cx="534377" cy="259045"/>
    <xdr:sp macro="" textlink="">
      <xdr:nvSpPr>
        <xdr:cNvPr id="501" name="テキスト ボックス 500"/>
        <xdr:cNvSpPr txBox="1"/>
      </xdr:nvSpPr>
      <xdr:spPr>
        <a:xfrm>
          <a:off x="6705111" y="16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42926</xdr:rowOff>
    </xdr:from>
    <xdr:to>
      <xdr:col>85</xdr:col>
      <xdr:colOff>127000</xdr:colOff>
      <xdr:row>73</xdr:row>
      <xdr:rowOff>67310</xdr:rowOff>
    </xdr:to>
    <xdr:cxnSp macro="">
      <xdr:nvCxnSpPr>
        <xdr:cNvPr id="640" name="直線コネクタ 639"/>
        <xdr:cNvCxnSpPr/>
      </xdr:nvCxnSpPr>
      <xdr:spPr>
        <a:xfrm flipV="1">
          <a:off x="15481300" y="12215876"/>
          <a:ext cx="8382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1" name="公債費平均値テキスト"/>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47062</xdr:rowOff>
    </xdr:from>
    <xdr:to>
      <xdr:col>81</xdr:col>
      <xdr:colOff>50800</xdr:colOff>
      <xdr:row>73</xdr:row>
      <xdr:rowOff>67310</xdr:rowOff>
    </xdr:to>
    <xdr:cxnSp macro="">
      <xdr:nvCxnSpPr>
        <xdr:cNvPr id="643" name="直線コネクタ 642"/>
        <xdr:cNvCxnSpPr/>
      </xdr:nvCxnSpPr>
      <xdr:spPr>
        <a:xfrm>
          <a:off x="14592300" y="12562912"/>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5" name="テキスト ボックス 644"/>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13426</xdr:rowOff>
    </xdr:from>
    <xdr:to>
      <xdr:col>76</xdr:col>
      <xdr:colOff>114300</xdr:colOff>
      <xdr:row>73</xdr:row>
      <xdr:rowOff>47062</xdr:rowOff>
    </xdr:to>
    <xdr:cxnSp macro="">
      <xdr:nvCxnSpPr>
        <xdr:cNvPr id="646" name="直線コネクタ 645"/>
        <xdr:cNvCxnSpPr/>
      </xdr:nvCxnSpPr>
      <xdr:spPr>
        <a:xfrm>
          <a:off x="13703300" y="12357826"/>
          <a:ext cx="889000" cy="20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48" name="テキスト ボックス 647"/>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171160</xdr:rowOff>
    </xdr:from>
    <xdr:to>
      <xdr:col>71</xdr:col>
      <xdr:colOff>177800</xdr:colOff>
      <xdr:row>72</xdr:row>
      <xdr:rowOff>13426</xdr:rowOff>
    </xdr:to>
    <xdr:cxnSp macro="">
      <xdr:nvCxnSpPr>
        <xdr:cNvPr id="649" name="直線コネクタ 648"/>
        <xdr:cNvCxnSpPr/>
      </xdr:nvCxnSpPr>
      <xdr:spPr>
        <a:xfrm>
          <a:off x="12814300" y="123441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1" name="テキスト ボックス 650"/>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163576</xdr:rowOff>
    </xdr:from>
    <xdr:to>
      <xdr:col>85</xdr:col>
      <xdr:colOff>177800</xdr:colOff>
      <xdr:row>71</xdr:row>
      <xdr:rowOff>93726</xdr:rowOff>
    </xdr:to>
    <xdr:sp macro="" textlink="">
      <xdr:nvSpPr>
        <xdr:cNvPr id="659" name="楕円 658"/>
        <xdr:cNvSpPr/>
      </xdr:nvSpPr>
      <xdr:spPr>
        <a:xfrm>
          <a:off x="16268700" y="121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15003</xdr:rowOff>
    </xdr:from>
    <xdr:ext cx="534377" cy="259045"/>
    <xdr:sp macro="" textlink="">
      <xdr:nvSpPr>
        <xdr:cNvPr id="660" name="公債費該当値テキスト"/>
        <xdr:cNvSpPr txBox="1"/>
      </xdr:nvSpPr>
      <xdr:spPr>
        <a:xfrm>
          <a:off x="16370300" y="120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16510</xdr:rowOff>
    </xdr:from>
    <xdr:to>
      <xdr:col>81</xdr:col>
      <xdr:colOff>101600</xdr:colOff>
      <xdr:row>73</xdr:row>
      <xdr:rowOff>118110</xdr:rowOff>
    </xdr:to>
    <xdr:sp macro="" textlink="">
      <xdr:nvSpPr>
        <xdr:cNvPr id="661" name="楕円 660"/>
        <xdr:cNvSpPr/>
      </xdr:nvSpPr>
      <xdr:spPr>
        <a:xfrm>
          <a:off x="15430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134637</xdr:rowOff>
    </xdr:from>
    <xdr:ext cx="469744" cy="259045"/>
    <xdr:sp macro="" textlink="">
      <xdr:nvSpPr>
        <xdr:cNvPr id="662" name="テキスト ボックス 661"/>
        <xdr:cNvSpPr txBox="1"/>
      </xdr:nvSpPr>
      <xdr:spPr>
        <a:xfrm>
          <a:off x="15246428" y="1230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167712</xdr:rowOff>
    </xdr:from>
    <xdr:to>
      <xdr:col>76</xdr:col>
      <xdr:colOff>165100</xdr:colOff>
      <xdr:row>73</xdr:row>
      <xdr:rowOff>97862</xdr:rowOff>
    </xdr:to>
    <xdr:sp macro="" textlink="">
      <xdr:nvSpPr>
        <xdr:cNvPr id="663" name="楕円 662"/>
        <xdr:cNvSpPr/>
      </xdr:nvSpPr>
      <xdr:spPr>
        <a:xfrm>
          <a:off x="14541500" y="125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114389</xdr:rowOff>
    </xdr:from>
    <xdr:ext cx="469744" cy="259045"/>
    <xdr:sp macro="" textlink="">
      <xdr:nvSpPr>
        <xdr:cNvPr id="664" name="テキスト ボックス 663"/>
        <xdr:cNvSpPr txBox="1"/>
      </xdr:nvSpPr>
      <xdr:spPr>
        <a:xfrm>
          <a:off x="14357428" y="122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134076</xdr:rowOff>
    </xdr:from>
    <xdr:to>
      <xdr:col>72</xdr:col>
      <xdr:colOff>38100</xdr:colOff>
      <xdr:row>72</xdr:row>
      <xdr:rowOff>64226</xdr:rowOff>
    </xdr:to>
    <xdr:sp macro="" textlink="">
      <xdr:nvSpPr>
        <xdr:cNvPr id="665" name="楕円 664"/>
        <xdr:cNvSpPr/>
      </xdr:nvSpPr>
      <xdr:spPr>
        <a:xfrm>
          <a:off x="13652500" y="123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80753</xdr:rowOff>
    </xdr:from>
    <xdr:ext cx="534377" cy="259045"/>
    <xdr:sp macro="" textlink="">
      <xdr:nvSpPr>
        <xdr:cNvPr id="666" name="テキスト ボックス 665"/>
        <xdr:cNvSpPr txBox="1"/>
      </xdr:nvSpPr>
      <xdr:spPr>
        <a:xfrm>
          <a:off x="13436111" y="120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120360</xdr:rowOff>
    </xdr:from>
    <xdr:to>
      <xdr:col>67</xdr:col>
      <xdr:colOff>101600</xdr:colOff>
      <xdr:row>72</xdr:row>
      <xdr:rowOff>50510</xdr:rowOff>
    </xdr:to>
    <xdr:sp macro="" textlink="">
      <xdr:nvSpPr>
        <xdr:cNvPr id="667" name="楕円 666"/>
        <xdr:cNvSpPr/>
      </xdr:nvSpPr>
      <xdr:spPr>
        <a:xfrm>
          <a:off x="12763500" y="122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67037</xdr:rowOff>
    </xdr:from>
    <xdr:ext cx="534377" cy="259045"/>
    <xdr:sp macro="" textlink="">
      <xdr:nvSpPr>
        <xdr:cNvPr id="668" name="テキスト ボックス 667"/>
        <xdr:cNvSpPr txBox="1"/>
      </xdr:nvSpPr>
      <xdr:spPr>
        <a:xfrm>
          <a:off x="12547111" y="120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2978</xdr:rowOff>
    </xdr:from>
    <xdr:to>
      <xdr:col>85</xdr:col>
      <xdr:colOff>127000</xdr:colOff>
      <xdr:row>97</xdr:row>
      <xdr:rowOff>32734</xdr:rowOff>
    </xdr:to>
    <xdr:cxnSp macro="">
      <xdr:nvCxnSpPr>
        <xdr:cNvPr id="697" name="直線コネクタ 696"/>
        <xdr:cNvCxnSpPr/>
      </xdr:nvCxnSpPr>
      <xdr:spPr>
        <a:xfrm flipV="1">
          <a:off x="15481300" y="16119278"/>
          <a:ext cx="838200" cy="5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8"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26924</xdr:rowOff>
    </xdr:from>
    <xdr:to>
      <xdr:col>81</xdr:col>
      <xdr:colOff>50800</xdr:colOff>
      <xdr:row>97</xdr:row>
      <xdr:rowOff>32734</xdr:rowOff>
    </xdr:to>
    <xdr:cxnSp macro="">
      <xdr:nvCxnSpPr>
        <xdr:cNvPr id="700" name="直線コネクタ 699"/>
        <xdr:cNvCxnSpPr/>
      </xdr:nvCxnSpPr>
      <xdr:spPr>
        <a:xfrm>
          <a:off x="14592300" y="16314674"/>
          <a:ext cx="889000" cy="3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120117</xdr:rowOff>
    </xdr:from>
    <xdr:to>
      <xdr:col>76</xdr:col>
      <xdr:colOff>114300</xdr:colOff>
      <xdr:row>95</xdr:row>
      <xdr:rowOff>26924</xdr:rowOff>
    </xdr:to>
    <xdr:cxnSp macro="">
      <xdr:nvCxnSpPr>
        <xdr:cNvPr id="703" name="直線コネクタ 702"/>
        <xdr:cNvCxnSpPr/>
      </xdr:nvCxnSpPr>
      <xdr:spPr>
        <a:xfrm>
          <a:off x="13703300" y="15550617"/>
          <a:ext cx="889000" cy="7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5" name="テキスト ボックス 704"/>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120117</xdr:rowOff>
    </xdr:from>
    <xdr:to>
      <xdr:col>71</xdr:col>
      <xdr:colOff>177800</xdr:colOff>
      <xdr:row>98</xdr:row>
      <xdr:rowOff>47422</xdr:rowOff>
    </xdr:to>
    <xdr:cxnSp macro="">
      <xdr:nvCxnSpPr>
        <xdr:cNvPr id="706" name="直線コネクタ 705"/>
        <xdr:cNvCxnSpPr/>
      </xdr:nvCxnSpPr>
      <xdr:spPr>
        <a:xfrm flipV="1">
          <a:off x="12814300" y="15550617"/>
          <a:ext cx="889000" cy="129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8" name="テキスト ボックス 707"/>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123628</xdr:rowOff>
    </xdr:from>
    <xdr:to>
      <xdr:col>85</xdr:col>
      <xdr:colOff>177800</xdr:colOff>
      <xdr:row>94</xdr:row>
      <xdr:rowOff>53778</xdr:rowOff>
    </xdr:to>
    <xdr:sp macro="" textlink="">
      <xdr:nvSpPr>
        <xdr:cNvPr id="716" name="楕円 715"/>
        <xdr:cNvSpPr/>
      </xdr:nvSpPr>
      <xdr:spPr>
        <a:xfrm>
          <a:off x="16268700" y="16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146505</xdr:rowOff>
    </xdr:from>
    <xdr:ext cx="534377" cy="259045"/>
    <xdr:sp macro="" textlink="">
      <xdr:nvSpPr>
        <xdr:cNvPr id="717" name="積立金該当値テキスト"/>
        <xdr:cNvSpPr txBox="1"/>
      </xdr:nvSpPr>
      <xdr:spPr>
        <a:xfrm>
          <a:off x="16370300" y="159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153384</xdr:rowOff>
    </xdr:from>
    <xdr:to>
      <xdr:col>81</xdr:col>
      <xdr:colOff>101600</xdr:colOff>
      <xdr:row>97</xdr:row>
      <xdr:rowOff>83534</xdr:rowOff>
    </xdr:to>
    <xdr:sp macro="" textlink="">
      <xdr:nvSpPr>
        <xdr:cNvPr id="718" name="楕円 717"/>
        <xdr:cNvSpPr/>
      </xdr:nvSpPr>
      <xdr:spPr>
        <a:xfrm>
          <a:off x="15430500" y="166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74661</xdr:rowOff>
    </xdr:from>
    <xdr:ext cx="534377" cy="259045"/>
    <xdr:sp macro="" textlink="">
      <xdr:nvSpPr>
        <xdr:cNvPr id="719" name="テキスト ボックス 718"/>
        <xdr:cNvSpPr txBox="1"/>
      </xdr:nvSpPr>
      <xdr:spPr>
        <a:xfrm>
          <a:off x="15214111" y="167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147574</xdr:rowOff>
    </xdr:from>
    <xdr:to>
      <xdr:col>76</xdr:col>
      <xdr:colOff>165100</xdr:colOff>
      <xdr:row>95</xdr:row>
      <xdr:rowOff>77724</xdr:rowOff>
    </xdr:to>
    <xdr:sp macro="" textlink="">
      <xdr:nvSpPr>
        <xdr:cNvPr id="720" name="楕円 719"/>
        <xdr:cNvSpPr/>
      </xdr:nvSpPr>
      <xdr:spPr>
        <a:xfrm>
          <a:off x="14541500" y="1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94251</xdr:rowOff>
    </xdr:from>
    <xdr:ext cx="534377" cy="259045"/>
    <xdr:sp macro="" textlink="">
      <xdr:nvSpPr>
        <xdr:cNvPr id="721" name="テキスト ボックス 720"/>
        <xdr:cNvSpPr txBox="1"/>
      </xdr:nvSpPr>
      <xdr:spPr>
        <a:xfrm>
          <a:off x="14325111" y="160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69317</xdr:rowOff>
    </xdr:from>
    <xdr:to>
      <xdr:col>72</xdr:col>
      <xdr:colOff>38100</xdr:colOff>
      <xdr:row>90</xdr:row>
      <xdr:rowOff>170917</xdr:rowOff>
    </xdr:to>
    <xdr:sp macro="" textlink="">
      <xdr:nvSpPr>
        <xdr:cNvPr id="722" name="楕円 721"/>
        <xdr:cNvSpPr/>
      </xdr:nvSpPr>
      <xdr:spPr>
        <a:xfrm>
          <a:off x="13652500" y="154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15994</xdr:rowOff>
    </xdr:from>
    <xdr:ext cx="534377" cy="259045"/>
    <xdr:sp macro="" textlink="">
      <xdr:nvSpPr>
        <xdr:cNvPr id="723" name="テキスト ボックス 722"/>
        <xdr:cNvSpPr txBox="1"/>
      </xdr:nvSpPr>
      <xdr:spPr>
        <a:xfrm>
          <a:off x="13436111" y="152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168072</xdr:rowOff>
    </xdr:from>
    <xdr:to>
      <xdr:col>67</xdr:col>
      <xdr:colOff>101600</xdr:colOff>
      <xdr:row>98</xdr:row>
      <xdr:rowOff>98222</xdr:rowOff>
    </xdr:to>
    <xdr:sp macro="" textlink="">
      <xdr:nvSpPr>
        <xdr:cNvPr id="724" name="楕円 723"/>
        <xdr:cNvSpPr/>
      </xdr:nvSpPr>
      <xdr:spPr>
        <a:xfrm>
          <a:off x="12763500" y="167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89349</xdr:rowOff>
    </xdr:from>
    <xdr:ext cx="469744" cy="259045"/>
    <xdr:sp macro="" textlink="">
      <xdr:nvSpPr>
        <xdr:cNvPr id="725" name="テキスト ボックス 724"/>
        <xdr:cNvSpPr txBox="1"/>
      </xdr:nvSpPr>
      <xdr:spPr>
        <a:xfrm>
          <a:off x="12579428" y="168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83190</xdr:rowOff>
    </xdr:from>
    <xdr:to>
      <xdr:col>116</xdr:col>
      <xdr:colOff>63500</xdr:colOff>
      <xdr:row>58</xdr:row>
      <xdr:rowOff>124430</xdr:rowOff>
    </xdr:to>
    <xdr:cxnSp macro="">
      <xdr:nvCxnSpPr>
        <xdr:cNvPr id="811" name="直線コネクタ 810"/>
        <xdr:cNvCxnSpPr/>
      </xdr:nvCxnSpPr>
      <xdr:spPr>
        <a:xfrm flipV="1">
          <a:off x="21323300" y="10027290"/>
          <a:ext cx="8382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2"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124430</xdr:rowOff>
    </xdr:from>
    <xdr:to>
      <xdr:col>111</xdr:col>
      <xdr:colOff>177800</xdr:colOff>
      <xdr:row>58</xdr:row>
      <xdr:rowOff>126258</xdr:rowOff>
    </xdr:to>
    <xdr:cxnSp macro="">
      <xdr:nvCxnSpPr>
        <xdr:cNvPr id="814" name="直線コネクタ 813"/>
        <xdr:cNvCxnSpPr/>
      </xdr:nvCxnSpPr>
      <xdr:spPr>
        <a:xfrm flipV="1">
          <a:off x="20434300" y="100685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6" name="テキスト ボックス 815"/>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126075</xdr:rowOff>
    </xdr:from>
    <xdr:to>
      <xdr:col>107</xdr:col>
      <xdr:colOff>50800</xdr:colOff>
      <xdr:row>58</xdr:row>
      <xdr:rowOff>126258</xdr:rowOff>
    </xdr:to>
    <xdr:cxnSp macro="">
      <xdr:nvCxnSpPr>
        <xdr:cNvPr id="817" name="直線コネクタ 816"/>
        <xdr:cNvCxnSpPr/>
      </xdr:nvCxnSpPr>
      <xdr:spPr>
        <a:xfrm>
          <a:off x="19545300" y="1007017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9" name="テキスト ボックス 818"/>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125344</xdr:rowOff>
    </xdr:from>
    <xdr:to>
      <xdr:col>102</xdr:col>
      <xdr:colOff>114300</xdr:colOff>
      <xdr:row>58</xdr:row>
      <xdr:rowOff>126075</xdr:rowOff>
    </xdr:to>
    <xdr:cxnSp macro="">
      <xdr:nvCxnSpPr>
        <xdr:cNvPr id="820" name="直線コネクタ 819"/>
        <xdr:cNvCxnSpPr/>
      </xdr:nvCxnSpPr>
      <xdr:spPr>
        <a:xfrm>
          <a:off x="18656300" y="1006944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2" name="テキスト ボックス 821"/>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4" name="テキスト ボックス 823"/>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32390</xdr:rowOff>
    </xdr:from>
    <xdr:to>
      <xdr:col>116</xdr:col>
      <xdr:colOff>114300</xdr:colOff>
      <xdr:row>58</xdr:row>
      <xdr:rowOff>133990</xdr:rowOff>
    </xdr:to>
    <xdr:sp macro="" textlink="">
      <xdr:nvSpPr>
        <xdr:cNvPr id="830" name="楕円 829"/>
        <xdr:cNvSpPr/>
      </xdr:nvSpPr>
      <xdr:spPr>
        <a:xfrm>
          <a:off x="22110700" y="9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118767</xdr:rowOff>
    </xdr:from>
    <xdr:ext cx="378565" cy="259045"/>
    <xdr:sp macro="" textlink="">
      <xdr:nvSpPr>
        <xdr:cNvPr id="831" name="貸付金該当値テキスト"/>
        <xdr:cNvSpPr txBox="1"/>
      </xdr:nvSpPr>
      <xdr:spPr>
        <a:xfrm>
          <a:off x="22212300" y="989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73630</xdr:rowOff>
    </xdr:from>
    <xdr:to>
      <xdr:col>112</xdr:col>
      <xdr:colOff>38100</xdr:colOff>
      <xdr:row>59</xdr:row>
      <xdr:rowOff>3780</xdr:rowOff>
    </xdr:to>
    <xdr:sp macro="" textlink="">
      <xdr:nvSpPr>
        <xdr:cNvPr id="832" name="楕円 831"/>
        <xdr:cNvSpPr/>
      </xdr:nvSpPr>
      <xdr:spPr>
        <a:xfrm>
          <a:off x="21272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166357</xdr:rowOff>
    </xdr:from>
    <xdr:ext cx="378565" cy="259045"/>
    <xdr:sp macro="" textlink="">
      <xdr:nvSpPr>
        <xdr:cNvPr id="833" name="テキスト ボックス 832"/>
        <xdr:cNvSpPr txBox="1"/>
      </xdr:nvSpPr>
      <xdr:spPr>
        <a:xfrm>
          <a:off x="21134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34" name="楕円 833"/>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168185</xdr:rowOff>
    </xdr:from>
    <xdr:ext cx="378565" cy="259045"/>
    <xdr:sp macro="" textlink="">
      <xdr:nvSpPr>
        <xdr:cNvPr id="835" name="テキスト ボックス 834"/>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75275</xdr:rowOff>
    </xdr:from>
    <xdr:to>
      <xdr:col>102</xdr:col>
      <xdr:colOff>165100</xdr:colOff>
      <xdr:row>59</xdr:row>
      <xdr:rowOff>5425</xdr:rowOff>
    </xdr:to>
    <xdr:sp macro="" textlink="">
      <xdr:nvSpPr>
        <xdr:cNvPr id="836" name="楕円 835"/>
        <xdr:cNvSpPr/>
      </xdr:nvSpPr>
      <xdr:spPr>
        <a:xfrm>
          <a:off x="19494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168002</xdr:rowOff>
    </xdr:from>
    <xdr:ext cx="378565" cy="259045"/>
    <xdr:sp macro="" textlink="">
      <xdr:nvSpPr>
        <xdr:cNvPr id="837" name="テキスト ボックス 836"/>
        <xdr:cNvSpPr txBox="1"/>
      </xdr:nvSpPr>
      <xdr:spPr>
        <a:xfrm>
          <a:off x="19356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74544</xdr:rowOff>
    </xdr:from>
    <xdr:to>
      <xdr:col>98</xdr:col>
      <xdr:colOff>38100</xdr:colOff>
      <xdr:row>59</xdr:row>
      <xdr:rowOff>4694</xdr:rowOff>
    </xdr:to>
    <xdr:sp macro="" textlink="">
      <xdr:nvSpPr>
        <xdr:cNvPr id="838" name="楕円 837"/>
        <xdr:cNvSpPr/>
      </xdr:nvSpPr>
      <xdr:spPr>
        <a:xfrm>
          <a:off x="18605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167271</xdr:rowOff>
    </xdr:from>
    <xdr:ext cx="378565" cy="259045"/>
    <xdr:sp macro="" textlink="">
      <xdr:nvSpPr>
        <xdr:cNvPr id="839" name="テキスト ボックス 838"/>
        <xdr:cNvSpPr txBox="1"/>
      </xdr:nvSpPr>
      <xdr:spPr>
        <a:xfrm>
          <a:off x="18467017" y="101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4" name="直線コネクタ 863"/>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5"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6" name="直線コネクタ 865"/>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7"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8" name="直線コネクタ 867"/>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109448</xdr:rowOff>
    </xdr:from>
    <xdr:to>
      <xdr:col>116</xdr:col>
      <xdr:colOff>63500</xdr:colOff>
      <xdr:row>74</xdr:row>
      <xdr:rowOff>14884</xdr:rowOff>
    </xdr:to>
    <xdr:cxnSp macro="">
      <xdr:nvCxnSpPr>
        <xdr:cNvPr id="869" name="直線コネクタ 868"/>
        <xdr:cNvCxnSpPr/>
      </xdr:nvCxnSpPr>
      <xdr:spPr>
        <a:xfrm>
          <a:off x="21323300" y="12453848"/>
          <a:ext cx="8382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0"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1" name="フローチャート: 判断 870"/>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86664</xdr:rowOff>
    </xdr:from>
    <xdr:to>
      <xdr:col>111</xdr:col>
      <xdr:colOff>177800</xdr:colOff>
      <xdr:row>72</xdr:row>
      <xdr:rowOff>109448</xdr:rowOff>
    </xdr:to>
    <xdr:cxnSp macro="">
      <xdr:nvCxnSpPr>
        <xdr:cNvPr id="872" name="直線コネクタ 871"/>
        <xdr:cNvCxnSpPr/>
      </xdr:nvCxnSpPr>
      <xdr:spPr>
        <a:xfrm>
          <a:off x="20434300" y="1243106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3" name="フローチャート: 判断 872"/>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4" name="テキスト ボックス 873"/>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167970</xdr:rowOff>
    </xdr:from>
    <xdr:to>
      <xdr:col>107</xdr:col>
      <xdr:colOff>50800</xdr:colOff>
      <xdr:row>72</xdr:row>
      <xdr:rowOff>86664</xdr:rowOff>
    </xdr:to>
    <xdr:cxnSp macro="">
      <xdr:nvCxnSpPr>
        <xdr:cNvPr id="875" name="直線コネクタ 874"/>
        <xdr:cNvCxnSpPr/>
      </xdr:nvCxnSpPr>
      <xdr:spPr>
        <a:xfrm>
          <a:off x="19545300" y="12340920"/>
          <a:ext cx="8890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6" name="フローチャート: 判断 875"/>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7" name="テキスト ボックス 876"/>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167970</xdr:rowOff>
    </xdr:from>
    <xdr:to>
      <xdr:col>102</xdr:col>
      <xdr:colOff>114300</xdr:colOff>
      <xdr:row>73</xdr:row>
      <xdr:rowOff>26619</xdr:rowOff>
    </xdr:to>
    <xdr:cxnSp macro="">
      <xdr:nvCxnSpPr>
        <xdr:cNvPr id="878" name="直線コネクタ 877"/>
        <xdr:cNvCxnSpPr/>
      </xdr:nvCxnSpPr>
      <xdr:spPr>
        <a:xfrm flipV="1">
          <a:off x="18656300" y="12340920"/>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9" name="フローチャート: 判断 878"/>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0" name="テキスト ボックス 879"/>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1" name="フローチャート: 判断 880"/>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2" name="テキスト ボックス 881"/>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135534</xdr:rowOff>
    </xdr:from>
    <xdr:to>
      <xdr:col>116</xdr:col>
      <xdr:colOff>114300</xdr:colOff>
      <xdr:row>74</xdr:row>
      <xdr:rowOff>65684</xdr:rowOff>
    </xdr:to>
    <xdr:sp macro="" textlink="">
      <xdr:nvSpPr>
        <xdr:cNvPr id="888" name="楕円 887"/>
        <xdr:cNvSpPr/>
      </xdr:nvSpPr>
      <xdr:spPr>
        <a:xfrm>
          <a:off x="22110700" y="126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158411</xdr:rowOff>
    </xdr:from>
    <xdr:ext cx="534377" cy="259045"/>
    <xdr:sp macro="" textlink="">
      <xdr:nvSpPr>
        <xdr:cNvPr id="889" name="繰出金該当値テキスト"/>
        <xdr:cNvSpPr txBox="1"/>
      </xdr:nvSpPr>
      <xdr:spPr>
        <a:xfrm>
          <a:off x="22212300" y="125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58648</xdr:rowOff>
    </xdr:from>
    <xdr:to>
      <xdr:col>112</xdr:col>
      <xdr:colOff>38100</xdr:colOff>
      <xdr:row>72</xdr:row>
      <xdr:rowOff>160248</xdr:rowOff>
    </xdr:to>
    <xdr:sp macro="" textlink="">
      <xdr:nvSpPr>
        <xdr:cNvPr id="890" name="楕円 889"/>
        <xdr:cNvSpPr/>
      </xdr:nvSpPr>
      <xdr:spPr>
        <a:xfrm>
          <a:off x="21272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5325</xdr:rowOff>
    </xdr:from>
    <xdr:ext cx="534377" cy="259045"/>
    <xdr:sp macro="" textlink="">
      <xdr:nvSpPr>
        <xdr:cNvPr id="891" name="テキスト ボックス 890"/>
        <xdr:cNvSpPr txBox="1"/>
      </xdr:nvSpPr>
      <xdr:spPr>
        <a:xfrm>
          <a:off x="21056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35864</xdr:rowOff>
    </xdr:from>
    <xdr:to>
      <xdr:col>107</xdr:col>
      <xdr:colOff>101600</xdr:colOff>
      <xdr:row>72</xdr:row>
      <xdr:rowOff>137464</xdr:rowOff>
    </xdr:to>
    <xdr:sp macro="" textlink="">
      <xdr:nvSpPr>
        <xdr:cNvPr id="892" name="楕円 891"/>
        <xdr:cNvSpPr/>
      </xdr:nvSpPr>
      <xdr:spPr>
        <a:xfrm>
          <a:off x="20383500" y="12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153991</xdr:rowOff>
    </xdr:from>
    <xdr:ext cx="534377" cy="259045"/>
    <xdr:sp macro="" textlink="">
      <xdr:nvSpPr>
        <xdr:cNvPr id="893" name="テキスト ボックス 892"/>
        <xdr:cNvSpPr txBox="1"/>
      </xdr:nvSpPr>
      <xdr:spPr>
        <a:xfrm>
          <a:off x="20167111" y="121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117170</xdr:rowOff>
    </xdr:from>
    <xdr:to>
      <xdr:col>102</xdr:col>
      <xdr:colOff>165100</xdr:colOff>
      <xdr:row>72</xdr:row>
      <xdr:rowOff>47320</xdr:rowOff>
    </xdr:to>
    <xdr:sp macro="" textlink="">
      <xdr:nvSpPr>
        <xdr:cNvPr id="894" name="楕円 893"/>
        <xdr:cNvSpPr/>
      </xdr:nvSpPr>
      <xdr:spPr>
        <a:xfrm>
          <a:off x="19494500" y="122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63847</xdr:rowOff>
    </xdr:from>
    <xdr:ext cx="534377" cy="259045"/>
    <xdr:sp macro="" textlink="">
      <xdr:nvSpPr>
        <xdr:cNvPr id="895" name="テキスト ボックス 894"/>
        <xdr:cNvSpPr txBox="1"/>
      </xdr:nvSpPr>
      <xdr:spPr>
        <a:xfrm>
          <a:off x="19278111" y="120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147269</xdr:rowOff>
    </xdr:from>
    <xdr:to>
      <xdr:col>98</xdr:col>
      <xdr:colOff>38100</xdr:colOff>
      <xdr:row>73</xdr:row>
      <xdr:rowOff>77419</xdr:rowOff>
    </xdr:to>
    <xdr:sp macro="" textlink="">
      <xdr:nvSpPr>
        <xdr:cNvPr id="896" name="楕円 895"/>
        <xdr:cNvSpPr/>
      </xdr:nvSpPr>
      <xdr:spPr>
        <a:xfrm>
          <a:off x="18605500" y="124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93946</xdr:rowOff>
    </xdr:from>
    <xdr:ext cx="534377" cy="259045"/>
    <xdr:sp macro="" textlink="">
      <xdr:nvSpPr>
        <xdr:cNvPr id="897" name="テキスト ボックス 896"/>
        <xdr:cNvSpPr txBox="1"/>
      </xdr:nvSpPr>
      <xdr:spPr>
        <a:xfrm>
          <a:off x="18389111" y="122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や積立金については、年度により大きな増減があるため経年での分析は難しいが、歳出増による影響がその年度の財政運営に過度の負担を強いることのないよう、健全な財政運営に努めている。また、義務的経費は、扶助費を除き、人件費や公債費において、類似団体平均値を上回っており、こうした経費の抑制を図りつつ、安定的で持続可能な「身の丈」に合った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109791</xdr:rowOff>
    </xdr:from>
    <xdr:to>
      <xdr:col>24</xdr:col>
      <xdr:colOff>63500</xdr:colOff>
      <xdr:row>36</xdr:row>
      <xdr:rowOff>111125</xdr:rowOff>
    </xdr:to>
    <xdr:cxnSp macro="">
      <xdr:nvCxnSpPr>
        <xdr:cNvPr id="60" name="直線コネクタ 59"/>
        <xdr:cNvCxnSpPr/>
      </xdr:nvCxnSpPr>
      <xdr:spPr>
        <a:xfrm>
          <a:off x="3797300" y="6281991"/>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96266</xdr:rowOff>
    </xdr:from>
    <xdr:to>
      <xdr:col>19</xdr:col>
      <xdr:colOff>177800</xdr:colOff>
      <xdr:row>36</xdr:row>
      <xdr:rowOff>109791</xdr:rowOff>
    </xdr:to>
    <xdr:cxnSp macro="">
      <xdr:nvCxnSpPr>
        <xdr:cNvPr id="63" name="直線コネクタ 62"/>
        <xdr:cNvCxnSpPr/>
      </xdr:nvCxnSpPr>
      <xdr:spPr>
        <a:xfrm>
          <a:off x="2908300" y="6268466"/>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145224</xdr:rowOff>
    </xdr:from>
    <xdr:to>
      <xdr:col>15</xdr:col>
      <xdr:colOff>50800</xdr:colOff>
      <xdr:row>36</xdr:row>
      <xdr:rowOff>96266</xdr:rowOff>
    </xdr:to>
    <xdr:cxnSp macro="">
      <xdr:nvCxnSpPr>
        <xdr:cNvPr id="66" name="直線コネクタ 65"/>
        <xdr:cNvCxnSpPr/>
      </xdr:nvCxnSpPr>
      <xdr:spPr>
        <a:xfrm>
          <a:off x="2019300" y="6145974"/>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145224</xdr:rowOff>
    </xdr:from>
    <xdr:to>
      <xdr:col>10</xdr:col>
      <xdr:colOff>114300</xdr:colOff>
      <xdr:row>36</xdr:row>
      <xdr:rowOff>108267</xdr:rowOff>
    </xdr:to>
    <xdr:cxnSp macro="">
      <xdr:nvCxnSpPr>
        <xdr:cNvPr id="69" name="直線コネクタ 68"/>
        <xdr:cNvCxnSpPr/>
      </xdr:nvCxnSpPr>
      <xdr:spPr>
        <a:xfrm flipV="1">
          <a:off x="1130300" y="614597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60325</xdr:rowOff>
    </xdr:from>
    <xdr:to>
      <xdr:col>24</xdr:col>
      <xdr:colOff>114300</xdr:colOff>
      <xdr:row>36</xdr:row>
      <xdr:rowOff>161925</xdr:rowOff>
    </xdr:to>
    <xdr:sp macro="" textlink="">
      <xdr:nvSpPr>
        <xdr:cNvPr id="79" name="楕円 78"/>
        <xdr:cNvSpPr/>
      </xdr:nvSpPr>
      <xdr:spPr>
        <a:xfrm>
          <a:off x="4584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83202</xdr:rowOff>
    </xdr:from>
    <xdr:ext cx="469744" cy="259045"/>
    <xdr:sp macro="" textlink="">
      <xdr:nvSpPr>
        <xdr:cNvPr id="80" name="議会費該当値テキスト"/>
        <xdr:cNvSpPr txBox="1"/>
      </xdr:nvSpPr>
      <xdr:spPr>
        <a:xfrm>
          <a:off x="4686300"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58991</xdr:rowOff>
    </xdr:from>
    <xdr:to>
      <xdr:col>20</xdr:col>
      <xdr:colOff>38100</xdr:colOff>
      <xdr:row>36</xdr:row>
      <xdr:rowOff>160591</xdr:rowOff>
    </xdr:to>
    <xdr:sp macro="" textlink="">
      <xdr:nvSpPr>
        <xdr:cNvPr id="81" name="楕円 80"/>
        <xdr:cNvSpPr/>
      </xdr:nvSpPr>
      <xdr:spPr>
        <a:xfrm>
          <a:off x="3746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5668</xdr:rowOff>
    </xdr:from>
    <xdr:ext cx="469744" cy="259045"/>
    <xdr:sp macro="" textlink="">
      <xdr:nvSpPr>
        <xdr:cNvPr id="82" name="テキスト ボックス 81"/>
        <xdr:cNvSpPr txBox="1"/>
      </xdr:nvSpPr>
      <xdr:spPr>
        <a:xfrm>
          <a:off x="3562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45466</xdr:rowOff>
    </xdr:from>
    <xdr:to>
      <xdr:col>15</xdr:col>
      <xdr:colOff>101600</xdr:colOff>
      <xdr:row>36</xdr:row>
      <xdr:rowOff>147066</xdr:rowOff>
    </xdr:to>
    <xdr:sp macro="" textlink="">
      <xdr:nvSpPr>
        <xdr:cNvPr id="83" name="楕円 82"/>
        <xdr:cNvSpPr/>
      </xdr:nvSpPr>
      <xdr:spPr>
        <a:xfrm>
          <a:off x="2857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163593</xdr:rowOff>
    </xdr:from>
    <xdr:ext cx="469744" cy="259045"/>
    <xdr:sp macro="" textlink="">
      <xdr:nvSpPr>
        <xdr:cNvPr id="84" name="テキスト ボックス 83"/>
        <xdr:cNvSpPr txBox="1"/>
      </xdr:nvSpPr>
      <xdr:spPr>
        <a:xfrm>
          <a:off x="2673428"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94424</xdr:rowOff>
    </xdr:from>
    <xdr:to>
      <xdr:col>10</xdr:col>
      <xdr:colOff>165100</xdr:colOff>
      <xdr:row>36</xdr:row>
      <xdr:rowOff>24574</xdr:rowOff>
    </xdr:to>
    <xdr:sp macro="" textlink="">
      <xdr:nvSpPr>
        <xdr:cNvPr id="85" name="楕円 84"/>
        <xdr:cNvSpPr/>
      </xdr:nvSpPr>
      <xdr:spPr>
        <a:xfrm>
          <a:off x="1968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41101</xdr:rowOff>
    </xdr:from>
    <xdr:ext cx="469744" cy="259045"/>
    <xdr:sp macro="" textlink="">
      <xdr:nvSpPr>
        <xdr:cNvPr id="86" name="テキスト ボックス 85"/>
        <xdr:cNvSpPr txBox="1"/>
      </xdr:nvSpPr>
      <xdr:spPr>
        <a:xfrm>
          <a:off x="1784428"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57467</xdr:rowOff>
    </xdr:from>
    <xdr:to>
      <xdr:col>6</xdr:col>
      <xdr:colOff>38100</xdr:colOff>
      <xdr:row>36</xdr:row>
      <xdr:rowOff>159067</xdr:rowOff>
    </xdr:to>
    <xdr:sp macro="" textlink="">
      <xdr:nvSpPr>
        <xdr:cNvPr id="87" name="楕円 86"/>
        <xdr:cNvSpPr/>
      </xdr:nvSpPr>
      <xdr:spPr>
        <a:xfrm>
          <a:off x="1079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4144</xdr:rowOff>
    </xdr:from>
    <xdr:ext cx="469744" cy="259045"/>
    <xdr:sp macro="" textlink="">
      <xdr:nvSpPr>
        <xdr:cNvPr id="88" name="テキスト ボックス 87"/>
        <xdr:cNvSpPr txBox="1"/>
      </xdr:nvSpPr>
      <xdr:spPr>
        <a:xfrm>
          <a:off x="895428" y="6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79142</xdr:rowOff>
    </xdr:from>
    <xdr:to>
      <xdr:col>24</xdr:col>
      <xdr:colOff>63500</xdr:colOff>
      <xdr:row>58</xdr:row>
      <xdr:rowOff>34468</xdr:rowOff>
    </xdr:to>
    <xdr:cxnSp macro="">
      <xdr:nvCxnSpPr>
        <xdr:cNvPr id="120" name="直線コネクタ 119"/>
        <xdr:cNvCxnSpPr/>
      </xdr:nvCxnSpPr>
      <xdr:spPr>
        <a:xfrm flipV="1">
          <a:off x="3797300" y="9680342"/>
          <a:ext cx="838200" cy="29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150706</xdr:rowOff>
    </xdr:from>
    <xdr:to>
      <xdr:col>19</xdr:col>
      <xdr:colOff>177800</xdr:colOff>
      <xdr:row>58</xdr:row>
      <xdr:rowOff>34468</xdr:rowOff>
    </xdr:to>
    <xdr:cxnSp macro="">
      <xdr:nvCxnSpPr>
        <xdr:cNvPr id="123" name="直線コネクタ 122"/>
        <xdr:cNvCxnSpPr/>
      </xdr:nvCxnSpPr>
      <xdr:spPr>
        <a:xfrm>
          <a:off x="2908300" y="9751906"/>
          <a:ext cx="889000" cy="2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108371</xdr:rowOff>
    </xdr:from>
    <xdr:to>
      <xdr:col>15</xdr:col>
      <xdr:colOff>50800</xdr:colOff>
      <xdr:row>56</xdr:row>
      <xdr:rowOff>150706</xdr:rowOff>
    </xdr:to>
    <xdr:cxnSp macro="">
      <xdr:nvCxnSpPr>
        <xdr:cNvPr id="126" name="直線コネクタ 125"/>
        <xdr:cNvCxnSpPr/>
      </xdr:nvCxnSpPr>
      <xdr:spPr>
        <a:xfrm>
          <a:off x="2019300" y="8852321"/>
          <a:ext cx="889000" cy="89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108371</xdr:rowOff>
    </xdr:from>
    <xdr:to>
      <xdr:col>10</xdr:col>
      <xdr:colOff>114300</xdr:colOff>
      <xdr:row>52</xdr:row>
      <xdr:rowOff>37581</xdr:rowOff>
    </xdr:to>
    <xdr:cxnSp macro="">
      <xdr:nvCxnSpPr>
        <xdr:cNvPr id="129" name="直線コネクタ 128"/>
        <xdr:cNvCxnSpPr/>
      </xdr:nvCxnSpPr>
      <xdr:spPr>
        <a:xfrm flipV="1">
          <a:off x="1130300" y="8852321"/>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28342</xdr:rowOff>
    </xdr:from>
    <xdr:to>
      <xdr:col>24</xdr:col>
      <xdr:colOff>114300</xdr:colOff>
      <xdr:row>56</xdr:row>
      <xdr:rowOff>129942</xdr:rowOff>
    </xdr:to>
    <xdr:sp macro="" textlink="">
      <xdr:nvSpPr>
        <xdr:cNvPr id="139" name="楕円 138"/>
        <xdr:cNvSpPr/>
      </xdr:nvSpPr>
      <xdr:spPr>
        <a:xfrm>
          <a:off x="4584700" y="96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51219</xdr:rowOff>
    </xdr:from>
    <xdr:ext cx="534377" cy="259045"/>
    <xdr:sp macro="" textlink="">
      <xdr:nvSpPr>
        <xdr:cNvPr id="140" name="総務費該当値テキスト"/>
        <xdr:cNvSpPr txBox="1"/>
      </xdr:nvSpPr>
      <xdr:spPr>
        <a:xfrm>
          <a:off x="4686300" y="94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155118</xdr:rowOff>
    </xdr:from>
    <xdr:to>
      <xdr:col>20</xdr:col>
      <xdr:colOff>38100</xdr:colOff>
      <xdr:row>58</xdr:row>
      <xdr:rowOff>85268</xdr:rowOff>
    </xdr:to>
    <xdr:sp macro="" textlink="">
      <xdr:nvSpPr>
        <xdr:cNvPr id="141" name="楕円 140"/>
        <xdr:cNvSpPr/>
      </xdr:nvSpPr>
      <xdr:spPr>
        <a:xfrm>
          <a:off x="3746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101795</xdr:rowOff>
    </xdr:from>
    <xdr:ext cx="534377" cy="259045"/>
    <xdr:sp macro="" textlink="">
      <xdr:nvSpPr>
        <xdr:cNvPr id="142" name="テキスト ボックス 141"/>
        <xdr:cNvSpPr txBox="1"/>
      </xdr:nvSpPr>
      <xdr:spPr>
        <a:xfrm>
          <a:off x="3530111" y="97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99906</xdr:rowOff>
    </xdr:from>
    <xdr:to>
      <xdr:col>15</xdr:col>
      <xdr:colOff>101600</xdr:colOff>
      <xdr:row>57</xdr:row>
      <xdr:rowOff>30056</xdr:rowOff>
    </xdr:to>
    <xdr:sp macro="" textlink="">
      <xdr:nvSpPr>
        <xdr:cNvPr id="143" name="楕円 142"/>
        <xdr:cNvSpPr/>
      </xdr:nvSpPr>
      <xdr:spPr>
        <a:xfrm>
          <a:off x="2857500" y="97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46583</xdr:rowOff>
    </xdr:from>
    <xdr:ext cx="534377" cy="259045"/>
    <xdr:sp macro="" textlink="">
      <xdr:nvSpPr>
        <xdr:cNvPr id="144" name="テキスト ボックス 143"/>
        <xdr:cNvSpPr txBox="1"/>
      </xdr:nvSpPr>
      <xdr:spPr>
        <a:xfrm>
          <a:off x="2641111" y="94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57571</xdr:rowOff>
    </xdr:from>
    <xdr:to>
      <xdr:col>10</xdr:col>
      <xdr:colOff>165100</xdr:colOff>
      <xdr:row>51</xdr:row>
      <xdr:rowOff>159171</xdr:rowOff>
    </xdr:to>
    <xdr:sp macro="" textlink="">
      <xdr:nvSpPr>
        <xdr:cNvPr id="145" name="楕円 144"/>
        <xdr:cNvSpPr/>
      </xdr:nvSpPr>
      <xdr:spPr>
        <a:xfrm>
          <a:off x="1968500" y="88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4248</xdr:rowOff>
    </xdr:from>
    <xdr:ext cx="599010" cy="259045"/>
    <xdr:sp macro="" textlink="">
      <xdr:nvSpPr>
        <xdr:cNvPr id="146" name="テキスト ボックス 145"/>
        <xdr:cNvSpPr txBox="1"/>
      </xdr:nvSpPr>
      <xdr:spPr>
        <a:xfrm>
          <a:off x="1719795" y="857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158231</xdr:rowOff>
    </xdr:from>
    <xdr:to>
      <xdr:col>6</xdr:col>
      <xdr:colOff>38100</xdr:colOff>
      <xdr:row>52</xdr:row>
      <xdr:rowOff>88381</xdr:rowOff>
    </xdr:to>
    <xdr:sp macro="" textlink="">
      <xdr:nvSpPr>
        <xdr:cNvPr id="147" name="楕円 146"/>
        <xdr:cNvSpPr/>
      </xdr:nvSpPr>
      <xdr:spPr>
        <a:xfrm>
          <a:off x="1079500" y="89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104908</xdr:rowOff>
    </xdr:from>
    <xdr:ext cx="599010" cy="259045"/>
    <xdr:sp macro="" textlink="">
      <xdr:nvSpPr>
        <xdr:cNvPr id="148" name="テキスト ボックス 147"/>
        <xdr:cNvSpPr txBox="1"/>
      </xdr:nvSpPr>
      <xdr:spPr>
        <a:xfrm>
          <a:off x="830795" y="867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10030</xdr:rowOff>
    </xdr:from>
    <xdr:to>
      <xdr:col>24</xdr:col>
      <xdr:colOff>63500</xdr:colOff>
      <xdr:row>75</xdr:row>
      <xdr:rowOff>55967</xdr:rowOff>
    </xdr:to>
    <xdr:cxnSp macro="">
      <xdr:nvCxnSpPr>
        <xdr:cNvPr id="180" name="直線コネクタ 179"/>
        <xdr:cNvCxnSpPr/>
      </xdr:nvCxnSpPr>
      <xdr:spPr>
        <a:xfrm>
          <a:off x="3797300" y="12868780"/>
          <a:ext cx="8382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10030</xdr:rowOff>
    </xdr:from>
    <xdr:to>
      <xdr:col>19</xdr:col>
      <xdr:colOff>177800</xdr:colOff>
      <xdr:row>75</xdr:row>
      <xdr:rowOff>160872</xdr:rowOff>
    </xdr:to>
    <xdr:cxnSp macro="">
      <xdr:nvCxnSpPr>
        <xdr:cNvPr id="183" name="直線コネクタ 182"/>
        <xdr:cNvCxnSpPr/>
      </xdr:nvCxnSpPr>
      <xdr:spPr>
        <a:xfrm flipV="1">
          <a:off x="2908300" y="12868780"/>
          <a:ext cx="889000" cy="1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160872</xdr:rowOff>
    </xdr:from>
    <xdr:to>
      <xdr:col>15</xdr:col>
      <xdr:colOff>50800</xdr:colOff>
      <xdr:row>76</xdr:row>
      <xdr:rowOff>40934</xdr:rowOff>
    </xdr:to>
    <xdr:cxnSp macro="">
      <xdr:nvCxnSpPr>
        <xdr:cNvPr id="186" name="直線コネクタ 185"/>
        <xdr:cNvCxnSpPr/>
      </xdr:nvCxnSpPr>
      <xdr:spPr>
        <a:xfrm flipV="1">
          <a:off x="2019300" y="13019622"/>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40934</xdr:rowOff>
    </xdr:from>
    <xdr:to>
      <xdr:col>10</xdr:col>
      <xdr:colOff>114300</xdr:colOff>
      <xdr:row>76</xdr:row>
      <xdr:rowOff>136468</xdr:rowOff>
    </xdr:to>
    <xdr:cxnSp macro="">
      <xdr:nvCxnSpPr>
        <xdr:cNvPr id="189" name="直線コネクタ 188"/>
        <xdr:cNvCxnSpPr/>
      </xdr:nvCxnSpPr>
      <xdr:spPr>
        <a:xfrm flipV="1">
          <a:off x="1130300" y="13071134"/>
          <a:ext cx="889000" cy="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5167</xdr:rowOff>
    </xdr:from>
    <xdr:to>
      <xdr:col>24</xdr:col>
      <xdr:colOff>114300</xdr:colOff>
      <xdr:row>75</xdr:row>
      <xdr:rowOff>106767</xdr:rowOff>
    </xdr:to>
    <xdr:sp macro="" textlink="">
      <xdr:nvSpPr>
        <xdr:cNvPr id="199" name="楕円 198"/>
        <xdr:cNvSpPr/>
      </xdr:nvSpPr>
      <xdr:spPr>
        <a:xfrm>
          <a:off x="4584700" y="128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28044</xdr:rowOff>
    </xdr:from>
    <xdr:ext cx="599010" cy="259045"/>
    <xdr:sp macro="" textlink="">
      <xdr:nvSpPr>
        <xdr:cNvPr id="200" name="民生費該当値テキスト"/>
        <xdr:cNvSpPr txBox="1"/>
      </xdr:nvSpPr>
      <xdr:spPr>
        <a:xfrm>
          <a:off x="4686300" y="1271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130680</xdr:rowOff>
    </xdr:from>
    <xdr:to>
      <xdr:col>20</xdr:col>
      <xdr:colOff>38100</xdr:colOff>
      <xdr:row>75</xdr:row>
      <xdr:rowOff>60830</xdr:rowOff>
    </xdr:to>
    <xdr:sp macro="" textlink="">
      <xdr:nvSpPr>
        <xdr:cNvPr id="201" name="楕円 200"/>
        <xdr:cNvSpPr/>
      </xdr:nvSpPr>
      <xdr:spPr>
        <a:xfrm>
          <a:off x="3746500" y="128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77357</xdr:rowOff>
    </xdr:from>
    <xdr:ext cx="599010" cy="259045"/>
    <xdr:sp macro="" textlink="">
      <xdr:nvSpPr>
        <xdr:cNvPr id="202" name="テキスト ボックス 201"/>
        <xdr:cNvSpPr txBox="1"/>
      </xdr:nvSpPr>
      <xdr:spPr>
        <a:xfrm>
          <a:off x="3497795" y="1259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110072</xdr:rowOff>
    </xdr:from>
    <xdr:to>
      <xdr:col>15</xdr:col>
      <xdr:colOff>101600</xdr:colOff>
      <xdr:row>76</xdr:row>
      <xdr:rowOff>40222</xdr:rowOff>
    </xdr:to>
    <xdr:sp macro="" textlink="">
      <xdr:nvSpPr>
        <xdr:cNvPr id="203" name="楕円 202"/>
        <xdr:cNvSpPr/>
      </xdr:nvSpPr>
      <xdr:spPr>
        <a:xfrm>
          <a:off x="2857500" y="129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56749</xdr:rowOff>
    </xdr:from>
    <xdr:ext cx="599010" cy="259045"/>
    <xdr:sp macro="" textlink="">
      <xdr:nvSpPr>
        <xdr:cNvPr id="204" name="テキスト ボックス 203"/>
        <xdr:cNvSpPr txBox="1"/>
      </xdr:nvSpPr>
      <xdr:spPr>
        <a:xfrm>
          <a:off x="2608795" y="1274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161584</xdr:rowOff>
    </xdr:from>
    <xdr:to>
      <xdr:col>10</xdr:col>
      <xdr:colOff>165100</xdr:colOff>
      <xdr:row>76</xdr:row>
      <xdr:rowOff>91734</xdr:rowOff>
    </xdr:to>
    <xdr:sp macro="" textlink="">
      <xdr:nvSpPr>
        <xdr:cNvPr id="205" name="楕円 204"/>
        <xdr:cNvSpPr/>
      </xdr:nvSpPr>
      <xdr:spPr>
        <a:xfrm>
          <a:off x="1968500" y="130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108261</xdr:rowOff>
    </xdr:from>
    <xdr:ext cx="599010" cy="259045"/>
    <xdr:sp macro="" textlink="">
      <xdr:nvSpPr>
        <xdr:cNvPr id="206" name="テキスト ボックス 205"/>
        <xdr:cNvSpPr txBox="1"/>
      </xdr:nvSpPr>
      <xdr:spPr>
        <a:xfrm>
          <a:off x="1719795" y="1279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85668</xdr:rowOff>
    </xdr:from>
    <xdr:to>
      <xdr:col>6</xdr:col>
      <xdr:colOff>38100</xdr:colOff>
      <xdr:row>77</xdr:row>
      <xdr:rowOff>15818</xdr:rowOff>
    </xdr:to>
    <xdr:sp macro="" textlink="">
      <xdr:nvSpPr>
        <xdr:cNvPr id="207" name="楕円 206"/>
        <xdr:cNvSpPr/>
      </xdr:nvSpPr>
      <xdr:spPr>
        <a:xfrm>
          <a:off x="1079500" y="131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32344</xdr:rowOff>
    </xdr:from>
    <xdr:ext cx="599010" cy="259045"/>
    <xdr:sp macro="" textlink="">
      <xdr:nvSpPr>
        <xdr:cNvPr id="208" name="テキスト ボックス 207"/>
        <xdr:cNvSpPr txBox="1"/>
      </xdr:nvSpPr>
      <xdr:spPr>
        <a:xfrm>
          <a:off x="830795" y="1289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131745</xdr:rowOff>
    </xdr:from>
    <xdr:to>
      <xdr:col>24</xdr:col>
      <xdr:colOff>63500</xdr:colOff>
      <xdr:row>97</xdr:row>
      <xdr:rowOff>165350</xdr:rowOff>
    </xdr:to>
    <xdr:cxnSp macro="">
      <xdr:nvCxnSpPr>
        <xdr:cNvPr id="236" name="直線コネクタ 235"/>
        <xdr:cNvCxnSpPr/>
      </xdr:nvCxnSpPr>
      <xdr:spPr>
        <a:xfrm flipV="1">
          <a:off x="3797300" y="16762395"/>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165350</xdr:rowOff>
    </xdr:from>
    <xdr:to>
      <xdr:col>19</xdr:col>
      <xdr:colOff>177800</xdr:colOff>
      <xdr:row>97</xdr:row>
      <xdr:rowOff>166515</xdr:rowOff>
    </xdr:to>
    <xdr:cxnSp macro="">
      <xdr:nvCxnSpPr>
        <xdr:cNvPr id="239" name="直線コネクタ 238"/>
        <xdr:cNvCxnSpPr/>
      </xdr:nvCxnSpPr>
      <xdr:spPr>
        <a:xfrm flipV="1">
          <a:off x="2908300" y="16796000"/>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166515</xdr:rowOff>
    </xdr:from>
    <xdr:to>
      <xdr:col>15</xdr:col>
      <xdr:colOff>50800</xdr:colOff>
      <xdr:row>98</xdr:row>
      <xdr:rowOff>7043</xdr:rowOff>
    </xdr:to>
    <xdr:cxnSp macro="">
      <xdr:nvCxnSpPr>
        <xdr:cNvPr id="242" name="直線コネクタ 241"/>
        <xdr:cNvCxnSpPr/>
      </xdr:nvCxnSpPr>
      <xdr:spPr>
        <a:xfrm flipV="1">
          <a:off x="2019300" y="16797165"/>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7043</xdr:rowOff>
    </xdr:from>
    <xdr:to>
      <xdr:col>10</xdr:col>
      <xdr:colOff>114300</xdr:colOff>
      <xdr:row>98</xdr:row>
      <xdr:rowOff>8713</xdr:rowOff>
    </xdr:to>
    <xdr:cxnSp macro="">
      <xdr:nvCxnSpPr>
        <xdr:cNvPr id="245" name="直線コネクタ 244"/>
        <xdr:cNvCxnSpPr/>
      </xdr:nvCxnSpPr>
      <xdr:spPr>
        <a:xfrm flipV="1">
          <a:off x="1130300" y="1680914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80945</xdr:rowOff>
    </xdr:from>
    <xdr:to>
      <xdr:col>24</xdr:col>
      <xdr:colOff>114300</xdr:colOff>
      <xdr:row>98</xdr:row>
      <xdr:rowOff>11095</xdr:rowOff>
    </xdr:to>
    <xdr:sp macro="" textlink="">
      <xdr:nvSpPr>
        <xdr:cNvPr id="255" name="楕円 254"/>
        <xdr:cNvSpPr/>
      </xdr:nvSpPr>
      <xdr:spPr>
        <a:xfrm>
          <a:off x="4584700" y="167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40322</xdr:rowOff>
    </xdr:from>
    <xdr:ext cx="534377" cy="259045"/>
    <xdr:sp macro="" textlink="">
      <xdr:nvSpPr>
        <xdr:cNvPr id="256" name="衛生費該当値テキスト"/>
        <xdr:cNvSpPr txBox="1"/>
      </xdr:nvSpPr>
      <xdr:spPr>
        <a:xfrm>
          <a:off x="4686300" y="164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114550</xdr:rowOff>
    </xdr:from>
    <xdr:to>
      <xdr:col>20</xdr:col>
      <xdr:colOff>38100</xdr:colOff>
      <xdr:row>98</xdr:row>
      <xdr:rowOff>44700</xdr:rowOff>
    </xdr:to>
    <xdr:sp macro="" textlink="">
      <xdr:nvSpPr>
        <xdr:cNvPr id="257" name="楕円 256"/>
        <xdr:cNvSpPr/>
      </xdr:nvSpPr>
      <xdr:spPr>
        <a:xfrm>
          <a:off x="37465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35827</xdr:rowOff>
    </xdr:from>
    <xdr:ext cx="534377" cy="259045"/>
    <xdr:sp macro="" textlink="">
      <xdr:nvSpPr>
        <xdr:cNvPr id="258" name="テキスト ボックス 257"/>
        <xdr:cNvSpPr txBox="1"/>
      </xdr:nvSpPr>
      <xdr:spPr>
        <a:xfrm>
          <a:off x="3530111" y="16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115715</xdr:rowOff>
    </xdr:from>
    <xdr:to>
      <xdr:col>15</xdr:col>
      <xdr:colOff>101600</xdr:colOff>
      <xdr:row>98</xdr:row>
      <xdr:rowOff>45865</xdr:rowOff>
    </xdr:to>
    <xdr:sp macro="" textlink="">
      <xdr:nvSpPr>
        <xdr:cNvPr id="259" name="楕円 258"/>
        <xdr:cNvSpPr/>
      </xdr:nvSpPr>
      <xdr:spPr>
        <a:xfrm>
          <a:off x="2857500" y="167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36992</xdr:rowOff>
    </xdr:from>
    <xdr:ext cx="534377" cy="259045"/>
    <xdr:sp macro="" textlink="">
      <xdr:nvSpPr>
        <xdr:cNvPr id="260" name="テキスト ボックス 259"/>
        <xdr:cNvSpPr txBox="1"/>
      </xdr:nvSpPr>
      <xdr:spPr>
        <a:xfrm>
          <a:off x="2641111" y="168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127693</xdr:rowOff>
    </xdr:from>
    <xdr:to>
      <xdr:col>10</xdr:col>
      <xdr:colOff>165100</xdr:colOff>
      <xdr:row>98</xdr:row>
      <xdr:rowOff>57843</xdr:rowOff>
    </xdr:to>
    <xdr:sp macro="" textlink="">
      <xdr:nvSpPr>
        <xdr:cNvPr id="261" name="楕円 260"/>
        <xdr:cNvSpPr/>
      </xdr:nvSpPr>
      <xdr:spPr>
        <a:xfrm>
          <a:off x="1968500" y="167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48970</xdr:rowOff>
    </xdr:from>
    <xdr:ext cx="534377" cy="259045"/>
    <xdr:sp macro="" textlink="">
      <xdr:nvSpPr>
        <xdr:cNvPr id="262" name="テキスト ボックス 261"/>
        <xdr:cNvSpPr txBox="1"/>
      </xdr:nvSpPr>
      <xdr:spPr>
        <a:xfrm>
          <a:off x="1752111" y="168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129363</xdr:rowOff>
    </xdr:from>
    <xdr:to>
      <xdr:col>6</xdr:col>
      <xdr:colOff>38100</xdr:colOff>
      <xdr:row>98</xdr:row>
      <xdr:rowOff>59513</xdr:rowOff>
    </xdr:to>
    <xdr:sp macro="" textlink="">
      <xdr:nvSpPr>
        <xdr:cNvPr id="263" name="楕円 262"/>
        <xdr:cNvSpPr/>
      </xdr:nvSpPr>
      <xdr:spPr>
        <a:xfrm>
          <a:off x="1079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50640</xdr:rowOff>
    </xdr:from>
    <xdr:ext cx="534377" cy="259045"/>
    <xdr:sp macro="" textlink="">
      <xdr:nvSpPr>
        <xdr:cNvPr id="264" name="テキスト ボックス 263"/>
        <xdr:cNvSpPr txBox="1"/>
      </xdr:nvSpPr>
      <xdr:spPr>
        <a:xfrm>
          <a:off x="863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39497</xdr:rowOff>
    </xdr:from>
    <xdr:to>
      <xdr:col>54</xdr:col>
      <xdr:colOff>189865</xdr:colOff>
      <xdr:row>39</xdr:row>
      <xdr:rowOff>635</xdr:rowOff>
    </xdr:to>
    <xdr:cxnSp macro="">
      <xdr:nvCxnSpPr>
        <xdr:cNvPr id="288" name="直線コネクタ 287"/>
        <xdr:cNvCxnSpPr/>
      </xdr:nvCxnSpPr>
      <xdr:spPr>
        <a:xfrm flipV="1">
          <a:off x="10475595" y="5525897"/>
          <a:ext cx="127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4462</xdr:rowOff>
    </xdr:from>
    <xdr:ext cx="378565" cy="259045"/>
    <xdr:sp macro="" textlink="">
      <xdr:nvSpPr>
        <xdr:cNvPr id="289" name="労働費最小値テキスト"/>
        <xdr:cNvSpPr txBox="1"/>
      </xdr:nvSpPr>
      <xdr:spPr>
        <a:xfrm>
          <a:off x="10528300"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635</xdr:rowOff>
    </xdr:from>
    <xdr:to>
      <xdr:col>55</xdr:col>
      <xdr:colOff>88900</xdr:colOff>
      <xdr:row>39</xdr:row>
      <xdr:rowOff>635</xdr:rowOff>
    </xdr:to>
    <xdr:cxnSp macro="">
      <xdr:nvCxnSpPr>
        <xdr:cNvPr id="290" name="直線コネクタ 289"/>
        <xdr:cNvCxnSpPr/>
      </xdr:nvCxnSpPr>
      <xdr:spPr>
        <a:xfrm>
          <a:off x="10388600" y="66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157624</xdr:rowOff>
    </xdr:from>
    <xdr:ext cx="469744" cy="259045"/>
    <xdr:sp macro="" textlink="">
      <xdr:nvSpPr>
        <xdr:cNvPr id="291" name="労働費最大値テキスト"/>
        <xdr:cNvSpPr txBox="1"/>
      </xdr:nvSpPr>
      <xdr:spPr>
        <a:xfrm>
          <a:off x="10528300" y="530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39497</xdr:rowOff>
    </xdr:from>
    <xdr:to>
      <xdr:col>55</xdr:col>
      <xdr:colOff>88900</xdr:colOff>
      <xdr:row>32</xdr:row>
      <xdr:rowOff>39497</xdr:rowOff>
    </xdr:to>
    <xdr:cxnSp macro="">
      <xdr:nvCxnSpPr>
        <xdr:cNvPr id="292" name="直線コネクタ 291"/>
        <xdr:cNvCxnSpPr/>
      </xdr:nvCxnSpPr>
      <xdr:spPr>
        <a:xfrm>
          <a:off x="10388600" y="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116459</xdr:rowOff>
    </xdr:to>
    <xdr:cxnSp macro="">
      <xdr:nvCxnSpPr>
        <xdr:cNvPr id="293" name="直線コネクタ 292"/>
        <xdr:cNvCxnSpPr/>
      </xdr:nvCxnSpPr>
      <xdr:spPr>
        <a:xfrm>
          <a:off x="9639300" y="662393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4"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5" name="フローチャート: 判断 294"/>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111506</xdr:rowOff>
    </xdr:from>
    <xdr:to>
      <xdr:col>50</xdr:col>
      <xdr:colOff>114300</xdr:colOff>
      <xdr:row>38</xdr:row>
      <xdr:rowOff>108839</xdr:rowOff>
    </xdr:to>
    <xdr:cxnSp macro="">
      <xdr:nvCxnSpPr>
        <xdr:cNvPr id="296" name="直線コネクタ 295"/>
        <xdr:cNvCxnSpPr/>
      </xdr:nvCxnSpPr>
      <xdr:spPr>
        <a:xfrm>
          <a:off x="8750300" y="5426456"/>
          <a:ext cx="889000" cy="119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50419</xdr:rowOff>
    </xdr:from>
    <xdr:to>
      <xdr:col>50</xdr:col>
      <xdr:colOff>165100</xdr:colOff>
      <xdr:row>37</xdr:row>
      <xdr:rowOff>152019</xdr:rowOff>
    </xdr:to>
    <xdr:sp macro="" textlink="">
      <xdr:nvSpPr>
        <xdr:cNvPr id="297" name="フローチャート: 判断 296"/>
        <xdr:cNvSpPr/>
      </xdr:nvSpPr>
      <xdr:spPr>
        <a:xfrm>
          <a:off x="9588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168546</xdr:rowOff>
    </xdr:from>
    <xdr:ext cx="378565" cy="259045"/>
    <xdr:sp macro="" textlink="">
      <xdr:nvSpPr>
        <xdr:cNvPr id="298" name="テキスト ボックス 297"/>
        <xdr:cNvSpPr txBox="1"/>
      </xdr:nvSpPr>
      <xdr:spPr>
        <a:xfrm>
          <a:off x="9450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111506</xdr:rowOff>
    </xdr:from>
    <xdr:to>
      <xdr:col>45</xdr:col>
      <xdr:colOff>177800</xdr:colOff>
      <xdr:row>35</xdr:row>
      <xdr:rowOff>45212</xdr:rowOff>
    </xdr:to>
    <xdr:cxnSp macro="">
      <xdr:nvCxnSpPr>
        <xdr:cNvPr id="299" name="直線コネクタ 298"/>
        <xdr:cNvCxnSpPr/>
      </xdr:nvCxnSpPr>
      <xdr:spPr>
        <a:xfrm flipV="1">
          <a:off x="7861300" y="5426456"/>
          <a:ext cx="889000" cy="6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45212</xdr:rowOff>
    </xdr:from>
    <xdr:to>
      <xdr:col>41</xdr:col>
      <xdr:colOff>50800</xdr:colOff>
      <xdr:row>38</xdr:row>
      <xdr:rowOff>40640</xdr:rowOff>
    </xdr:to>
    <xdr:cxnSp macro="">
      <xdr:nvCxnSpPr>
        <xdr:cNvPr id="302" name="直線コネクタ 301"/>
        <xdr:cNvCxnSpPr/>
      </xdr:nvCxnSpPr>
      <xdr:spPr>
        <a:xfrm flipV="1">
          <a:off x="6972300" y="6045962"/>
          <a:ext cx="8890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53848</xdr:rowOff>
    </xdr:from>
    <xdr:to>
      <xdr:col>41</xdr:col>
      <xdr:colOff>101600</xdr:colOff>
      <xdr:row>37</xdr:row>
      <xdr:rowOff>155448</xdr:rowOff>
    </xdr:to>
    <xdr:sp macro="" textlink="">
      <xdr:nvSpPr>
        <xdr:cNvPr id="303" name="フローチャート: 判断 302"/>
        <xdr:cNvSpPr/>
      </xdr:nvSpPr>
      <xdr:spPr>
        <a:xfrm>
          <a:off x="7810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146575</xdr:rowOff>
    </xdr:from>
    <xdr:ext cx="378565" cy="259045"/>
    <xdr:sp macro="" textlink="">
      <xdr:nvSpPr>
        <xdr:cNvPr id="304" name="テキスト ボックス 303"/>
        <xdr:cNvSpPr txBox="1"/>
      </xdr:nvSpPr>
      <xdr:spPr>
        <a:xfrm>
          <a:off x="7672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27559</xdr:rowOff>
    </xdr:from>
    <xdr:to>
      <xdr:col>36</xdr:col>
      <xdr:colOff>165100</xdr:colOff>
      <xdr:row>37</xdr:row>
      <xdr:rowOff>129159</xdr:rowOff>
    </xdr:to>
    <xdr:sp macro="" textlink="">
      <xdr:nvSpPr>
        <xdr:cNvPr id="305" name="フローチャート: 判断 304"/>
        <xdr:cNvSpPr/>
      </xdr:nvSpPr>
      <xdr:spPr>
        <a:xfrm>
          <a:off x="6921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145686</xdr:rowOff>
    </xdr:from>
    <xdr:ext cx="378565" cy="259045"/>
    <xdr:sp macro="" textlink="">
      <xdr:nvSpPr>
        <xdr:cNvPr id="306" name="テキスト ボックス 305"/>
        <xdr:cNvSpPr txBox="1"/>
      </xdr:nvSpPr>
      <xdr:spPr>
        <a:xfrm>
          <a:off x="6783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65659</xdr:rowOff>
    </xdr:from>
    <xdr:to>
      <xdr:col>55</xdr:col>
      <xdr:colOff>50800</xdr:colOff>
      <xdr:row>38</xdr:row>
      <xdr:rowOff>167259</xdr:rowOff>
    </xdr:to>
    <xdr:sp macro="" textlink="">
      <xdr:nvSpPr>
        <xdr:cNvPr id="312" name="楕円 311"/>
        <xdr:cNvSpPr/>
      </xdr:nvSpPr>
      <xdr:spPr>
        <a:xfrm>
          <a:off x="104267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152036</xdr:rowOff>
    </xdr:from>
    <xdr:ext cx="378565" cy="259045"/>
    <xdr:sp macro="" textlink="">
      <xdr:nvSpPr>
        <xdr:cNvPr id="313" name="労働費該当値テキスト"/>
        <xdr:cNvSpPr txBox="1"/>
      </xdr:nvSpPr>
      <xdr:spPr>
        <a:xfrm>
          <a:off x="10528300" y="649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4" name="楕円 313"/>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150766</xdr:rowOff>
    </xdr:from>
    <xdr:ext cx="378565" cy="259045"/>
    <xdr:sp macro="" textlink="">
      <xdr:nvSpPr>
        <xdr:cNvPr id="315" name="テキスト ボックス 314"/>
        <xdr:cNvSpPr txBox="1"/>
      </xdr:nvSpPr>
      <xdr:spPr>
        <a:xfrm>
          <a:off x="9450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60706</xdr:rowOff>
    </xdr:from>
    <xdr:to>
      <xdr:col>46</xdr:col>
      <xdr:colOff>38100</xdr:colOff>
      <xdr:row>31</xdr:row>
      <xdr:rowOff>162306</xdr:rowOff>
    </xdr:to>
    <xdr:sp macro="" textlink="">
      <xdr:nvSpPr>
        <xdr:cNvPr id="316" name="楕円 315"/>
        <xdr:cNvSpPr/>
      </xdr:nvSpPr>
      <xdr:spPr>
        <a:xfrm>
          <a:off x="8699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7383</xdr:rowOff>
    </xdr:from>
    <xdr:ext cx="469744" cy="259045"/>
    <xdr:sp macro="" textlink="">
      <xdr:nvSpPr>
        <xdr:cNvPr id="317" name="テキスト ボックス 316"/>
        <xdr:cNvSpPr txBox="1"/>
      </xdr:nvSpPr>
      <xdr:spPr>
        <a:xfrm>
          <a:off x="8515428"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165862</xdr:rowOff>
    </xdr:from>
    <xdr:to>
      <xdr:col>41</xdr:col>
      <xdr:colOff>101600</xdr:colOff>
      <xdr:row>35</xdr:row>
      <xdr:rowOff>96012</xdr:rowOff>
    </xdr:to>
    <xdr:sp macro="" textlink="">
      <xdr:nvSpPr>
        <xdr:cNvPr id="318" name="楕円 317"/>
        <xdr:cNvSpPr/>
      </xdr:nvSpPr>
      <xdr:spPr>
        <a:xfrm>
          <a:off x="7810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112539</xdr:rowOff>
    </xdr:from>
    <xdr:ext cx="469744" cy="259045"/>
    <xdr:sp macro="" textlink="">
      <xdr:nvSpPr>
        <xdr:cNvPr id="319" name="テキスト ボックス 318"/>
        <xdr:cNvSpPr txBox="1"/>
      </xdr:nvSpPr>
      <xdr:spPr>
        <a:xfrm>
          <a:off x="7626428"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320" name="楕円 319"/>
        <xdr:cNvSpPr/>
      </xdr:nvSpPr>
      <xdr:spPr>
        <a:xfrm>
          <a:off x="6921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82567</xdr:rowOff>
    </xdr:from>
    <xdr:ext cx="378565" cy="259045"/>
    <xdr:sp macro="" textlink="">
      <xdr:nvSpPr>
        <xdr:cNvPr id="321" name="テキスト ボックス 320"/>
        <xdr:cNvSpPr txBox="1"/>
      </xdr:nvSpPr>
      <xdr:spPr>
        <a:xfrm>
          <a:off x="6783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5" name="テキスト ボックス 334"/>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7" name="テキスト ボックス 336"/>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9" name="テキスト ボックス 338"/>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1" name="テキスト ボックス 340"/>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3" name="直線コネクタ 342"/>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4"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5" name="直線コネクタ 344"/>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6"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7" name="直線コネクタ 346"/>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8" name="直線コネクタ 347"/>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9"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50" name="フローチャート: 判断 349"/>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1" name="直線コネクタ 350"/>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2" name="フローチャート: 判断 351"/>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3" name="テキスト ボックス 352"/>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4" name="直線コネクタ 353"/>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5" name="フローチャート: 判断 354"/>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6" name="テキスト ボックス 355"/>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7" name="直線コネクタ 356"/>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8" name="フローチャート: 判断 357"/>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9" name="テキスト ボックス 358"/>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60" name="フローチャート: 判断 359"/>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61" name="テキスト ボックス 360"/>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7" name="楕円 366"/>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8"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9" name="楕円 368"/>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0" name="テキスト ボックス 369"/>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1" name="楕円 370"/>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2" name="テキスト ボックス 371"/>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3" name="楕円 372"/>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4" name="テキスト ボックス 373"/>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5" name="楕円 374"/>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6" name="テキスト ボックス 375"/>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8" name="直線コネクタ 397"/>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9"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400" name="直線コネクタ 399"/>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401"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2" name="直線コネクタ 401"/>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66411</xdr:rowOff>
    </xdr:from>
    <xdr:to>
      <xdr:col>55</xdr:col>
      <xdr:colOff>0</xdr:colOff>
      <xdr:row>77</xdr:row>
      <xdr:rowOff>125710</xdr:rowOff>
    </xdr:to>
    <xdr:cxnSp macro="">
      <xdr:nvCxnSpPr>
        <xdr:cNvPr id="403" name="直線コネクタ 402"/>
        <xdr:cNvCxnSpPr/>
      </xdr:nvCxnSpPr>
      <xdr:spPr>
        <a:xfrm flipV="1">
          <a:off x="9639300" y="13268061"/>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4"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5" name="フローチャート: 判断 404"/>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125710</xdr:rowOff>
    </xdr:from>
    <xdr:to>
      <xdr:col>50</xdr:col>
      <xdr:colOff>114300</xdr:colOff>
      <xdr:row>77</xdr:row>
      <xdr:rowOff>154696</xdr:rowOff>
    </xdr:to>
    <xdr:cxnSp macro="">
      <xdr:nvCxnSpPr>
        <xdr:cNvPr id="406" name="直線コネクタ 405"/>
        <xdr:cNvCxnSpPr/>
      </xdr:nvCxnSpPr>
      <xdr:spPr>
        <a:xfrm flipV="1">
          <a:off x="8750300" y="1332736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7" name="フローチャート: 判断 406"/>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8" name="テキスト ボックス 407"/>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140432</xdr:rowOff>
    </xdr:from>
    <xdr:to>
      <xdr:col>45</xdr:col>
      <xdr:colOff>177800</xdr:colOff>
      <xdr:row>77</xdr:row>
      <xdr:rowOff>154696</xdr:rowOff>
    </xdr:to>
    <xdr:cxnSp macro="">
      <xdr:nvCxnSpPr>
        <xdr:cNvPr id="409" name="直線コネクタ 408"/>
        <xdr:cNvCxnSpPr/>
      </xdr:nvCxnSpPr>
      <xdr:spPr>
        <a:xfrm>
          <a:off x="7861300" y="13342082"/>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10" name="フローチャート: 判断 409"/>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11" name="テキスト ボックス 410"/>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140432</xdr:rowOff>
    </xdr:from>
    <xdr:to>
      <xdr:col>41</xdr:col>
      <xdr:colOff>50800</xdr:colOff>
      <xdr:row>78</xdr:row>
      <xdr:rowOff>7386</xdr:rowOff>
    </xdr:to>
    <xdr:cxnSp macro="">
      <xdr:nvCxnSpPr>
        <xdr:cNvPr id="412" name="直線コネクタ 411"/>
        <xdr:cNvCxnSpPr/>
      </xdr:nvCxnSpPr>
      <xdr:spPr>
        <a:xfrm flipV="1">
          <a:off x="6972300" y="13342082"/>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3" name="フローチャート: 判断 412"/>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4" name="テキスト ボックス 413"/>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5" name="フローチャート: 判断 414"/>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6" name="テキスト ボックス 415"/>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15611</xdr:rowOff>
    </xdr:from>
    <xdr:to>
      <xdr:col>55</xdr:col>
      <xdr:colOff>50800</xdr:colOff>
      <xdr:row>77</xdr:row>
      <xdr:rowOff>117211</xdr:rowOff>
    </xdr:to>
    <xdr:sp macro="" textlink="">
      <xdr:nvSpPr>
        <xdr:cNvPr id="422" name="楕円 421"/>
        <xdr:cNvSpPr/>
      </xdr:nvSpPr>
      <xdr:spPr>
        <a:xfrm>
          <a:off x="104267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165488</xdr:rowOff>
    </xdr:from>
    <xdr:ext cx="469744" cy="259045"/>
    <xdr:sp macro="" textlink="">
      <xdr:nvSpPr>
        <xdr:cNvPr id="423" name="商工費該当値テキスト"/>
        <xdr:cNvSpPr txBox="1"/>
      </xdr:nvSpPr>
      <xdr:spPr>
        <a:xfrm>
          <a:off x="10528300" y="131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74910</xdr:rowOff>
    </xdr:from>
    <xdr:to>
      <xdr:col>50</xdr:col>
      <xdr:colOff>165100</xdr:colOff>
      <xdr:row>78</xdr:row>
      <xdr:rowOff>5060</xdr:rowOff>
    </xdr:to>
    <xdr:sp macro="" textlink="">
      <xdr:nvSpPr>
        <xdr:cNvPr id="424" name="楕円 423"/>
        <xdr:cNvSpPr/>
      </xdr:nvSpPr>
      <xdr:spPr>
        <a:xfrm>
          <a:off x="9588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167637</xdr:rowOff>
    </xdr:from>
    <xdr:ext cx="469744" cy="259045"/>
    <xdr:sp macro="" textlink="">
      <xdr:nvSpPr>
        <xdr:cNvPr id="425" name="テキスト ボックス 424"/>
        <xdr:cNvSpPr txBox="1"/>
      </xdr:nvSpPr>
      <xdr:spPr>
        <a:xfrm>
          <a:off x="9404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103896</xdr:rowOff>
    </xdr:from>
    <xdr:to>
      <xdr:col>46</xdr:col>
      <xdr:colOff>38100</xdr:colOff>
      <xdr:row>78</xdr:row>
      <xdr:rowOff>34046</xdr:rowOff>
    </xdr:to>
    <xdr:sp macro="" textlink="">
      <xdr:nvSpPr>
        <xdr:cNvPr id="426" name="楕円 425"/>
        <xdr:cNvSpPr/>
      </xdr:nvSpPr>
      <xdr:spPr>
        <a:xfrm>
          <a:off x="8699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25173</xdr:rowOff>
    </xdr:from>
    <xdr:ext cx="469744" cy="259045"/>
    <xdr:sp macro="" textlink="">
      <xdr:nvSpPr>
        <xdr:cNvPr id="427" name="テキスト ボックス 426"/>
        <xdr:cNvSpPr txBox="1"/>
      </xdr:nvSpPr>
      <xdr:spPr>
        <a:xfrm>
          <a:off x="8515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89632</xdr:rowOff>
    </xdr:from>
    <xdr:to>
      <xdr:col>41</xdr:col>
      <xdr:colOff>101600</xdr:colOff>
      <xdr:row>78</xdr:row>
      <xdr:rowOff>19782</xdr:rowOff>
    </xdr:to>
    <xdr:sp macro="" textlink="">
      <xdr:nvSpPr>
        <xdr:cNvPr id="428" name="楕円 427"/>
        <xdr:cNvSpPr/>
      </xdr:nvSpPr>
      <xdr:spPr>
        <a:xfrm>
          <a:off x="7810500" y="132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10909</xdr:rowOff>
    </xdr:from>
    <xdr:ext cx="469744" cy="259045"/>
    <xdr:sp macro="" textlink="">
      <xdr:nvSpPr>
        <xdr:cNvPr id="429" name="テキスト ボックス 428"/>
        <xdr:cNvSpPr txBox="1"/>
      </xdr:nvSpPr>
      <xdr:spPr>
        <a:xfrm>
          <a:off x="7626428" y="133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128036</xdr:rowOff>
    </xdr:from>
    <xdr:to>
      <xdr:col>36</xdr:col>
      <xdr:colOff>165100</xdr:colOff>
      <xdr:row>78</xdr:row>
      <xdr:rowOff>58186</xdr:rowOff>
    </xdr:to>
    <xdr:sp macro="" textlink="">
      <xdr:nvSpPr>
        <xdr:cNvPr id="430" name="楕円 429"/>
        <xdr:cNvSpPr/>
      </xdr:nvSpPr>
      <xdr:spPr>
        <a:xfrm>
          <a:off x="6921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49313</xdr:rowOff>
    </xdr:from>
    <xdr:ext cx="469744" cy="259045"/>
    <xdr:sp macro="" textlink="">
      <xdr:nvSpPr>
        <xdr:cNvPr id="431" name="テキスト ボックス 430"/>
        <xdr:cNvSpPr txBox="1"/>
      </xdr:nvSpPr>
      <xdr:spPr>
        <a:xfrm>
          <a:off x="6737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5" name="直線コネクタ 454"/>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6"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7" name="直線コネクタ 456"/>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8"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9" name="直線コネクタ 458"/>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72580</xdr:rowOff>
    </xdr:from>
    <xdr:to>
      <xdr:col>55</xdr:col>
      <xdr:colOff>0</xdr:colOff>
      <xdr:row>96</xdr:row>
      <xdr:rowOff>41084</xdr:rowOff>
    </xdr:to>
    <xdr:cxnSp macro="">
      <xdr:nvCxnSpPr>
        <xdr:cNvPr id="460" name="直線コネクタ 459"/>
        <xdr:cNvCxnSpPr/>
      </xdr:nvCxnSpPr>
      <xdr:spPr>
        <a:xfrm flipV="1">
          <a:off x="9639300" y="1636033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61"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2" name="フローチャート: 判断 461"/>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6465</xdr:rowOff>
    </xdr:from>
    <xdr:to>
      <xdr:col>50</xdr:col>
      <xdr:colOff>114300</xdr:colOff>
      <xdr:row>96</xdr:row>
      <xdr:rowOff>41084</xdr:rowOff>
    </xdr:to>
    <xdr:cxnSp macro="">
      <xdr:nvCxnSpPr>
        <xdr:cNvPr id="463" name="直線コネクタ 462"/>
        <xdr:cNvCxnSpPr/>
      </xdr:nvCxnSpPr>
      <xdr:spPr>
        <a:xfrm>
          <a:off x="8750300" y="16465665"/>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4" name="フローチャート: 判断 463"/>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161231</xdr:rowOff>
    </xdr:from>
    <xdr:ext cx="534377" cy="259045"/>
    <xdr:sp macro="" textlink="">
      <xdr:nvSpPr>
        <xdr:cNvPr id="465" name="テキスト ボックス 464"/>
        <xdr:cNvSpPr txBox="1"/>
      </xdr:nvSpPr>
      <xdr:spPr>
        <a:xfrm>
          <a:off x="9372111" y="16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6465</xdr:rowOff>
    </xdr:from>
    <xdr:to>
      <xdr:col>45</xdr:col>
      <xdr:colOff>177800</xdr:colOff>
      <xdr:row>96</xdr:row>
      <xdr:rowOff>155284</xdr:rowOff>
    </xdr:to>
    <xdr:cxnSp macro="">
      <xdr:nvCxnSpPr>
        <xdr:cNvPr id="466" name="直線コネクタ 465"/>
        <xdr:cNvCxnSpPr/>
      </xdr:nvCxnSpPr>
      <xdr:spPr>
        <a:xfrm flipV="1">
          <a:off x="7861300" y="16465665"/>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7" name="フローチャート: 判断 466"/>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97896</xdr:rowOff>
    </xdr:from>
    <xdr:ext cx="534377" cy="259045"/>
    <xdr:sp macro="" textlink="">
      <xdr:nvSpPr>
        <xdr:cNvPr id="468" name="テキスト ボックス 467"/>
        <xdr:cNvSpPr txBox="1"/>
      </xdr:nvSpPr>
      <xdr:spPr>
        <a:xfrm>
          <a:off x="848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52032</xdr:rowOff>
    </xdr:from>
    <xdr:to>
      <xdr:col>41</xdr:col>
      <xdr:colOff>50800</xdr:colOff>
      <xdr:row>96</xdr:row>
      <xdr:rowOff>155284</xdr:rowOff>
    </xdr:to>
    <xdr:cxnSp macro="">
      <xdr:nvCxnSpPr>
        <xdr:cNvPr id="469" name="直線コネクタ 468"/>
        <xdr:cNvCxnSpPr/>
      </xdr:nvCxnSpPr>
      <xdr:spPr>
        <a:xfrm>
          <a:off x="6972300" y="16511232"/>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70" name="フローチャート: 判断 469"/>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71" name="テキスト ボックス 470"/>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2" name="フローチャート: 判断 471"/>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3" name="テキスト ボックス 472"/>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21780</xdr:rowOff>
    </xdr:from>
    <xdr:to>
      <xdr:col>55</xdr:col>
      <xdr:colOff>50800</xdr:colOff>
      <xdr:row>95</xdr:row>
      <xdr:rowOff>123380</xdr:rowOff>
    </xdr:to>
    <xdr:sp macro="" textlink="">
      <xdr:nvSpPr>
        <xdr:cNvPr id="479" name="楕円 478"/>
        <xdr:cNvSpPr/>
      </xdr:nvSpPr>
      <xdr:spPr>
        <a:xfrm>
          <a:off x="10426700" y="163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44657</xdr:rowOff>
    </xdr:from>
    <xdr:ext cx="534377" cy="259045"/>
    <xdr:sp macro="" textlink="">
      <xdr:nvSpPr>
        <xdr:cNvPr id="480" name="土木費該当値テキスト"/>
        <xdr:cNvSpPr txBox="1"/>
      </xdr:nvSpPr>
      <xdr:spPr>
        <a:xfrm>
          <a:off x="10528300" y="161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161734</xdr:rowOff>
    </xdr:from>
    <xdr:to>
      <xdr:col>50</xdr:col>
      <xdr:colOff>165100</xdr:colOff>
      <xdr:row>96</xdr:row>
      <xdr:rowOff>91884</xdr:rowOff>
    </xdr:to>
    <xdr:sp macro="" textlink="">
      <xdr:nvSpPr>
        <xdr:cNvPr id="481" name="楕円 480"/>
        <xdr:cNvSpPr/>
      </xdr:nvSpPr>
      <xdr:spPr>
        <a:xfrm>
          <a:off x="9588500" y="16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108411</xdr:rowOff>
    </xdr:from>
    <xdr:ext cx="534377" cy="259045"/>
    <xdr:sp macro="" textlink="">
      <xdr:nvSpPr>
        <xdr:cNvPr id="482" name="テキスト ボックス 481"/>
        <xdr:cNvSpPr txBox="1"/>
      </xdr:nvSpPr>
      <xdr:spPr>
        <a:xfrm>
          <a:off x="9372111" y="162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127115</xdr:rowOff>
    </xdr:from>
    <xdr:to>
      <xdr:col>46</xdr:col>
      <xdr:colOff>38100</xdr:colOff>
      <xdr:row>96</xdr:row>
      <xdr:rowOff>57265</xdr:rowOff>
    </xdr:to>
    <xdr:sp macro="" textlink="">
      <xdr:nvSpPr>
        <xdr:cNvPr id="483" name="楕円 482"/>
        <xdr:cNvSpPr/>
      </xdr:nvSpPr>
      <xdr:spPr>
        <a:xfrm>
          <a:off x="8699500" y="164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73792</xdr:rowOff>
    </xdr:from>
    <xdr:ext cx="534377" cy="259045"/>
    <xdr:sp macro="" textlink="">
      <xdr:nvSpPr>
        <xdr:cNvPr id="484" name="テキスト ボックス 483"/>
        <xdr:cNvSpPr txBox="1"/>
      </xdr:nvSpPr>
      <xdr:spPr>
        <a:xfrm>
          <a:off x="8483111" y="161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104484</xdr:rowOff>
    </xdr:from>
    <xdr:to>
      <xdr:col>41</xdr:col>
      <xdr:colOff>101600</xdr:colOff>
      <xdr:row>97</xdr:row>
      <xdr:rowOff>34634</xdr:rowOff>
    </xdr:to>
    <xdr:sp macro="" textlink="">
      <xdr:nvSpPr>
        <xdr:cNvPr id="485" name="楕円 484"/>
        <xdr:cNvSpPr/>
      </xdr:nvSpPr>
      <xdr:spPr>
        <a:xfrm>
          <a:off x="7810500" y="16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25761</xdr:rowOff>
    </xdr:from>
    <xdr:ext cx="534377" cy="259045"/>
    <xdr:sp macro="" textlink="">
      <xdr:nvSpPr>
        <xdr:cNvPr id="486" name="テキスト ボックス 485"/>
        <xdr:cNvSpPr txBox="1"/>
      </xdr:nvSpPr>
      <xdr:spPr>
        <a:xfrm>
          <a:off x="7594111" y="16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xdr:rowOff>
    </xdr:from>
    <xdr:to>
      <xdr:col>36</xdr:col>
      <xdr:colOff>165100</xdr:colOff>
      <xdr:row>96</xdr:row>
      <xdr:rowOff>102832</xdr:rowOff>
    </xdr:to>
    <xdr:sp macro="" textlink="">
      <xdr:nvSpPr>
        <xdr:cNvPr id="487" name="楕円 486"/>
        <xdr:cNvSpPr/>
      </xdr:nvSpPr>
      <xdr:spPr>
        <a:xfrm>
          <a:off x="6921500" y="1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119359</xdr:rowOff>
    </xdr:from>
    <xdr:ext cx="534377" cy="259045"/>
    <xdr:sp macro="" textlink="">
      <xdr:nvSpPr>
        <xdr:cNvPr id="488" name="テキスト ボックス 487"/>
        <xdr:cNvSpPr txBox="1"/>
      </xdr:nvSpPr>
      <xdr:spPr>
        <a:xfrm>
          <a:off x="6705111" y="162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10" name="直線コネクタ 509"/>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11"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2" name="直線コネクタ 511"/>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3"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4" name="直線コネクタ 513"/>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55735</xdr:rowOff>
    </xdr:from>
    <xdr:to>
      <xdr:col>85</xdr:col>
      <xdr:colOff>127000</xdr:colOff>
      <xdr:row>38</xdr:row>
      <xdr:rowOff>74503</xdr:rowOff>
    </xdr:to>
    <xdr:cxnSp macro="">
      <xdr:nvCxnSpPr>
        <xdr:cNvPr id="515" name="直線コネクタ 514"/>
        <xdr:cNvCxnSpPr/>
      </xdr:nvCxnSpPr>
      <xdr:spPr>
        <a:xfrm>
          <a:off x="15481300" y="6570835"/>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6"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7" name="フローチャート: 判断 516"/>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55735</xdr:rowOff>
    </xdr:from>
    <xdr:to>
      <xdr:col>81</xdr:col>
      <xdr:colOff>50800</xdr:colOff>
      <xdr:row>38</xdr:row>
      <xdr:rowOff>62708</xdr:rowOff>
    </xdr:to>
    <xdr:cxnSp macro="">
      <xdr:nvCxnSpPr>
        <xdr:cNvPr id="518" name="直線コネクタ 517"/>
        <xdr:cNvCxnSpPr/>
      </xdr:nvCxnSpPr>
      <xdr:spPr>
        <a:xfrm flipV="1">
          <a:off x="14592300" y="6570835"/>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9" name="フローチャート: 判断 518"/>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20" name="テキスト ボックス 519"/>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62708</xdr:rowOff>
    </xdr:from>
    <xdr:to>
      <xdr:col>76</xdr:col>
      <xdr:colOff>114300</xdr:colOff>
      <xdr:row>38</xdr:row>
      <xdr:rowOff>86802</xdr:rowOff>
    </xdr:to>
    <xdr:cxnSp macro="">
      <xdr:nvCxnSpPr>
        <xdr:cNvPr id="521" name="直線コネクタ 520"/>
        <xdr:cNvCxnSpPr/>
      </xdr:nvCxnSpPr>
      <xdr:spPr>
        <a:xfrm flipV="1">
          <a:off x="13703300" y="6577808"/>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2" name="フローチャート: 判断 521"/>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3" name="テキスト ボックス 522"/>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86802</xdr:rowOff>
    </xdr:from>
    <xdr:to>
      <xdr:col>71</xdr:col>
      <xdr:colOff>177800</xdr:colOff>
      <xdr:row>38</xdr:row>
      <xdr:rowOff>103673</xdr:rowOff>
    </xdr:to>
    <xdr:cxnSp macro="">
      <xdr:nvCxnSpPr>
        <xdr:cNvPr id="524" name="直線コネクタ 523"/>
        <xdr:cNvCxnSpPr/>
      </xdr:nvCxnSpPr>
      <xdr:spPr>
        <a:xfrm flipV="1">
          <a:off x="12814300" y="6601902"/>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5" name="フローチャート: 判断 524"/>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6" name="テキスト ボックス 525"/>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7" name="フローチャート: 判断 526"/>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8" name="テキスト ボックス 527"/>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23703</xdr:rowOff>
    </xdr:from>
    <xdr:to>
      <xdr:col>85</xdr:col>
      <xdr:colOff>177800</xdr:colOff>
      <xdr:row>38</xdr:row>
      <xdr:rowOff>125303</xdr:rowOff>
    </xdr:to>
    <xdr:sp macro="" textlink="">
      <xdr:nvSpPr>
        <xdr:cNvPr id="534" name="楕円 533"/>
        <xdr:cNvSpPr/>
      </xdr:nvSpPr>
      <xdr:spPr>
        <a:xfrm>
          <a:off x="16268700" y="65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154530</xdr:rowOff>
    </xdr:from>
    <xdr:ext cx="469744" cy="259045"/>
    <xdr:sp macro="" textlink="">
      <xdr:nvSpPr>
        <xdr:cNvPr id="535" name="消防費該当値テキスト"/>
        <xdr:cNvSpPr txBox="1"/>
      </xdr:nvSpPr>
      <xdr:spPr>
        <a:xfrm>
          <a:off x="16370300" y="63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4935</xdr:rowOff>
    </xdr:from>
    <xdr:to>
      <xdr:col>81</xdr:col>
      <xdr:colOff>101600</xdr:colOff>
      <xdr:row>38</xdr:row>
      <xdr:rowOff>106535</xdr:rowOff>
    </xdr:to>
    <xdr:sp macro="" textlink="">
      <xdr:nvSpPr>
        <xdr:cNvPr id="536" name="楕円 535"/>
        <xdr:cNvSpPr/>
      </xdr:nvSpPr>
      <xdr:spPr>
        <a:xfrm>
          <a:off x="15430500" y="65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123062</xdr:rowOff>
    </xdr:from>
    <xdr:ext cx="469744" cy="259045"/>
    <xdr:sp macro="" textlink="">
      <xdr:nvSpPr>
        <xdr:cNvPr id="537" name="テキスト ボックス 536"/>
        <xdr:cNvSpPr txBox="1"/>
      </xdr:nvSpPr>
      <xdr:spPr>
        <a:xfrm>
          <a:off x="15246428" y="629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11908</xdr:rowOff>
    </xdr:from>
    <xdr:to>
      <xdr:col>76</xdr:col>
      <xdr:colOff>165100</xdr:colOff>
      <xdr:row>38</xdr:row>
      <xdr:rowOff>113508</xdr:rowOff>
    </xdr:to>
    <xdr:sp macro="" textlink="">
      <xdr:nvSpPr>
        <xdr:cNvPr id="538" name="楕円 537"/>
        <xdr:cNvSpPr/>
      </xdr:nvSpPr>
      <xdr:spPr>
        <a:xfrm>
          <a:off x="14541500" y="65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104635</xdr:rowOff>
    </xdr:from>
    <xdr:ext cx="469744" cy="259045"/>
    <xdr:sp macro="" textlink="">
      <xdr:nvSpPr>
        <xdr:cNvPr id="539" name="テキスト ボックス 538"/>
        <xdr:cNvSpPr txBox="1"/>
      </xdr:nvSpPr>
      <xdr:spPr>
        <a:xfrm>
          <a:off x="14357428" y="661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36002</xdr:rowOff>
    </xdr:from>
    <xdr:to>
      <xdr:col>72</xdr:col>
      <xdr:colOff>38100</xdr:colOff>
      <xdr:row>38</xdr:row>
      <xdr:rowOff>137602</xdr:rowOff>
    </xdr:to>
    <xdr:sp macro="" textlink="">
      <xdr:nvSpPr>
        <xdr:cNvPr id="540" name="楕円 539"/>
        <xdr:cNvSpPr/>
      </xdr:nvSpPr>
      <xdr:spPr>
        <a:xfrm>
          <a:off x="13652500" y="65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128729</xdr:rowOff>
    </xdr:from>
    <xdr:ext cx="469744" cy="259045"/>
    <xdr:sp macro="" textlink="">
      <xdr:nvSpPr>
        <xdr:cNvPr id="541" name="テキスト ボックス 540"/>
        <xdr:cNvSpPr txBox="1"/>
      </xdr:nvSpPr>
      <xdr:spPr>
        <a:xfrm>
          <a:off x="13468428" y="6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52873</xdr:rowOff>
    </xdr:from>
    <xdr:to>
      <xdr:col>67</xdr:col>
      <xdr:colOff>101600</xdr:colOff>
      <xdr:row>38</xdr:row>
      <xdr:rowOff>154473</xdr:rowOff>
    </xdr:to>
    <xdr:sp macro="" textlink="">
      <xdr:nvSpPr>
        <xdr:cNvPr id="542" name="楕円 541"/>
        <xdr:cNvSpPr/>
      </xdr:nvSpPr>
      <xdr:spPr>
        <a:xfrm>
          <a:off x="12763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145600</xdr:rowOff>
    </xdr:from>
    <xdr:ext cx="469744" cy="259045"/>
    <xdr:sp macro="" textlink="">
      <xdr:nvSpPr>
        <xdr:cNvPr id="543" name="テキスト ボックス 542"/>
        <xdr:cNvSpPr txBox="1"/>
      </xdr:nvSpPr>
      <xdr:spPr>
        <a:xfrm>
          <a:off x="12579428" y="666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6" name="直線コネクタ 565"/>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7"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8" name="直線コネクタ 567"/>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9"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70" name="直線コネクタ 569"/>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27083</xdr:rowOff>
    </xdr:from>
    <xdr:to>
      <xdr:col>85</xdr:col>
      <xdr:colOff>127000</xdr:colOff>
      <xdr:row>59</xdr:row>
      <xdr:rowOff>50774</xdr:rowOff>
    </xdr:to>
    <xdr:cxnSp macro="">
      <xdr:nvCxnSpPr>
        <xdr:cNvPr id="571" name="直線コネクタ 570"/>
        <xdr:cNvCxnSpPr/>
      </xdr:nvCxnSpPr>
      <xdr:spPr>
        <a:xfrm flipV="1">
          <a:off x="15481300" y="10142633"/>
          <a:ext cx="8382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2"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3" name="フローチャート: 判断 572"/>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135009</xdr:rowOff>
    </xdr:from>
    <xdr:to>
      <xdr:col>81</xdr:col>
      <xdr:colOff>50800</xdr:colOff>
      <xdr:row>59</xdr:row>
      <xdr:rowOff>50774</xdr:rowOff>
    </xdr:to>
    <xdr:cxnSp macro="">
      <xdr:nvCxnSpPr>
        <xdr:cNvPr id="574" name="直線コネクタ 573"/>
        <xdr:cNvCxnSpPr/>
      </xdr:nvCxnSpPr>
      <xdr:spPr>
        <a:xfrm>
          <a:off x="14592300" y="9907659"/>
          <a:ext cx="889000" cy="25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5" name="フローチャート: 判断 574"/>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6" name="テキスト ボックス 575"/>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135009</xdr:rowOff>
    </xdr:from>
    <xdr:to>
      <xdr:col>76</xdr:col>
      <xdr:colOff>114300</xdr:colOff>
      <xdr:row>59</xdr:row>
      <xdr:rowOff>11803</xdr:rowOff>
    </xdr:to>
    <xdr:cxnSp macro="">
      <xdr:nvCxnSpPr>
        <xdr:cNvPr id="577" name="直線コネクタ 576"/>
        <xdr:cNvCxnSpPr/>
      </xdr:nvCxnSpPr>
      <xdr:spPr>
        <a:xfrm flipV="1">
          <a:off x="13703300" y="9907659"/>
          <a:ext cx="889000" cy="21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8" name="フローチャート: 判断 577"/>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9" name="テキスト ボックス 578"/>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11803</xdr:rowOff>
    </xdr:from>
    <xdr:to>
      <xdr:col>71</xdr:col>
      <xdr:colOff>177800</xdr:colOff>
      <xdr:row>59</xdr:row>
      <xdr:rowOff>16558</xdr:rowOff>
    </xdr:to>
    <xdr:cxnSp macro="">
      <xdr:nvCxnSpPr>
        <xdr:cNvPr id="580" name="直線コネクタ 579"/>
        <xdr:cNvCxnSpPr/>
      </xdr:nvCxnSpPr>
      <xdr:spPr>
        <a:xfrm flipV="1">
          <a:off x="12814300" y="1012735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81" name="フローチャート: 判断 580"/>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2" name="テキスト ボックス 581"/>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3" name="フローチャート: 判断 582"/>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4" name="テキスト ボックス 583"/>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147733</xdr:rowOff>
    </xdr:from>
    <xdr:to>
      <xdr:col>85</xdr:col>
      <xdr:colOff>177800</xdr:colOff>
      <xdr:row>59</xdr:row>
      <xdr:rowOff>77883</xdr:rowOff>
    </xdr:to>
    <xdr:sp macro="" textlink="">
      <xdr:nvSpPr>
        <xdr:cNvPr id="590" name="楕円 589"/>
        <xdr:cNvSpPr/>
      </xdr:nvSpPr>
      <xdr:spPr>
        <a:xfrm>
          <a:off x="16268700" y="100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62660</xdr:rowOff>
    </xdr:from>
    <xdr:ext cx="534377" cy="259045"/>
    <xdr:sp macro="" textlink="">
      <xdr:nvSpPr>
        <xdr:cNvPr id="591" name="教育費該当値テキスト"/>
        <xdr:cNvSpPr txBox="1"/>
      </xdr:nvSpPr>
      <xdr:spPr>
        <a:xfrm>
          <a:off x="16370300" y="100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171424</xdr:rowOff>
    </xdr:from>
    <xdr:to>
      <xdr:col>81</xdr:col>
      <xdr:colOff>101600</xdr:colOff>
      <xdr:row>59</xdr:row>
      <xdr:rowOff>101574</xdr:rowOff>
    </xdr:to>
    <xdr:sp macro="" textlink="">
      <xdr:nvSpPr>
        <xdr:cNvPr id="592" name="楕円 591"/>
        <xdr:cNvSpPr/>
      </xdr:nvSpPr>
      <xdr:spPr>
        <a:xfrm>
          <a:off x="15430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92701</xdr:rowOff>
    </xdr:from>
    <xdr:ext cx="534377" cy="259045"/>
    <xdr:sp macro="" textlink="">
      <xdr:nvSpPr>
        <xdr:cNvPr id="593" name="テキスト ボックス 592"/>
        <xdr:cNvSpPr txBox="1"/>
      </xdr:nvSpPr>
      <xdr:spPr>
        <a:xfrm>
          <a:off x="15214111" y="102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84209</xdr:rowOff>
    </xdr:from>
    <xdr:to>
      <xdr:col>76</xdr:col>
      <xdr:colOff>165100</xdr:colOff>
      <xdr:row>58</xdr:row>
      <xdr:rowOff>14359</xdr:rowOff>
    </xdr:to>
    <xdr:sp macro="" textlink="">
      <xdr:nvSpPr>
        <xdr:cNvPr id="594" name="楕円 593"/>
        <xdr:cNvSpPr/>
      </xdr:nvSpPr>
      <xdr:spPr>
        <a:xfrm>
          <a:off x="14541500" y="9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30886</xdr:rowOff>
    </xdr:from>
    <xdr:ext cx="534377" cy="259045"/>
    <xdr:sp macro="" textlink="">
      <xdr:nvSpPr>
        <xdr:cNvPr id="595" name="テキスト ボックス 594"/>
        <xdr:cNvSpPr txBox="1"/>
      </xdr:nvSpPr>
      <xdr:spPr>
        <a:xfrm>
          <a:off x="14325111" y="9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132453</xdr:rowOff>
    </xdr:from>
    <xdr:to>
      <xdr:col>72</xdr:col>
      <xdr:colOff>38100</xdr:colOff>
      <xdr:row>59</xdr:row>
      <xdr:rowOff>62603</xdr:rowOff>
    </xdr:to>
    <xdr:sp macro="" textlink="">
      <xdr:nvSpPr>
        <xdr:cNvPr id="596" name="楕円 595"/>
        <xdr:cNvSpPr/>
      </xdr:nvSpPr>
      <xdr:spPr>
        <a:xfrm>
          <a:off x="13652500" y="100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53730</xdr:rowOff>
    </xdr:from>
    <xdr:ext cx="534377" cy="259045"/>
    <xdr:sp macro="" textlink="">
      <xdr:nvSpPr>
        <xdr:cNvPr id="597" name="テキスト ボックス 596"/>
        <xdr:cNvSpPr txBox="1"/>
      </xdr:nvSpPr>
      <xdr:spPr>
        <a:xfrm>
          <a:off x="13436111" y="101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137208</xdr:rowOff>
    </xdr:from>
    <xdr:to>
      <xdr:col>67</xdr:col>
      <xdr:colOff>101600</xdr:colOff>
      <xdr:row>59</xdr:row>
      <xdr:rowOff>67358</xdr:rowOff>
    </xdr:to>
    <xdr:sp macro="" textlink="">
      <xdr:nvSpPr>
        <xdr:cNvPr id="598" name="楕円 597"/>
        <xdr:cNvSpPr/>
      </xdr:nvSpPr>
      <xdr:spPr>
        <a:xfrm>
          <a:off x="12763500" y="100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58485</xdr:rowOff>
    </xdr:from>
    <xdr:ext cx="534377" cy="259045"/>
    <xdr:sp macro="" textlink="">
      <xdr:nvSpPr>
        <xdr:cNvPr id="599" name="テキスト ボックス 598"/>
        <xdr:cNvSpPr txBox="1"/>
      </xdr:nvSpPr>
      <xdr:spPr>
        <a:xfrm>
          <a:off x="12547111" y="101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3" name="テキスト ボックス 612"/>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5" name="テキスト ボックス 614"/>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7" name="テキスト ボックス 616"/>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9" name="テキスト ボックス 618"/>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1" name="テキスト ボックス 620"/>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3" name="テキスト ボックス 622"/>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5" name="直線コネクタ 624"/>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8"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9" name="直線コネクタ 628"/>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31"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2" name="フローチャート: 判断 631"/>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4" name="フローチャート: 判断 633"/>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5" name="テキスト ボックス 63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7" name="フローチャート: 判断 636"/>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8" name="テキスト ボックス 637"/>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40" name="フローチャート: 判断 639"/>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41" name="テキスト ボックス 640"/>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2" name="フローチャート: 判断 641"/>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3" name="テキスト ボックス 642"/>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2" name="テキスト ボックス 651"/>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2" name="テキスト ボックス 67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4" name="テキスト ボックス 67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6" name="テキスト ボックス 67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4" name="直線コネクタ 683"/>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5"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6" name="直線コネクタ 685"/>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7"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8" name="直線コネクタ 687"/>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42709</xdr:rowOff>
    </xdr:from>
    <xdr:to>
      <xdr:col>85</xdr:col>
      <xdr:colOff>127000</xdr:colOff>
      <xdr:row>93</xdr:row>
      <xdr:rowOff>66112</xdr:rowOff>
    </xdr:to>
    <xdr:cxnSp macro="">
      <xdr:nvCxnSpPr>
        <xdr:cNvPr id="689" name="直線コネクタ 688"/>
        <xdr:cNvCxnSpPr/>
      </xdr:nvCxnSpPr>
      <xdr:spPr>
        <a:xfrm flipV="1">
          <a:off x="15481300" y="15644659"/>
          <a:ext cx="838200" cy="3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90" name="公債費平均値テキスト"/>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91" name="フローチャート: 判断 690"/>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41511</xdr:rowOff>
    </xdr:from>
    <xdr:to>
      <xdr:col>81</xdr:col>
      <xdr:colOff>50800</xdr:colOff>
      <xdr:row>93</xdr:row>
      <xdr:rowOff>66112</xdr:rowOff>
    </xdr:to>
    <xdr:cxnSp macro="">
      <xdr:nvCxnSpPr>
        <xdr:cNvPr id="692" name="直線コネクタ 691"/>
        <xdr:cNvCxnSpPr/>
      </xdr:nvCxnSpPr>
      <xdr:spPr>
        <a:xfrm>
          <a:off x="14592300" y="15986361"/>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3" name="フローチャート: 判断 692"/>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4" name="テキスト ボックス 693"/>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11902</xdr:rowOff>
    </xdr:from>
    <xdr:to>
      <xdr:col>76</xdr:col>
      <xdr:colOff>114300</xdr:colOff>
      <xdr:row>93</xdr:row>
      <xdr:rowOff>41511</xdr:rowOff>
    </xdr:to>
    <xdr:cxnSp macro="">
      <xdr:nvCxnSpPr>
        <xdr:cNvPr id="695" name="直線コネクタ 694"/>
        <xdr:cNvCxnSpPr/>
      </xdr:nvCxnSpPr>
      <xdr:spPr>
        <a:xfrm>
          <a:off x="13703300" y="15785302"/>
          <a:ext cx="889000" cy="20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6" name="フローチャート: 判断 695"/>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7" name="テキスト ボックス 696"/>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171160</xdr:rowOff>
    </xdr:from>
    <xdr:to>
      <xdr:col>71</xdr:col>
      <xdr:colOff>177800</xdr:colOff>
      <xdr:row>92</xdr:row>
      <xdr:rowOff>11902</xdr:rowOff>
    </xdr:to>
    <xdr:cxnSp macro="">
      <xdr:nvCxnSpPr>
        <xdr:cNvPr id="698" name="直線コネクタ 697"/>
        <xdr:cNvCxnSpPr/>
      </xdr:nvCxnSpPr>
      <xdr:spPr>
        <a:xfrm>
          <a:off x="12814300" y="1577311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9" name="フローチャート: 判断 698"/>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700" name="テキスト ボックス 699"/>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701" name="フローチャート: 判断 700"/>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2" name="テキスト ボックス 701"/>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163359</xdr:rowOff>
    </xdr:from>
    <xdr:to>
      <xdr:col>85</xdr:col>
      <xdr:colOff>177800</xdr:colOff>
      <xdr:row>91</xdr:row>
      <xdr:rowOff>93509</xdr:rowOff>
    </xdr:to>
    <xdr:sp macro="" textlink="">
      <xdr:nvSpPr>
        <xdr:cNvPr id="708" name="楕円 707"/>
        <xdr:cNvSpPr/>
      </xdr:nvSpPr>
      <xdr:spPr>
        <a:xfrm>
          <a:off x="16268700" y="15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14786</xdr:rowOff>
    </xdr:from>
    <xdr:ext cx="534377" cy="259045"/>
    <xdr:sp macro="" textlink="">
      <xdr:nvSpPr>
        <xdr:cNvPr id="709" name="公債費該当値テキスト"/>
        <xdr:cNvSpPr txBox="1"/>
      </xdr:nvSpPr>
      <xdr:spPr>
        <a:xfrm>
          <a:off x="16370300" y="154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15312</xdr:rowOff>
    </xdr:from>
    <xdr:to>
      <xdr:col>81</xdr:col>
      <xdr:colOff>101600</xdr:colOff>
      <xdr:row>93</xdr:row>
      <xdr:rowOff>116912</xdr:rowOff>
    </xdr:to>
    <xdr:sp macro="" textlink="">
      <xdr:nvSpPr>
        <xdr:cNvPr id="710" name="楕円 709"/>
        <xdr:cNvSpPr/>
      </xdr:nvSpPr>
      <xdr:spPr>
        <a:xfrm>
          <a:off x="15430500" y="159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133439</xdr:rowOff>
    </xdr:from>
    <xdr:ext cx="469744" cy="259045"/>
    <xdr:sp macro="" textlink="">
      <xdr:nvSpPr>
        <xdr:cNvPr id="711" name="テキスト ボックス 710"/>
        <xdr:cNvSpPr txBox="1"/>
      </xdr:nvSpPr>
      <xdr:spPr>
        <a:xfrm>
          <a:off x="15246428" y="1573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162161</xdr:rowOff>
    </xdr:from>
    <xdr:to>
      <xdr:col>76</xdr:col>
      <xdr:colOff>165100</xdr:colOff>
      <xdr:row>93</xdr:row>
      <xdr:rowOff>92311</xdr:rowOff>
    </xdr:to>
    <xdr:sp macro="" textlink="">
      <xdr:nvSpPr>
        <xdr:cNvPr id="712" name="楕円 711"/>
        <xdr:cNvSpPr/>
      </xdr:nvSpPr>
      <xdr:spPr>
        <a:xfrm>
          <a:off x="14541500" y="159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108838</xdr:rowOff>
    </xdr:from>
    <xdr:ext cx="469744" cy="259045"/>
    <xdr:sp macro="" textlink="">
      <xdr:nvSpPr>
        <xdr:cNvPr id="713" name="テキスト ボックス 712"/>
        <xdr:cNvSpPr txBox="1"/>
      </xdr:nvSpPr>
      <xdr:spPr>
        <a:xfrm>
          <a:off x="14357428" y="157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132552</xdr:rowOff>
    </xdr:from>
    <xdr:to>
      <xdr:col>72</xdr:col>
      <xdr:colOff>38100</xdr:colOff>
      <xdr:row>92</xdr:row>
      <xdr:rowOff>62702</xdr:rowOff>
    </xdr:to>
    <xdr:sp macro="" textlink="">
      <xdr:nvSpPr>
        <xdr:cNvPr id="714" name="楕円 713"/>
        <xdr:cNvSpPr/>
      </xdr:nvSpPr>
      <xdr:spPr>
        <a:xfrm>
          <a:off x="13652500" y="157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79229</xdr:rowOff>
    </xdr:from>
    <xdr:ext cx="534377" cy="259045"/>
    <xdr:sp macro="" textlink="">
      <xdr:nvSpPr>
        <xdr:cNvPr id="715" name="テキスト ボックス 714"/>
        <xdr:cNvSpPr txBox="1"/>
      </xdr:nvSpPr>
      <xdr:spPr>
        <a:xfrm>
          <a:off x="13436111" y="155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120360</xdr:rowOff>
    </xdr:from>
    <xdr:to>
      <xdr:col>67</xdr:col>
      <xdr:colOff>101600</xdr:colOff>
      <xdr:row>92</xdr:row>
      <xdr:rowOff>50510</xdr:rowOff>
    </xdr:to>
    <xdr:sp macro="" textlink="">
      <xdr:nvSpPr>
        <xdr:cNvPr id="716" name="楕円 715"/>
        <xdr:cNvSpPr/>
      </xdr:nvSpPr>
      <xdr:spPr>
        <a:xfrm>
          <a:off x="12763500" y="157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67037</xdr:rowOff>
    </xdr:from>
    <xdr:ext cx="534377" cy="259045"/>
    <xdr:sp macro="" textlink="">
      <xdr:nvSpPr>
        <xdr:cNvPr id="717" name="テキスト ボックス 716"/>
        <xdr:cNvSpPr txBox="1"/>
      </xdr:nvSpPr>
      <xdr:spPr>
        <a:xfrm>
          <a:off x="12547111" y="154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41" name="直線コネクタ 740"/>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4"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5" name="直線コネクタ 744"/>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7"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8" name="フローチャート: 判断 747"/>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50" name="フローチャート: 判断 749"/>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51" name="テキスト ボックス 750"/>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3" name="フローチャート: 判断 752"/>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4" name="テキスト ボックス 753"/>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6" name="フローチャート: 判断 755"/>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7" name="テキスト ボックス 756"/>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8" name="フローチャート: 判断 757"/>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9" name="テキスト ボックス 758"/>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年度の総務費の額が大きな額になっているのは、新庁舎の保留床の購入、定期借地の前受地代を財政調整基金に積み立てたといった特殊要因による。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目的別コストは、主に総務費、民生費、土木費、公債費において、類似団体平均値を大きく上回っている。総務費は区民センターの改築を進めていること、民生費は私立保育所に対する助成経費が伸びていること、土木費は造幣局跡地の防災公園整備を進めていること、公債費は翌年度の積立額を前倒して積み立てたことによる。投資などによる臨時的要因もある。また、類似団体との比較では、類似団体の人口規模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万人を超える区が８区もあるなか、当区の人口規模</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万人は、平均値より高めの数字になる傾向があることも影響していると考えている。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年度の実質単年度収支がプラスになったのは、旧庁舎跡地に係る定期借地権設定による一括前払い地代を財源に、財政調整基金に</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億円を積立てたため、この特殊要因が影響した。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本区は、条例により、決算剰余金の全額を財政調整基金に編入していることに伴い、実質単年度収支がマイナスになる年度が多くなっている。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各会計とも実質収支は毎年度黒字であり、したがって連結実質収支も毎年度黒字である。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今後も身の丈にあった財政運営を堅持し、健全財政に努める。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元利償還金は、ここ５年間</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億円で推移している。一方、債務負担行為に基づく支出額が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753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百万円と高めとなっている。これは土地開発公社から買い戻しを行った用地の金額が大きかったことによる。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算入公債費等を差し引いた実質公債費比率の分子は、過去５年いずれもマイナス数値となっている。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公債費の負担が財政圧迫の要因にならないよう、起債については極力抑制していく。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借入翌年度より、許可年限の期間で均等に積み立てているため、減債基金積立不足算定額は発生していない。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年度の将来負担額については、地方債残高、退職手当負担見込額ともに前年度数値を下回った。また、充当可能基金残高も、着実に増えている。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将来負担比率の分子は、いずれの年度もマイナス数値となっている。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今後も、起債の抑制と計画的な基金の積立てに取り組み、将来負担の軽減を図っていく。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東京都豊島区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年度は、財政調整基金に決算剰余金の全額を含む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億円を積立てたが、将来の需要を見据え財政調整基金から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億円を取り崩し、公共施設再構築基金、義務教育施設整備基金、保健福祉基盤整備支援基金、道路整備基金に積み替えを行った。この処理に伴い、財政調整基金残高が減少し、特定目的基金残高が増加した。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全体的には、特別区民税や特別区財政調整交付金といった主要な歳入が堅調だったことから、可能な限り基金の積立てを行った結果、前年度より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行政需要に的確に対応できる安定的な財政基盤を堅持するため、基金と起債残高については、基金残高が起債残高を常に上回るように、基金の運用と起債の発行に当たっては、この点に留意し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・公共施設再構築基金：公共施設の改築又は改修に要する経費及び公共施設又はその用地に係る債務の返済に充当する。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・義務教育施設整備基金：小・中学校の統合に伴う施設整備や建替え、年次計画に基づく義務教育施設の大規模改修に充当する。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・保健福祉基盤整備支援基金：豊島区内に保健福祉基盤の整備に資する施設建設等を行う者に対する財政支援に充当する。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・道路整備基金：池袋副都心地区の重要な幹線道路の維持補修及び大規模経費に充当する。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・トキワ荘関連施設整備基金：トキワ荘関連施設の整備に充当する。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年度は、将来の需要を見据え財政調整基金から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億円を取り崩し、公共施設再構築基金、義務教育施設整備基金、保健福祉基盤整備基金、道路整備基金に積み替えを行った。この処理の伴い、財政調整基金残高が減少し、特定目的基金残高が増加した。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また、トキワ荘関連施設整備基金は、マンガの聖地「トキワ荘」の復元を含むマンガミュージアムの整備に対し、寄付金を募集し寄せられた寄付金の積み立てを行った。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公共施設や義務教育施設以外にも、道路や橋梁といったインフラ関連の老朽化も進んでおり、今後、将来にわたり多額の資金が必要になる。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本区では、毎年度、今後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年間の基金計画を作成し、計画的な運用に取り組んでいる。将来需要に対し計画的な整備を図るため、歳入環境が好調な時には、可能な限り基金への積立て行っていく。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年度は、財政調整基金に決算剰余金の全額を含む</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億円を積立てたが、将来の需要を見据え財政調整基金から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億円を取り崩し、公共施設再構築基金、義務教育施設整備基金、保健福祉基盤整備基金、道路整備基金に積み替えを行ったほか、補正予算の財源に充てたため、合計で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億円を取り崩した。この結果、財政調整基金残高は、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区としての残高の目標である「標準財政規模の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割以上」を堅持し、これを踏まえた柔軟な運用を行っていく。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基金の運用益などを財源に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将来の償還需要に備えて、満期一括債等で償還年度までに必要な金額を着実に積み立てていく。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年度の情報は整備中。</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0" name="直線コネクタ 69"/>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1"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2" name="直線コネクタ 71"/>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3"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4" name="直線コネクタ 73"/>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5"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6" name="フローチャート: 判断 75"/>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7" name="フローチャート: 判断 76"/>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78" name="フローチャート: 判断 77"/>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79" name="フローチャート: 判断 78"/>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5" name="楕円 84"/>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107967</xdr:rowOff>
    </xdr:from>
    <xdr:ext cx="405111" cy="259045"/>
    <xdr:sp macro="" textlink="">
      <xdr:nvSpPr>
        <xdr:cNvPr id="86"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87"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88"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89"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年度の情報は整備中。</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5" name="直線コネクタ 10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6" name="テキスト ボックス 10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7" name="直線コネクタ 10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8" name="テキスト ボックス 107"/>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9" name="直線コネクタ 10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0" name="テキスト ボックス 10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1" name="直線コネクタ 11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2" name="テキスト ボックス 11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4" name="テキスト ボックス 11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16" name="直線コネクタ 115"/>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17"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19"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0" name="直線コネクタ 119"/>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1"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2" name="フローチャート: 判断 121"/>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23" name="フローチャート: 判断 122"/>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29"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2" name="楕円 71"/>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101799</xdr:rowOff>
    </xdr:from>
    <xdr:ext cx="405111" cy="259045"/>
    <xdr:sp macro="" textlink="">
      <xdr:nvSpPr>
        <xdr:cNvPr id="73"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4"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75"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76" name="n_1mainValue【道路】&#10;有形固定資産減価償却率"/>
        <xdr:cNvSpPr txBox="1"/>
      </xdr:nvSpPr>
      <xdr:spPr>
        <a:xfrm>
          <a:off x="3582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2" name="テキスト ボックス 9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56255</xdr:rowOff>
    </xdr:from>
    <xdr:to>
      <xdr:col>54</xdr:col>
      <xdr:colOff>189865</xdr:colOff>
      <xdr:row>40</xdr:row>
      <xdr:rowOff>146552</xdr:rowOff>
    </xdr:to>
    <xdr:cxnSp macro="">
      <xdr:nvCxnSpPr>
        <xdr:cNvPr id="96" name="直線コネクタ 95"/>
        <xdr:cNvCxnSpPr/>
      </xdr:nvCxnSpPr>
      <xdr:spPr>
        <a:xfrm flipV="1">
          <a:off x="10476865" y="5885555"/>
          <a:ext cx="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150379</xdr:rowOff>
    </xdr:from>
    <xdr:ext cx="469744" cy="259045"/>
    <xdr:sp macro="" textlink="">
      <xdr:nvSpPr>
        <xdr:cNvPr id="97" name="【道路】&#10;一人当たり延長最小値テキスト"/>
        <xdr:cNvSpPr txBox="1"/>
      </xdr:nvSpPr>
      <xdr:spPr>
        <a:xfrm>
          <a:off x="10515600" y="700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146552</xdr:rowOff>
    </xdr:from>
    <xdr:to>
      <xdr:col>55</xdr:col>
      <xdr:colOff>88900</xdr:colOff>
      <xdr:row>40</xdr:row>
      <xdr:rowOff>146552</xdr:rowOff>
    </xdr:to>
    <xdr:cxnSp macro="">
      <xdr:nvCxnSpPr>
        <xdr:cNvPr id="98" name="直線コネクタ 97"/>
        <xdr:cNvCxnSpPr/>
      </xdr:nvCxnSpPr>
      <xdr:spPr>
        <a:xfrm>
          <a:off x="10388600" y="700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2932</xdr:rowOff>
    </xdr:from>
    <xdr:ext cx="534377" cy="259045"/>
    <xdr:sp macro="" textlink="">
      <xdr:nvSpPr>
        <xdr:cNvPr id="99" name="【道路】&#10;一人当たり延長最大値テキスト"/>
        <xdr:cNvSpPr txBox="1"/>
      </xdr:nvSpPr>
      <xdr:spPr>
        <a:xfrm>
          <a:off x="10515600" y="56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56255</xdr:rowOff>
    </xdr:from>
    <xdr:to>
      <xdr:col>55</xdr:col>
      <xdr:colOff>88900</xdr:colOff>
      <xdr:row>34</xdr:row>
      <xdr:rowOff>56255</xdr:rowOff>
    </xdr:to>
    <xdr:cxnSp macro="">
      <xdr:nvCxnSpPr>
        <xdr:cNvPr id="100" name="直線コネクタ 99"/>
        <xdr:cNvCxnSpPr/>
      </xdr:nvCxnSpPr>
      <xdr:spPr>
        <a:xfrm>
          <a:off x="10388600" y="588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20572</xdr:rowOff>
    </xdr:from>
    <xdr:ext cx="469744" cy="259045"/>
    <xdr:sp macro="" textlink="">
      <xdr:nvSpPr>
        <xdr:cNvPr id="101" name="【道路】&#10;一人当たり延長平均値テキスト"/>
        <xdr:cNvSpPr txBox="1"/>
      </xdr:nvSpPr>
      <xdr:spPr>
        <a:xfrm>
          <a:off x="10515600" y="687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42145</xdr:rowOff>
    </xdr:from>
    <xdr:to>
      <xdr:col>55</xdr:col>
      <xdr:colOff>50800</xdr:colOff>
      <xdr:row>40</xdr:row>
      <xdr:rowOff>143745</xdr:rowOff>
    </xdr:to>
    <xdr:sp macro="" textlink="">
      <xdr:nvSpPr>
        <xdr:cNvPr id="102" name="フローチャート: 判断 101"/>
        <xdr:cNvSpPr/>
      </xdr:nvSpPr>
      <xdr:spPr>
        <a:xfrm>
          <a:off x="10426700" y="69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51118</xdr:rowOff>
    </xdr:from>
    <xdr:to>
      <xdr:col>50</xdr:col>
      <xdr:colOff>165100</xdr:colOff>
      <xdr:row>40</xdr:row>
      <xdr:rowOff>152718</xdr:rowOff>
    </xdr:to>
    <xdr:sp macro="" textlink="">
      <xdr:nvSpPr>
        <xdr:cNvPr id="103" name="フローチャート: 判断 102"/>
        <xdr:cNvSpPr/>
      </xdr:nvSpPr>
      <xdr:spPr>
        <a:xfrm>
          <a:off x="9588500" y="69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73520</xdr:rowOff>
    </xdr:from>
    <xdr:to>
      <xdr:col>46</xdr:col>
      <xdr:colOff>38100</xdr:colOff>
      <xdr:row>41</xdr:row>
      <xdr:rowOff>3670</xdr:rowOff>
    </xdr:to>
    <xdr:sp macro="" textlink="">
      <xdr:nvSpPr>
        <xdr:cNvPr id="104" name="フローチャート: 判断 103"/>
        <xdr:cNvSpPr/>
      </xdr:nvSpPr>
      <xdr:spPr>
        <a:xfrm>
          <a:off x="8699500" y="69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164046</xdr:rowOff>
    </xdr:from>
    <xdr:to>
      <xdr:col>41</xdr:col>
      <xdr:colOff>101600</xdr:colOff>
      <xdr:row>40</xdr:row>
      <xdr:rowOff>94196</xdr:rowOff>
    </xdr:to>
    <xdr:sp macro="" textlink="">
      <xdr:nvSpPr>
        <xdr:cNvPr id="105" name="フローチャート: 判断 104"/>
        <xdr:cNvSpPr/>
      </xdr:nvSpPr>
      <xdr:spPr>
        <a:xfrm>
          <a:off x="7810500" y="68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130156</xdr:rowOff>
    </xdr:from>
    <xdr:to>
      <xdr:col>50</xdr:col>
      <xdr:colOff>165100</xdr:colOff>
      <xdr:row>41</xdr:row>
      <xdr:rowOff>60306</xdr:rowOff>
    </xdr:to>
    <xdr:sp macro="" textlink="">
      <xdr:nvSpPr>
        <xdr:cNvPr id="111" name="楕円 110"/>
        <xdr:cNvSpPr/>
      </xdr:nvSpPr>
      <xdr:spPr>
        <a:xfrm>
          <a:off x="9588500" y="69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169245</xdr:rowOff>
    </xdr:from>
    <xdr:ext cx="469744" cy="259045"/>
    <xdr:sp macro="" textlink="">
      <xdr:nvSpPr>
        <xdr:cNvPr id="112" name="n_1aveValue【道路】&#10;一人当たり延長"/>
        <xdr:cNvSpPr txBox="1"/>
      </xdr:nvSpPr>
      <xdr:spPr>
        <a:xfrm>
          <a:off x="9391727" y="6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20197</xdr:rowOff>
    </xdr:from>
    <xdr:ext cx="469744" cy="259045"/>
    <xdr:sp macro="" textlink="">
      <xdr:nvSpPr>
        <xdr:cNvPr id="113" name="n_2aveValue【道路】&#10;一人当たり延長"/>
        <xdr:cNvSpPr txBox="1"/>
      </xdr:nvSpPr>
      <xdr:spPr>
        <a:xfrm>
          <a:off x="8515427" y="67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110723</xdr:rowOff>
    </xdr:from>
    <xdr:ext cx="469744" cy="259045"/>
    <xdr:sp macro="" textlink="">
      <xdr:nvSpPr>
        <xdr:cNvPr id="114" name="n_3aveValue【道路】&#10;一人当たり延長"/>
        <xdr:cNvSpPr txBox="1"/>
      </xdr:nvSpPr>
      <xdr:spPr>
        <a:xfrm>
          <a:off x="7626427" y="66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51433</xdr:rowOff>
    </xdr:from>
    <xdr:ext cx="469744" cy="259045"/>
    <xdr:sp macro="" textlink="">
      <xdr:nvSpPr>
        <xdr:cNvPr id="115" name="n_1mainValue【道路】&#10;一人当たり延長"/>
        <xdr:cNvSpPr txBox="1"/>
      </xdr:nvSpPr>
      <xdr:spPr>
        <a:xfrm>
          <a:off x="9391727" y="708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42" name="直線コネクタ 141"/>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43"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4" name="直線コネクタ 14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45"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46" name="直線コネクタ 145"/>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47" name="【橋りょう・トンネル】&#10;有形固定資産減価償却率平均値テキスト"/>
        <xdr:cNvSpPr txBox="1"/>
      </xdr:nvSpPr>
      <xdr:spPr>
        <a:xfrm>
          <a:off x="4673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48" name="フローチャート: 判断 147"/>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49" name="フローチャート: 判断 148"/>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50" name="フローチャート: 判断 149"/>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51" name="フローチャート: 判断 150"/>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57" name="楕円 156"/>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159493</xdr:rowOff>
    </xdr:from>
    <xdr:ext cx="405111" cy="259045"/>
    <xdr:sp macro="" textlink="">
      <xdr:nvSpPr>
        <xdr:cNvPr id="158"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59"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60"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161" name="n_1mainValue【橋りょう・トンネル】&#10;有形固定資産減価償却率"/>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5" name="テキスト ボックス 17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185" name="直線コネクタ 184"/>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186"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187" name="直線コネクタ 186"/>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188"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189" name="直線コネクタ 188"/>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190" name="【橋りょう・トンネル】&#10;一人当たり有形固定資産（償却資産）額平均値テキスト"/>
        <xdr:cNvSpPr txBox="1"/>
      </xdr:nvSpPr>
      <xdr:spPr>
        <a:xfrm>
          <a:off x="10515600" y="106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191" name="フローチャート: 判断 190"/>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192" name="フローチャート: 判断 191"/>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193" name="フローチャート: 判断 192"/>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194" name="フローチャート: 判断 193"/>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5184</xdr:rowOff>
    </xdr:from>
    <xdr:to>
      <xdr:col>50</xdr:col>
      <xdr:colOff>165100</xdr:colOff>
      <xdr:row>64</xdr:row>
      <xdr:rowOff>106784</xdr:rowOff>
    </xdr:to>
    <xdr:sp macro="" textlink="">
      <xdr:nvSpPr>
        <xdr:cNvPr id="200" name="楕円 199"/>
        <xdr:cNvSpPr/>
      </xdr:nvSpPr>
      <xdr:spPr>
        <a:xfrm>
          <a:off x="9588500" y="10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61</xdr:row>
      <xdr:rowOff>28336</xdr:rowOff>
    </xdr:from>
    <xdr:ext cx="534377" cy="259045"/>
    <xdr:sp macro="" textlink="">
      <xdr:nvSpPr>
        <xdr:cNvPr id="201"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02"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03"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97911</xdr:rowOff>
    </xdr:from>
    <xdr:ext cx="469744" cy="259045"/>
    <xdr:sp macro="" textlink="">
      <xdr:nvSpPr>
        <xdr:cNvPr id="204" name="n_1mainValue【橋りょう・トンネル】&#10;一人当たり有形固定資産（償却資産）額"/>
        <xdr:cNvSpPr txBox="1"/>
      </xdr:nvSpPr>
      <xdr:spPr>
        <a:xfrm>
          <a:off x="9391728" y="11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6" name="直線コネクタ 21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7" name="テキスト ボックス 21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8" name="直線コネクタ 21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9" name="テキスト ボックス 21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0" name="直線コネクタ 21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1" name="テキスト ボックス 22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2" name="直線コネクタ 22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3" name="テキスト ボックス 22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27" name="直線コネクタ 226"/>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8"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9" name="直線コネクタ 228"/>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30"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31" name="直線コネクタ 230"/>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32" name="【公営住宅】&#10;有形固定資産減価償却率平均値テキスト"/>
        <xdr:cNvSpPr txBox="1"/>
      </xdr:nvSpPr>
      <xdr:spPr>
        <a:xfrm>
          <a:off x="4673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33" name="フローチャート: 判断 232"/>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34" name="フローチャート: 判断 233"/>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35" name="フローチャート: 判断 234"/>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36" name="フローチャート: 判断 235"/>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42" name="楕円 241"/>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2557</xdr:rowOff>
    </xdr:from>
    <xdr:ext cx="405111" cy="259045"/>
    <xdr:sp macro="" textlink="">
      <xdr:nvSpPr>
        <xdr:cNvPr id="243"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44"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45"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46" name="n_1main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72" name="直線コネクタ 271"/>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73"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74" name="直線コネクタ 273"/>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75"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76" name="直線コネクタ 275"/>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277"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78" name="フローチャート: 判断 277"/>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79" name="フローチャート: 判断 278"/>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80" name="フローチャート: 判断 279"/>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281" name="フローチャート: 判断 280"/>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xdr:rowOff>
    </xdr:from>
    <xdr:to>
      <xdr:col>50</xdr:col>
      <xdr:colOff>165100</xdr:colOff>
      <xdr:row>86</xdr:row>
      <xdr:rowOff>103595</xdr:rowOff>
    </xdr:to>
    <xdr:sp macro="" textlink="">
      <xdr:nvSpPr>
        <xdr:cNvPr id="287" name="楕円 286"/>
        <xdr:cNvSpPr/>
      </xdr:nvSpPr>
      <xdr:spPr>
        <a:xfrm>
          <a:off x="9588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76035</xdr:rowOff>
    </xdr:from>
    <xdr:ext cx="469744" cy="259045"/>
    <xdr:sp macro="" textlink="">
      <xdr:nvSpPr>
        <xdr:cNvPr id="288"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289"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290"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94722</xdr:rowOff>
    </xdr:from>
    <xdr:ext cx="469744" cy="259045"/>
    <xdr:sp macro="" textlink="">
      <xdr:nvSpPr>
        <xdr:cNvPr id="291" name="n_1mainValue【公営住宅】&#10;一人当たり面積"/>
        <xdr:cNvSpPr txBox="1"/>
      </xdr:nvSpPr>
      <xdr:spPr>
        <a:xfrm>
          <a:off x="93917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3" name="正方形/長方形 29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4" name="正方形/長方形 29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5" name="正方形/長方形 29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96" name="正方形/長方形 29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9" name="正方形/長方形 29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0" name="正方形/長方形 29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1" name="正方形/長方形 30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2" name="正方形/長方形 30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5" name="直線コネクタ 31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6" name="テキスト ボックス 31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7" name="直線コネクタ 31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8" name="テキスト ボックス 31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9" name="直線コネクタ 31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0" name="テキスト ボックス 31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1" name="直線コネクタ 32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2" name="テキスト ボックス 32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26" name="直線コネクタ 325"/>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27"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28" name="直線コネクタ 327"/>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29"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30" name="直線コネクタ 329"/>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31"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32" name="フローチャート: 判断 331"/>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33" name="フローチャート: 判断 33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34" name="フローチャート: 判断 333"/>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35" name="フローチャート: 判断 334"/>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55118</xdr:rowOff>
    </xdr:from>
    <xdr:to>
      <xdr:col>81</xdr:col>
      <xdr:colOff>101600</xdr:colOff>
      <xdr:row>37</xdr:row>
      <xdr:rowOff>156718</xdr:rowOff>
    </xdr:to>
    <xdr:sp macro="" textlink="">
      <xdr:nvSpPr>
        <xdr:cNvPr id="341" name="楕円 340"/>
        <xdr:cNvSpPr/>
      </xdr:nvSpPr>
      <xdr:spPr>
        <a:xfrm>
          <a:off x="15430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4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43"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44"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147845</xdr:rowOff>
    </xdr:from>
    <xdr:ext cx="405111" cy="259045"/>
    <xdr:sp macro="" textlink="">
      <xdr:nvSpPr>
        <xdr:cNvPr id="345" name="n_1mainValue【認定こども園・幼稚園・保育所】&#10;有形固定資産減価償却率"/>
        <xdr:cNvSpPr txBox="1"/>
      </xdr:nvSpPr>
      <xdr:spPr>
        <a:xfrm>
          <a:off x="152660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67" name="直線コネクタ 366"/>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68"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69" name="直線コネクタ 368"/>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7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71" name="直線コネクタ 37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372"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73" name="フローチャート: 判断 372"/>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74" name="フローチャート: 判断 373"/>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375" name="フローチャート: 判断 374"/>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376" name="フローチャート: 判断 375"/>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382" name="楕円 381"/>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65803</xdr:rowOff>
    </xdr:from>
    <xdr:ext cx="469744" cy="259045"/>
    <xdr:sp macro="" textlink="">
      <xdr:nvSpPr>
        <xdr:cNvPr id="383"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384"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385"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386"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9" name="テキスト ボックス 3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9" name="テキスト ボックス 4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13" name="直線コネクタ 412"/>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14"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15" name="直線コネクタ 414"/>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16"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17" name="直線コネクタ 416"/>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18"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19" name="フローチャート: 判断 418"/>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20" name="フローチャート: 判断 419"/>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21" name="フローチャート: 判断 420"/>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22" name="フローチャート: 判断 421"/>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112485</xdr:rowOff>
    </xdr:from>
    <xdr:to>
      <xdr:col>81</xdr:col>
      <xdr:colOff>101600</xdr:colOff>
      <xdr:row>65</xdr:row>
      <xdr:rowOff>42635</xdr:rowOff>
    </xdr:to>
    <xdr:sp macro="" textlink="">
      <xdr:nvSpPr>
        <xdr:cNvPr id="428" name="楕円 427"/>
        <xdr:cNvSpPr/>
      </xdr:nvSpPr>
      <xdr:spPr>
        <a:xfrm>
          <a:off x="15430500" y="110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98351</xdr:rowOff>
    </xdr:from>
    <xdr:ext cx="405111" cy="259045"/>
    <xdr:sp macro="" textlink="">
      <xdr:nvSpPr>
        <xdr:cNvPr id="429"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30"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31"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33762</xdr:rowOff>
    </xdr:from>
    <xdr:ext cx="405111" cy="259045"/>
    <xdr:sp macro="" textlink="">
      <xdr:nvSpPr>
        <xdr:cNvPr id="432" name="n_1mainValue【学校施設】&#10;有形固定資産減価償却率"/>
        <xdr:cNvSpPr txBox="1"/>
      </xdr:nvSpPr>
      <xdr:spPr>
        <a:xfrm>
          <a:off x="15266044" y="111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57" name="直線コネクタ 456"/>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8"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9" name="直線コネクタ 458"/>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60"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61" name="直線コネクタ 460"/>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462"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463" name="フローチャート: 判断 462"/>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464" name="フローチャート: 判断 463"/>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465" name="フローチャート: 判断 464"/>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66" name="フローチャート: 判断 465"/>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153670</xdr:rowOff>
    </xdr:from>
    <xdr:to>
      <xdr:col>112</xdr:col>
      <xdr:colOff>38100</xdr:colOff>
      <xdr:row>64</xdr:row>
      <xdr:rowOff>83820</xdr:rowOff>
    </xdr:to>
    <xdr:sp macro="" textlink="">
      <xdr:nvSpPr>
        <xdr:cNvPr id="472" name="楕円 471"/>
        <xdr:cNvSpPr/>
      </xdr:nvSpPr>
      <xdr:spPr>
        <a:xfrm>
          <a:off x="21272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134637</xdr:rowOff>
    </xdr:from>
    <xdr:ext cx="469744" cy="259045"/>
    <xdr:sp macro="" textlink="">
      <xdr:nvSpPr>
        <xdr:cNvPr id="473"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474"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475"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74947</xdr:rowOff>
    </xdr:from>
    <xdr:ext cx="469744" cy="259045"/>
    <xdr:sp macro="" textlink="">
      <xdr:nvSpPr>
        <xdr:cNvPr id="476" name="n_1mainValue【学校施設】&#10;一人当たり面積"/>
        <xdr:cNvSpPr txBox="1"/>
      </xdr:nvSpPr>
      <xdr:spPr>
        <a:xfrm>
          <a:off x="21075727" y="110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494" name="正方形/長方形 49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495" name="正方形/長方形 49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496" name="正方形/長方形 49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497" name="正方形/長方形 49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正方形/長方形 4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00" name="正方形/長方形 49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01" name="正方形/長方形 50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02" name="正方形/長方形 50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03" name="正方形/長方形 50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289,508
259,285
13.01
131,327,397
128,291,847
1,997,855
71,361,897
21,588,217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4081</xdr:rowOff>
    </xdr:from>
    <xdr:ext cx="405111" cy="259045"/>
    <xdr:sp macro="" textlink="">
      <xdr:nvSpPr>
        <xdr:cNvPr id="62"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34544</xdr:rowOff>
    </xdr:from>
    <xdr:to>
      <xdr:col>15</xdr:col>
      <xdr:colOff>101600</xdr:colOff>
      <xdr:row>38</xdr:row>
      <xdr:rowOff>136144</xdr:rowOff>
    </xdr:to>
    <xdr:sp macro="" textlink="">
      <xdr:nvSpPr>
        <xdr:cNvPr id="63" name="フローチャート: 判断 62"/>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152671</xdr:rowOff>
    </xdr:from>
    <xdr:ext cx="405111" cy="259045"/>
    <xdr:sp macro="" textlink="">
      <xdr:nvSpPr>
        <xdr:cNvPr id="64"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146558</xdr:rowOff>
    </xdr:from>
    <xdr:to>
      <xdr:col>10</xdr:col>
      <xdr:colOff>165100</xdr:colOff>
      <xdr:row>38</xdr:row>
      <xdr:rowOff>76708</xdr:rowOff>
    </xdr:to>
    <xdr:sp macro="" textlink="">
      <xdr:nvSpPr>
        <xdr:cNvPr id="65" name="フローチャート: 判断 64"/>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93235</xdr:rowOff>
    </xdr:from>
    <xdr:ext cx="405111" cy="259045"/>
    <xdr:sp macro="" textlink="">
      <xdr:nvSpPr>
        <xdr:cNvPr id="66"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106697</xdr:rowOff>
    </xdr:from>
    <xdr:ext cx="405111" cy="259045"/>
    <xdr:sp macro="" textlink="">
      <xdr:nvSpPr>
        <xdr:cNvPr id="73" name="n_1main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95" name="直線コネクタ 94"/>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96"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98"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99" name="直線コネクタ 98"/>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1" name="フローチャート: 判断 10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2" name="フローチャート: 判断 101"/>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36085</xdr:rowOff>
    </xdr:from>
    <xdr:ext cx="469744" cy="259045"/>
    <xdr:sp macro="" textlink="">
      <xdr:nvSpPr>
        <xdr:cNvPr id="103"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80264</xdr:rowOff>
    </xdr:from>
    <xdr:to>
      <xdr:col>46</xdr:col>
      <xdr:colOff>38100</xdr:colOff>
      <xdr:row>41</xdr:row>
      <xdr:rowOff>10414</xdr:rowOff>
    </xdr:to>
    <xdr:sp macro="" textlink="">
      <xdr:nvSpPr>
        <xdr:cNvPr id="104" name="フローチャート: 判断 103"/>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26941</xdr:rowOff>
    </xdr:from>
    <xdr:ext cx="469744" cy="259045"/>
    <xdr:sp macro="" textlink="">
      <xdr:nvSpPr>
        <xdr:cNvPr id="105"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112268</xdr:rowOff>
    </xdr:from>
    <xdr:to>
      <xdr:col>41</xdr:col>
      <xdr:colOff>101600</xdr:colOff>
      <xdr:row>41</xdr:row>
      <xdr:rowOff>42418</xdr:rowOff>
    </xdr:to>
    <xdr:sp macro="" textlink="">
      <xdr:nvSpPr>
        <xdr:cNvPr id="106" name="フローチャート: 判断 105"/>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58945</xdr:rowOff>
    </xdr:from>
    <xdr:ext cx="469744" cy="259045"/>
    <xdr:sp macro="" textlink="">
      <xdr:nvSpPr>
        <xdr:cNvPr id="107"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13" name="楕円 112"/>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28973</xdr:rowOff>
    </xdr:from>
    <xdr:ext cx="469744" cy="259045"/>
    <xdr:sp macro="" textlink="">
      <xdr:nvSpPr>
        <xdr:cNvPr id="114"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37" name="直線コネクタ 136"/>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38"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39" name="直線コネクタ 138"/>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0"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1" name="直線コネクタ 140"/>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42"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43" name="フローチャート: 判断 142"/>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44" name="フローチャート: 判断 143"/>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92219</xdr:rowOff>
    </xdr:from>
    <xdr:ext cx="405111" cy="259045"/>
    <xdr:sp macro="" textlink="">
      <xdr:nvSpPr>
        <xdr:cNvPr id="145"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90932</xdr:rowOff>
    </xdr:from>
    <xdr:to>
      <xdr:col>15</xdr:col>
      <xdr:colOff>101600</xdr:colOff>
      <xdr:row>61</xdr:row>
      <xdr:rowOff>21082</xdr:rowOff>
    </xdr:to>
    <xdr:sp macro="" textlink="">
      <xdr:nvSpPr>
        <xdr:cNvPr id="146" name="フローチャート: 判断 145"/>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37609</xdr:rowOff>
    </xdr:from>
    <xdr:ext cx="405111" cy="259045"/>
    <xdr:sp macro="" textlink="">
      <xdr:nvSpPr>
        <xdr:cNvPr id="147"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88646</xdr:rowOff>
    </xdr:from>
    <xdr:to>
      <xdr:col>10</xdr:col>
      <xdr:colOff>165100</xdr:colOff>
      <xdr:row>61</xdr:row>
      <xdr:rowOff>18796</xdr:rowOff>
    </xdr:to>
    <xdr:sp macro="" textlink="">
      <xdr:nvSpPr>
        <xdr:cNvPr id="148" name="フローチャート: 判断 147"/>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35323</xdr:rowOff>
    </xdr:from>
    <xdr:ext cx="405111" cy="259045"/>
    <xdr:sp macro="" textlink="">
      <xdr:nvSpPr>
        <xdr:cNvPr id="149"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55" name="楕円 154"/>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55897</xdr:rowOff>
    </xdr:from>
    <xdr:ext cx="405111" cy="259045"/>
    <xdr:sp macro="" textlink="">
      <xdr:nvSpPr>
        <xdr:cNvPr id="156" name="n_1mainValue【体育館・プー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80" name="直線コネクタ 179"/>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81"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182" name="直線コネクタ 181"/>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83"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84" name="直線コネクタ 183"/>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85"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86" name="フローチャート: 判断 185"/>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87" name="フローチャート: 判断 186"/>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18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89" name="フローチャート: 判断 18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90"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128270</xdr:rowOff>
    </xdr:from>
    <xdr:to>
      <xdr:col>41</xdr:col>
      <xdr:colOff>101600</xdr:colOff>
      <xdr:row>62</xdr:row>
      <xdr:rowOff>58420</xdr:rowOff>
    </xdr:to>
    <xdr:sp macro="" textlink="">
      <xdr:nvSpPr>
        <xdr:cNvPr id="191" name="フローチャート: 判断 190"/>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74947</xdr:rowOff>
    </xdr:from>
    <xdr:ext cx="469744" cy="259045"/>
    <xdr:sp macro="" textlink="">
      <xdr:nvSpPr>
        <xdr:cNvPr id="192"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198" name="楕円 197"/>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7637</xdr:rowOff>
    </xdr:from>
    <xdr:ext cx="469744" cy="259045"/>
    <xdr:sp macro="" textlink="">
      <xdr:nvSpPr>
        <xdr:cNvPr id="199"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26" name="直線コネクタ 225"/>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27"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28" name="直線コネクタ 227"/>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29"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30" name="直線コネクタ 229"/>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31"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32" name="フローチャート: 判断 23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33" name="フローチャート: 判断 232"/>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56441</xdr:rowOff>
    </xdr:from>
    <xdr:ext cx="405111" cy="259045"/>
    <xdr:sp macro="" textlink="">
      <xdr:nvSpPr>
        <xdr:cNvPr id="234"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152219</xdr:rowOff>
    </xdr:from>
    <xdr:to>
      <xdr:col>15</xdr:col>
      <xdr:colOff>101600</xdr:colOff>
      <xdr:row>82</xdr:row>
      <xdr:rowOff>82369</xdr:rowOff>
    </xdr:to>
    <xdr:sp macro="" textlink="">
      <xdr:nvSpPr>
        <xdr:cNvPr id="235" name="フローチャート: 判断 234"/>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98896</xdr:rowOff>
    </xdr:from>
    <xdr:ext cx="405111" cy="259045"/>
    <xdr:sp macro="" textlink="">
      <xdr:nvSpPr>
        <xdr:cNvPr id="236"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83638</xdr:rowOff>
    </xdr:from>
    <xdr:to>
      <xdr:col>10</xdr:col>
      <xdr:colOff>165100</xdr:colOff>
      <xdr:row>82</xdr:row>
      <xdr:rowOff>13788</xdr:rowOff>
    </xdr:to>
    <xdr:sp macro="" textlink="">
      <xdr:nvSpPr>
        <xdr:cNvPr id="237" name="フローチャート: 判断 236"/>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30315</xdr:rowOff>
    </xdr:from>
    <xdr:ext cx="405111" cy="259045"/>
    <xdr:sp macro="" textlink="">
      <xdr:nvSpPr>
        <xdr:cNvPr id="238"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244" name="楕円 243"/>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142076</xdr:rowOff>
    </xdr:from>
    <xdr:ext cx="405111" cy="259045"/>
    <xdr:sp macro="" textlink="">
      <xdr:nvSpPr>
        <xdr:cNvPr id="245" name="n_1mainValue【福祉施設】&#10;有形固定資産減価償却率"/>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6" name="直線コネクタ 25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7" name="テキスト ボックス 25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8" name="直線コネクタ 25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9" name="テキスト ボックス 25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0" name="直線コネクタ 25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1" name="テキスト ボックス 26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2" name="直線コネクタ 26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3" name="テキスト ボックス 26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4" name="直線コネクタ 26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5" name="テキスト ボックス 26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6" name="直線コネクタ 26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7" name="テキスト ボックス 26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71" name="直線コネクタ 270"/>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3" name="直線コネクタ 27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7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75" name="直線コネクタ 27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76"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77" name="フローチャート: 判断 276"/>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278" name="フローチャート: 判断 277"/>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139716</xdr:rowOff>
    </xdr:from>
    <xdr:ext cx="469744" cy="259045"/>
    <xdr:sp macro="" textlink="">
      <xdr:nvSpPr>
        <xdr:cNvPr id="279"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5262</xdr:rowOff>
    </xdr:from>
    <xdr:to>
      <xdr:col>46</xdr:col>
      <xdr:colOff>38100</xdr:colOff>
      <xdr:row>85</xdr:row>
      <xdr:rowOff>106862</xdr:rowOff>
    </xdr:to>
    <xdr:sp macro="" textlink="">
      <xdr:nvSpPr>
        <xdr:cNvPr id="280" name="フローチャート: 判断 279"/>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123389</xdr:rowOff>
    </xdr:from>
    <xdr:ext cx="469744" cy="259045"/>
    <xdr:sp macro="" textlink="">
      <xdr:nvSpPr>
        <xdr:cNvPr id="281"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77107</xdr:rowOff>
    </xdr:from>
    <xdr:to>
      <xdr:col>41</xdr:col>
      <xdr:colOff>101600</xdr:colOff>
      <xdr:row>86</xdr:row>
      <xdr:rowOff>7257</xdr:rowOff>
    </xdr:to>
    <xdr:sp macro="" textlink="">
      <xdr:nvSpPr>
        <xdr:cNvPr id="282" name="フローチャート: 判断 281"/>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23784</xdr:rowOff>
    </xdr:from>
    <xdr:ext cx="469744" cy="259045"/>
    <xdr:sp macro="" textlink="">
      <xdr:nvSpPr>
        <xdr:cNvPr id="283"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289" name="楕円 288"/>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31041</xdr:rowOff>
    </xdr:from>
    <xdr:ext cx="469744" cy="259045"/>
    <xdr:sp macro="" textlink="">
      <xdr:nvSpPr>
        <xdr:cNvPr id="290" name="n_1mainValue【福祉施設】&#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17" name="テキスト ボックス 3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8" name="直線コネクタ 3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9" name="テキスト ボックス 3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0" name="直線コネクタ 3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1" name="テキスト ボックス 3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2" name="直線コネクタ 3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3" name="テキスト ボックス 3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4" name="直線コネクタ 3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5" name="テキスト ボックス 3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7" name="テキスト ボックス 32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329" name="直線コネクタ 328"/>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330"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331" name="直線コネクタ 330"/>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332"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333" name="直線コネクタ 332"/>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72407</xdr:rowOff>
    </xdr:from>
    <xdr:ext cx="405111" cy="259045"/>
    <xdr:sp macro="" textlink="">
      <xdr:nvSpPr>
        <xdr:cNvPr id="334" name="【一般廃棄物処理施設】&#10;有形固定資産減価償却率平均値テキスト"/>
        <xdr:cNvSpPr txBox="1"/>
      </xdr:nvSpPr>
      <xdr:spPr>
        <a:xfrm>
          <a:off x="16357600" y="590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335" name="フローチャート: 判断 334"/>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36" name="フローチャート: 判断 33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140987</xdr:rowOff>
    </xdr:from>
    <xdr:ext cx="405111" cy="259045"/>
    <xdr:sp macro="" textlink="">
      <xdr:nvSpPr>
        <xdr:cNvPr id="33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13970</xdr:rowOff>
    </xdr:from>
    <xdr:to>
      <xdr:col>76</xdr:col>
      <xdr:colOff>165100</xdr:colOff>
      <xdr:row>41</xdr:row>
      <xdr:rowOff>115570</xdr:rowOff>
    </xdr:to>
    <xdr:sp macro="" textlink="">
      <xdr:nvSpPr>
        <xdr:cNvPr id="338" name="フローチャート: 判断 337"/>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132097</xdr:rowOff>
    </xdr:from>
    <xdr:ext cx="405111" cy="259045"/>
    <xdr:sp macro="" textlink="">
      <xdr:nvSpPr>
        <xdr:cNvPr id="339" name="n_2aveValue【一般廃棄物処理施設】&#10;有形固定資産減価償却率"/>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345" name="楕円 344"/>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346"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8" name="テキスト ボックス 3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2" name="テキスト ボックス 3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4" name="テキスト ボックス 3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368" name="直線コネクタ 367"/>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369"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370" name="直線コネクタ 369"/>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371"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372" name="直線コネクタ 371"/>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373"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374" name="フローチャート: 判断 373"/>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375" name="フローチャート: 判断 374"/>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23861</xdr:rowOff>
    </xdr:from>
    <xdr:ext cx="534377" cy="259045"/>
    <xdr:sp macro="" textlink="">
      <xdr:nvSpPr>
        <xdr:cNvPr id="376" name="n_1aveValue【一般廃棄物処理施設】&#10;一人当たり有形固定資産（償却資産）額"/>
        <xdr:cNvSpPr txBox="1"/>
      </xdr:nvSpPr>
      <xdr:spPr>
        <a:xfrm>
          <a:off x="210434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105419</xdr:rowOff>
    </xdr:from>
    <xdr:to>
      <xdr:col>107</xdr:col>
      <xdr:colOff>101600</xdr:colOff>
      <xdr:row>38</xdr:row>
      <xdr:rowOff>35569</xdr:rowOff>
    </xdr:to>
    <xdr:sp macro="" textlink="">
      <xdr:nvSpPr>
        <xdr:cNvPr id="377" name="フローチャート: 判断 376"/>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52096</xdr:rowOff>
    </xdr:from>
    <xdr:ext cx="534377" cy="259045"/>
    <xdr:sp macro="" textlink="">
      <xdr:nvSpPr>
        <xdr:cNvPr id="378"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53600</xdr:rowOff>
    </xdr:from>
    <xdr:to>
      <xdr:col>112</xdr:col>
      <xdr:colOff>38100</xdr:colOff>
      <xdr:row>37</xdr:row>
      <xdr:rowOff>155200</xdr:rowOff>
    </xdr:to>
    <xdr:sp macro="" textlink="">
      <xdr:nvSpPr>
        <xdr:cNvPr id="384" name="楕円 383"/>
        <xdr:cNvSpPr/>
      </xdr:nvSpPr>
      <xdr:spPr>
        <a:xfrm>
          <a:off x="21272500" y="63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277</xdr:rowOff>
    </xdr:from>
    <xdr:ext cx="534377" cy="259045"/>
    <xdr:sp macro="" textlink="">
      <xdr:nvSpPr>
        <xdr:cNvPr id="385" name="n_1mainValue【一般廃棄物処理施設】&#10;一人当たり有形固定資産（償却資産）額"/>
        <xdr:cNvSpPr txBox="1"/>
      </xdr:nvSpPr>
      <xdr:spPr>
        <a:xfrm>
          <a:off x="21043411" y="61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6" name="テキスト ボックス 40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410" name="直線コネクタ 409"/>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11"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12" name="直線コネクタ 411"/>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413"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414" name="直線コネクタ 413"/>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415"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16" name="フローチャート: 判断 415"/>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17" name="フローチャート: 判断 416"/>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105427</xdr:rowOff>
    </xdr:from>
    <xdr:ext cx="405111" cy="259045"/>
    <xdr:sp macro="" textlink="">
      <xdr:nvSpPr>
        <xdr:cNvPr id="418" name="n_1aveValue【保健センター・保健所】&#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145415</xdr:rowOff>
    </xdr:from>
    <xdr:to>
      <xdr:col>76</xdr:col>
      <xdr:colOff>165100</xdr:colOff>
      <xdr:row>62</xdr:row>
      <xdr:rowOff>75565</xdr:rowOff>
    </xdr:to>
    <xdr:sp macro="" textlink="">
      <xdr:nvSpPr>
        <xdr:cNvPr id="419" name="フローチャート: 判断 418"/>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92092</xdr:rowOff>
    </xdr:from>
    <xdr:ext cx="405111" cy="259045"/>
    <xdr:sp macro="" textlink="">
      <xdr:nvSpPr>
        <xdr:cNvPr id="420"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139700</xdr:rowOff>
    </xdr:from>
    <xdr:to>
      <xdr:col>72</xdr:col>
      <xdr:colOff>38100</xdr:colOff>
      <xdr:row>62</xdr:row>
      <xdr:rowOff>69850</xdr:rowOff>
    </xdr:to>
    <xdr:sp macro="" textlink="">
      <xdr:nvSpPr>
        <xdr:cNvPr id="421" name="フローチャート: 判断 420"/>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86377</xdr:rowOff>
    </xdr:from>
    <xdr:ext cx="405111" cy="259045"/>
    <xdr:sp macro="" textlink="">
      <xdr:nvSpPr>
        <xdr:cNvPr id="422"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428" name="楕円 427"/>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19067</xdr:rowOff>
    </xdr:from>
    <xdr:ext cx="405111" cy="259045"/>
    <xdr:sp macro="" textlink="">
      <xdr:nvSpPr>
        <xdr:cNvPr id="429"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0" name="直線コネクタ 4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1" name="テキスト ボックス 4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2" name="直線コネクタ 4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3" name="テキスト ボックス 4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4" name="直線コネクタ 4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5" name="テキスト ボックス 4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6" name="直線コネクタ 4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7" name="テキスト ボックス 4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8" name="直線コネクタ 4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9" name="テキスト ボックス 4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0" name="直線コネクタ 4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1" name="テキスト ボックス 4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455" name="直線コネクタ 454"/>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456"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457" name="直線コネクタ 456"/>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458"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459" name="直線コネクタ 458"/>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460"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461" name="フローチャート: 判断 460"/>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462" name="フローチャート: 判断 461"/>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82749</xdr:rowOff>
    </xdr:from>
    <xdr:ext cx="469744" cy="259045"/>
    <xdr:sp macro="" textlink="">
      <xdr:nvSpPr>
        <xdr:cNvPr id="463"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145143</xdr:rowOff>
    </xdr:from>
    <xdr:to>
      <xdr:col>107</xdr:col>
      <xdr:colOff>101600</xdr:colOff>
      <xdr:row>63</xdr:row>
      <xdr:rowOff>75293</xdr:rowOff>
    </xdr:to>
    <xdr:sp macro="" textlink="">
      <xdr:nvSpPr>
        <xdr:cNvPr id="464" name="フローチャート: 判断 463"/>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91820</xdr:rowOff>
    </xdr:from>
    <xdr:ext cx="469744" cy="259045"/>
    <xdr:sp macro="" textlink="">
      <xdr:nvSpPr>
        <xdr:cNvPr id="465"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145143</xdr:rowOff>
    </xdr:from>
    <xdr:to>
      <xdr:col>102</xdr:col>
      <xdr:colOff>165100</xdr:colOff>
      <xdr:row>63</xdr:row>
      <xdr:rowOff>75293</xdr:rowOff>
    </xdr:to>
    <xdr:sp macro="" textlink="">
      <xdr:nvSpPr>
        <xdr:cNvPr id="466" name="フローチャート: 判断 46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91820</xdr:rowOff>
    </xdr:from>
    <xdr:ext cx="469744" cy="259045"/>
    <xdr:sp macro="" textlink="">
      <xdr:nvSpPr>
        <xdr:cNvPr id="467"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473" name="楕円 472"/>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42834</xdr:rowOff>
    </xdr:from>
    <xdr:ext cx="469744" cy="259045"/>
    <xdr:sp macro="" textlink="">
      <xdr:nvSpPr>
        <xdr:cNvPr id="474" name="n_1mainValue【保健センター・保健所】&#10;一人当たり面積"/>
        <xdr:cNvSpPr txBox="1"/>
      </xdr:nvSpPr>
      <xdr:spPr>
        <a:xfrm>
          <a:off x="210757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76" name="正方形/長方形 47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77" name="正方形/長方形 47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78" name="正方形/長方形 47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79" name="正方形/長方形 47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82" name="正方形/長方形 48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83" name="正方形/長方形 48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84" name="正方形/長方形 48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85" name="正方形/長方形 48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7" name="正方形/長方形 4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8" name="正方形/長方形 4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9" name="正方形/長方形 4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0" name="正方形/長方形 4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1" name="正方形/長方形 4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2" name="正方形/長方形 4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3" name="正方形/長方形 4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4" name="正方形/長方形 4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5" name="テキスト ボックス 4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6" name="直線コネクタ 4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97" name="直線コネクタ 4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8" name="テキスト ボックス 49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9" name="直線コネクタ 4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0" name="テキスト ボックス 4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1" name="直線コネクタ 5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2" name="テキスト ボックス 5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3" name="直線コネクタ 5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4" name="テキスト ボックス 5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5" name="直線コネクタ 5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06" name="テキスト ボックス 50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510" name="直線コネクタ 509"/>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511"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512" name="直線コネクタ 511"/>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513"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514" name="直線コネクタ 513"/>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515"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516" name="フローチャート: 判断 515"/>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517" name="フローチャート: 判断 516"/>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156863</xdr:rowOff>
    </xdr:from>
    <xdr:ext cx="405111" cy="259045"/>
    <xdr:sp macro="" textlink="">
      <xdr:nvSpPr>
        <xdr:cNvPr id="518"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53975</xdr:rowOff>
    </xdr:from>
    <xdr:to>
      <xdr:col>76</xdr:col>
      <xdr:colOff>165100</xdr:colOff>
      <xdr:row>103</xdr:row>
      <xdr:rowOff>155575</xdr:rowOff>
    </xdr:to>
    <xdr:sp macro="" textlink="">
      <xdr:nvSpPr>
        <xdr:cNvPr id="519" name="フローチャート: 判断 518"/>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652</xdr:rowOff>
    </xdr:from>
    <xdr:ext cx="405111" cy="259045"/>
    <xdr:sp macro="" textlink="">
      <xdr:nvSpPr>
        <xdr:cNvPr id="520"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46355</xdr:rowOff>
    </xdr:from>
    <xdr:to>
      <xdr:col>72</xdr:col>
      <xdr:colOff>38100</xdr:colOff>
      <xdr:row>103</xdr:row>
      <xdr:rowOff>147955</xdr:rowOff>
    </xdr:to>
    <xdr:sp macro="" textlink="">
      <xdr:nvSpPr>
        <xdr:cNvPr id="521" name="フローチャート: 判断 520"/>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164482</xdr:rowOff>
    </xdr:from>
    <xdr:ext cx="405111" cy="259045"/>
    <xdr:sp macro="" textlink="">
      <xdr:nvSpPr>
        <xdr:cNvPr id="522"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76836</xdr:rowOff>
    </xdr:from>
    <xdr:to>
      <xdr:col>81</xdr:col>
      <xdr:colOff>101600</xdr:colOff>
      <xdr:row>108</xdr:row>
      <xdr:rowOff>6986</xdr:rowOff>
    </xdr:to>
    <xdr:sp macro="" textlink="">
      <xdr:nvSpPr>
        <xdr:cNvPr id="528" name="楕円 527"/>
        <xdr:cNvSpPr/>
      </xdr:nvSpPr>
      <xdr:spPr>
        <a:xfrm>
          <a:off x="1543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107</xdr:row>
      <xdr:rowOff>169563</xdr:rowOff>
    </xdr:from>
    <xdr:ext cx="405111" cy="259045"/>
    <xdr:sp macro="" textlink="">
      <xdr:nvSpPr>
        <xdr:cNvPr id="529" name="n_1mainValue【庁舎】&#10;有形固定資産減価償却率"/>
        <xdr:cNvSpPr txBox="1"/>
      </xdr:nvSpPr>
      <xdr:spPr>
        <a:xfrm>
          <a:off x="152660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0" name="直線コネクタ 5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1" name="テキスト ボックス 5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2" name="直線コネクタ 5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3" name="テキスト ボックス 5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4" name="直線コネクタ 5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5" name="テキスト ボックス 5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6" name="直線コネクタ 5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7" name="テキスト ボックス 5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8" name="直線コネクタ 5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9" name="テキスト ボックス 5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0" name="直線コネクタ 5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1" name="テキスト ボックス 5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555" name="直線コネクタ 554"/>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56"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57" name="直線コネクタ 55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558"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559" name="直線コネクタ 558"/>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560"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561" name="フローチャート: 判断 56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562" name="フローチャート: 判断 561"/>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31585</xdr:rowOff>
    </xdr:from>
    <xdr:ext cx="469744" cy="259045"/>
    <xdr:sp macro="" textlink="">
      <xdr:nvSpPr>
        <xdr:cNvPr id="563"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41729</xdr:rowOff>
    </xdr:from>
    <xdr:to>
      <xdr:col>107</xdr:col>
      <xdr:colOff>101600</xdr:colOff>
      <xdr:row>106</xdr:row>
      <xdr:rowOff>143329</xdr:rowOff>
    </xdr:to>
    <xdr:sp macro="" textlink="">
      <xdr:nvSpPr>
        <xdr:cNvPr id="564" name="フローチャート: 判断 563"/>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159856</xdr:rowOff>
    </xdr:from>
    <xdr:ext cx="469744" cy="259045"/>
    <xdr:sp macro="" textlink="">
      <xdr:nvSpPr>
        <xdr:cNvPr id="565"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123371</xdr:rowOff>
    </xdr:from>
    <xdr:to>
      <xdr:col>102</xdr:col>
      <xdr:colOff>165100</xdr:colOff>
      <xdr:row>107</xdr:row>
      <xdr:rowOff>53521</xdr:rowOff>
    </xdr:to>
    <xdr:sp macro="" textlink="">
      <xdr:nvSpPr>
        <xdr:cNvPr id="566" name="フローチャート: 判断 565"/>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70048</xdr:rowOff>
    </xdr:from>
    <xdr:ext cx="469744" cy="259045"/>
    <xdr:sp macro="" textlink="">
      <xdr:nvSpPr>
        <xdr:cNvPr id="567"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8" name="テキスト ボックス 5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9" name="テキスト ボックス 5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0" name="テキスト ボックス 5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1" name="テキスト ボックス 5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2" name="テキスト ボックス 5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573" name="楕円 57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17797</xdr:rowOff>
    </xdr:from>
    <xdr:ext cx="469744" cy="259045"/>
    <xdr:sp macro="" textlink="">
      <xdr:nvSpPr>
        <xdr:cNvPr id="574" name="n_1mainValue【庁舎】&#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年度の情報は整備中。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7" sqref="AH17:AL17"/>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131327397</v>
      </c>
      <c r="BO4" s="461"/>
      <c r="BP4" s="461"/>
      <c r="BQ4" s="461"/>
      <c r="BR4" s="461"/>
      <c r="BS4" s="461"/>
      <c r="BT4" s="461"/>
      <c r="BU4" s="462"/>
      <c r="BV4" s="460">
        <v>117978292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128291847</v>
      </c>
      <c r="BO5" s="466"/>
      <c r="BP5" s="466"/>
      <c r="BQ5" s="466"/>
      <c r="BR5" s="466"/>
      <c r="BS5" s="466"/>
      <c r="BT5" s="466"/>
      <c r="BU5" s="467"/>
      <c r="BV5" s="465">
        <v>115150373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81.2</v>
      </c>
      <c r="CU5" s="436"/>
      <c r="CV5" s="436"/>
      <c r="CW5" s="436"/>
      <c r="CX5" s="436"/>
      <c r="CY5" s="436"/>
      <c r="CZ5" s="436"/>
      <c r="DA5" s="437"/>
      <c r="DB5" s="435">
        <v>79.8</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3035550</v>
      </c>
      <c r="BO6" s="466"/>
      <c r="BP6" s="466"/>
      <c r="BQ6" s="466"/>
      <c r="BR6" s="466"/>
      <c r="BS6" s="466"/>
      <c r="BT6" s="466"/>
      <c r="BU6" s="467"/>
      <c r="BV6" s="465">
        <v>2827919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81.2</v>
      </c>
      <c r="CU6" s="616"/>
      <c r="CV6" s="616"/>
      <c r="CW6" s="616"/>
      <c r="CX6" s="616"/>
      <c r="CY6" s="616"/>
      <c r="CZ6" s="616"/>
      <c r="DA6" s="617"/>
      <c r="DB6" s="615">
        <v>79.8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1037695</v>
      </c>
      <c r="BO7" s="466"/>
      <c r="BP7" s="466"/>
      <c r="BQ7" s="466"/>
      <c r="BR7" s="466"/>
      <c r="BS7" s="466"/>
      <c r="BT7" s="466"/>
      <c r="BU7" s="467"/>
      <c r="BV7" s="465">
        <v>243499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71361897</v>
      </c>
      <c r="CU7" s="466"/>
      <c r="CV7" s="466"/>
      <c r="CW7" s="466"/>
      <c r="CX7" s="466"/>
      <c r="CY7" s="466"/>
      <c r="CZ7" s="466"/>
      <c r="DA7" s="467"/>
      <c r="DB7" s="465">
        <v>67675386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1997855</v>
      </c>
      <c r="BO8" s="466"/>
      <c r="BP8" s="466"/>
      <c r="BQ8" s="466"/>
      <c r="BR8" s="466"/>
      <c r="BS8" s="466"/>
      <c r="BT8" s="466"/>
      <c r="BU8" s="467"/>
      <c r="BV8" s="465">
        <v>2584420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0.55000000000000004</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291167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-586565</v>
      </c>
      <c r="BO9" s="466"/>
      <c r="BP9" s="466"/>
      <c r="BQ9" s="466"/>
      <c r="BR9" s="466"/>
      <c r="BS9" s="466"/>
      <c r="BT9" s="466"/>
      <c r="BU9" s="467"/>
      <c r="BV9" s="465">
        <v>120428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4.3</v>
      </c>
      <c r="CU9" s="436"/>
      <c r="CV9" s="436"/>
      <c r="CW9" s="436"/>
      <c r="CX9" s="436"/>
      <c r="CY9" s="436"/>
      <c r="CZ9" s="436"/>
      <c r="DA9" s="437"/>
      <c r="DB9" s="435">
        <v>3.6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284678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93</v>
      </c>
      <c r="AV10" s="523"/>
      <c r="AW10" s="523"/>
      <c r="AX10" s="523"/>
      <c r="AY10" s="445" t="s">
        <v>121</v>
      </c>
      <c r="AZ10" s="446"/>
      <c r="BA10" s="446"/>
      <c r="BB10" s="446"/>
      <c r="BC10" s="446"/>
      <c r="BD10" s="446"/>
      <c r="BE10" s="446"/>
      <c r="BF10" s="446"/>
      <c r="BG10" s="446"/>
      <c r="BH10" s="446"/>
      <c r="BI10" s="446"/>
      <c r="BJ10" s="446"/>
      <c r="BK10" s="446"/>
      <c r="BL10" s="446"/>
      <c r="BM10" s="447"/>
      <c r="BN10" s="465">
        <v>1711564</v>
      </c>
      <c r="BO10" s="466"/>
      <c r="BP10" s="466"/>
      <c r="BQ10" s="466"/>
      <c r="BR10" s="466"/>
      <c r="BS10" s="466"/>
      <c r="BT10" s="466"/>
      <c r="BU10" s="467"/>
      <c r="BV10" s="465">
        <v>987048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93</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289508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116</v>
      </c>
      <c r="AV12" s="523"/>
      <c r="AW12" s="523"/>
      <c r="AX12" s="523"/>
      <c r="AY12" s="445" t="s">
        <v>134</v>
      </c>
      <c r="AZ12" s="446"/>
      <c r="BA12" s="446"/>
      <c r="BB12" s="446"/>
      <c r="BC12" s="446"/>
      <c r="BD12" s="446"/>
      <c r="BE12" s="446"/>
      <c r="BF12" s="446"/>
      <c r="BG12" s="446"/>
      <c r="BH12" s="446"/>
      <c r="BI12" s="446"/>
      <c r="BJ12" s="446"/>
      <c r="BK12" s="446"/>
      <c r="BL12" s="446"/>
      <c r="BM12" s="447"/>
      <c r="BN12" s="465">
        <v>10482142</v>
      </c>
      <c r="BO12" s="466"/>
      <c r="BP12" s="466"/>
      <c r="BQ12" s="466"/>
      <c r="BR12" s="466"/>
      <c r="BS12" s="466"/>
      <c r="BT12" s="466"/>
      <c r="BU12" s="467"/>
      <c r="BV12" s="465">
        <v>2711945</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259285</v>
      </c>
      <c r="S13" s="569"/>
      <c r="T13" s="569"/>
      <c r="U13" s="569"/>
      <c r="V13" s="570"/>
      <c r="W13" s="556" t="s">
        <v>138</v>
      </c>
      <c r="X13" s="478"/>
      <c r="Y13" s="478"/>
      <c r="Z13" s="478"/>
      <c r="AA13" s="478"/>
      <c r="AB13" s="479"/>
      <c r="AC13" s="441">
        <v>92</v>
      </c>
      <c r="AD13" s="442"/>
      <c r="AE13" s="442"/>
      <c r="AF13" s="442"/>
      <c r="AG13" s="443"/>
      <c r="AH13" s="441">
        <v>92</v>
      </c>
      <c r="AI13" s="442"/>
      <c r="AJ13" s="442"/>
      <c r="AK13" s="442"/>
      <c r="AL13" s="444"/>
      <c r="AM13" s="534" t="s">
        <v>139</v>
      </c>
      <c r="AN13" s="439"/>
      <c r="AO13" s="439"/>
      <c r="AP13" s="439"/>
      <c r="AQ13" s="439"/>
      <c r="AR13" s="439"/>
      <c r="AS13" s="439"/>
      <c r="AT13" s="440"/>
      <c r="AU13" s="522" t="s">
        <v>116</v>
      </c>
      <c r="AV13" s="523"/>
      <c r="AW13" s="523"/>
      <c r="AX13" s="523"/>
      <c r="AY13" s="445" t="s">
        <v>140</v>
      </c>
      <c r="AZ13" s="446"/>
      <c r="BA13" s="446"/>
      <c r="BB13" s="446"/>
      <c r="BC13" s="446"/>
      <c r="BD13" s="446"/>
      <c r="BE13" s="446"/>
      <c r="BF13" s="446"/>
      <c r="BG13" s="446"/>
      <c r="BH13" s="446"/>
      <c r="BI13" s="446"/>
      <c r="BJ13" s="446"/>
      <c r="BK13" s="446"/>
      <c r="BL13" s="446"/>
      <c r="BM13" s="447"/>
      <c r="BN13" s="465">
        <v>-9357143</v>
      </c>
      <c r="BO13" s="466"/>
      <c r="BP13" s="466"/>
      <c r="BQ13" s="466"/>
      <c r="BR13" s="466"/>
      <c r="BS13" s="466"/>
      <c r="BT13" s="466"/>
      <c r="BU13" s="467"/>
      <c r="BV13" s="465">
        <v>-1604469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-2.4</v>
      </c>
      <c r="CU13" s="436"/>
      <c r="CV13" s="436"/>
      <c r="CW13" s="436"/>
      <c r="CX13" s="436"/>
      <c r="CY13" s="436"/>
      <c r="CZ13" s="436"/>
      <c r="DA13" s="437"/>
      <c r="DB13" s="435">
        <v>-2.8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287111</v>
      </c>
      <c r="S14" s="569"/>
      <c r="T14" s="569"/>
      <c r="U14" s="569"/>
      <c r="V14" s="570"/>
      <c r="W14" s="571"/>
      <c r="X14" s="481"/>
      <c r="Y14" s="481"/>
      <c r="Z14" s="481"/>
      <c r="AA14" s="481"/>
      <c r="AB14" s="482"/>
      <c r="AC14" s="561">
        <v>0.1</v>
      </c>
      <c r="AD14" s="562"/>
      <c r="AE14" s="562"/>
      <c r="AF14" s="562"/>
      <c r="AG14" s="563"/>
      <c r="AH14" s="561">
        <v>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258101</v>
      </c>
      <c r="S15" s="569"/>
      <c r="T15" s="569"/>
      <c r="U15" s="569"/>
      <c r="V15" s="570"/>
      <c r="W15" s="556" t="s">
        <v>145</v>
      </c>
      <c r="X15" s="478"/>
      <c r="Y15" s="478"/>
      <c r="Z15" s="478"/>
      <c r="AA15" s="478"/>
      <c r="AB15" s="479"/>
      <c r="AC15" s="441">
        <v>14453</v>
      </c>
      <c r="AD15" s="442"/>
      <c r="AE15" s="442"/>
      <c r="AF15" s="442"/>
      <c r="AG15" s="443"/>
      <c r="AH15" s="441">
        <v>13851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34579053</v>
      </c>
      <c r="BO15" s="461"/>
      <c r="BP15" s="461"/>
      <c r="BQ15" s="461"/>
      <c r="BR15" s="461"/>
      <c r="BS15" s="461"/>
      <c r="BT15" s="461"/>
      <c r="BU15" s="462"/>
      <c r="BV15" s="460">
        <v>34359428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14.2</v>
      </c>
      <c r="AD16" s="562"/>
      <c r="AE16" s="562"/>
      <c r="AF16" s="562"/>
      <c r="AG16" s="563"/>
      <c r="AH16" s="561">
        <v>14.3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65715376</v>
      </c>
      <c r="BO16" s="466"/>
      <c r="BP16" s="466"/>
      <c r="BQ16" s="466"/>
      <c r="BR16" s="466"/>
      <c r="BS16" s="466"/>
      <c r="BT16" s="466"/>
      <c r="BU16" s="467"/>
      <c r="BV16" s="465">
        <v>62145333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87326</v>
      </c>
      <c r="AD17" s="442"/>
      <c r="AE17" s="442"/>
      <c r="AF17" s="442"/>
      <c r="AG17" s="443"/>
      <c r="AH17" s="441">
        <v>82936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71361897</v>
      </c>
      <c r="BO17" s="466"/>
      <c r="BP17" s="466"/>
      <c r="BQ17" s="466"/>
      <c r="BR17" s="466"/>
      <c r="BS17" s="466"/>
      <c r="BT17" s="466"/>
      <c r="BU17" s="467"/>
      <c r="BV17" s="465">
        <v>67675386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13.01</v>
      </c>
      <c r="M18" s="530"/>
      <c r="N18" s="530"/>
      <c r="O18" s="530"/>
      <c r="P18" s="530"/>
      <c r="Q18" s="530"/>
      <c r="R18" s="531"/>
      <c r="S18" s="531"/>
      <c r="T18" s="531"/>
      <c r="U18" s="531"/>
      <c r="V18" s="532"/>
      <c r="W18" s="546"/>
      <c r="X18" s="547"/>
      <c r="Y18" s="547"/>
      <c r="Z18" s="547"/>
      <c r="AA18" s="547"/>
      <c r="AB18" s="557"/>
      <c r="AC18" s="429">
        <v>85.7</v>
      </c>
      <c r="AD18" s="430"/>
      <c r="AE18" s="430"/>
      <c r="AF18" s="430"/>
      <c r="AG18" s="533"/>
      <c r="AH18" s="429">
        <v>85.6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59792883</v>
      </c>
      <c r="BO18" s="466"/>
      <c r="BP18" s="466"/>
      <c r="BQ18" s="466"/>
      <c r="BR18" s="466"/>
      <c r="BS18" s="466"/>
      <c r="BT18" s="466"/>
      <c r="BU18" s="467"/>
      <c r="BV18" s="465">
        <v>56418095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22380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88990618</v>
      </c>
      <c r="BO19" s="466"/>
      <c r="BP19" s="466"/>
      <c r="BQ19" s="466"/>
      <c r="BR19" s="466"/>
      <c r="BS19" s="466"/>
      <c r="BT19" s="466"/>
      <c r="BU19" s="467"/>
      <c r="BV19" s="465">
        <v>77222649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176376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21588217</v>
      </c>
      <c r="BO23" s="466"/>
      <c r="BP23" s="466"/>
      <c r="BQ23" s="466"/>
      <c r="BR23" s="466"/>
      <c r="BS23" s="466"/>
      <c r="BT23" s="466"/>
      <c r="BU23" s="467"/>
      <c r="BV23" s="465">
        <v>24851670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9748</v>
      </c>
      <c r="R24" s="442"/>
      <c r="S24" s="442"/>
      <c r="T24" s="442"/>
      <c r="U24" s="442"/>
      <c r="V24" s="443"/>
      <c r="W24" s="507"/>
      <c r="X24" s="498"/>
      <c r="Y24" s="499"/>
      <c r="Z24" s="438" t="s">
        <v>169</v>
      </c>
      <c r="AA24" s="439"/>
      <c r="AB24" s="439"/>
      <c r="AC24" s="439"/>
      <c r="AD24" s="439"/>
      <c r="AE24" s="439"/>
      <c r="AF24" s="439"/>
      <c r="AG24" s="440"/>
      <c r="AH24" s="441">
        <v>1868</v>
      </c>
      <c r="AI24" s="442"/>
      <c r="AJ24" s="442"/>
      <c r="AK24" s="442"/>
      <c r="AL24" s="443"/>
      <c r="AM24" s="441">
        <v>6369880</v>
      </c>
      <c r="AN24" s="442"/>
      <c r="AO24" s="442"/>
      <c r="AP24" s="442"/>
      <c r="AQ24" s="442"/>
      <c r="AR24" s="443"/>
      <c r="AS24" s="441">
        <v>3410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13883247</v>
      </c>
      <c r="BO24" s="466"/>
      <c r="BP24" s="466"/>
      <c r="BQ24" s="466"/>
      <c r="BR24" s="466"/>
      <c r="BS24" s="466"/>
      <c r="BT24" s="466"/>
      <c r="BU24" s="467"/>
      <c r="BV24" s="465">
        <v>15969604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2</v>
      </c>
      <c r="M25" s="442"/>
      <c r="N25" s="442"/>
      <c r="O25" s="442"/>
      <c r="P25" s="443"/>
      <c r="Q25" s="441">
        <v>8286</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128</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18305058</v>
      </c>
      <c r="BO25" s="461"/>
      <c r="BP25" s="461"/>
      <c r="BQ25" s="461"/>
      <c r="BR25" s="461"/>
      <c r="BS25" s="461"/>
      <c r="BT25" s="461"/>
      <c r="BU25" s="462"/>
      <c r="BV25" s="460">
        <v>32381440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7264</v>
      </c>
      <c r="R26" s="442"/>
      <c r="S26" s="442"/>
      <c r="T26" s="442"/>
      <c r="U26" s="442"/>
      <c r="V26" s="443"/>
      <c r="W26" s="507"/>
      <c r="X26" s="498"/>
      <c r="Y26" s="499"/>
      <c r="Z26" s="438" t="s">
        <v>176</v>
      </c>
      <c r="AA26" s="520"/>
      <c r="AB26" s="520"/>
      <c r="AC26" s="520"/>
      <c r="AD26" s="520"/>
      <c r="AE26" s="520"/>
      <c r="AF26" s="520"/>
      <c r="AG26" s="521"/>
      <c r="AH26" s="441">
        <v>165</v>
      </c>
      <c r="AI26" s="442"/>
      <c r="AJ26" s="442"/>
      <c r="AK26" s="442"/>
      <c r="AL26" s="443"/>
      <c r="AM26" s="441">
        <v>503250</v>
      </c>
      <c r="AN26" s="442"/>
      <c r="AO26" s="442"/>
      <c r="AP26" s="442"/>
      <c r="AQ26" s="442"/>
      <c r="AR26" s="443"/>
      <c r="AS26" s="441">
        <v>3050</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v>100000</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8883</v>
      </c>
      <c r="R27" s="442"/>
      <c r="S27" s="442"/>
      <c r="T27" s="442"/>
      <c r="U27" s="442"/>
      <c r="V27" s="443"/>
      <c r="W27" s="507"/>
      <c r="X27" s="498"/>
      <c r="Y27" s="499"/>
      <c r="Z27" s="438" t="s">
        <v>179</v>
      </c>
      <c r="AA27" s="439"/>
      <c r="AB27" s="439"/>
      <c r="AC27" s="439"/>
      <c r="AD27" s="439"/>
      <c r="AE27" s="439"/>
      <c r="AF27" s="439"/>
      <c r="AG27" s="440"/>
      <c r="AH27" s="441">
        <v>14</v>
      </c>
      <c r="AI27" s="442"/>
      <c r="AJ27" s="442"/>
      <c r="AK27" s="442"/>
      <c r="AL27" s="443"/>
      <c r="AM27" s="441">
        <v>50267</v>
      </c>
      <c r="AN27" s="442"/>
      <c r="AO27" s="442"/>
      <c r="AP27" s="442"/>
      <c r="AQ27" s="442"/>
      <c r="AR27" s="443"/>
      <c r="AS27" s="441">
        <v>3591</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7782</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14520357</v>
      </c>
      <c r="BO28" s="461"/>
      <c r="BP28" s="461"/>
      <c r="BQ28" s="461"/>
      <c r="BR28" s="461"/>
      <c r="BS28" s="461"/>
      <c r="BT28" s="461"/>
      <c r="BU28" s="462"/>
      <c r="BV28" s="460">
        <v>20706515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34</v>
      </c>
      <c r="M29" s="442"/>
      <c r="N29" s="442"/>
      <c r="O29" s="442"/>
      <c r="P29" s="443"/>
      <c r="Q29" s="441">
        <v>6021</v>
      </c>
      <c r="R29" s="442"/>
      <c r="S29" s="442"/>
      <c r="T29" s="442"/>
      <c r="U29" s="442"/>
      <c r="V29" s="443"/>
      <c r="W29" s="508"/>
      <c r="X29" s="509"/>
      <c r="Y29" s="510"/>
      <c r="Z29" s="438" t="s">
        <v>185</v>
      </c>
      <c r="AA29" s="439"/>
      <c r="AB29" s="439"/>
      <c r="AC29" s="439"/>
      <c r="AD29" s="439"/>
      <c r="AE29" s="439"/>
      <c r="AF29" s="439"/>
      <c r="AG29" s="440"/>
      <c r="AH29" s="441">
        <v>1882</v>
      </c>
      <c r="AI29" s="442"/>
      <c r="AJ29" s="442"/>
      <c r="AK29" s="442"/>
      <c r="AL29" s="443"/>
      <c r="AM29" s="441">
        <v>6420147</v>
      </c>
      <c r="AN29" s="442"/>
      <c r="AO29" s="442"/>
      <c r="AP29" s="442"/>
      <c r="AQ29" s="442"/>
      <c r="AR29" s="443"/>
      <c r="AS29" s="441">
        <v>3411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1967079</v>
      </c>
      <c r="BO29" s="466"/>
      <c r="BP29" s="466"/>
      <c r="BQ29" s="466"/>
      <c r="BR29" s="466"/>
      <c r="BS29" s="466"/>
      <c r="BT29" s="466"/>
      <c r="BU29" s="467"/>
      <c r="BV29" s="465">
        <v>1856446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26594775</v>
      </c>
      <c r="BO30" s="469"/>
      <c r="BP30" s="469"/>
      <c r="BQ30" s="469"/>
      <c r="BR30" s="469"/>
      <c r="BS30" s="469"/>
      <c r="BT30" s="469"/>
      <c r="BU30" s="470"/>
      <c r="BV30" s="468">
        <v>18942188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194</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5</v>
      </c>
      <c r="BX34" s="424"/>
      <c r="BY34" s="423" t="str">
        <f>IF('各会計、関係団体の財政状況及び健全化判断比率'!B68="","",'各会計、関係団体の財政状況及び健全化判断比率'!B68)</f>
        <v>特別区人事・厚生事務組合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としま未来文化財団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6</v>
      </c>
      <c r="BX35" s="424"/>
      <c r="BY35" s="423" t="str">
        <f>IF('各会計、関係団体の財政状況及び健全化判断比率'!B69="","",'各会計、関係団体の財政状況及び健全化判断比率'!B69)</f>
        <v>特別区競馬組合</v>
      </c>
      <c r="BZ35" s="423"/>
      <c r="CA35" s="423"/>
      <c r="CB35" s="423"/>
      <c r="CC35" s="423"/>
      <c r="CD35" s="423"/>
      <c r="CE35" s="423"/>
      <c r="CF35" s="423"/>
      <c r="CG35" s="423"/>
      <c r="CH35" s="423"/>
      <c r="CI35" s="423"/>
      <c r="CJ35" s="423"/>
      <c r="CK35" s="423"/>
      <c r="CL35" s="423"/>
      <c r="CM35" s="423"/>
      <c r="CN35" s="213"/>
      <c r="CO35" s="424">
        <f t="shared" ref="CO35:CO43" si="3">IF(CQ35="","",CO34+1)</f>
        <v>11</v>
      </c>
      <c r="CP35" s="424"/>
      <c r="CQ35" s="423" t="str">
        <f>IF('各会計、関係団体の財政状況及び健全化判断比率'!BS8="","",'各会計、関係団体の財政状況及び健全化判断比率'!BS8)</f>
        <v>豊島区土地開発公社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〇</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7</v>
      </c>
      <c r="BX36" s="424"/>
      <c r="BY36" s="423" t="str">
        <f>IF('各会計、関係団体の財政状況及び健全化判断比率'!B70="","",'各会計、関係団体の財政状況及び健全化判断比率'!B70)</f>
        <v>東京二十三区清掃一部事務組合</v>
      </c>
      <c r="BZ36" s="423"/>
      <c r="CA36" s="423"/>
      <c r="CB36" s="423"/>
      <c r="CC36" s="423"/>
      <c r="CD36" s="423"/>
      <c r="CE36" s="423"/>
      <c r="CF36" s="423"/>
      <c r="CG36" s="423"/>
      <c r="CH36" s="423"/>
      <c r="CI36" s="423"/>
      <c r="CJ36" s="423"/>
      <c r="CK36" s="423"/>
      <c r="CL36" s="423"/>
      <c r="CM36" s="423"/>
      <c r="CN36" s="213"/>
      <c r="CO36" s="424">
        <f t="shared" si="3"/>
        <v>12</v>
      </c>
      <c r="CP36" s="424"/>
      <c r="CQ36" s="423" t="str">
        <f>IF('各会計、関係団体の財政状況及び健全化判断比率'!BS9="","",'各会計、関係団体の財政状況及び健全化判断比率'!BS9)</f>
        <v>東京広域勤労者サービスセンター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8</v>
      </c>
      <c r="BX37" s="424"/>
      <c r="BY37" s="423" t="str">
        <f>IF('各会計、関係団体の財政状況及び健全化判断比率'!B71="","",'各会計、関係団体の財政状況及び健全化判断比率'!B71)</f>
        <v>東京都後期高齢者医療広域連合（一般会計）</v>
      </c>
      <c r="BZ37" s="423"/>
      <c r="CA37" s="423"/>
      <c r="CB37" s="423"/>
      <c r="CC37" s="423"/>
      <c r="CD37" s="423"/>
      <c r="CE37" s="423"/>
      <c r="CF37" s="423"/>
      <c r="CG37" s="423"/>
      <c r="CH37" s="423"/>
      <c r="CI37" s="423"/>
      <c r="CJ37" s="423"/>
      <c r="CK37" s="423"/>
      <c r="CL37" s="423"/>
      <c r="CM37" s="423"/>
      <c r="CN37" s="213"/>
      <c r="CO37" s="424">
        <f t="shared" si="3"/>
        <v>13</v>
      </c>
      <c r="CP37" s="424"/>
      <c r="CQ37" s="423" t="str">
        <f>IF('各会計、関係団体の財政状況及び健全化判断比率'!BS10="","",'各会計、関係団体の財政状況及び健全化判断比率'!BS10)</f>
        <v>東長崎駅・椎名町駅整備株式会社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9</v>
      </c>
      <c r="BX38" s="424"/>
      <c r="BY38" s="423" t="str">
        <f>IF('各会計、関係団体の財政状況及び健全化判断比率'!B72="","",'各会計、関係団体の財政状況及び健全化判断比率'!B72)</f>
        <v>東京都後期高齢者医療広域連合（後期高齢者医療特別会計）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14</v>
      </c>
      <c r="CP38" s="424"/>
      <c r="CQ38" s="423" t="str">
        <f>IF('各会計、関係団体の財政状況及び健全化判断比率'!BS11="","",'各会計、関係団体の財政状況及び健全化判断比率'!BS11)</f>
        <v>豊島区社会福祉事業団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NnVVpAlPX1GEMyCjhSbJBHZRCCLM0XEJ2/w2fQxa3qEKjYcwhGWH4N40g8ZIkjuHea3eXXACQ5x4y1q8MiUIA==" saltValue="UL0g3XMuqstMv8UrX3mg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32" sqref="A32"/>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212</v>
      </c>
      <c r="DI1" s="794"/>
      <c r="DJ1" s="794"/>
      <c r="DK1" s="794"/>
      <c r="DL1" s="794"/>
      <c r="DM1" s="794"/>
      <c r="DN1" s="795"/>
      <c r="DO1" s="225"/>
      <c r="DP1" s="793" t="s">
        <v>
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218</v>
      </c>
      <c r="S4" s="736"/>
      <c r="T4" s="736"/>
      <c r="U4" s="736"/>
      <c r="V4" s="736"/>
      <c r="W4" s="736"/>
      <c r="X4" s="736"/>
      <c r="Y4" s="737"/>
      <c r="Z4" s="735" t="s">
        <v>
219</v>
      </c>
      <c r="AA4" s="736"/>
      <c r="AB4" s="736"/>
      <c r="AC4" s="737"/>
      <c r="AD4" s="735" t="s">
        <v>
220</v>
      </c>
      <c r="AE4" s="736"/>
      <c r="AF4" s="736"/>
      <c r="AG4" s="736"/>
      <c r="AH4" s="736"/>
      <c r="AI4" s="736"/>
      <c r="AJ4" s="736"/>
      <c r="AK4" s="737"/>
      <c r="AL4" s="735" t="s">
        <v>
219</v>
      </c>
      <c r="AM4" s="736"/>
      <c r="AN4" s="736"/>
      <c r="AO4" s="737"/>
      <c r="AP4" s="796" t="s">
        <v>
221</v>
      </c>
      <c r="AQ4" s="796"/>
      <c r="AR4" s="796"/>
      <c r="AS4" s="796"/>
      <c r="AT4" s="796"/>
      <c r="AU4" s="796"/>
      <c r="AV4" s="796"/>
      <c r="AW4" s="796"/>
      <c r="AX4" s="796"/>
      <c r="AY4" s="796"/>
      <c r="AZ4" s="796"/>
      <c r="BA4" s="796"/>
      <c r="BB4" s="796"/>
      <c r="BC4" s="796"/>
      <c r="BD4" s="796"/>
      <c r="BE4" s="796"/>
      <c r="BF4" s="796"/>
      <c r="BG4" s="796" t="s">
        <v>
222</v>
      </c>
      <c r="BH4" s="796"/>
      <c r="BI4" s="796"/>
      <c r="BJ4" s="796"/>
      <c r="BK4" s="796"/>
      <c r="BL4" s="796"/>
      <c r="BM4" s="796"/>
      <c r="BN4" s="796"/>
      <c r="BO4" s="796" t="s">
        <v>
219</v>
      </c>
      <c r="BP4" s="796"/>
      <c r="BQ4" s="796"/>
      <c r="BR4" s="796"/>
      <c r="BS4" s="796" t="s">
        <v>
223</v>
      </c>
      <c r="BT4" s="796"/>
      <c r="BU4" s="796"/>
      <c r="BV4" s="796"/>
      <c r="BW4" s="796"/>
      <c r="BX4" s="796"/>
      <c r="BY4" s="796"/>
      <c r="BZ4" s="796"/>
      <c r="CA4" s="796"/>
      <c r="CB4" s="796"/>
      <c r="CD4" s="778" t="s">
        <v>
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225</v>
      </c>
      <c r="C5" s="761"/>
      <c r="D5" s="761"/>
      <c r="E5" s="761"/>
      <c r="F5" s="761"/>
      <c r="G5" s="761"/>
      <c r="H5" s="761"/>
      <c r="I5" s="761"/>
      <c r="J5" s="761"/>
      <c r="K5" s="761"/>
      <c r="L5" s="761"/>
      <c r="M5" s="761"/>
      <c r="N5" s="761"/>
      <c r="O5" s="761"/>
      <c r="P5" s="761"/>
      <c r="Q5" s="762"/>
      <c r="R5" s="726">
        <v>
33054714</v>
      </c>
      <c r="S5" s="727"/>
      <c r="T5" s="727"/>
      <c r="U5" s="727"/>
      <c r="V5" s="727"/>
      <c r="W5" s="727"/>
      <c r="X5" s="727"/>
      <c r="Y5" s="773"/>
      <c r="Z5" s="791">
        <v>
25.2</v>
      </c>
      <c r="AA5" s="791"/>
      <c r="AB5" s="791"/>
      <c r="AC5" s="791"/>
      <c r="AD5" s="792">
        <v>
32571214</v>
      </c>
      <c r="AE5" s="792"/>
      <c r="AF5" s="792"/>
      <c r="AG5" s="792"/>
      <c r="AH5" s="792"/>
      <c r="AI5" s="792"/>
      <c r="AJ5" s="792"/>
      <c r="AK5" s="792"/>
      <c r="AL5" s="774">
        <v>
44.3</v>
      </c>
      <c r="AM5" s="743"/>
      <c r="AN5" s="743"/>
      <c r="AO5" s="775"/>
      <c r="AP5" s="760" t="s">
        <v>
226</v>
      </c>
      <c r="AQ5" s="761"/>
      <c r="AR5" s="761"/>
      <c r="AS5" s="761"/>
      <c r="AT5" s="761"/>
      <c r="AU5" s="761"/>
      <c r="AV5" s="761"/>
      <c r="AW5" s="761"/>
      <c r="AX5" s="761"/>
      <c r="AY5" s="761"/>
      <c r="AZ5" s="761"/>
      <c r="BA5" s="761"/>
      <c r="BB5" s="761"/>
      <c r="BC5" s="761"/>
      <c r="BD5" s="761"/>
      <c r="BE5" s="761"/>
      <c r="BF5" s="762"/>
      <c r="BG5" s="661">
        <v>
33054714</v>
      </c>
      <c r="BH5" s="664"/>
      <c r="BI5" s="664"/>
      <c r="BJ5" s="664"/>
      <c r="BK5" s="664"/>
      <c r="BL5" s="664"/>
      <c r="BM5" s="664"/>
      <c r="BN5" s="665"/>
      <c r="BO5" s="723">
        <v>
100</v>
      </c>
      <c r="BP5" s="723"/>
      <c r="BQ5" s="723"/>
      <c r="BR5" s="723"/>
      <c r="BS5" s="724" t="s">
        <v>
227</v>
      </c>
      <c r="BT5" s="724"/>
      <c r="BU5" s="724"/>
      <c r="BV5" s="724"/>
      <c r="BW5" s="724"/>
      <c r="BX5" s="724"/>
      <c r="BY5" s="724"/>
      <c r="BZ5" s="724"/>
      <c r="CA5" s="724"/>
      <c r="CB5" s="765"/>
      <c r="CD5" s="778" t="s">
        <v>
221</v>
      </c>
      <c r="CE5" s="779"/>
      <c r="CF5" s="779"/>
      <c r="CG5" s="779"/>
      <c r="CH5" s="779"/>
      <c r="CI5" s="779"/>
      <c r="CJ5" s="779"/>
      <c r="CK5" s="779"/>
      <c r="CL5" s="779"/>
      <c r="CM5" s="779"/>
      <c r="CN5" s="779"/>
      <c r="CO5" s="779"/>
      <c r="CP5" s="779"/>
      <c r="CQ5" s="780"/>
      <c r="CR5" s="778" t="s">
        <v>
228</v>
      </c>
      <c r="CS5" s="779"/>
      <c r="CT5" s="779"/>
      <c r="CU5" s="779"/>
      <c r="CV5" s="779"/>
      <c r="CW5" s="779"/>
      <c r="CX5" s="779"/>
      <c r="CY5" s="780"/>
      <c r="CZ5" s="778" t="s">
        <v>
219</v>
      </c>
      <c r="DA5" s="779"/>
      <c r="DB5" s="779"/>
      <c r="DC5" s="780"/>
      <c r="DD5" s="778" t="s">
        <v>
229</v>
      </c>
      <c r="DE5" s="779"/>
      <c r="DF5" s="779"/>
      <c r="DG5" s="779"/>
      <c r="DH5" s="779"/>
      <c r="DI5" s="779"/>
      <c r="DJ5" s="779"/>
      <c r="DK5" s="779"/>
      <c r="DL5" s="779"/>
      <c r="DM5" s="779"/>
      <c r="DN5" s="779"/>
      <c r="DO5" s="779"/>
      <c r="DP5" s="780"/>
      <c r="DQ5" s="778" t="s">
        <v>
230</v>
      </c>
      <c r="DR5" s="779"/>
      <c r="DS5" s="779"/>
      <c r="DT5" s="779"/>
      <c r="DU5" s="779"/>
      <c r="DV5" s="779"/>
      <c r="DW5" s="779"/>
      <c r="DX5" s="779"/>
      <c r="DY5" s="779"/>
      <c r="DZ5" s="779"/>
      <c r="EA5" s="779"/>
      <c r="EB5" s="779"/>
      <c r="EC5" s="780"/>
    </row>
    <row r="6" spans="2:143" ht="11.25" customHeight="1" x14ac:dyDescent="0.2">
      <c r="B6" s="658" t="s">
        <v>
231</v>
      </c>
      <c r="C6" s="659"/>
      <c r="D6" s="659"/>
      <c r="E6" s="659"/>
      <c r="F6" s="659"/>
      <c r="G6" s="659"/>
      <c r="H6" s="659"/>
      <c r="I6" s="659"/>
      <c r="J6" s="659"/>
      <c r="K6" s="659"/>
      <c r="L6" s="659"/>
      <c r="M6" s="659"/>
      <c r="N6" s="659"/>
      <c r="O6" s="659"/>
      <c r="P6" s="659"/>
      <c r="Q6" s="660"/>
      <c r="R6" s="661">
        <v>
425942</v>
      </c>
      <c r="S6" s="664"/>
      <c r="T6" s="664"/>
      <c r="U6" s="664"/>
      <c r="V6" s="664"/>
      <c r="W6" s="664"/>
      <c r="X6" s="664"/>
      <c r="Y6" s="665"/>
      <c r="Z6" s="723">
        <v>
0.3</v>
      </c>
      <c r="AA6" s="723"/>
      <c r="AB6" s="723"/>
      <c r="AC6" s="723"/>
      <c r="AD6" s="724">
        <v>
425942</v>
      </c>
      <c r="AE6" s="724"/>
      <c r="AF6" s="724"/>
      <c r="AG6" s="724"/>
      <c r="AH6" s="724"/>
      <c r="AI6" s="724"/>
      <c r="AJ6" s="724"/>
      <c r="AK6" s="724"/>
      <c r="AL6" s="666">
        <v>
0.6</v>
      </c>
      <c r="AM6" s="667"/>
      <c r="AN6" s="667"/>
      <c r="AO6" s="725"/>
      <c r="AP6" s="658" t="s">
        <v>
232</v>
      </c>
      <c r="AQ6" s="659"/>
      <c r="AR6" s="659"/>
      <c r="AS6" s="659"/>
      <c r="AT6" s="659"/>
      <c r="AU6" s="659"/>
      <c r="AV6" s="659"/>
      <c r="AW6" s="659"/>
      <c r="AX6" s="659"/>
      <c r="AY6" s="659"/>
      <c r="AZ6" s="659"/>
      <c r="BA6" s="659"/>
      <c r="BB6" s="659"/>
      <c r="BC6" s="659"/>
      <c r="BD6" s="659"/>
      <c r="BE6" s="659"/>
      <c r="BF6" s="660"/>
      <c r="BG6" s="661">
        <v>
32571214</v>
      </c>
      <c r="BH6" s="664"/>
      <c r="BI6" s="664"/>
      <c r="BJ6" s="664"/>
      <c r="BK6" s="664"/>
      <c r="BL6" s="664"/>
      <c r="BM6" s="664"/>
      <c r="BN6" s="665"/>
      <c r="BO6" s="723">
        <v>
98.5</v>
      </c>
      <c r="BP6" s="723"/>
      <c r="BQ6" s="723"/>
      <c r="BR6" s="723"/>
      <c r="BS6" s="724" t="s">
        <v>
227</v>
      </c>
      <c r="BT6" s="724"/>
      <c r="BU6" s="724"/>
      <c r="BV6" s="724"/>
      <c r="BW6" s="724"/>
      <c r="BX6" s="724"/>
      <c r="BY6" s="724"/>
      <c r="BZ6" s="724"/>
      <c r="CA6" s="724"/>
      <c r="CB6" s="765"/>
      <c r="CD6" s="732" t="s">
        <v>
233</v>
      </c>
      <c r="CE6" s="733"/>
      <c r="CF6" s="733"/>
      <c r="CG6" s="733"/>
      <c r="CH6" s="733"/>
      <c r="CI6" s="733"/>
      <c r="CJ6" s="733"/>
      <c r="CK6" s="733"/>
      <c r="CL6" s="733"/>
      <c r="CM6" s="733"/>
      <c r="CN6" s="733"/>
      <c r="CO6" s="733"/>
      <c r="CP6" s="733"/>
      <c r="CQ6" s="734"/>
      <c r="CR6" s="661">
        <v>
680379</v>
      </c>
      <c r="CS6" s="664"/>
      <c r="CT6" s="664"/>
      <c r="CU6" s="664"/>
      <c r="CV6" s="664"/>
      <c r="CW6" s="664"/>
      <c r="CX6" s="664"/>
      <c r="CY6" s="665"/>
      <c r="CZ6" s="774">
        <v>
0.5</v>
      </c>
      <c r="DA6" s="743"/>
      <c r="DB6" s="743"/>
      <c r="DC6" s="777"/>
      <c r="DD6" s="669" t="s">
        <v>
136</v>
      </c>
      <c r="DE6" s="664"/>
      <c r="DF6" s="664"/>
      <c r="DG6" s="664"/>
      <c r="DH6" s="664"/>
      <c r="DI6" s="664"/>
      <c r="DJ6" s="664"/>
      <c r="DK6" s="664"/>
      <c r="DL6" s="664"/>
      <c r="DM6" s="664"/>
      <c r="DN6" s="664"/>
      <c r="DO6" s="664"/>
      <c r="DP6" s="665"/>
      <c r="DQ6" s="669">
        <v>
665758</v>
      </c>
      <c r="DR6" s="664"/>
      <c r="DS6" s="664"/>
      <c r="DT6" s="664"/>
      <c r="DU6" s="664"/>
      <c r="DV6" s="664"/>
      <c r="DW6" s="664"/>
      <c r="DX6" s="664"/>
      <c r="DY6" s="664"/>
      <c r="DZ6" s="664"/>
      <c r="EA6" s="664"/>
      <c r="EB6" s="664"/>
      <c r="EC6" s="704"/>
    </row>
    <row r="7" spans="2:143" ht="11.25" customHeight="1" x14ac:dyDescent="0.2">
      <c r="B7" s="658" t="s">
        <v>
234</v>
      </c>
      <c r="C7" s="659"/>
      <c r="D7" s="659"/>
      <c r="E7" s="659"/>
      <c r="F7" s="659"/>
      <c r="G7" s="659"/>
      <c r="H7" s="659"/>
      <c r="I7" s="659"/>
      <c r="J7" s="659"/>
      <c r="K7" s="659"/>
      <c r="L7" s="659"/>
      <c r="M7" s="659"/>
      <c r="N7" s="659"/>
      <c r="O7" s="659"/>
      <c r="P7" s="659"/>
      <c r="Q7" s="660"/>
      <c r="R7" s="661">
        <v>
124604</v>
      </c>
      <c r="S7" s="664"/>
      <c r="T7" s="664"/>
      <c r="U7" s="664"/>
      <c r="V7" s="664"/>
      <c r="W7" s="664"/>
      <c r="X7" s="664"/>
      <c r="Y7" s="665"/>
      <c r="Z7" s="723">
        <v>
0.1</v>
      </c>
      <c r="AA7" s="723"/>
      <c r="AB7" s="723"/>
      <c r="AC7" s="723"/>
      <c r="AD7" s="724">
        <v>
124604</v>
      </c>
      <c r="AE7" s="724"/>
      <c r="AF7" s="724"/>
      <c r="AG7" s="724"/>
      <c r="AH7" s="724"/>
      <c r="AI7" s="724"/>
      <c r="AJ7" s="724"/>
      <c r="AK7" s="724"/>
      <c r="AL7" s="666">
        <v>
0.2</v>
      </c>
      <c r="AM7" s="667"/>
      <c r="AN7" s="667"/>
      <c r="AO7" s="725"/>
      <c r="AP7" s="658" t="s">
        <v>
235</v>
      </c>
      <c r="AQ7" s="659"/>
      <c r="AR7" s="659"/>
      <c r="AS7" s="659"/>
      <c r="AT7" s="659"/>
      <c r="AU7" s="659"/>
      <c r="AV7" s="659"/>
      <c r="AW7" s="659"/>
      <c r="AX7" s="659"/>
      <c r="AY7" s="659"/>
      <c r="AZ7" s="659"/>
      <c r="BA7" s="659"/>
      <c r="BB7" s="659"/>
      <c r="BC7" s="659"/>
      <c r="BD7" s="659"/>
      <c r="BE7" s="659"/>
      <c r="BF7" s="660"/>
      <c r="BG7" s="661">
        <v>
29355472</v>
      </c>
      <c r="BH7" s="664"/>
      <c r="BI7" s="664"/>
      <c r="BJ7" s="664"/>
      <c r="BK7" s="664"/>
      <c r="BL7" s="664"/>
      <c r="BM7" s="664"/>
      <c r="BN7" s="665"/>
      <c r="BO7" s="723">
        <v>
88.8</v>
      </c>
      <c r="BP7" s="723"/>
      <c r="BQ7" s="723"/>
      <c r="BR7" s="723"/>
      <c r="BS7" s="724" t="s">
        <v>
136</v>
      </c>
      <c r="BT7" s="724"/>
      <c r="BU7" s="724"/>
      <c r="BV7" s="724"/>
      <c r="BW7" s="724"/>
      <c r="BX7" s="724"/>
      <c r="BY7" s="724"/>
      <c r="BZ7" s="724"/>
      <c r="CA7" s="724"/>
      <c r="CB7" s="765"/>
      <c r="CD7" s="705" t="s">
        <v>
236</v>
      </c>
      <c r="CE7" s="702"/>
      <c r="CF7" s="702"/>
      <c r="CG7" s="702"/>
      <c r="CH7" s="702"/>
      <c r="CI7" s="702"/>
      <c r="CJ7" s="702"/>
      <c r="CK7" s="702"/>
      <c r="CL7" s="702"/>
      <c r="CM7" s="702"/>
      <c r="CN7" s="702"/>
      <c r="CO7" s="702"/>
      <c r="CP7" s="702"/>
      <c r="CQ7" s="703"/>
      <c r="CR7" s="661">
        <v>
22889404</v>
      </c>
      <c r="CS7" s="664"/>
      <c r="CT7" s="664"/>
      <c r="CU7" s="664"/>
      <c r="CV7" s="664"/>
      <c r="CW7" s="664"/>
      <c r="CX7" s="664"/>
      <c r="CY7" s="665"/>
      <c r="CZ7" s="723">
        <v>
17.8</v>
      </c>
      <c r="DA7" s="723"/>
      <c r="DB7" s="723"/>
      <c r="DC7" s="723"/>
      <c r="DD7" s="669">
        <v>
884364</v>
      </c>
      <c r="DE7" s="664"/>
      <c r="DF7" s="664"/>
      <c r="DG7" s="664"/>
      <c r="DH7" s="664"/>
      <c r="DI7" s="664"/>
      <c r="DJ7" s="664"/>
      <c r="DK7" s="664"/>
      <c r="DL7" s="664"/>
      <c r="DM7" s="664"/>
      <c r="DN7" s="664"/>
      <c r="DO7" s="664"/>
      <c r="DP7" s="665"/>
      <c r="DQ7" s="669">
        <v>
19806320</v>
      </c>
      <c r="DR7" s="664"/>
      <c r="DS7" s="664"/>
      <c r="DT7" s="664"/>
      <c r="DU7" s="664"/>
      <c r="DV7" s="664"/>
      <c r="DW7" s="664"/>
      <c r="DX7" s="664"/>
      <c r="DY7" s="664"/>
      <c r="DZ7" s="664"/>
      <c r="EA7" s="664"/>
      <c r="EB7" s="664"/>
      <c r="EC7" s="704"/>
    </row>
    <row r="8" spans="2:143" ht="11.25" customHeight="1" x14ac:dyDescent="0.2">
      <c r="B8" s="658" t="s">
        <v>
237</v>
      </c>
      <c r="C8" s="659"/>
      <c r="D8" s="659"/>
      <c r="E8" s="659"/>
      <c r="F8" s="659"/>
      <c r="G8" s="659"/>
      <c r="H8" s="659"/>
      <c r="I8" s="659"/>
      <c r="J8" s="659"/>
      <c r="K8" s="659"/>
      <c r="L8" s="659"/>
      <c r="M8" s="659"/>
      <c r="N8" s="659"/>
      <c r="O8" s="659"/>
      <c r="P8" s="659"/>
      <c r="Q8" s="660"/>
      <c r="R8" s="661">
        <v>
415624</v>
      </c>
      <c r="S8" s="664"/>
      <c r="T8" s="664"/>
      <c r="U8" s="664"/>
      <c r="V8" s="664"/>
      <c r="W8" s="664"/>
      <c r="X8" s="664"/>
      <c r="Y8" s="665"/>
      <c r="Z8" s="723">
        <v>
0.3</v>
      </c>
      <c r="AA8" s="723"/>
      <c r="AB8" s="723"/>
      <c r="AC8" s="723"/>
      <c r="AD8" s="724">
        <v>
415624</v>
      </c>
      <c r="AE8" s="724"/>
      <c r="AF8" s="724"/>
      <c r="AG8" s="724"/>
      <c r="AH8" s="724"/>
      <c r="AI8" s="724"/>
      <c r="AJ8" s="724"/>
      <c r="AK8" s="724"/>
      <c r="AL8" s="666">
        <v>
0.6</v>
      </c>
      <c r="AM8" s="667"/>
      <c r="AN8" s="667"/>
      <c r="AO8" s="725"/>
      <c r="AP8" s="658" t="s">
        <v>
238</v>
      </c>
      <c r="AQ8" s="659"/>
      <c r="AR8" s="659"/>
      <c r="AS8" s="659"/>
      <c r="AT8" s="659"/>
      <c r="AU8" s="659"/>
      <c r="AV8" s="659"/>
      <c r="AW8" s="659"/>
      <c r="AX8" s="659"/>
      <c r="AY8" s="659"/>
      <c r="AZ8" s="659"/>
      <c r="BA8" s="659"/>
      <c r="BB8" s="659"/>
      <c r="BC8" s="659"/>
      <c r="BD8" s="659"/>
      <c r="BE8" s="659"/>
      <c r="BF8" s="660"/>
      <c r="BG8" s="661">
        <v>
582297</v>
      </c>
      <c r="BH8" s="664"/>
      <c r="BI8" s="664"/>
      <c r="BJ8" s="664"/>
      <c r="BK8" s="664"/>
      <c r="BL8" s="664"/>
      <c r="BM8" s="664"/>
      <c r="BN8" s="665"/>
      <c r="BO8" s="723">
        <v>
1.8</v>
      </c>
      <c r="BP8" s="723"/>
      <c r="BQ8" s="723"/>
      <c r="BR8" s="723"/>
      <c r="BS8" s="669" t="s">
        <v>
227</v>
      </c>
      <c r="BT8" s="664"/>
      <c r="BU8" s="664"/>
      <c r="BV8" s="664"/>
      <c r="BW8" s="664"/>
      <c r="BX8" s="664"/>
      <c r="BY8" s="664"/>
      <c r="BZ8" s="664"/>
      <c r="CA8" s="664"/>
      <c r="CB8" s="704"/>
      <c r="CD8" s="705" t="s">
        <v>
239</v>
      </c>
      <c r="CE8" s="702"/>
      <c r="CF8" s="702"/>
      <c r="CG8" s="702"/>
      <c r="CH8" s="702"/>
      <c r="CI8" s="702"/>
      <c r="CJ8" s="702"/>
      <c r="CK8" s="702"/>
      <c r="CL8" s="702"/>
      <c r="CM8" s="702"/>
      <c r="CN8" s="702"/>
      <c r="CO8" s="702"/>
      <c r="CP8" s="702"/>
      <c r="CQ8" s="703"/>
      <c r="CR8" s="661">
        <v>
62806583</v>
      </c>
      <c r="CS8" s="664"/>
      <c r="CT8" s="664"/>
      <c r="CU8" s="664"/>
      <c r="CV8" s="664"/>
      <c r="CW8" s="664"/>
      <c r="CX8" s="664"/>
      <c r="CY8" s="665"/>
      <c r="CZ8" s="723">
        <v>
49</v>
      </c>
      <c r="DA8" s="723"/>
      <c r="DB8" s="723"/>
      <c r="DC8" s="723"/>
      <c r="DD8" s="669">
        <v>
3403730</v>
      </c>
      <c r="DE8" s="664"/>
      <c r="DF8" s="664"/>
      <c r="DG8" s="664"/>
      <c r="DH8" s="664"/>
      <c r="DI8" s="664"/>
      <c r="DJ8" s="664"/>
      <c r="DK8" s="664"/>
      <c r="DL8" s="664"/>
      <c r="DM8" s="664"/>
      <c r="DN8" s="664"/>
      <c r="DO8" s="664"/>
      <c r="DP8" s="665"/>
      <c r="DQ8" s="669">
        <v>
33210372</v>
      </c>
      <c r="DR8" s="664"/>
      <c r="DS8" s="664"/>
      <c r="DT8" s="664"/>
      <c r="DU8" s="664"/>
      <c r="DV8" s="664"/>
      <c r="DW8" s="664"/>
      <c r="DX8" s="664"/>
      <c r="DY8" s="664"/>
      <c r="DZ8" s="664"/>
      <c r="EA8" s="664"/>
      <c r="EB8" s="664"/>
      <c r="EC8" s="704"/>
    </row>
    <row r="9" spans="2:143" ht="11.25" customHeight="1" x14ac:dyDescent="0.2">
      <c r="B9" s="658" t="s">
        <v>
240</v>
      </c>
      <c r="C9" s="659"/>
      <c r="D9" s="659"/>
      <c r="E9" s="659"/>
      <c r="F9" s="659"/>
      <c r="G9" s="659"/>
      <c r="H9" s="659"/>
      <c r="I9" s="659"/>
      <c r="J9" s="659"/>
      <c r="K9" s="659"/>
      <c r="L9" s="659"/>
      <c r="M9" s="659"/>
      <c r="N9" s="659"/>
      <c r="O9" s="659"/>
      <c r="P9" s="659"/>
      <c r="Q9" s="660"/>
      <c r="R9" s="661">
        <v>
340175</v>
      </c>
      <c r="S9" s="664"/>
      <c r="T9" s="664"/>
      <c r="U9" s="664"/>
      <c r="V9" s="664"/>
      <c r="W9" s="664"/>
      <c r="X9" s="664"/>
      <c r="Y9" s="665"/>
      <c r="Z9" s="723">
        <v>
0.3</v>
      </c>
      <c r="AA9" s="723"/>
      <c r="AB9" s="723"/>
      <c r="AC9" s="723"/>
      <c r="AD9" s="724">
        <v>
340175</v>
      </c>
      <c r="AE9" s="724"/>
      <c r="AF9" s="724"/>
      <c r="AG9" s="724"/>
      <c r="AH9" s="724"/>
      <c r="AI9" s="724"/>
      <c r="AJ9" s="724"/>
      <c r="AK9" s="724"/>
      <c r="AL9" s="666">
        <v>
0.5</v>
      </c>
      <c r="AM9" s="667"/>
      <c r="AN9" s="667"/>
      <c r="AO9" s="725"/>
      <c r="AP9" s="658" t="s">
        <v>
241</v>
      </c>
      <c r="AQ9" s="659"/>
      <c r="AR9" s="659"/>
      <c r="AS9" s="659"/>
      <c r="AT9" s="659"/>
      <c r="AU9" s="659"/>
      <c r="AV9" s="659"/>
      <c r="AW9" s="659"/>
      <c r="AX9" s="659"/>
      <c r="AY9" s="659"/>
      <c r="AZ9" s="659"/>
      <c r="BA9" s="659"/>
      <c r="BB9" s="659"/>
      <c r="BC9" s="659"/>
      <c r="BD9" s="659"/>
      <c r="BE9" s="659"/>
      <c r="BF9" s="660"/>
      <c r="BG9" s="661">
        <v>
28773175</v>
      </c>
      <c r="BH9" s="664"/>
      <c r="BI9" s="664"/>
      <c r="BJ9" s="664"/>
      <c r="BK9" s="664"/>
      <c r="BL9" s="664"/>
      <c r="BM9" s="664"/>
      <c r="BN9" s="665"/>
      <c r="BO9" s="723">
        <v>
87</v>
      </c>
      <c r="BP9" s="723"/>
      <c r="BQ9" s="723"/>
      <c r="BR9" s="723"/>
      <c r="BS9" s="669" t="s">
        <v>
242</v>
      </c>
      <c r="BT9" s="664"/>
      <c r="BU9" s="664"/>
      <c r="BV9" s="664"/>
      <c r="BW9" s="664"/>
      <c r="BX9" s="664"/>
      <c r="BY9" s="664"/>
      <c r="BZ9" s="664"/>
      <c r="CA9" s="664"/>
      <c r="CB9" s="704"/>
      <c r="CD9" s="705" t="s">
        <v>
243</v>
      </c>
      <c r="CE9" s="702"/>
      <c r="CF9" s="702"/>
      <c r="CG9" s="702"/>
      <c r="CH9" s="702"/>
      <c r="CI9" s="702"/>
      <c r="CJ9" s="702"/>
      <c r="CK9" s="702"/>
      <c r="CL9" s="702"/>
      <c r="CM9" s="702"/>
      <c r="CN9" s="702"/>
      <c r="CO9" s="702"/>
      <c r="CP9" s="702"/>
      <c r="CQ9" s="703"/>
      <c r="CR9" s="661">
        <v>
8062153</v>
      </c>
      <c r="CS9" s="664"/>
      <c r="CT9" s="664"/>
      <c r="CU9" s="664"/>
      <c r="CV9" s="664"/>
      <c r="CW9" s="664"/>
      <c r="CX9" s="664"/>
      <c r="CY9" s="665"/>
      <c r="CZ9" s="723">
        <v>
6.3</v>
      </c>
      <c r="DA9" s="723"/>
      <c r="DB9" s="723"/>
      <c r="DC9" s="723"/>
      <c r="DD9" s="669">
        <v>
117238</v>
      </c>
      <c r="DE9" s="664"/>
      <c r="DF9" s="664"/>
      <c r="DG9" s="664"/>
      <c r="DH9" s="664"/>
      <c r="DI9" s="664"/>
      <c r="DJ9" s="664"/>
      <c r="DK9" s="664"/>
      <c r="DL9" s="664"/>
      <c r="DM9" s="664"/>
      <c r="DN9" s="664"/>
      <c r="DO9" s="664"/>
      <c r="DP9" s="665"/>
      <c r="DQ9" s="669">
        <v>
6640606</v>
      </c>
      <c r="DR9" s="664"/>
      <c r="DS9" s="664"/>
      <c r="DT9" s="664"/>
      <c r="DU9" s="664"/>
      <c r="DV9" s="664"/>
      <c r="DW9" s="664"/>
      <c r="DX9" s="664"/>
      <c r="DY9" s="664"/>
      <c r="DZ9" s="664"/>
      <c r="EA9" s="664"/>
      <c r="EB9" s="664"/>
      <c r="EC9" s="704"/>
    </row>
    <row r="10" spans="2:143" ht="11.25" customHeight="1" x14ac:dyDescent="0.2">
      <c r="B10" s="658" t="s">
        <v>
244</v>
      </c>
      <c r="C10" s="659"/>
      <c r="D10" s="659"/>
      <c r="E10" s="659"/>
      <c r="F10" s="659"/>
      <c r="G10" s="659"/>
      <c r="H10" s="659"/>
      <c r="I10" s="659"/>
      <c r="J10" s="659"/>
      <c r="K10" s="659"/>
      <c r="L10" s="659"/>
      <c r="M10" s="659"/>
      <c r="N10" s="659"/>
      <c r="O10" s="659"/>
      <c r="P10" s="659"/>
      <c r="Q10" s="660"/>
      <c r="R10" s="661" t="s">
        <v>
227</v>
      </c>
      <c r="S10" s="664"/>
      <c r="T10" s="664"/>
      <c r="U10" s="664"/>
      <c r="V10" s="664"/>
      <c r="W10" s="664"/>
      <c r="X10" s="664"/>
      <c r="Y10" s="665"/>
      <c r="Z10" s="723" t="s">
        <v>
136</v>
      </c>
      <c r="AA10" s="723"/>
      <c r="AB10" s="723"/>
      <c r="AC10" s="723"/>
      <c r="AD10" s="724" t="s">
        <v>
227</v>
      </c>
      <c r="AE10" s="724"/>
      <c r="AF10" s="724"/>
      <c r="AG10" s="724"/>
      <c r="AH10" s="724"/>
      <c r="AI10" s="724"/>
      <c r="AJ10" s="724"/>
      <c r="AK10" s="724"/>
      <c r="AL10" s="666" t="s">
        <v>
136</v>
      </c>
      <c r="AM10" s="667"/>
      <c r="AN10" s="667"/>
      <c r="AO10" s="725"/>
      <c r="AP10" s="658" t="s">
        <v>
245</v>
      </c>
      <c r="AQ10" s="659"/>
      <c r="AR10" s="659"/>
      <c r="AS10" s="659"/>
      <c r="AT10" s="659"/>
      <c r="AU10" s="659"/>
      <c r="AV10" s="659"/>
      <c r="AW10" s="659"/>
      <c r="AX10" s="659"/>
      <c r="AY10" s="659"/>
      <c r="AZ10" s="659"/>
      <c r="BA10" s="659"/>
      <c r="BB10" s="659"/>
      <c r="BC10" s="659"/>
      <c r="BD10" s="659"/>
      <c r="BE10" s="659"/>
      <c r="BF10" s="660"/>
      <c r="BG10" s="661" t="s">
        <v>
227</v>
      </c>
      <c r="BH10" s="664"/>
      <c r="BI10" s="664"/>
      <c r="BJ10" s="664"/>
      <c r="BK10" s="664"/>
      <c r="BL10" s="664"/>
      <c r="BM10" s="664"/>
      <c r="BN10" s="665"/>
      <c r="BO10" s="723" t="s">
        <v>
227</v>
      </c>
      <c r="BP10" s="723"/>
      <c r="BQ10" s="723"/>
      <c r="BR10" s="723"/>
      <c r="BS10" s="669" t="s">
        <v>
242</v>
      </c>
      <c r="BT10" s="664"/>
      <c r="BU10" s="664"/>
      <c r="BV10" s="664"/>
      <c r="BW10" s="664"/>
      <c r="BX10" s="664"/>
      <c r="BY10" s="664"/>
      <c r="BZ10" s="664"/>
      <c r="CA10" s="664"/>
      <c r="CB10" s="704"/>
      <c r="CD10" s="705" t="s">
        <v>
246</v>
      </c>
      <c r="CE10" s="702"/>
      <c r="CF10" s="702"/>
      <c r="CG10" s="702"/>
      <c r="CH10" s="702"/>
      <c r="CI10" s="702"/>
      <c r="CJ10" s="702"/>
      <c r="CK10" s="702"/>
      <c r="CL10" s="702"/>
      <c r="CM10" s="702"/>
      <c r="CN10" s="702"/>
      <c r="CO10" s="702"/>
      <c r="CP10" s="702"/>
      <c r="CQ10" s="703"/>
      <c r="CR10" s="661">
        <v>
75462</v>
      </c>
      <c r="CS10" s="664"/>
      <c r="CT10" s="664"/>
      <c r="CU10" s="664"/>
      <c r="CV10" s="664"/>
      <c r="CW10" s="664"/>
      <c r="CX10" s="664"/>
      <c r="CY10" s="665"/>
      <c r="CZ10" s="723">
        <v>
0.1</v>
      </c>
      <c r="DA10" s="723"/>
      <c r="DB10" s="723"/>
      <c r="DC10" s="723"/>
      <c r="DD10" s="669">
        <v>
3544</v>
      </c>
      <c r="DE10" s="664"/>
      <c r="DF10" s="664"/>
      <c r="DG10" s="664"/>
      <c r="DH10" s="664"/>
      <c r="DI10" s="664"/>
      <c r="DJ10" s="664"/>
      <c r="DK10" s="664"/>
      <c r="DL10" s="664"/>
      <c r="DM10" s="664"/>
      <c r="DN10" s="664"/>
      <c r="DO10" s="664"/>
      <c r="DP10" s="665"/>
      <c r="DQ10" s="669">
        <v>
62967</v>
      </c>
      <c r="DR10" s="664"/>
      <c r="DS10" s="664"/>
      <c r="DT10" s="664"/>
      <c r="DU10" s="664"/>
      <c r="DV10" s="664"/>
      <c r="DW10" s="664"/>
      <c r="DX10" s="664"/>
      <c r="DY10" s="664"/>
      <c r="DZ10" s="664"/>
      <c r="EA10" s="664"/>
      <c r="EB10" s="664"/>
      <c r="EC10" s="704"/>
    </row>
    <row r="11" spans="2:143" ht="11.25" customHeight="1" x14ac:dyDescent="0.2">
      <c r="B11" s="658" t="s">
        <v>
247</v>
      </c>
      <c r="C11" s="659"/>
      <c r="D11" s="659"/>
      <c r="E11" s="659"/>
      <c r="F11" s="659"/>
      <c r="G11" s="659"/>
      <c r="H11" s="659"/>
      <c r="I11" s="659"/>
      <c r="J11" s="659"/>
      <c r="K11" s="659"/>
      <c r="L11" s="659"/>
      <c r="M11" s="659"/>
      <c r="N11" s="659"/>
      <c r="O11" s="659"/>
      <c r="P11" s="659"/>
      <c r="Q11" s="660"/>
      <c r="R11" s="661" t="s">
        <v>
136</v>
      </c>
      <c r="S11" s="664"/>
      <c r="T11" s="664"/>
      <c r="U11" s="664"/>
      <c r="V11" s="664"/>
      <c r="W11" s="664"/>
      <c r="X11" s="664"/>
      <c r="Y11" s="665"/>
      <c r="Z11" s="723" t="s">
        <v>
227</v>
      </c>
      <c r="AA11" s="723"/>
      <c r="AB11" s="723"/>
      <c r="AC11" s="723"/>
      <c r="AD11" s="724" t="s">
        <v>
227</v>
      </c>
      <c r="AE11" s="724"/>
      <c r="AF11" s="724"/>
      <c r="AG11" s="724"/>
      <c r="AH11" s="724"/>
      <c r="AI11" s="724"/>
      <c r="AJ11" s="724"/>
      <c r="AK11" s="724"/>
      <c r="AL11" s="666" t="s">
        <v>
227</v>
      </c>
      <c r="AM11" s="667"/>
      <c r="AN11" s="667"/>
      <c r="AO11" s="725"/>
      <c r="AP11" s="658" t="s">
        <v>
248</v>
      </c>
      <c r="AQ11" s="659"/>
      <c r="AR11" s="659"/>
      <c r="AS11" s="659"/>
      <c r="AT11" s="659"/>
      <c r="AU11" s="659"/>
      <c r="AV11" s="659"/>
      <c r="AW11" s="659"/>
      <c r="AX11" s="659"/>
      <c r="AY11" s="659"/>
      <c r="AZ11" s="659"/>
      <c r="BA11" s="659"/>
      <c r="BB11" s="659"/>
      <c r="BC11" s="659"/>
      <c r="BD11" s="659"/>
      <c r="BE11" s="659"/>
      <c r="BF11" s="660"/>
      <c r="BG11" s="661" t="s">
        <v>
227</v>
      </c>
      <c r="BH11" s="664"/>
      <c r="BI11" s="664"/>
      <c r="BJ11" s="664"/>
      <c r="BK11" s="664"/>
      <c r="BL11" s="664"/>
      <c r="BM11" s="664"/>
      <c r="BN11" s="665"/>
      <c r="BO11" s="723" t="s">
        <v>
242</v>
      </c>
      <c r="BP11" s="723"/>
      <c r="BQ11" s="723"/>
      <c r="BR11" s="723"/>
      <c r="BS11" s="669" t="s">
        <v>
242</v>
      </c>
      <c r="BT11" s="664"/>
      <c r="BU11" s="664"/>
      <c r="BV11" s="664"/>
      <c r="BW11" s="664"/>
      <c r="BX11" s="664"/>
      <c r="BY11" s="664"/>
      <c r="BZ11" s="664"/>
      <c r="CA11" s="664"/>
      <c r="CB11" s="704"/>
      <c r="CD11" s="705" t="s">
        <v>
249</v>
      </c>
      <c r="CE11" s="702"/>
      <c r="CF11" s="702"/>
      <c r="CG11" s="702"/>
      <c r="CH11" s="702"/>
      <c r="CI11" s="702"/>
      <c r="CJ11" s="702"/>
      <c r="CK11" s="702"/>
      <c r="CL11" s="702"/>
      <c r="CM11" s="702"/>
      <c r="CN11" s="702"/>
      <c r="CO11" s="702"/>
      <c r="CP11" s="702"/>
      <c r="CQ11" s="703"/>
      <c r="CR11" s="661" t="s">
        <v>
227</v>
      </c>
      <c r="CS11" s="664"/>
      <c r="CT11" s="664"/>
      <c r="CU11" s="664"/>
      <c r="CV11" s="664"/>
      <c r="CW11" s="664"/>
      <c r="CX11" s="664"/>
      <c r="CY11" s="665"/>
      <c r="CZ11" s="723" t="s">
        <v>
136</v>
      </c>
      <c r="DA11" s="723"/>
      <c r="DB11" s="723"/>
      <c r="DC11" s="723"/>
      <c r="DD11" s="669" t="s">
        <v>
227</v>
      </c>
      <c r="DE11" s="664"/>
      <c r="DF11" s="664"/>
      <c r="DG11" s="664"/>
      <c r="DH11" s="664"/>
      <c r="DI11" s="664"/>
      <c r="DJ11" s="664"/>
      <c r="DK11" s="664"/>
      <c r="DL11" s="664"/>
      <c r="DM11" s="664"/>
      <c r="DN11" s="664"/>
      <c r="DO11" s="664"/>
      <c r="DP11" s="665"/>
      <c r="DQ11" s="669" t="s">
        <v>
227</v>
      </c>
      <c r="DR11" s="664"/>
      <c r="DS11" s="664"/>
      <c r="DT11" s="664"/>
      <c r="DU11" s="664"/>
      <c r="DV11" s="664"/>
      <c r="DW11" s="664"/>
      <c r="DX11" s="664"/>
      <c r="DY11" s="664"/>
      <c r="DZ11" s="664"/>
      <c r="EA11" s="664"/>
      <c r="EB11" s="664"/>
      <c r="EC11" s="704"/>
    </row>
    <row r="12" spans="2:143" ht="11.25" customHeight="1" x14ac:dyDescent="0.2">
      <c r="B12" s="658" t="s">
        <v>
250</v>
      </c>
      <c r="C12" s="659"/>
      <c r="D12" s="659"/>
      <c r="E12" s="659"/>
      <c r="F12" s="659"/>
      <c r="G12" s="659"/>
      <c r="H12" s="659"/>
      <c r="I12" s="659"/>
      <c r="J12" s="659"/>
      <c r="K12" s="659"/>
      <c r="L12" s="659"/>
      <c r="M12" s="659"/>
      <c r="N12" s="659"/>
      <c r="O12" s="659"/>
      <c r="P12" s="659"/>
      <c r="Q12" s="660"/>
      <c r="R12" s="661">
        <v>
6549051</v>
      </c>
      <c r="S12" s="664"/>
      <c r="T12" s="664"/>
      <c r="U12" s="664"/>
      <c r="V12" s="664"/>
      <c r="W12" s="664"/>
      <c r="X12" s="664"/>
      <c r="Y12" s="665"/>
      <c r="Z12" s="723">
        <v>
5</v>
      </c>
      <c r="AA12" s="723"/>
      <c r="AB12" s="723"/>
      <c r="AC12" s="723"/>
      <c r="AD12" s="724">
        <v>
6549051</v>
      </c>
      <c r="AE12" s="724"/>
      <c r="AF12" s="724"/>
      <c r="AG12" s="724"/>
      <c r="AH12" s="724"/>
      <c r="AI12" s="724"/>
      <c r="AJ12" s="724"/>
      <c r="AK12" s="724"/>
      <c r="AL12" s="666">
        <v>
8.9</v>
      </c>
      <c r="AM12" s="667"/>
      <c r="AN12" s="667"/>
      <c r="AO12" s="725"/>
      <c r="AP12" s="658" t="s">
        <v>
251</v>
      </c>
      <c r="AQ12" s="659"/>
      <c r="AR12" s="659"/>
      <c r="AS12" s="659"/>
      <c r="AT12" s="659"/>
      <c r="AU12" s="659"/>
      <c r="AV12" s="659"/>
      <c r="AW12" s="659"/>
      <c r="AX12" s="659"/>
      <c r="AY12" s="659"/>
      <c r="AZ12" s="659"/>
      <c r="BA12" s="659"/>
      <c r="BB12" s="659"/>
      <c r="BC12" s="659"/>
      <c r="BD12" s="659"/>
      <c r="BE12" s="659"/>
      <c r="BF12" s="660"/>
      <c r="BG12" s="661" t="s">
        <v>
227</v>
      </c>
      <c r="BH12" s="664"/>
      <c r="BI12" s="664"/>
      <c r="BJ12" s="664"/>
      <c r="BK12" s="664"/>
      <c r="BL12" s="664"/>
      <c r="BM12" s="664"/>
      <c r="BN12" s="665"/>
      <c r="BO12" s="723" t="s">
        <v>
227</v>
      </c>
      <c r="BP12" s="723"/>
      <c r="BQ12" s="723"/>
      <c r="BR12" s="723"/>
      <c r="BS12" s="669" t="s">
        <v>
227</v>
      </c>
      <c r="BT12" s="664"/>
      <c r="BU12" s="664"/>
      <c r="BV12" s="664"/>
      <c r="BW12" s="664"/>
      <c r="BX12" s="664"/>
      <c r="BY12" s="664"/>
      <c r="BZ12" s="664"/>
      <c r="CA12" s="664"/>
      <c r="CB12" s="704"/>
      <c r="CD12" s="705" t="s">
        <v>
252</v>
      </c>
      <c r="CE12" s="702"/>
      <c r="CF12" s="702"/>
      <c r="CG12" s="702"/>
      <c r="CH12" s="702"/>
      <c r="CI12" s="702"/>
      <c r="CJ12" s="702"/>
      <c r="CK12" s="702"/>
      <c r="CL12" s="702"/>
      <c r="CM12" s="702"/>
      <c r="CN12" s="702"/>
      <c r="CO12" s="702"/>
      <c r="CP12" s="702"/>
      <c r="CQ12" s="703"/>
      <c r="CR12" s="661">
        <v>
1549857</v>
      </c>
      <c r="CS12" s="664"/>
      <c r="CT12" s="664"/>
      <c r="CU12" s="664"/>
      <c r="CV12" s="664"/>
      <c r="CW12" s="664"/>
      <c r="CX12" s="664"/>
      <c r="CY12" s="665"/>
      <c r="CZ12" s="723">
        <v>
1.2</v>
      </c>
      <c r="DA12" s="723"/>
      <c r="DB12" s="723"/>
      <c r="DC12" s="723"/>
      <c r="DD12" s="669">
        <v>
212643</v>
      </c>
      <c r="DE12" s="664"/>
      <c r="DF12" s="664"/>
      <c r="DG12" s="664"/>
      <c r="DH12" s="664"/>
      <c r="DI12" s="664"/>
      <c r="DJ12" s="664"/>
      <c r="DK12" s="664"/>
      <c r="DL12" s="664"/>
      <c r="DM12" s="664"/>
      <c r="DN12" s="664"/>
      <c r="DO12" s="664"/>
      <c r="DP12" s="665"/>
      <c r="DQ12" s="669">
        <v>
979112</v>
      </c>
      <c r="DR12" s="664"/>
      <c r="DS12" s="664"/>
      <c r="DT12" s="664"/>
      <c r="DU12" s="664"/>
      <c r="DV12" s="664"/>
      <c r="DW12" s="664"/>
      <c r="DX12" s="664"/>
      <c r="DY12" s="664"/>
      <c r="DZ12" s="664"/>
      <c r="EA12" s="664"/>
      <c r="EB12" s="664"/>
      <c r="EC12" s="704"/>
    </row>
    <row r="13" spans="2:143" ht="11.25" customHeight="1" x14ac:dyDescent="0.2">
      <c r="B13" s="658" t="s">
        <v>
253</v>
      </c>
      <c r="C13" s="659"/>
      <c r="D13" s="659"/>
      <c r="E13" s="659"/>
      <c r="F13" s="659"/>
      <c r="G13" s="659"/>
      <c r="H13" s="659"/>
      <c r="I13" s="659"/>
      <c r="J13" s="659"/>
      <c r="K13" s="659"/>
      <c r="L13" s="659"/>
      <c r="M13" s="659"/>
      <c r="N13" s="659"/>
      <c r="O13" s="659"/>
      <c r="P13" s="659"/>
      <c r="Q13" s="660"/>
      <c r="R13" s="661" t="s">
        <v>
242</v>
      </c>
      <c r="S13" s="664"/>
      <c r="T13" s="664"/>
      <c r="U13" s="664"/>
      <c r="V13" s="664"/>
      <c r="W13" s="664"/>
      <c r="X13" s="664"/>
      <c r="Y13" s="665"/>
      <c r="Z13" s="723" t="s">
        <v>
227</v>
      </c>
      <c r="AA13" s="723"/>
      <c r="AB13" s="723"/>
      <c r="AC13" s="723"/>
      <c r="AD13" s="724" t="s">
        <v>
227</v>
      </c>
      <c r="AE13" s="724"/>
      <c r="AF13" s="724"/>
      <c r="AG13" s="724"/>
      <c r="AH13" s="724"/>
      <c r="AI13" s="724"/>
      <c r="AJ13" s="724"/>
      <c r="AK13" s="724"/>
      <c r="AL13" s="666" t="s">
        <v>
227</v>
      </c>
      <c r="AM13" s="667"/>
      <c r="AN13" s="667"/>
      <c r="AO13" s="725"/>
      <c r="AP13" s="658" t="s">
        <v>
254</v>
      </c>
      <c r="AQ13" s="659"/>
      <c r="AR13" s="659"/>
      <c r="AS13" s="659"/>
      <c r="AT13" s="659"/>
      <c r="AU13" s="659"/>
      <c r="AV13" s="659"/>
      <c r="AW13" s="659"/>
      <c r="AX13" s="659"/>
      <c r="AY13" s="659"/>
      <c r="AZ13" s="659"/>
      <c r="BA13" s="659"/>
      <c r="BB13" s="659"/>
      <c r="BC13" s="659"/>
      <c r="BD13" s="659"/>
      <c r="BE13" s="659"/>
      <c r="BF13" s="660"/>
      <c r="BG13" s="661" t="s">
        <v>
227</v>
      </c>
      <c r="BH13" s="664"/>
      <c r="BI13" s="664"/>
      <c r="BJ13" s="664"/>
      <c r="BK13" s="664"/>
      <c r="BL13" s="664"/>
      <c r="BM13" s="664"/>
      <c r="BN13" s="665"/>
      <c r="BO13" s="723" t="s">
        <v>
227</v>
      </c>
      <c r="BP13" s="723"/>
      <c r="BQ13" s="723"/>
      <c r="BR13" s="723"/>
      <c r="BS13" s="669" t="s">
        <v>
227</v>
      </c>
      <c r="BT13" s="664"/>
      <c r="BU13" s="664"/>
      <c r="BV13" s="664"/>
      <c r="BW13" s="664"/>
      <c r="BX13" s="664"/>
      <c r="BY13" s="664"/>
      <c r="BZ13" s="664"/>
      <c r="CA13" s="664"/>
      <c r="CB13" s="704"/>
      <c r="CD13" s="705" t="s">
        <v>
255</v>
      </c>
      <c r="CE13" s="702"/>
      <c r="CF13" s="702"/>
      <c r="CG13" s="702"/>
      <c r="CH13" s="702"/>
      <c r="CI13" s="702"/>
      <c r="CJ13" s="702"/>
      <c r="CK13" s="702"/>
      <c r="CL13" s="702"/>
      <c r="CM13" s="702"/>
      <c r="CN13" s="702"/>
      <c r="CO13" s="702"/>
      <c r="CP13" s="702"/>
      <c r="CQ13" s="703"/>
      <c r="CR13" s="661">
        <v>
14992263</v>
      </c>
      <c r="CS13" s="664"/>
      <c r="CT13" s="664"/>
      <c r="CU13" s="664"/>
      <c r="CV13" s="664"/>
      <c r="CW13" s="664"/>
      <c r="CX13" s="664"/>
      <c r="CY13" s="665"/>
      <c r="CZ13" s="723">
        <v>
11.7</v>
      </c>
      <c r="DA13" s="723"/>
      <c r="DB13" s="723"/>
      <c r="DC13" s="723"/>
      <c r="DD13" s="669">
        <v>
9421643</v>
      </c>
      <c r="DE13" s="664"/>
      <c r="DF13" s="664"/>
      <c r="DG13" s="664"/>
      <c r="DH13" s="664"/>
      <c r="DI13" s="664"/>
      <c r="DJ13" s="664"/>
      <c r="DK13" s="664"/>
      <c r="DL13" s="664"/>
      <c r="DM13" s="664"/>
      <c r="DN13" s="664"/>
      <c r="DO13" s="664"/>
      <c r="DP13" s="665"/>
      <c r="DQ13" s="669">
        <v>
9896918</v>
      </c>
      <c r="DR13" s="664"/>
      <c r="DS13" s="664"/>
      <c r="DT13" s="664"/>
      <c r="DU13" s="664"/>
      <c r="DV13" s="664"/>
      <c r="DW13" s="664"/>
      <c r="DX13" s="664"/>
      <c r="DY13" s="664"/>
      <c r="DZ13" s="664"/>
      <c r="EA13" s="664"/>
      <c r="EB13" s="664"/>
      <c r="EC13" s="704"/>
    </row>
    <row r="14" spans="2:143" ht="11.25" customHeight="1" x14ac:dyDescent="0.2">
      <c r="B14" s="658" t="s">
        <v>
256</v>
      </c>
      <c r="C14" s="659"/>
      <c r="D14" s="659"/>
      <c r="E14" s="659"/>
      <c r="F14" s="659"/>
      <c r="G14" s="659"/>
      <c r="H14" s="659"/>
      <c r="I14" s="659"/>
      <c r="J14" s="659"/>
      <c r="K14" s="659"/>
      <c r="L14" s="659"/>
      <c r="M14" s="659"/>
      <c r="N14" s="659"/>
      <c r="O14" s="659"/>
      <c r="P14" s="659"/>
      <c r="Q14" s="660"/>
      <c r="R14" s="661" t="s">
        <v>
136</v>
      </c>
      <c r="S14" s="664"/>
      <c r="T14" s="664"/>
      <c r="U14" s="664"/>
      <c r="V14" s="664"/>
      <c r="W14" s="664"/>
      <c r="X14" s="664"/>
      <c r="Y14" s="665"/>
      <c r="Z14" s="723" t="s">
        <v>
242</v>
      </c>
      <c r="AA14" s="723"/>
      <c r="AB14" s="723"/>
      <c r="AC14" s="723"/>
      <c r="AD14" s="724" t="s">
        <v>
227</v>
      </c>
      <c r="AE14" s="724"/>
      <c r="AF14" s="724"/>
      <c r="AG14" s="724"/>
      <c r="AH14" s="724"/>
      <c r="AI14" s="724"/>
      <c r="AJ14" s="724"/>
      <c r="AK14" s="724"/>
      <c r="AL14" s="666" t="s">
        <v>
136</v>
      </c>
      <c r="AM14" s="667"/>
      <c r="AN14" s="667"/>
      <c r="AO14" s="725"/>
      <c r="AP14" s="658" t="s">
        <v>
257</v>
      </c>
      <c r="AQ14" s="659"/>
      <c r="AR14" s="659"/>
      <c r="AS14" s="659"/>
      <c r="AT14" s="659"/>
      <c r="AU14" s="659"/>
      <c r="AV14" s="659"/>
      <c r="AW14" s="659"/>
      <c r="AX14" s="659"/>
      <c r="AY14" s="659"/>
      <c r="AZ14" s="659"/>
      <c r="BA14" s="659"/>
      <c r="BB14" s="659"/>
      <c r="BC14" s="659"/>
      <c r="BD14" s="659"/>
      <c r="BE14" s="659"/>
      <c r="BF14" s="660"/>
      <c r="BG14" s="661">
        <v>
83202</v>
      </c>
      <c r="BH14" s="664"/>
      <c r="BI14" s="664"/>
      <c r="BJ14" s="664"/>
      <c r="BK14" s="664"/>
      <c r="BL14" s="664"/>
      <c r="BM14" s="664"/>
      <c r="BN14" s="665"/>
      <c r="BO14" s="723">
        <v>
0.3</v>
      </c>
      <c r="BP14" s="723"/>
      <c r="BQ14" s="723"/>
      <c r="BR14" s="723"/>
      <c r="BS14" s="669" t="s">
        <v>
136</v>
      </c>
      <c r="BT14" s="664"/>
      <c r="BU14" s="664"/>
      <c r="BV14" s="664"/>
      <c r="BW14" s="664"/>
      <c r="BX14" s="664"/>
      <c r="BY14" s="664"/>
      <c r="BZ14" s="664"/>
      <c r="CA14" s="664"/>
      <c r="CB14" s="704"/>
      <c r="CD14" s="705" t="s">
        <v>
258</v>
      </c>
      <c r="CE14" s="702"/>
      <c r="CF14" s="702"/>
      <c r="CG14" s="702"/>
      <c r="CH14" s="702"/>
      <c r="CI14" s="702"/>
      <c r="CJ14" s="702"/>
      <c r="CK14" s="702"/>
      <c r="CL14" s="702"/>
      <c r="CM14" s="702"/>
      <c r="CN14" s="702"/>
      <c r="CO14" s="702"/>
      <c r="CP14" s="702"/>
      <c r="CQ14" s="703"/>
      <c r="CR14" s="661">
        <v>
825809</v>
      </c>
      <c r="CS14" s="664"/>
      <c r="CT14" s="664"/>
      <c r="CU14" s="664"/>
      <c r="CV14" s="664"/>
      <c r="CW14" s="664"/>
      <c r="CX14" s="664"/>
      <c r="CY14" s="665"/>
      <c r="CZ14" s="723">
        <v>
0.6</v>
      </c>
      <c r="DA14" s="723"/>
      <c r="DB14" s="723"/>
      <c r="DC14" s="723"/>
      <c r="DD14" s="669">
        <v>
235028</v>
      </c>
      <c r="DE14" s="664"/>
      <c r="DF14" s="664"/>
      <c r="DG14" s="664"/>
      <c r="DH14" s="664"/>
      <c r="DI14" s="664"/>
      <c r="DJ14" s="664"/>
      <c r="DK14" s="664"/>
      <c r="DL14" s="664"/>
      <c r="DM14" s="664"/>
      <c r="DN14" s="664"/>
      <c r="DO14" s="664"/>
      <c r="DP14" s="665"/>
      <c r="DQ14" s="669">
        <v>
386267</v>
      </c>
      <c r="DR14" s="664"/>
      <c r="DS14" s="664"/>
      <c r="DT14" s="664"/>
      <c r="DU14" s="664"/>
      <c r="DV14" s="664"/>
      <c r="DW14" s="664"/>
      <c r="DX14" s="664"/>
      <c r="DY14" s="664"/>
      <c r="DZ14" s="664"/>
      <c r="EA14" s="664"/>
      <c r="EB14" s="664"/>
      <c r="EC14" s="704"/>
    </row>
    <row r="15" spans="2:143" ht="11.25" customHeight="1" x14ac:dyDescent="0.2">
      <c r="B15" s="658" t="s">
        <v>
259</v>
      </c>
      <c r="C15" s="659"/>
      <c r="D15" s="659"/>
      <c r="E15" s="659"/>
      <c r="F15" s="659"/>
      <c r="G15" s="659"/>
      <c r="H15" s="659"/>
      <c r="I15" s="659"/>
      <c r="J15" s="659"/>
      <c r="K15" s="659"/>
      <c r="L15" s="659"/>
      <c r="M15" s="659"/>
      <c r="N15" s="659"/>
      <c r="O15" s="659"/>
      <c r="P15" s="659"/>
      <c r="Q15" s="660"/>
      <c r="R15" s="661">
        <v>
253075</v>
      </c>
      <c r="S15" s="664"/>
      <c r="T15" s="664"/>
      <c r="U15" s="664"/>
      <c r="V15" s="664"/>
      <c r="W15" s="664"/>
      <c r="X15" s="664"/>
      <c r="Y15" s="665"/>
      <c r="Z15" s="723">
        <v>
0.2</v>
      </c>
      <c r="AA15" s="723"/>
      <c r="AB15" s="723"/>
      <c r="AC15" s="723"/>
      <c r="AD15" s="724">
        <v>
253075</v>
      </c>
      <c r="AE15" s="724"/>
      <c r="AF15" s="724"/>
      <c r="AG15" s="724"/>
      <c r="AH15" s="724"/>
      <c r="AI15" s="724"/>
      <c r="AJ15" s="724"/>
      <c r="AK15" s="724"/>
      <c r="AL15" s="666">
        <v>
0.3</v>
      </c>
      <c r="AM15" s="667"/>
      <c r="AN15" s="667"/>
      <c r="AO15" s="725"/>
      <c r="AP15" s="658" t="s">
        <v>
260</v>
      </c>
      <c r="AQ15" s="659"/>
      <c r="AR15" s="659"/>
      <c r="AS15" s="659"/>
      <c r="AT15" s="659"/>
      <c r="AU15" s="659"/>
      <c r="AV15" s="659"/>
      <c r="AW15" s="659"/>
      <c r="AX15" s="659"/>
      <c r="AY15" s="659"/>
      <c r="AZ15" s="659"/>
      <c r="BA15" s="659"/>
      <c r="BB15" s="659"/>
      <c r="BC15" s="659"/>
      <c r="BD15" s="659"/>
      <c r="BE15" s="659"/>
      <c r="BF15" s="660"/>
      <c r="BG15" s="661">
        <v>
3132540</v>
      </c>
      <c r="BH15" s="664"/>
      <c r="BI15" s="664"/>
      <c r="BJ15" s="664"/>
      <c r="BK15" s="664"/>
      <c r="BL15" s="664"/>
      <c r="BM15" s="664"/>
      <c r="BN15" s="665"/>
      <c r="BO15" s="723">
        <v>
9.5</v>
      </c>
      <c r="BP15" s="723"/>
      <c r="BQ15" s="723"/>
      <c r="BR15" s="723"/>
      <c r="BS15" s="669" t="s">
        <v>
227</v>
      </c>
      <c r="BT15" s="664"/>
      <c r="BU15" s="664"/>
      <c r="BV15" s="664"/>
      <c r="BW15" s="664"/>
      <c r="BX15" s="664"/>
      <c r="BY15" s="664"/>
      <c r="BZ15" s="664"/>
      <c r="CA15" s="664"/>
      <c r="CB15" s="704"/>
      <c r="CD15" s="705" t="s">
        <v>
261</v>
      </c>
      <c r="CE15" s="702"/>
      <c r="CF15" s="702"/>
      <c r="CG15" s="702"/>
      <c r="CH15" s="702"/>
      <c r="CI15" s="702"/>
      <c r="CJ15" s="702"/>
      <c r="CK15" s="702"/>
      <c r="CL15" s="702"/>
      <c r="CM15" s="702"/>
      <c r="CN15" s="702"/>
      <c r="CO15" s="702"/>
      <c r="CP15" s="702"/>
      <c r="CQ15" s="703"/>
      <c r="CR15" s="661">
        <v>
12612786</v>
      </c>
      <c r="CS15" s="664"/>
      <c r="CT15" s="664"/>
      <c r="CU15" s="664"/>
      <c r="CV15" s="664"/>
      <c r="CW15" s="664"/>
      <c r="CX15" s="664"/>
      <c r="CY15" s="665"/>
      <c r="CZ15" s="723">
        <v>
9.8000000000000007</v>
      </c>
      <c r="DA15" s="723"/>
      <c r="DB15" s="723"/>
      <c r="DC15" s="723"/>
      <c r="DD15" s="669">
        <v>
2802315</v>
      </c>
      <c r="DE15" s="664"/>
      <c r="DF15" s="664"/>
      <c r="DG15" s="664"/>
      <c r="DH15" s="664"/>
      <c r="DI15" s="664"/>
      <c r="DJ15" s="664"/>
      <c r="DK15" s="664"/>
      <c r="DL15" s="664"/>
      <c r="DM15" s="664"/>
      <c r="DN15" s="664"/>
      <c r="DO15" s="664"/>
      <c r="DP15" s="665"/>
      <c r="DQ15" s="669">
        <v>
10509597</v>
      </c>
      <c r="DR15" s="664"/>
      <c r="DS15" s="664"/>
      <c r="DT15" s="664"/>
      <c r="DU15" s="664"/>
      <c r="DV15" s="664"/>
      <c r="DW15" s="664"/>
      <c r="DX15" s="664"/>
      <c r="DY15" s="664"/>
      <c r="DZ15" s="664"/>
      <c r="EA15" s="664"/>
      <c r="EB15" s="664"/>
      <c r="EC15" s="704"/>
    </row>
    <row r="16" spans="2:143" ht="11.25" customHeight="1" x14ac:dyDescent="0.2">
      <c r="B16" s="658" t="s">
        <v>
262</v>
      </c>
      <c r="C16" s="659"/>
      <c r="D16" s="659"/>
      <c r="E16" s="659"/>
      <c r="F16" s="659"/>
      <c r="G16" s="659"/>
      <c r="H16" s="659"/>
      <c r="I16" s="659"/>
      <c r="J16" s="659"/>
      <c r="K16" s="659"/>
      <c r="L16" s="659"/>
      <c r="M16" s="659"/>
      <c r="N16" s="659"/>
      <c r="O16" s="659"/>
      <c r="P16" s="659"/>
      <c r="Q16" s="660"/>
      <c r="R16" s="661" t="s">
        <v>
136</v>
      </c>
      <c r="S16" s="664"/>
      <c r="T16" s="664"/>
      <c r="U16" s="664"/>
      <c r="V16" s="664"/>
      <c r="W16" s="664"/>
      <c r="X16" s="664"/>
      <c r="Y16" s="665"/>
      <c r="Z16" s="723" t="s">
        <v>
227</v>
      </c>
      <c r="AA16" s="723"/>
      <c r="AB16" s="723"/>
      <c r="AC16" s="723"/>
      <c r="AD16" s="724" t="s">
        <v>
242</v>
      </c>
      <c r="AE16" s="724"/>
      <c r="AF16" s="724"/>
      <c r="AG16" s="724"/>
      <c r="AH16" s="724"/>
      <c r="AI16" s="724"/>
      <c r="AJ16" s="724"/>
      <c r="AK16" s="724"/>
      <c r="AL16" s="666" t="s">
        <v>
227</v>
      </c>
      <c r="AM16" s="667"/>
      <c r="AN16" s="667"/>
      <c r="AO16" s="725"/>
      <c r="AP16" s="658" t="s">
        <v>
263</v>
      </c>
      <c r="AQ16" s="659"/>
      <c r="AR16" s="659"/>
      <c r="AS16" s="659"/>
      <c r="AT16" s="659"/>
      <c r="AU16" s="659"/>
      <c r="AV16" s="659"/>
      <c r="AW16" s="659"/>
      <c r="AX16" s="659"/>
      <c r="AY16" s="659"/>
      <c r="AZ16" s="659"/>
      <c r="BA16" s="659"/>
      <c r="BB16" s="659"/>
      <c r="BC16" s="659"/>
      <c r="BD16" s="659"/>
      <c r="BE16" s="659"/>
      <c r="BF16" s="660"/>
      <c r="BG16" s="661" t="s">
        <v>
227</v>
      </c>
      <c r="BH16" s="664"/>
      <c r="BI16" s="664"/>
      <c r="BJ16" s="664"/>
      <c r="BK16" s="664"/>
      <c r="BL16" s="664"/>
      <c r="BM16" s="664"/>
      <c r="BN16" s="665"/>
      <c r="BO16" s="723" t="s">
        <v>
227</v>
      </c>
      <c r="BP16" s="723"/>
      <c r="BQ16" s="723"/>
      <c r="BR16" s="723"/>
      <c r="BS16" s="669" t="s">
        <v>
136</v>
      </c>
      <c r="BT16" s="664"/>
      <c r="BU16" s="664"/>
      <c r="BV16" s="664"/>
      <c r="BW16" s="664"/>
      <c r="BX16" s="664"/>
      <c r="BY16" s="664"/>
      <c r="BZ16" s="664"/>
      <c r="CA16" s="664"/>
      <c r="CB16" s="704"/>
      <c r="CD16" s="705" t="s">
        <v>
264</v>
      </c>
      <c r="CE16" s="702"/>
      <c r="CF16" s="702"/>
      <c r="CG16" s="702"/>
      <c r="CH16" s="702"/>
      <c r="CI16" s="702"/>
      <c r="CJ16" s="702"/>
      <c r="CK16" s="702"/>
      <c r="CL16" s="702"/>
      <c r="CM16" s="702"/>
      <c r="CN16" s="702"/>
      <c r="CO16" s="702"/>
      <c r="CP16" s="702"/>
      <c r="CQ16" s="703"/>
      <c r="CR16" s="661" t="s">
        <v>
227</v>
      </c>
      <c r="CS16" s="664"/>
      <c r="CT16" s="664"/>
      <c r="CU16" s="664"/>
      <c r="CV16" s="664"/>
      <c r="CW16" s="664"/>
      <c r="CX16" s="664"/>
      <c r="CY16" s="665"/>
      <c r="CZ16" s="723" t="s">
        <v>
136</v>
      </c>
      <c r="DA16" s="723"/>
      <c r="DB16" s="723"/>
      <c r="DC16" s="723"/>
      <c r="DD16" s="669" t="s">
        <v>
227</v>
      </c>
      <c r="DE16" s="664"/>
      <c r="DF16" s="664"/>
      <c r="DG16" s="664"/>
      <c r="DH16" s="664"/>
      <c r="DI16" s="664"/>
      <c r="DJ16" s="664"/>
      <c r="DK16" s="664"/>
      <c r="DL16" s="664"/>
      <c r="DM16" s="664"/>
      <c r="DN16" s="664"/>
      <c r="DO16" s="664"/>
      <c r="DP16" s="665"/>
      <c r="DQ16" s="669" t="s">
        <v>
227</v>
      </c>
      <c r="DR16" s="664"/>
      <c r="DS16" s="664"/>
      <c r="DT16" s="664"/>
      <c r="DU16" s="664"/>
      <c r="DV16" s="664"/>
      <c r="DW16" s="664"/>
      <c r="DX16" s="664"/>
      <c r="DY16" s="664"/>
      <c r="DZ16" s="664"/>
      <c r="EA16" s="664"/>
      <c r="EB16" s="664"/>
      <c r="EC16" s="704"/>
    </row>
    <row r="17" spans="2:133" ht="11.25" customHeight="1" x14ac:dyDescent="0.2">
      <c r="B17" s="658" t="s">
        <v>
265</v>
      </c>
      <c r="C17" s="659"/>
      <c r="D17" s="659"/>
      <c r="E17" s="659"/>
      <c r="F17" s="659"/>
      <c r="G17" s="659"/>
      <c r="H17" s="659"/>
      <c r="I17" s="659"/>
      <c r="J17" s="659"/>
      <c r="K17" s="659"/>
      <c r="L17" s="659"/>
      <c r="M17" s="659"/>
      <c r="N17" s="659"/>
      <c r="O17" s="659"/>
      <c r="P17" s="659"/>
      <c r="Q17" s="660"/>
      <c r="R17" s="661">
        <v>
107514</v>
      </c>
      <c r="S17" s="664"/>
      <c r="T17" s="664"/>
      <c r="U17" s="664"/>
      <c r="V17" s="664"/>
      <c r="W17" s="664"/>
      <c r="X17" s="664"/>
      <c r="Y17" s="665"/>
      <c r="Z17" s="723">
        <v>
0.1</v>
      </c>
      <c r="AA17" s="723"/>
      <c r="AB17" s="723"/>
      <c r="AC17" s="723"/>
      <c r="AD17" s="724">
        <v>
107514</v>
      </c>
      <c r="AE17" s="724"/>
      <c r="AF17" s="724"/>
      <c r="AG17" s="724"/>
      <c r="AH17" s="724"/>
      <c r="AI17" s="724"/>
      <c r="AJ17" s="724"/>
      <c r="AK17" s="724"/>
      <c r="AL17" s="666">
        <v>
0.1</v>
      </c>
      <c r="AM17" s="667"/>
      <c r="AN17" s="667"/>
      <c r="AO17" s="725"/>
      <c r="AP17" s="658" t="s">
        <v>
266</v>
      </c>
      <c r="AQ17" s="659"/>
      <c r="AR17" s="659"/>
      <c r="AS17" s="659"/>
      <c r="AT17" s="659"/>
      <c r="AU17" s="659"/>
      <c r="AV17" s="659"/>
      <c r="AW17" s="659"/>
      <c r="AX17" s="659"/>
      <c r="AY17" s="659"/>
      <c r="AZ17" s="659"/>
      <c r="BA17" s="659"/>
      <c r="BB17" s="659"/>
      <c r="BC17" s="659"/>
      <c r="BD17" s="659"/>
      <c r="BE17" s="659"/>
      <c r="BF17" s="660"/>
      <c r="BG17" s="661" t="s">
        <v>
227</v>
      </c>
      <c r="BH17" s="664"/>
      <c r="BI17" s="664"/>
      <c r="BJ17" s="664"/>
      <c r="BK17" s="664"/>
      <c r="BL17" s="664"/>
      <c r="BM17" s="664"/>
      <c r="BN17" s="665"/>
      <c r="BO17" s="723" t="s">
        <v>
227</v>
      </c>
      <c r="BP17" s="723"/>
      <c r="BQ17" s="723"/>
      <c r="BR17" s="723"/>
      <c r="BS17" s="669" t="s">
        <v>
227</v>
      </c>
      <c r="BT17" s="664"/>
      <c r="BU17" s="664"/>
      <c r="BV17" s="664"/>
      <c r="BW17" s="664"/>
      <c r="BX17" s="664"/>
      <c r="BY17" s="664"/>
      <c r="BZ17" s="664"/>
      <c r="CA17" s="664"/>
      <c r="CB17" s="704"/>
      <c r="CD17" s="705" t="s">
        <v>
267</v>
      </c>
      <c r="CE17" s="702"/>
      <c r="CF17" s="702"/>
      <c r="CG17" s="702"/>
      <c r="CH17" s="702"/>
      <c r="CI17" s="702"/>
      <c r="CJ17" s="702"/>
      <c r="CK17" s="702"/>
      <c r="CL17" s="702"/>
      <c r="CM17" s="702"/>
      <c r="CN17" s="702"/>
      <c r="CO17" s="702"/>
      <c r="CP17" s="702"/>
      <c r="CQ17" s="703"/>
      <c r="CR17" s="661">
        <v>
3797151</v>
      </c>
      <c r="CS17" s="664"/>
      <c r="CT17" s="664"/>
      <c r="CU17" s="664"/>
      <c r="CV17" s="664"/>
      <c r="CW17" s="664"/>
      <c r="CX17" s="664"/>
      <c r="CY17" s="665"/>
      <c r="CZ17" s="723">
        <v>
3</v>
      </c>
      <c r="DA17" s="723"/>
      <c r="DB17" s="723"/>
      <c r="DC17" s="723"/>
      <c r="DD17" s="669" t="s">
        <v>
227</v>
      </c>
      <c r="DE17" s="664"/>
      <c r="DF17" s="664"/>
      <c r="DG17" s="664"/>
      <c r="DH17" s="664"/>
      <c r="DI17" s="664"/>
      <c r="DJ17" s="664"/>
      <c r="DK17" s="664"/>
      <c r="DL17" s="664"/>
      <c r="DM17" s="664"/>
      <c r="DN17" s="664"/>
      <c r="DO17" s="664"/>
      <c r="DP17" s="665"/>
      <c r="DQ17" s="669">
        <v>
3797151</v>
      </c>
      <c r="DR17" s="664"/>
      <c r="DS17" s="664"/>
      <c r="DT17" s="664"/>
      <c r="DU17" s="664"/>
      <c r="DV17" s="664"/>
      <c r="DW17" s="664"/>
      <c r="DX17" s="664"/>
      <c r="DY17" s="664"/>
      <c r="DZ17" s="664"/>
      <c r="EA17" s="664"/>
      <c r="EB17" s="664"/>
      <c r="EC17" s="704"/>
    </row>
    <row r="18" spans="2:133" ht="11.25" customHeight="1" x14ac:dyDescent="0.2">
      <c r="B18" s="658" t="s">
        <v>
268</v>
      </c>
      <c r="C18" s="659"/>
      <c r="D18" s="659"/>
      <c r="E18" s="659"/>
      <c r="F18" s="659"/>
      <c r="G18" s="659"/>
      <c r="H18" s="659"/>
      <c r="I18" s="659"/>
      <c r="J18" s="659"/>
      <c r="K18" s="659"/>
      <c r="L18" s="659"/>
      <c r="M18" s="659"/>
      <c r="N18" s="659"/>
      <c r="O18" s="659"/>
      <c r="P18" s="659"/>
      <c r="Q18" s="660"/>
      <c r="R18" s="661" t="s">
        <v>
227</v>
      </c>
      <c r="S18" s="664"/>
      <c r="T18" s="664"/>
      <c r="U18" s="664"/>
      <c r="V18" s="664"/>
      <c r="W18" s="664"/>
      <c r="X18" s="664"/>
      <c r="Y18" s="665"/>
      <c r="Z18" s="723" t="s">
        <v>
227</v>
      </c>
      <c r="AA18" s="723"/>
      <c r="AB18" s="723"/>
      <c r="AC18" s="723"/>
      <c r="AD18" s="724" t="s">
        <v>
136</v>
      </c>
      <c r="AE18" s="724"/>
      <c r="AF18" s="724"/>
      <c r="AG18" s="724"/>
      <c r="AH18" s="724"/>
      <c r="AI18" s="724"/>
      <c r="AJ18" s="724"/>
      <c r="AK18" s="724"/>
      <c r="AL18" s="666" t="s">
        <v>
227</v>
      </c>
      <c r="AM18" s="667"/>
      <c r="AN18" s="667"/>
      <c r="AO18" s="725"/>
      <c r="AP18" s="658" t="s">
        <v>
269</v>
      </c>
      <c r="AQ18" s="659"/>
      <c r="AR18" s="659"/>
      <c r="AS18" s="659"/>
      <c r="AT18" s="659"/>
      <c r="AU18" s="659"/>
      <c r="AV18" s="659"/>
      <c r="AW18" s="659"/>
      <c r="AX18" s="659"/>
      <c r="AY18" s="659"/>
      <c r="AZ18" s="659"/>
      <c r="BA18" s="659"/>
      <c r="BB18" s="659"/>
      <c r="BC18" s="659"/>
      <c r="BD18" s="659"/>
      <c r="BE18" s="659"/>
      <c r="BF18" s="660"/>
      <c r="BG18" s="661">
        <v>
483500</v>
      </c>
      <c r="BH18" s="664"/>
      <c r="BI18" s="664"/>
      <c r="BJ18" s="664"/>
      <c r="BK18" s="664"/>
      <c r="BL18" s="664"/>
      <c r="BM18" s="664"/>
      <c r="BN18" s="665"/>
      <c r="BO18" s="723">
        <v>
1.5</v>
      </c>
      <c r="BP18" s="723"/>
      <c r="BQ18" s="723"/>
      <c r="BR18" s="723"/>
      <c r="BS18" s="669" t="s">
        <v>
227</v>
      </c>
      <c r="BT18" s="664"/>
      <c r="BU18" s="664"/>
      <c r="BV18" s="664"/>
      <c r="BW18" s="664"/>
      <c r="BX18" s="664"/>
      <c r="BY18" s="664"/>
      <c r="BZ18" s="664"/>
      <c r="CA18" s="664"/>
      <c r="CB18" s="704"/>
      <c r="CD18" s="705" t="s">
        <v>
270</v>
      </c>
      <c r="CE18" s="702"/>
      <c r="CF18" s="702"/>
      <c r="CG18" s="702"/>
      <c r="CH18" s="702"/>
      <c r="CI18" s="702"/>
      <c r="CJ18" s="702"/>
      <c r="CK18" s="702"/>
      <c r="CL18" s="702"/>
      <c r="CM18" s="702"/>
      <c r="CN18" s="702"/>
      <c r="CO18" s="702"/>
      <c r="CP18" s="702"/>
      <c r="CQ18" s="703"/>
      <c r="CR18" s="661" t="s">
        <v>
227</v>
      </c>
      <c r="CS18" s="664"/>
      <c r="CT18" s="664"/>
      <c r="CU18" s="664"/>
      <c r="CV18" s="664"/>
      <c r="CW18" s="664"/>
      <c r="CX18" s="664"/>
      <c r="CY18" s="665"/>
      <c r="CZ18" s="723" t="s">
        <v>
227</v>
      </c>
      <c r="DA18" s="723"/>
      <c r="DB18" s="723"/>
      <c r="DC18" s="723"/>
      <c r="DD18" s="669" t="s">
        <v>
227</v>
      </c>
      <c r="DE18" s="664"/>
      <c r="DF18" s="664"/>
      <c r="DG18" s="664"/>
      <c r="DH18" s="664"/>
      <c r="DI18" s="664"/>
      <c r="DJ18" s="664"/>
      <c r="DK18" s="664"/>
      <c r="DL18" s="664"/>
      <c r="DM18" s="664"/>
      <c r="DN18" s="664"/>
      <c r="DO18" s="664"/>
      <c r="DP18" s="665"/>
      <c r="DQ18" s="669" t="s">
        <v>
227</v>
      </c>
      <c r="DR18" s="664"/>
      <c r="DS18" s="664"/>
      <c r="DT18" s="664"/>
      <c r="DU18" s="664"/>
      <c r="DV18" s="664"/>
      <c r="DW18" s="664"/>
      <c r="DX18" s="664"/>
      <c r="DY18" s="664"/>
      <c r="DZ18" s="664"/>
      <c r="EA18" s="664"/>
      <c r="EB18" s="664"/>
      <c r="EC18" s="704"/>
    </row>
    <row r="19" spans="2:133" ht="11.25" customHeight="1" x14ac:dyDescent="0.2">
      <c r="B19" s="658" t="s">
        <v>
271</v>
      </c>
      <c r="C19" s="659"/>
      <c r="D19" s="659"/>
      <c r="E19" s="659"/>
      <c r="F19" s="659"/>
      <c r="G19" s="659"/>
      <c r="H19" s="659"/>
      <c r="I19" s="659"/>
      <c r="J19" s="659"/>
      <c r="K19" s="659"/>
      <c r="L19" s="659"/>
      <c r="M19" s="659"/>
      <c r="N19" s="659"/>
      <c r="O19" s="659"/>
      <c r="P19" s="659"/>
      <c r="Q19" s="660"/>
      <c r="R19" s="661" t="s">
        <v>
227</v>
      </c>
      <c r="S19" s="664"/>
      <c r="T19" s="664"/>
      <c r="U19" s="664"/>
      <c r="V19" s="664"/>
      <c r="W19" s="664"/>
      <c r="X19" s="664"/>
      <c r="Y19" s="665"/>
      <c r="Z19" s="723" t="s">
        <v>
227</v>
      </c>
      <c r="AA19" s="723"/>
      <c r="AB19" s="723"/>
      <c r="AC19" s="723"/>
      <c r="AD19" s="724" t="s">
        <v>
227</v>
      </c>
      <c r="AE19" s="724"/>
      <c r="AF19" s="724"/>
      <c r="AG19" s="724"/>
      <c r="AH19" s="724"/>
      <c r="AI19" s="724"/>
      <c r="AJ19" s="724"/>
      <c r="AK19" s="724"/>
      <c r="AL19" s="666" t="s">
        <v>
242</v>
      </c>
      <c r="AM19" s="667"/>
      <c r="AN19" s="667"/>
      <c r="AO19" s="725"/>
      <c r="AP19" s="658" t="s">
        <v>
272</v>
      </c>
      <c r="AQ19" s="659"/>
      <c r="AR19" s="659"/>
      <c r="AS19" s="659"/>
      <c r="AT19" s="659"/>
      <c r="AU19" s="659"/>
      <c r="AV19" s="659"/>
      <c r="AW19" s="659"/>
      <c r="AX19" s="659"/>
      <c r="AY19" s="659"/>
      <c r="AZ19" s="659"/>
      <c r="BA19" s="659"/>
      <c r="BB19" s="659"/>
      <c r="BC19" s="659"/>
      <c r="BD19" s="659"/>
      <c r="BE19" s="659"/>
      <c r="BF19" s="660"/>
      <c r="BG19" s="661" t="s">
        <v>
136</v>
      </c>
      <c r="BH19" s="664"/>
      <c r="BI19" s="664"/>
      <c r="BJ19" s="664"/>
      <c r="BK19" s="664"/>
      <c r="BL19" s="664"/>
      <c r="BM19" s="664"/>
      <c r="BN19" s="665"/>
      <c r="BO19" s="723" t="s">
        <v>
136</v>
      </c>
      <c r="BP19" s="723"/>
      <c r="BQ19" s="723"/>
      <c r="BR19" s="723"/>
      <c r="BS19" s="669" t="s">
        <v>
227</v>
      </c>
      <c r="BT19" s="664"/>
      <c r="BU19" s="664"/>
      <c r="BV19" s="664"/>
      <c r="BW19" s="664"/>
      <c r="BX19" s="664"/>
      <c r="BY19" s="664"/>
      <c r="BZ19" s="664"/>
      <c r="CA19" s="664"/>
      <c r="CB19" s="704"/>
      <c r="CD19" s="705" t="s">
        <v>
273</v>
      </c>
      <c r="CE19" s="702"/>
      <c r="CF19" s="702"/>
      <c r="CG19" s="702"/>
      <c r="CH19" s="702"/>
      <c r="CI19" s="702"/>
      <c r="CJ19" s="702"/>
      <c r="CK19" s="702"/>
      <c r="CL19" s="702"/>
      <c r="CM19" s="702"/>
      <c r="CN19" s="702"/>
      <c r="CO19" s="702"/>
      <c r="CP19" s="702"/>
      <c r="CQ19" s="703"/>
      <c r="CR19" s="661" t="s">
        <v>
227</v>
      </c>
      <c r="CS19" s="664"/>
      <c r="CT19" s="664"/>
      <c r="CU19" s="664"/>
      <c r="CV19" s="664"/>
      <c r="CW19" s="664"/>
      <c r="CX19" s="664"/>
      <c r="CY19" s="665"/>
      <c r="CZ19" s="723" t="s">
        <v>
227</v>
      </c>
      <c r="DA19" s="723"/>
      <c r="DB19" s="723"/>
      <c r="DC19" s="723"/>
      <c r="DD19" s="669" t="s">
        <v>
136</v>
      </c>
      <c r="DE19" s="664"/>
      <c r="DF19" s="664"/>
      <c r="DG19" s="664"/>
      <c r="DH19" s="664"/>
      <c r="DI19" s="664"/>
      <c r="DJ19" s="664"/>
      <c r="DK19" s="664"/>
      <c r="DL19" s="664"/>
      <c r="DM19" s="664"/>
      <c r="DN19" s="664"/>
      <c r="DO19" s="664"/>
      <c r="DP19" s="665"/>
      <c r="DQ19" s="669" t="s">
        <v>
227</v>
      </c>
      <c r="DR19" s="664"/>
      <c r="DS19" s="664"/>
      <c r="DT19" s="664"/>
      <c r="DU19" s="664"/>
      <c r="DV19" s="664"/>
      <c r="DW19" s="664"/>
      <c r="DX19" s="664"/>
      <c r="DY19" s="664"/>
      <c r="DZ19" s="664"/>
      <c r="EA19" s="664"/>
      <c r="EB19" s="664"/>
      <c r="EC19" s="704"/>
    </row>
    <row r="20" spans="2:133" ht="11.25" customHeight="1" x14ac:dyDescent="0.2">
      <c r="B20" s="658" t="s">
        <v>
274</v>
      </c>
      <c r="C20" s="659"/>
      <c r="D20" s="659"/>
      <c r="E20" s="659"/>
      <c r="F20" s="659"/>
      <c r="G20" s="659"/>
      <c r="H20" s="659"/>
      <c r="I20" s="659"/>
      <c r="J20" s="659"/>
      <c r="K20" s="659"/>
      <c r="L20" s="659"/>
      <c r="M20" s="659"/>
      <c r="N20" s="659"/>
      <c r="O20" s="659"/>
      <c r="P20" s="659"/>
      <c r="Q20" s="660"/>
      <c r="R20" s="661" t="s">
        <v>
242</v>
      </c>
      <c r="S20" s="664"/>
      <c r="T20" s="664"/>
      <c r="U20" s="664"/>
      <c r="V20" s="664"/>
      <c r="W20" s="664"/>
      <c r="X20" s="664"/>
      <c r="Y20" s="665"/>
      <c r="Z20" s="723" t="s">
        <v>
136</v>
      </c>
      <c r="AA20" s="723"/>
      <c r="AB20" s="723"/>
      <c r="AC20" s="723"/>
      <c r="AD20" s="724" t="s">
        <v>
136</v>
      </c>
      <c r="AE20" s="724"/>
      <c r="AF20" s="724"/>
      <c r="AG20" s="724"/>
      <c r="AH20" s="724"/>
      <c r="AI20" s="724"/>
      <c r="AJ20" s="724"/>
      <c r="AK20" s="724"/>
      <c r="AL20" s="666" t="s">
        <v>
242</v>
      </c>
      <c r="AM20" s="667"/>
      <c r="AN20" s="667"/>
      <c r="AO20" s="725"/>
      <c r="AP20" s="658" t="s">
        <v>
275</v>
      </c>
      <c r="AQ20" s="659"/>
      <c r="AR20" s="659"/>
      <c r="AS20" s="659"/>
      <c r="AT20" s="659"/>
      <c r="AU20" s="659"/>
      <c r="AV20" s="659"/>
      <c r="AW20" s="659"/>
      <c r="AX20" s="659"/>
      <c r="AY20" s="659"/>
      <c r="AZ20" s="659"/>
      <c r="BA20" s="659"/>
      <c r="BB20" s="659"/>
      <c r="BC20" s="659"/>
      <c r="BD20" s="659"/>
      <c r="BE20" s="659"/>
      <c r="BF20" s="660"/>
      <c r="BG20" s="661" t="s">
        <v>
227</v>
      </c>
      <c r="BH20" s="664"/>
      <c r="BI20" s="664"/>
      <c r="BJ20" s="664"/>
      <c r="BK20" s="664"/>
      <c r="BL20" s="664"/>
      <c r="BM20" s="664"/>
      <c r="BN20" s="665"/>
      <c r="BO20" s="723" t="s">
        <v>
227</v>
      </c>
      <c r="BP20" s="723"/>
      <c r="BQ20" s="723"/>
      <c r="BR20" s="723"/>
      <c r="BS20" s="669" t="s">
        <v>
242</v>
      </c>
      <c r="BT20" s="664"/>
      <c r="BU20" s="664"/>
      <c r="BV20" s="664"/>
      <c r="BW20" s="664"/>
      <c r="BX20" s="664"/>
      <c r="BY20" s="664"/>
      <c r="BZ20" s="664"/>
      <c r="CA20" s="664"/>
      <c r="CB20" s="704"/>
      <c r="CD20" s="705" t="s">
        <v>
276</v>
      </c>
      <c r="CE20" s="702"/>
      <c r="CF20" s="702"/>
      <c r="CG20" s="702"/>
      <c r="CH20" s="702"/>
      <c r="CI20" s="702"/>
      <c r="CJ20" s="702"/>
      <c r="CK20" s="702"/>
      <c r="CL20" s="702"/>
      <c r="CM20" s="702"/>
      <c r="CN20" s="702"/>
      <c r="CO20" s="702"/>
      <c r="CP20" s="702"/>
      <c r="CQ20" s="703"/>
      <c r="CR20" s="661">
        <v>
128291847</v>
      </c>
      <c r="CS20" s="664"/>
      <c r="CT20" s="664"/>
      <c r="CU20" s="664"/>
      <c r="CV20" s="664"/>
      <c r="CW20" s="664"/>
      <c r="CX20" s="664"/>
      <c r="CY20" s="665"/>
      <c r="CZ20" s="723">
        <v>
100</v>
      </c>
      <c r="DA20" s="723"/>
      <c r="DB20" s="723"/>
      <c r="DC20" s="723"/>
      <c r="DD20" s="669">
        <v>
17080505</v>
      </c>
      <c r="DE20" s="664"/>
      <c r="DF20" s="664"/>
      <c r="DG20" s="664"/>
      <c r="DH20" s="664"/>
      <c r="DI20" s="664"/>
      <c r="DJ20" s="664"/>
      <c r="DK20" s="664"/>
      <c r="DL20" s="664"/>
      <c r="DM20" s="664"/>
      <c r="DN20" s="664"/>
      <c r="DO20" s="664"/>
      <c r="DP20" s="665"/>
      <c r="DQ20" s="669">
        <v>
85955068</v>
      </c>
      <c r="DR20" s="664"/>
      <c r="DS20" s="664"/>
      <c r="DT20" s="664"/>
      <c r="DU20" s="664"/>
      <c r="DV20" s="664"/>
      <c r="DW20" s="664"/>
      <c r="DX20" s="664"/>
      <c r="DY20" s="664"/>
      <c r="DZ20" s="664"/>
      <c r="EA20" s="664"/>
      <c r="EB20" s="664"/>
      <c r="EC20" s="704"/>
    </row>
    <row r="21" spans="2:133" ht="11.25" customHeight="1" x14ac:dyDescent="0.2">
      <c r="B21" s="658" t="s">
        <v>
277</v>
      </c>
      <c r="C21" s="659"/>
      <c r="D21" s="659"/>
      <c r="E21" s="659"/>
      <c r="F21" s="659"/>
      <c r="G21" s="659"/>
      <c r="H21" s="659"/>
      <c r="I21" s="659"/>
      <c r="J21" s="659"/>
      <c r="K21" s="659"/>
      <c r="L21" s="659"/>
      <c r="M21" s="659"/>
      <c r="N21" s="659"/>
      <c r="O21" s="659"/>
      <c r="P21" s="659"/>
      <c r="Q21" s="660"/>
      <c r="R21" s="661" t="s">
        <v>
227</v>
      </c>
      <c r="S21" s="664"/>
      <c r="T21" s="664"/>
      <c r="U21" s="664"/>
      <c r="V21" s="664"/>
      <c r="W21" s="664"/>
      <c r="X21" s="664"/>
      <c r="Y21" s="665"/>
      <c r="Z21" s="723" t="s">
        <v>
227</v>
      </c>
      <c r="AA21" s="723"/>
      <c r="AB21" s="723"/>
      <c r="AC21" s="723"/>
      <c r="AD21" s="724" t="s">
        <v>
136</v>
      </c>
      <c r="AE21" s="724"/>
      <c r="AF21" s="724"/>
      <c r="AG21" s="724"/>
      <c r="AH21" s="724"/>
      <c r="AI21" s="724"/>
      <c r="AJ21" s="724"/>
      <c r="AK21" s="724"/>
      <c r="AL21" s="666" t="s">
        <v>
136</v>
      </c>
      <c r="AM21" s="667"/>
      <c r="AN21" s="667"/>
      <c r="AO21" s="725"/>
      <c r="AP21" s="769" t="s">
        <v>
278</v>
      </c>
      <c r="AQ21" s="776"/>
      <c r="AR21" s="776"/>
      <c r="AS21" s="776"/>
      <c r="AT21" s="776"/>
      <c r="AU21" s="776"/>
      <c r="AV21" s="776"/>
      <c r="AW21" s="776"/>
      <c r="AX21" s="776"/>
      <c r="AY21" s="776"/>
      <c r="AZ21" s="776"/>
      <c r="BA21" s="776"/>
      <c r="BB21" s="776"/>
      <c r="BC21" s="776"/>
      <c r="BD21" s="776"/>
      <c r="BE21" s="776"/>
      <c r="BF21" s="771"/>
      <c r="BG21" s="661" t="s">
        <v>
136</v>
      </c>
      <c r="BH21" s="664"/>
      <c r="BI21" s="664"/>
      <c r="BJ21" s="664"/>
      <c r="BK21" s="664"/>
      <c r="BL21" s="664"/>
      <c r="BM21" s="664"/>
      <c r="BN21" s="665"/>
      <c r="BO21" s="723" t="s">
        <v>
227</v>
      </c>
      <c r="BP21" s="723"/>
      <c r="BQ21" s="723"/>
      <c r="BR21" s="723"/>
      <c r="BS21" s="669" t="s">
        <v>
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279</v>
      </c>
      <c r="C22" s="659"/>
      <c r="D22" s="659"/>
      <c r="E22" s="659"/>
      <c r="F22" s="659"/>
      <c r="G22" s="659"/>
      <c r="H22" s="659"/>
      <c r="I22" s="659"/>
      <c r="J22" s="659"/>
      <c r="K22" s="659"/>
      <c r="L22" s="659"/>
      <c r="M22" s="659"/>
      <c r="N22" s="659"/>
      <c r="O22" s="659"/>
      <c r="P22" s="659"/>
      <c r="Q22" s="660"/>
      <c r="R22" s="661">
        <v>
41270699</v>
      </c>
      <c r="S22" s="664"/>
      <c r="T22" s="664"/>
      <c r="U22" s="664"/>
      <c r="V22" s="664"/>
      <c r="W22" s="664"/>
      <c r="X22" s="664"/>
      <c r="Y22" s="665"/>
      <c r="Z22" s="723">
        <v>
31.4</v>
      </c>
      <c r="AA22" s="723"/>
      <c r="AB22" s="723"/>
      <c r="AC22" s="723"/>
      <c r="AD22" s="724">
        <v>
40787199</v>
      </c>
      <c r="AE22" s="724"/>
      <c r="AF22" s="724"/>
      <c r="AG22" s="724"/>
      <c r="AH22" s="724"/>
      <c r="AI22" s="724"/>
      <c r="AJ22" s="724"/>
      <c r="AK22" s="724"/>
      <c r="AL22" s="666">
        <v>
55.4</v>
      </c>
      <c r="AM22" s="667"/>
      <c r="AN22" s="667"/>
      <c r="AO22" s="725"/>
      <c r="AP22" s="769" t="s">
        <v>
280</v>
      </c>
      <c r="AQ22" s="776"/>
      <c r="AR22" s="776"/>
      <c r="AS22" s="776"/>
      <c r="AT22" s="776"/>
      <c r="AU22" s="776"/>
      <c r="AV22" s="776"/>
      <c r="AW22" s="776"/>
      <c r="AX22" s="776"/>
      <c r="AY22" s="776"/>
      <c r="AZ22" s="776"/>
      <c r="BA22" s="776"/>
      <c r="BB22" s="776"/>
      <c r="BC22" s="776"/>
      <c r="BD22" s="776"/>
      <c r="BE22" s="776"/>
      <c r="BF22" s="771"/>
      <c r="BG22" s="661" t="s">
        <v>
227</v>
      </c>
      <c r="BH22" s="664"/>
      <c r="BI22" s="664"/>
      <c r="BJ22" s="664"/>
      <c r="BK22" s="664"/>
      <c r="BL22" s="664"/>
      <c r="BM22" s="664"/>
      <c r="BN22" s="665"/>
      <c r="BO22" s="723" t="s">
        <v>
227</v>
      </c>
      <c r="BP22" s="723"/>
      <c r="BQ22" s="723"/>
      <c r="BR22" s="723"/>
      <c r="BS22" s="669" t="s">
        <v>
227</v>
      </c>
      <c r="BT22" s="664"/>
      <c r="BU22" s="664"/>
      <c r="BV22" s="664"/>
      <c r="BW22" s="664"/>
      <c r="BX22" s="664"/>
      <c r="BY22" s="664"/>
      <c r="BZ22" s="664"/>
      <c r="CA22" s="664"/>
      <c r="CB22" s="704"/>
      <c r="CD22" s="778" t="s">
        <v>
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282</v>
      </c>
      <c r="C23" s="659"/>
      <c r="D23" s="659"/>
      <c r="E23" s="659"/>
      <c r="F23" s="659"/>
      <c r="G23" s="659"/>
      <c r="H23" s="659"/>
      <c r="I23" s="659"/>
      <c r="J23" s="659"/>
      <c r="K23" s="659"/>
      <c r="L23" s="659"/>
      <c r="M23" s="659"/>
      <c r="N23" s="659"/>
      <c r="O23" s="659"/>
      <c r="P23" s="659"/>
      <c r="Q23" s="660"/>
      <c r="R23" s="661">
        <v>
24367</v>
      </c>
      <c r="S23" s="664"/>
      <c r="T23" s="664"/>
      <c r="U23" s="664"/>
      <c r="V23" s="664"/>
      <c r="W23" s="664"/>
      <c r="X23" s="664"/>
      <c r="Y23" s="665"/>
      <c r="Z23" s="723">
        <v>
0</v>
      </c>
      <c r="AA23" s="723"/>
      <c r="AB23" s="723"/>
      <c r="AC23" s="723"/>
      <c r="AD23" s="724">
        <v>
24367</v>
      </c>
      <c r="AE23" s="724"/>
      <c r="AF23" s="724"/>
      <c r="AG23" s="724"/>
      <c r="AH23" s="724"/>
      <c r="AI23" s="724"/>
      <c r="AJ23" s="724"/>
      <c r="AK23" s="724"/>
      <c r="AL23" s="666">
        <v>
0</v>
      </c>
      <c r="AM23" s="667"/>
      <c r="AN23" s="667"/>
      <c r="AO23" s="725"/>
      <c r="AP23" s="769" t="s">
        <v>
283</v>
      </c>
      <c r="AQ23" s="776"/>
      <c r="AR23" s="776"/>
      <c r="AS23" s="776"/>
      <c r="AT23" s="776"/>
      <c r="AU23" s="776"/>
      <c r="AV23" s="776"/>
      <c r="AW23" s="776"/>
      <c r="AX23" s="776"/>
      <c r="AY23" s="776"/>
      <c r="AZ23" s="776"/>
      <c r="BA23" s="776"/>
      <c r="BB23" s="776"/>
      <c r="BC23" s="776"/>
      <c r="BD23" s="776"/>
      <c r="BE23" s="776"/>
      <c r="BF23" s="771"/>
      <c r="BG23" s="661" t="s">
        <v>
227</v>
      </c>
      <c r="BH23" s="664"/>
      <c r="BI23" s="664"/>
      <c r="BJ23" s="664"/>
      <c r="BK23" s="664"/>
      <c r="BL23" s="664"/>
      <c r="BM23" s="664"/>
      <c r="BN23" s="665"/>
      <c r="BO23" s="723" t="s">
        <v>
227</v>
      </c>
      <c r="BP23" s="723"/>
      <c r="BQ23" s="723"/>
      <c r="BR23" s="723"/>
      <c r="BS23" s="669" t="s">
        <v>
136</v>
      </c>
      <c r="BT23" s="664"/>
      <c r="BU23" s="664"/>
      <c r="BV23" s="664"/>
      <c r="BW23" s="664"/>
      <c r="BX23" s="664"/>
      <c r="BY23" s="664"/>
      <c r="BZ23" s="664"/>
      <c r="CA23" s="664"/>
      <c r="CB23" s="704"/>
      <c r="CD23" s="778" t="s">
        <v>
221</v>
      </c>
      <c r="CE23" s="779"/>
      <c r="CF23" s="779"/>
      <c r="CG23" s="779"/>
      <c r="CH23" s="779"/>
      <c r="CI23" s="779"/>
      <c r="CJ23" s="779"/>
      <c r="CK23" s="779"/>
      <c r="CL23" s="779"/>
      <c r="CM23" s="779"/>
      <c r="CN23" s="779"/>
      <c r="CO23" s="779"/>
      <c r="CP23" s="779"/>
      <c r="CQ23" s="780"/>
      <c r="CR23" s="778" t="s">
        <v>
284</v>
      </c>
      <c r="CS23" s="779"/>
      <c r="CT23" s="779"/>
      <c r="CU23" s="779"/>
      <c r="CV23" s="779"/>
      <c r="CW23" s="779"/>
      <c r="CX23" s="779"/>
      <c r="CY23" s="780"/>
      <c r="CZ23" s="778" t="s">
        <v>
285</v>
      </c>
      <c r="DA23" s="779"/>
      <c r="DB23" s="779"/>
      <c r="DC23" s="780"/>
      <c r="DD23" s="778" t="s">
        <v>
286</v>
      </c>
      <c r="DE23" s="779"/>
      <c r="DF23" s="779"/>
      <c r="DG23" s="779"/>
      <c r="DH23" s="779"/>
      <c r="DI23" s="779"/>
      <c r="DJ23" s="779"/>
      <c r="DK23" s="780"/>
      <c r="DL23" s="787" t="s">
        <v>
287</v>
      </c>
      <c r="DM23" s="788"/>
      <c r="DN23" s="788"/>
      <c r="DO23" s="788"/>
      <c r="DP23" s="788"/>
      <c r="DQ23" s="788"/>
      <c r="DR23" s="788"/>
      <c r="DS23" s="788"/>
      <c r="DT23" s="788"/>
      <c r="DU23" s="788"/>
      <c r="DV23" s="789"/>
      <c r="DW23" s="778" t="s">
        <v>
288</v>
      </c>
      <c r="DX23" s="779"/>
      <c r="DY23" s="779"/>
      <c r="DZ23" s="779"/>
      <c r="EA23" s="779"/>
      <c r="EB23" s="779"/>
      <c r="EC23" s="780"/>
    </row>
    <row r="24" spans="2:133" ht="11.25" customHeight="1" x14ac:dyDescent="0.2">
      <c r="B24" s="658" t="s">
        <v>
289</v>
      </c>
      <c r="C24" s="659"/>
      <c r="D24" s="659"/>
      <c r="E24" s="659"/>
      <c r="F24" s="659"/>
      <c r="G24" s="659"/>
      <c r="H24" s="659"/>
      <c r="I24" s="659"/>
      <c r="J24" s="659"/>
      <c r="K24" s="659"/>
      <c r="L24" s="659"/>
      <c r="M24" s="659"/>
      <c r="N24" s="659"/>
      <c r="O24" s="659"/>
      <c r="P24" s="659"/>
      <c r="Q24" s="660"/>
      <c r="R24" s="661">
        <v>
1513418</v>
      </c>
      <c r="S24" s="664"/>
      <c r="T24" s="664"/>
      <c r="U24" s="664"/>
      <c r="V24" s="664"/>
      <c r="W24" s="664"/>
      <c r="X24" s="664"/>
      <c r="Y24" s="665"/>
      <c r="Z24" s="723">
        <v>
1.2</v>
      </c>
      <c r="AA24" s="723"/>
      <c r="AB24" s="723"/>
      <c r="AC24" s="723"/>
      <c r="AD24" s="724" t="s">
        <v>
227</v>
      </c>
      <c r="AE24" s="724"/>
      <c r="AF24" s="724"/>
      <c r="AG24" s="724"/>
      <c r="AH24" s="724"/>
      <c r="AI24" s="724"/>
      <c r="AJ24" s="724"/>
      <c r="AK24" s="724"/>
      <c r="AL24" s="666" t="s">
        <v>
227</v>
      </c>
      <c r="AM24" s="667"/>
      <c r="AN24" s="667"/>
      <c r="AO24" s="725"/>
      <c r="AP24" s="769" t="s">
        <v>
290</v>
      </c>
      <c r="AQ24" s="776"/>
      <c r="AR24" s="776"/>
      <c r="AS24" s="776"/>
      <c r="AT24" s="776"/>
      <c r="AU24" s="776"/>
      <c r="AV24" s="776"/>
      <c r="AW24" s="776"/>
      <c r="AX24" s="776"/>
      <c r="AY24" s="776"/>
      <c r="AZ24" s="776"/>
      <c r="BA24" s="776"/>
      <c r="BB24" s="776"/>
      <c r="BC24" s="776"/>
      <c r="BD24" s="776"/>
      <c r="BE24" s="776"/>
      <c r="BF24" s="771"/>
      <c r="BG24" s="661" t="s">
        <v>
227</v>
      </c>
      <c r="BH24" s="664"/>
      <c r="BI24" s="664"/>
      <c r="BJ24" s="664"/>
      <c r="BK24" s="664"/>
      <c r="BL24" s="664"/>
      <c r="BM24" s="664"/>
      <c r="BN24" s="665"/>
      <c r="BO24" s="723" t="s">
        <v>
227</v>
      </c>
      <c r="BP24" s="723"/>
      <c r="BQ24" s="723"/>
      <c r="BR24" s="723"/>
      <c r="BS24" s="669" t="s">
        <v>
227</v>
      </c>
      <c r="BT24" s="664"/>
      <c r="BU24" s="664"/>
      <c r="BV24" s="664"/>
      <c r="BW24" s="664"/>
      <c r="BX24" s="664"/>
      <c r="BY24" s="664"/>
      <c r="BZ24" s="664"/>
      <c r="CA24" s="664"/>
      <c r="CB24" s="704"/>
      <c r="CD24" s="732" t="s">
        <v>
291</v>
      </c>
      <c r="CE24" s="733"/>
      <c r="CF24" s="733"/>
      <c r="CG24" s="733"/>
      <c r="CH24" s="733"/>
      <c r="CI24" s="733"/>
      <c r="CJ24" s="733"/>
      <c r="CK24" s="733"/>
      <c r="CL24" s="733"/>
      <c r="CM24" s="733"/>
      <c r="CN24" s="733"/>
      <c r="CO24" s="733"/>
      <c r="CP24" s="733"/>
      <c r="CQ24" s="734"/>
      <c r="CR24" s="726">
        <v>
59845383</v>
      </c>
      <c r="CS24" s="727"/>
      <c r="CT24" s="727"/>
      <c r="CU24" s="727"/>
      <c r="CV24" s="727"/>
      <c r="CW24" s="727"/>
      <c r="CX24" s="727"/>
      <c r="CY24" s="773"/>
      <c r="CZ24" s="774">
        <v>
46.6</v>
      </c>
      <c r="DA24" s="743"/>
      <c r="DB24" s="743"/>
      <c r="DC24" s="777"/>
      <c r="DD24" s="772">
        <v>
34516378</v>
      </c>
      <c r="DE24" s="727"/>
      <c r="DF24" s="727"/>
      <c r="DG24" s="727"/>
      <c r="DH24" s="727"/>
      <c r="DI24" s="727"/>
      <c r="DJ24" s="727"/>
      <c r="DK24" s="773"/>
      <c r="DL24" s="772">
        <v>
33976607</v>
      </c>
      <c r="DM24" s="727"/>
      <c r="DN24" s="727"/>
      <c r="DO24" s="727"/>
      <c r="DP24" s="727"/>
      <c r="DQ24" s="727"/>
      <c r="DR24" s="727"/>
      <c r="DS24" s="727"/>
      <c r="DT24" s="727"/>
      <c r="DU24" s="727"/>
      <c r="DV24" s="773"/>
      <c r="DW24" s="774">
        <v>
46.2</v>
      </c>
      <c r="DX24" s="743"/>
      <c r="DY24" s="743"/>
      <c r="DZ24" s="743"/>
      <c r="EA24" s="743"/>
      <c r="EB24" s="743"/>
      <c r="EC24" s="775"/>
    </row>
    <row r="25" spans="2:133" ht="11.25" customHeight="1" x14ac:dyDescent="0.2">
      <c r="B25" s="658" t="s">
        <v>
292</v>
      </c>
      <c r="C25" s="659"/>
      <c r="D25" s="659"/>
      <c r="E25" s="659"/>
      <c r="F25" s="659"/>
      <c r="G25" s="659"/>
      <c r="H25" s="659"/>
      <c r="I25" s="659"/>
      <c r="J25" s="659"/>
      <c r="K25" s="659"/>
      <c r="L25" s="659"/>
      <c r="M25" s="659"/>
      <c r="N25" s="659"/>
      <c r="O25" s="659"/>
      <c r="P25" s="659"/>
      <c r="Q25" s="660"/>
      <c r="R25" s="661">
        <v>
2696838</v>
      </c>
      <c r="S25" s="664"/>
      <c r="T25" s="664"/>
      <c r="U25" s="664"/>
      <c r="V25" s="664"/>
      <c r="W25" s="664"/>
      <c r="X25" s="664"/>
      <c r="Y25" s="665"/>
      <c r="Z25" s="723">
        <v>
2.1</v>
      </c>
      <c r="AA25" s="723"/>
      <c r="AB25" s="723"/>
      <c r="AC25" s="723"/>
      <c r="AD25" s="724">
        <v>
1412154</v>
      </c>
      <c r="AE25" s="724"/>
      <c r="AF25" s="724"/>
      <c r="AG25" s="724"/>
      <c r="AH25" s="724"/>
      <c r="AI25" s="724"/>
      <c r="AJ25" s="724"/>
      <c r="AK25" s="724"/>
      <c r="AL25" s="666">
        <v>
1.9</v>
      </c>
      <c r="AM25" s="667"/>
      <c r="AN25" s="667"/>
      <c r="AO25" s="725"/>
      <c r="AP25" s="769" t="s">
        <v>
293</v>
      </c>
      <c r="AQ25" s="776"/>
      <c r="AR25" s="776"/>
      <c r="AS25" s="776"/>
      <c r="AT25" s="776"/>
      <c r="AU25" s="776"/>
      <c r="AV25" s="776"/>
      <c r="AW25" s="776"/>
      <c r="AX25" s="776"/>
      <c r="AY25" s="776"/>
      <c r="AZ25" s="776"/>
      <c r="BA25" s="776"/>
      <c r="BB25" s="776"/>
      <c r="BC25" s="776"/>
      <c r="BD25" s="776"/>
      <c r="BE25" s="776"/>
      <c r="BF25" s="771"/>
      <c r="BG25" s="661" t="s">
        <v>
242</v>
      </c>
      <c r="BH25" s="664"/>
      <c r="BI25" s="664"/>
      <c r="BJ25" s="664"/>
      <c r="BK25" s="664"/>
      <c r="BL25" s="664"/>
      <c r="BM25" s="664"/>
      <c r="BN25" s="665"/>
      <c r="BO25" s="723" t="s">
        <v>
227</v>
      </c>
      <c r="BP25" s="723"/>
      <c r="BQ25" s="723"/>
      <c r="BR25" s="723"/>
      <c r="BS25" s="669" t="s">
        <v>
227</v>
      </c>
      <c r="BT25" s="664"/>
      <c r="BU25" s="664"/>
      <c r="BV25" s="664"/>
      <c r="BW25" s="664"/>
      <c r="BX25" s="664"/>
      <c r="BY25" s="664"/>
      <c r="BZ25" s="664"/>
      <c r="CA25" s="664"/>
      <c r="CB25" s="704"/>
      <c r="CD25" s="705" t="s">
        <v>
294</v>
      </c>
      <c r="CE25" s="702"/>
      <c r="CF25" s="702"/>
      <c r="CG25" s="702"/>
      <c r="CH25" s="702"/>
      <c r="CI25" s="702"/>
      <c r="CJ25" s="702"/>
      <c r="CK25" s="702"/>
      <c r="CL25" s="702"/>
      <c r="CM25" s="702"/>
      <c r="CN25" s="702"/>
      <c r="CO25" s="702"/>
      <c r="CP25" s="702"/>
      <c r="CQ25" s="703"/>
      <c r="CR25" s="661">
        <v>
21948025</v>
      </c>
      <c r="CS25" s="662"/>
      <c r="CT25" s="662"/>
      <c r="CU25" s="662"/>
      <c r="CV25" s="662"/>
      <c r="CW25" s="662"/>
      <c r="CX25" s="662"/>
      <c r="CY25" s="663"/>
      <c r="CZ25" s="666">
        <v>
17.100000000000001</v>
      </c>
      <c r="DA25" s="695"/>
      <c r="DB25" s="695"/>
      <c r="DC25" s="696"/>
      <c r="DD25" s="669">
        <v>
18810300</v>
      </c>
      <c r="DE25" s="662"/>
      <c r="DF25" s="662"/>
      <c r="DG25" s="662"/>
      <c r="DH25" s="662"/>
      <c r="DI25" s="662"/>
      <c r="DJ25" s="662"/>
      <c r="DK25" s="663"/>
      <c r="DL25" s="669">
        <v>
18270529</v>
      </c>
      <c r="DM25" s="662"/>
      <c r="DN25" s="662"/>
      <c r="DO25" s="662"/>
      <c r="DP25" s="662"/>
      <c r="DQ25" s="662"/>
      <c r="DR25" s="662"/>
      <c r="DS25" s="662"/>
      <c r="DT25" s="662"/>
      <c r="DU25" s="662"/>
      <c r="DV25" s="663"/>
      <c r="DW25" s="666">
        <v>
24.8</v>
      </c>
      <c r="DX25" s="695"/>
      <c r="DY25" s="695"/>
      <c r="DZ25" s="695"/>
      <c r="EA25" s="695"/>
      <c r="EB25" s="695"/>
      <c r="EC25" s="697"/>
    </row>
    <row r="26" spans="2:133" ht="11.25" customHeight="1" x14ac:dyDescent="0.2">
      <c r="B26" s="658" t="s">
        <v>
295</v>
      </c>
      <c r="C26" s="659"/>
      <c r="D26" s="659"/>
      <c r="E26" s="659"/>
      <c r="F26" s="659"/>
      <c r="G26" s="659"/>
      <c r="H26" s="659"/>
      <c r="I26" s="659"/>
      <c r="J26" s="659"/>
      <c r="K26" s="659"/>
      <c r="L26" s="659"/>
      <c r="M26" s="659"/>
      <c r="N26" s="659"/>
      <c r="O26" s="659"/>
      <c r="P26" s="659"/>
      <c r="Q26" s="660"/>
      <c r="R26" s="661">
        <v>
625335</v>
      </c>
      <c r="S26" s="664"/>
      <c r="T26" s="664"/>
      <c r="U26" s="664"/>
      <c r="V26" s="664"/>
      <c r="W26" s="664"/>
      <c r="X26" s="664"/>
      <c r="Y26" s="665"/>
      <c r="Z26" s="723">
        <v>
0.5</v>
      </c>
      <c r="AA26" s="723"/>
      <c r="AB26" s="723"/>
      <c r="AC26" s="723"/>
      <c r="AD26" s="724" t="s">
        <v>
227</v>
      </c>
      <c r="AE26" s="724"/>
      <c r="AF26" s="724"/>
      <c r="AG26" s="724"/>
      <c r="AH26" s="724"/>
      <c r="AI26" s="724"/>
      <c r="AJ26" s="724"/>
      <c r="AK26" s="724"/>
      <c r="AL26" s="666" t="s">
        <v>
136</v>
      </c>
      <c r="AM26" s="667"/>
      <c r="AN26" s="667"/>
      <c r="AO26" s="725"/>
      <c r="AP26" s="769" t="s">
        <v>
296</v>
      </c>
      <c r="AQ26" s="770"/>
      <c r="AR26" s="770"/>
      <c r="AS26" s="770"/>
      <c r="AT26" s="770"/>
      <c r="AU26" s="770"/>
      <c r="AV26" s="770"/>
      <c r="AW26" s="770"/>
      <c r="AX26" s="770"/>
      <c r="AY26" s="770"/>
      <c r="AZ26" s="770"/>
      <c r="BA26" s="770"/>
      <c r="BB26" s="770"/>
      <c r="BC26" s="770"/>
      <c r="BD26" s="770"/>
      <c r="BE26" s="770"/>
      <c r="BF26" s="771"/>
      <c r="BG26" s="661" t="s">
        <v>
227</v>
      </c>
      <c r="BH26" s="664"/>
      <c r="BI26" s="664"/>
      <c r="BJ26" s="664"/>
      <c r="BK26" s="664"/>
      <c r="BL26" s="664"/>
      <c r="BM26" s="664"/>
      <c r="BN26" s="665"/>
      <c r="BO26" s="723" t="s">
        <v>
136</v>
      </c>
      <c r="BP26" s="723"/>
      <c r="BQ26" s="723"/>
      <c r="BR26" s="723"/>
      <c r="BS26" s="669" t="s">
        <v>
242</v>
      </c>
      <c r="BT26" s="664"/>
      <c r="BU26" s="664"/>
      <c r="BV26" s="664"/>
      <c r="BW26" s="664"/>
      <c r="BX26" s="664"/>
      <c r="BY26" s="664"/>
      <c r="BZ26" s="664"/>
      <c r="CA26" s="664"/>
      <c r="CB26" s="704"/>
      <c r="CD26" s="705" t="s">
        <v>
297</v>
      </c>
      <c r="CE26" s="702"/>
      <c r="CF26" s="702"/>
      <c r="CG26" s="702"/>
      <c r="CH26" s="702"/>
      <c r="CI26" s="702"/>
      <c r="CJ26" s="702"/>
      <c r="CK26" s="702"/>
      <c r="CL26" s="702"/>
      <c r="CM26" s="702"/>
      <c r="CN26" s="702"/>
      <c r="CO26" s="702"/>
      <c r="CP26" s="702"/>
      <c r="CQ26" s="703"/>
      <c r="CR26" s="661">
        <v>
12903441</v>
      </c>
      <c r="CS26" s="664"/>
      <c r="CT26" s="664"/>
      <c r="CU26" s="664"/>
      <c r="CV26" s="664"/>
      <c r="CW26" s="664"/>
      <c r="CX26" s="664"/>
      <c r="CY26" s="665"/>
      <c r="CZ26" s="666">
        <v>
10.1</v>
      </c>
      <c r="DA26" s="695"/>
      <c r="DB26" s="695"/>
      <c r="DC26" s="696"/>
      <c r="DD26" s="669">
        <v>
12275862</v>
      </c>
      <c r="DE26" s="664"/>
      <c r="DF26" s="664"/>
      <c r="DG26" s="664"/>
      <c r="DH26" s="664"/>
      <c r="DI26" s="664"/>
      <c r="DJ26" s="664"/>
      <c r="DK26" s="665"/>
      <c r="DL26" s="669" t="s">
        <v>
136</v>
      </c>
      <c r="DM26" s="664"/>
      <c r="DN26" s="664"/>
      <c r="DO26" s="664"/>
      <c r="DP26" s="664"/>
      <c r="DQ26" s="664"/>
      <c r="DR26" s="664"/>
      <c r="DS26" s="664"/>
      <c r="DT26" s="664"/>
      <c r="DU26" s="664"/>
      <c r="DV26" s="665"/>
      <c r="DW26" s="666" t="s">
        <v>
227</v>
      </c>
      <c r="DX26" s="695"/>
      <c r="DY26" s="695"/>
      <c r="DZ26" s="695"/>
      <c r="EA26" s="695"/>
      <c r="EB26" s="695"/>
      <c r="EC26" s="697"/>
    </row>
    <row r="27" spans="2:133" ht="11.25" customHeight="1" x14ac:dyDescent="0.2">
      <c r="B27" s="658" t="s">
        <v>
298</v>
      </c>
      <c r="C27" s="659"/>
      <c r="D27" s="659"/>
      <c r="E27" s="659"/>
      <c r="F27" s="659"/>
      <c r="G27" s="659"/>
      <c r="H27" s="659"/>
      <c r="I27" s="659"/>
      <c r="J27" s="659"/>
      <c r="K27" s="659"/>
      <c r="L27" s="659"/>
      <c r="M27" s="659"/>
      <c r="N27" s="659"/>
      <c r="O27" s="659"/>
      <c r="P27" s="659"/>
      <c r="Q27" s="660"/>
      <c r="R27" s="661">
        <v>
21091234</v>
      </c>
      <c r="S27" s="664"/>
      <c r="T27" s="664"/>
      <c r="U27" s="664"/>
      <c r="V27" s="664"/>
      <c r="W27" s="664"/>
      <c r="X27" s="664"/>
      <c r="Y27" s="665"/>
      <c r="Z27" s="723">
        <v>
16.100000000000001</v>
      </c>
      <c r="AA27" s="723"/>
      <c r="AB27" s="723"/>
      <c r="AC27" s="723"/>
      <c r="AD27" s="724" t="s">
        <v>
227</v>
      </c>
      <c r="AE27" s="724"/>
      <c r="AF27" s="724"/>
      <c r="AG27" s="724"/>
      <c r="AH27" s="724"/>
      <c r="AI27" s="724"/>
      <c r="AJ27" s="724"/>
      <c r="AK27" s="724"/>
      <c r="AL27" s="666" t="s">
        <v>
227</v>
      </c>
      <c r="AM27" s="667"/>
      <c r="AN27" s="667"/>
      <c r="AO27" s="725"/>
      <c r="AP27" s="658" t="s">
        <v>
299</v>
      </c>
      <c r="AQ27" s="659"/>
      <c r="AR27" s="659"/>
      <c r="AS27" s="659"/>
      <c r="AT27" s="659"/>
      <c r="AU27" s="659"/>
      <c r="AV27" s="659"/>
      <c r="AW27" s="659"/>
      <c r="AX27" s="659"/>
      <c r="AY27" s="659"/>
      <c r="AZ27" s="659"/>
      <c r="BA27" s="659"/>
      <c r="BB27" s="659"/>
      <c r="BC27" s="659"/>
      <c r="BD27" s="659"/>
      <c r="BE27" s="659"/>
      <c r="BF27" s="660"/>
      <c r="BG27" s="661">
        <v>
33054714</v>
      </c>
      <c r="BH27" s="664"/>
      <c r="BI27" s="664"/>
      <c r="BJ27" s="664"/>
      <c r="BK27" s="664"/>
      <c r="BL27" s="664"/>
      <c r="BM27" s="664"/>
      <c r="BN27" s="665"/>
      <c r="BO27" s="723">
        <v>
100</v>
      </c>
      <c r="BP27" s="723"/>
      <c r="BQ27" s="723"/>
      <c r="BR27" s="723"/>
      <c r="BS27" s="669" t="s">
        <v>
227</v>
      </c>
      <c r="BT27" s="664"/>
      <c r="BU27" s="664"/>
      <c r="BV27" s="664"/>
      <c r="BW27" s="664"/>
      <c r="BX27" s="664"/>
      <c r="BY27" s="664"/>
      <c r="BZ27" s="664"/>
      <c r="CA27" s="664"/>
      <c r="CB27" s="704"/>
      <c r="CD27" s="705" t="s">
        <v>
300</v>
      </c>
      <c r="CE27" s="702"/>
      <c r="CF27" s="702"/>
      <c r="CG27" s="702"/>
      <c r="CH27" s="702"/>
      <c r="CI27" s="702"/>
      <c r="CJ27" s="702"/>
      <c r="CK27" s="702"/>
      <c r="CL27" s="702"/>
      <c r="CM27" s="702"/>
      <c r="CN27" s="702"/>
      <c r="CO27" s="702"/>
      <c r="CP27" s="702"/>
      <c r="CQ27" s="703"/>
      <c r="CR27" s="661">
        <v>
34100661</v>
      </c>
      <c r="CS27" s="662"/>
      <c r="CT27" s="662"/>
      <c r="CU27" s="662"/>
      <c r="CV27" s="662"/>
      <c r="CW27" s="662"/>
      <c r="CX27" s="662"/>
      <c r="CY27" s="663"/>
      <c r="CZ27" s="666">
        <v>
26.6</v>
      </c>
      <c r="DA27" s="695"/>
      <c r="DB27" s="695"/>
      <c r="DC27" s="696"/>
      <c r="DD27" s="669">
        <v>
11909381</v>
      </c>
      <c r="DE27" s="662"/>
      <c r="DF27" s="662"/>
      <c r="DG27" s="662"/>
      <c r="DH27" s="662"/>
      <c r="DI27" s="662"/>
      <c r="DJ27" s="662"/>
      <c r="DK27" s="663"/>
      <c r="DL27" s="669">
        <v>
11909381</v>
      </c>
      <c r="DM27" s="662"/>
      <c r="DN27" s="662"/>
      <c r="DO27" s="662"/>
      <c r="DP27" s="662"/>
      <c r="DQ27" s="662"/>
      <c r="DR27" s="662"/>
      <c r="DS27" s="662"/>
      <c r="DT27" s="662"/>
      <c r="DU27" s="662"/>
      <c r="DV27" s="663"/>
      <c r="DW27" s="666">
        <v>
16.2</v>
      </c>
      <c r="DX27" s="695"/>
      <c r="DY27" s="695"/>
      <c r="DZ27" s="695"/>
      <c r="EA27" s="695"/>
      <c r="EB27" s="695"/>
      <c r="EC27" s="697"/>
    </row>
    <row r="28" spans="2:133" ht="11.25" customHeight="1" x14ac:dyDescent="0.2">
      <c r="B28" s="766" t="s">
        <v>
301</v>
      </c>
      <c r="C28" s="767"/>
      <c r="D28" s="767"/>
      <c r="E28" s="767"/>
      <c r="F28" s="767"/>
      <c r="G28" s="767"/>
      <c r="H28" s="767"/>
      <c r="I28" s="767"/>
      <c r="J28" s="767"/>
      <c r="K28" s="767"/>
      <c r="L28" s="767"/>
      <c r="M28" s="767"/>
      <c r="N28" s="767"/>
      <c r="O28" s="767"/>
      <c r="P28" s="767"/>
      <c r="Q28" s="768"/>
      <c r="R28" s="661">
        <v>
32664959</v>
      </c>
      <c r="S28" s="664"/>
      <c r="T28" s="664"/>
      <c r="U28" s="664"/>
      <c r="V28" s="664"/>
      <c r="W28" s="664"/>
      <c r="X28" s="664"/>
      <c r="Y28" s="665"/>
      <c r="Z28" s="723">
        <v>
24.9</v>
      </c>
      <c r="AA28" s="723"/>
      <c r="AB28" s="723"/>
      <c r="AC28" s="723"/>
      <c r="AD28" s="724">
        <v>
31136323</v>
      </c>
      <c r="AE28" s="724"/>
      <c r="AF28" s="724"/>
      <c r="AG28" s="724"/>
      <c r="AH28" s="724"/>
      <c r="AI28" s="724"/>
      <c r="AJ28" s="724"/>
      <c r="AK28" s="724"/>
      <c r="AL28" s="666">
        <v>
42.3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302</v>
      </c>
      <c r="CE28" s="702"/>
      <c r="CF28" s="702"/>
      <c r="CG28" s="702"/>
      <c r="CH28" s="702"/>
      <c r="CI28" s="702"/>
      <c r="CJ28" s="702"/>
      <c r="CK28" s="702"/>
      <c r="CL28" s="702"/>
      <c r="CM28" s="702"/>
      <c r="CN28" s="702"/>
      <c r="CO28" s="702"/>
      <c r="CP28" s="702"/>
      <c r="CQ28" s="703"/>
      <c r="CR28" s="661">
        <v>
3796697</v>
      </c>
      <c r="CS28" s="664"/>
      <c r="CT28" s="664"/>
      <c r="CU28" s="664"/>
      <c r="CV28" s="664"/>
      <c r="CW28" s="664"/>
      <c r="CX28" s="664"/>
      <c r="CY28" s="665"/>
      <c r="CZ28" s="666">
        <v>
3</v>
      </c>
      <c r="DA28" s="695"/>
      <c r="DB28" s="695"/>
      <c r="DC28" s="696"/>
      <c r="DD28" s="669">
        <v>
3796697</v>
      </c>
      <c r="DE28" s="664"/>
      <c r="DF28" s="664"/>
      <c r="DG28" s="664"/>
      <c r="DH28" s="664"/>
      <c r="DI28" s="664"/>
      <c r="DJ28" s="664"/>
      <c r="DK28" s="665"/>
      <c r="DL28" s="669">
        <v>
3796697</v>
      </c>
      <c r="DM28" s="664"/>
      <c r="DN28" s="664"/>
      <c r="DO28" s="664"/>
      <c r="DP28" s="664"/>
      <c r="DQ28" s="664"/>
      <c r="DR28" s="664"/>
      <c r="DS28" s="664"/>
      <c r="DT28" s="664"/>
      <c r="DU28" s="664"/>
      <c r="DV28" s="665"/>
      <c r="DW28" s="666">
        <v>
5.2</v>
      </c>
      <c r="DX28" s="695"/>
      <c r="DY28" s="695"/>
      <c r="DZ28" s="695"/>
      <c r="EA28" s="695"/>
      <c r="EB28" s="695"/>
      <c r="EC28" s="697"/>
    </row>
    <row r="29" spans="2:133" ht="11.25" customHeight="1" x14ac:dyDescent="0.2">
      <c r="B29" s="658" t="s">
        <v>
303</v>
      </c>
      <c r="C29" s="659"/>
      <c r="D29" s="659"/>
      <c r="E29" s="659"/>
      <c r="F29" s="659"/>
      <c r="G29" s="659"/>
      <c r="H29" s="659"/>
      <c r="I29" s="659"/>
      <c r="J29" s="659"/>
      <c r="K29" s="659"/>
      <c r="L29" s="659"/>
      <c r="M29" s="659"/>
      <c r="N29" s="659"/>
      <c r="O29" s="659"/>
      <c r="P29" s="659"/>
      <c r="Q29" s="660"/>
      <c r="R29" s="661">
        <v>
9921061</v>
      </c>
      <c r="S29" s="664"/>
      <c r="T29" s="664"/>
      <c r="U29" s="664"/>
      <c r="V29" s="664"/>
      <c r="W29" s="664"/>
      <c r="X29" s="664"/>
      <c r="Y29" s="665"/>
      <c r="Z29" s="723">
        <v>
7.6</v>
      </c>
      <c r="AA29" s="723"/>
      <c r="AB29" s="723"/>
      <c r="AC29" s="723"/>
      <c r="AD29" s="724" t="s">
        <v>
227</v>
      </c>
      <c r="AE29" s="724"/>
      <c r="AF29" s="724"/>
      <c r="AG29" s="724"/>
      <c r="AH29" s="724"/>
      <c r="AI29" s="724"/>
      <c r="AJ29" s="724"/>
      <c r="AK29" s="724"/>
      <c r="AL29" s="666" t="s">
        <v>
227</v>
      </c>
      <c r="AM29" s="667"/>
      <c r="AN29" s="667"/>
      <c r="AO29" s="725"/>
      <c r="AP29" s="735" t="s">
        <v>
221</v>
      </c>
      <c r="AQ29" s="736"/>
      <c r="AR29" s="736"/>
      <c r="AS29" s="736"/>
      <c r="AT29" s="736"/>
      <c r="AU29" s="736"/>
      <c r="AV29" s="736"/>
      <c r="AW29" s="736"/>
      <c r="AX29" s="736"/>
      <c r="AY29" s="736"/>
      <c r="AZ29" s="736"/>
      <c r="BA29" s="736"/>
      <c r="BB29" s="736"/>
      <c r="BC29" s="736"/>
      <c r="BD29" s="736"/>
      <c r="BE29" s="736"/>
      <c r="BF29" s="737"/>
      <c r="BG29" s="735" t="s">
        <v>
304</v>
      </c>
      <c r="BH29" s="763"/>
      <c r="BI29" s="763"/>
      <c r="BJ29" s="763"/>
      <c r="BK29" s="763"/>
      <c r="BL29" s="763"/>
      <c r="BM29" s="763"/>
      <c r="BN29" s="763"/>
      <c r="BO29" s="763"/>
      <c r="BP29" s="763"/>
      <c r="BQ29" s="764"/>
      <c r="BR29" s="735" t="s">
        <v>
305</v>
      </c>
      <c r="BS29" s="763"/>
      <c r="BT29" s="763"/>
      <c r="BU29" s="763"/>
      <c r="BV29" s="763"/>
      <c r="BW29" s="763"/>
      <c r="BX29" s="763"/>
      <c r="BY29" s="763"/>
      <c r="BZ29" s="763"/>
      <c r="CA29" s="763"/>
      <c r="CB29" s="764"/>
      <c r="CD29" s="745" t="s">
        <v>
306</v>
      </c>
      <c r="CE29" s="746"/>
      <c r="CF29" s="705" t="s">
        <v>
307</v>
      </c>
      <c r="CG29" s="702"/>
      <c r="CH29" s="702"/>
      <c r="CI29" s="702"/>
      <c r="CJ29" s="702"/>
      <c r="CK29" s="702"/>
      <c r="CL29" s="702"/>
      <c r="CM29" s="702"/>
      <c r="CN29" s="702"/>
      <c r="CO29" s="702"/>
      <c r="CP29" s="702"/>
      <c r="CQ29" s="703"/>
      <c r="CR29" s="661">
        <v>
3796689</v>
      </c>
      <c r="CS29" s="662"/>
      <c r="CT29" s="662"/>
      <c r="CU29" s="662"/>
      <c r="CV29" s="662"/>
      <c r="CW29" s="662"/>
      <c r="CX29" s="662"/>
      <c r="CY29" s="663"/>
      <c r="CZ29" s="666">
        <v>
3</v>
      </c>
      <c r="DA29" s="695"/>
      <c r="DB29" s="695"/>
      <c r="DC29" s="696"/>
      <c r="DD29" s="669">
        <v>
3796689</v>
      </c>
      <c r="DE29" s="662"/>
      <c r="DF29" s="662"/>
      <c r="DG29" s="662"/>
      <c r="DH29" s="662"/>
      <c r="DI29" s="662"/>
      <c r="DJ29" s="662"/>
      <c r="DK29" s="663"/>
      <c r="DL29" s="669">
        <v>
3796689</v>
      </c>
      <c r="DM29" s="662"/>
      <c r="DN29" s="662"/>
      <c r="DO29" s="662"/>
      <c r="DP29" s="662"/>
      <c r="DQ29" s="662"/>
      <c r="DR29" s="662"/>
      <c r="DS29" s="662"/>
      <c r="DT29" s="662"/>
      <c r="DU29" s="662"/>
      <c r="DV29" s="663"/>
      <c r="DW29" s="666">
        <v>
5.2</v>
      </c>
      <c r="DX29" s="695"/>
      <c r="DY29" s="695"/>
      <c r="DZ29" s="695"/>
      <c r="EA29" s="695"/>
      <c r="EB29" s="695"/>
      <c r="EC29" s="697"/>
    </row>
    <row r="30" spans="2:133" ht="11.25" customHeight="1" x14ac:dyDescent="0.2">
      <c r="B30" s="658" t="s">
        <v>
308</v>
      </c>
      <c r="C30" s="659"/>
      <c r="D30" s="659"/>
      <c r="E30" s="659"/>
      <c r="F30" s="659"/>
      <c r="G30" s="659"/>
      <c r="H30" s="659"/>
      <c r="I30" s="659"/>
      <c r="J30" s="659"/>
      <c r="K30" s="659"/>
      <c r="L30" s="659"/>
      <c r="M30" s="659"/>
      <c r="N30" s="659"/>
      <c r="O30" s="659"/>
      <c r="P30" s="659"/>
      <c r="Q30" s="660"/>
      <c r="R30" s="661">
        <v>
524474</v>
      </c>
      <c r="S30" s="664"/>
      <c r="T30" s="664"/>
      <c r="U30" s="664"/>
      <c r="V30" s="664"/>
      <c r="W30" s="664"/>
      <c r="X30" s="664"/>
      <c r="Y30" s="665"/>
      <c r="Z30" s="723">
        <v>
0.4</v>
      </c>
      <c r="AA30" s="723"/>
      <c r="AB30" s="723"/>
      <c r="AC30" s="723"/>
      <c r="AD30" s="724">
        <v>
194949</v>
      </c>
      <c r="AE30" s="724"/>
      <c r="AF30" s="724"/>
      <c r="AG30" s="724"/>
      <c r="AH30" s="724"/>
      <c r="AI30" s="724"/>
      <c r="AJ30" s="724"/>
      <c r="AK30" s="724"/>
      <c r="AL30" s="666">
        <v>
0.3</v>
      </c>
      <c r="AM30" s="667"/>
      <c r="AN30" s="667"/>
      <c r="AO30" s="725"/>
      <c r="AP30" s="751" t="s">
        <v>
309</v>
      </c>
      <c r="AQ30" s="752"/>
      <c r="AR30" s="752"/>
      <c r="AS30" s="752"/>
      <c r="AT30" s="757" t="s">
        <v>
310</v>
      </c>
      <c r="AU30" s="230"/>
      <c r="AV30" s="230"/>
      <c r="AW30" s="230"/>
      <c r="AX30" s="760" t="s">
        <v>
185</v>
      </c>
      <c r="AY30" s="761"/>
      <c r="AZ30" s="761"/>
      <c r="BA30" s="761"/>
      <c r="BB30" s="761"/>
      <c r="BC30" s="761"/>
      <c r="BD30" s="761"/>
      <c r="BE30" s="761"/>
      <c r="BF30" s="762"/>
      <c r="BG30" s="741">
        <v>
98.4</v>
      </c>
      <c r="BH30" s="742"/>
      <c r="BI30" s="742"/>
      <c r="BJ30" s="742"/>
      <c r="BK30" s="742"/>
      <c r="BL30" s="742"/>
      <c r="BM30" s="743">
        <v>
96.8</v>
      </c>
      <c r="BN30" s="742"/>
      <c r="BO30" s="742"/>
      <c r="BP30" s="742"/>
      <c r="BQ30" s="744"/>
      <c r="BR30" s="741">
        <v>
98.4</v>
      </c>
      <c r="BS30" s="742"/>
      <c r="BT30" s="742"/>
      <c r="BU30" s="742"/>
      <c r="BV30" s="742"/>
      <c r="BW30" s="742"/>
      <c r="BX30" s="743">
        <v>
96.8</v>
      </c>
      <c r="BY30" s="742"/>
      <c r="BZ30" s="742"/>
      <c r="CA30" s="742"/>
      <c r="CB30" s="744"/>
      <c r="CD30" s="747"/>
      <c r="CE30" s="748"/>
      <c r="CF30" s="705" t="s">
        <v>
311</v>
      </c>
      <c r="CG30" s="702"/>
      <c r="CH30" s="702"/>
      <c r="CI30" s="702"/>
      <c r="CJ30" s="702"/>
      <c r="CK30" s="702"/>
      <c r="CL30" s="702"/>
      <c r="CM30" s="702"/>
      <c r="CN30" s="702"/>
      <c r="CO30" s="702"/>
      <c r="CP30" s="702"/>
      <c r="CQ30" s="703"/>
      <c r="CR30" s="661">
        <v>
3663153</v>
      </c>
      <c r="CS30" s="664"/>
      <c r="CT30" s="664"/>
      <c r="CU30" s="664"/>
      <c r="CV30" s="664"/>
      <c r="CW30" s="664"/>
      <c r="CX30" s="664"/>
      <c r="CY30" s="665"/>
      <c r="CZ30" s="666">
        <v>
2.9</v>
      </c>
      <c r="DA30" s="695"/>
      <c r="DB30" s="695"/>
      <c r="DC30" s="696"/>
      <c r="DD30" s="669">
        <v>
3663153</v>
      </c>
      <c r="DE30" s="664"/>
      <c r="DF30" s="664"/>
      <c r="DG30" s="664"/>
      <c r="DH30" s="664"/>
      <c r="DI30" s="664"/>
      <c r="DJ30" s="664"/>
      <c r="DK30" s="665"/>
      <c r="DL30" s="669">
        <v>
3663153</v>
      </c>
      <c r="DM30" s="664"/>
      <c r="DN30" s="664"/>
      <c r="DO30" s="664"/>
      <c r="DP30" s="664"/>
      <c r="DQ30" s="664"/>
      <c r="DR30" s="664"/>
      <c r="DS30" s="664"/>
      <c r="DT30" s="664"/>
      <c r="DU30" s="664"/>
      <c r="DV30" s="665"/>
      <c r="DW30" s="666">
        <v>
5</v>
      </c>
      <c r="DX30" s="695"/>
      <c r="DY30" s="695"/>
      <c r="DZ30" s="695"/>
      <c r="EA30" s="695"/>
      <c r="EB30" s="695"/>
      <c r="EC30" s="697"/>
    </row>
    <row r="31" spans="2:133" ht="11.25" customHeight="1" x14ac:dyDescent="0.2">
      <c r="B31" s="658" t="s">
        <v>
312</v>
      </c>
      <c r="C31" s="659"/>
      <c r="D31" s="659"/>
      <c r="E31" s="659"/>
      <c r="F31" s="659"/>
      <c r="G31" s="659"/>
      <c r="H31" s="659"/>
      <c r="I31" s="659"/>
      <c r="J31" s="659"/>
      <c r="K31" s="659"/>
      <c r="L31" s="659"/>
      <c r="M31" s="659"/>
      <c r="N31" s="659"/>
      <c r="O31" s="659"/>
      <c r="P31" s="659"/>
      <c r="Q31" s="660"/>
      <c r="R31" s="661">
        <v>
305110</v>
      </c>
      <c r="S31" s="664"/>
      <c r="T31" s="664"/>
      <c r="U31" s="664"/>
      <c r="V31" s="664"/>
      <c r="W31" s="664"/>
      <c r="X31" s="664"/>
      <c r="Y31" s="665"/>
      <c r="Z31" s="723">
        <v>
0.2</v>
      </c>
      <c r="AA31" s="723"/>
      <c r="AB31" s="723"/>
      <c r="AC31" s="723"/>
      <c r="AD31" s="724" t="s">
        <v>
227</v>
      </c>
      <c r="AE31" s="724"/>
      <c r="AF31" s="724"/>
      <c r="AG31" s="724"/>
      <c r="AH31" s="724"/>
      <c r="AI31" s="724"/>
      <c r="AJ31" s="724"/>
      <c r="AK31" s="724"/>
      <c r="AL31" s="666" t="s">
        <v>
227</v>
      </c>
      <c r="AM31" s="667"/>
      <c r="AN31" s="667"/>
      <c r="AO31" s="725"/>
      <c r="AP31" s="753"/>
      <c r="AQ31" s="754"/>
      <c r="AR31" s="754"/>
      <c r="AS31" s="754"/>
      <c r="AT31" s="758"/>
      <c r="AU31" s="229" t="s">
        <v>
313</v>
      </c>
      <c r="AV31" s="229"/>
      <c r="AW31" s="229"/>
      <c r="AX31" s="658" t="s">
        <v>
314</v>
      </c>
      <c r="AY31" s="659"/>
      <c r="AZ31" s="659"/>
      <c r="BA31" s="659"/>
      <c r="BB31" s="659"/>
      <c r="BC31" s="659"/>
      <c r="BD31" s="659"/>
      <c r="BE31" s="659"/>
      <c r="BF31" s="660"/>
      <c r="BG31" s="739">
        <v>
98.2</v>
      </c>
      <c r="BH31" s="662"/>
      <c r="BI31" s="662"/>
      <c r="BJ31" s="662"/>
      <c r="BK31" s="662"/>
      <c r="BL31" s="662"/>
      <c r="BM31" s="667">
        <v>
96.4</v>
      </c>
      <c r="BN31" s="740"/>
      <c r="BO31" s="740"/>
      <c r="BP31" s="740"/>
      <c r="BQ31" s="701"/>
      <c r="BR31" s="739">
        <v>
98.2</v>
      </c>
      <c r="BS31" s="662"/>
      <c r="BT31" s="662"/>
      <c r="BU31" s="662"/>
      <c r="BV31" s="662"/>
      <c r="BW31" s="662"/>
      <c r="BX31" s="667">
        <v>
96.4</v>
      </c>
      <c r="BY31" s="740"/>
      <c r="BZ31" s="740"/>
      <c r="CA31" s="740"/>
      <c r="CB31" s="701"/>
      <c r="CD31" s="747"/>
      <c r="CE31" s="748"/>
      <c r="CF31" s="705" t="s">
        <v>
315</v>
      </c>
      <c r="CG31" s="702"/>
      <c r="CH31" s="702"/>
      <c r="CI31" s="702"/>
      <c r="CJ31" s="702"/>
      <c r="CK31" s="702"/>
      <c r="CL31" s="702"/>
      <c r="CM31" s="702"/>
      <c r="CN31" s="702"/>
      <c r="CO31" s="702"/>
      <c r="CP31" s="702"/>
      <c r="CQ31" s="703"/>
      <c r="CR31" s="661">
        <v>
133536</v>
      </c>
      <c r="CS31" s="662"/>
      <c r="CT31" s="662"/>
      <c r="CU31" s="662"/>
      <c r="CV31" s="662"/>
      <c r="CW31" s="662"/>
      <c r="CX31" s="662"/>
      <c r="CY31" s="663"/>
      <c r="CZ31" s="666">
        <v>
0.1</v>
      </c>
      <c r="DA31" s="695"/>
      <c r="DB31" s="695"/>
      <c r="DC31" s="696"/>
      <c r="DD31" s="669">
        <v>
133536</v>
      </c>
      <c r="DE31" s="662"/>
      <c r="DF31" s="662"/>
      <c r="DG31" s="662"/>
      <c r="DH31" s="662"/>
      <c r="DI31" s="662"/>
      <c r="DJ31" s="662"/>
      <c r="DK31" s="663"/>
      <c r="DL31" s="669">
        <v>
133536</v>
      </c>
      <c r="DM31" s="662"/>
      <c r="DN31" s="662"/>
      <c r="DO31" s="662"/>
      <c r="DP31" s="662"/>
      <c r="DQ31" s="662"/>
      <c r="DR31" s="662"/>
      <c r="DS31" s="662"/>
      <c r="DT31" s="662"/>
      <c r="DU31" s="662"/>
      <c r="DV31" s="663"/>
      <c r="DW31" s="666">
        <v>
0.2</v>
      </c>
      <c r="DX31" s="695"/>
      <c r="DY31" s="695"/>
      <c r="DZ31" s="695"/>
      <c r="EA31" s="695"/>
      <c r="EB31" s="695"/>
      <c r="EC31" s="697"/>
    </row>
    <row r="32" spans="2:133" ht="11.25" customHeight="1" x14ac:dyDescent="0.2">
      <c r="B32" s="658" t="s">
        <v>
316</v>
      </c>
      <c r="C32" s="659"/>
      <c r="D32" s="659"/>
      <c r="E32" s="659"/>
      <c r="F32" s="659"/>
      <c r="G32" s="659"/>
      <c r="H32" s="659"/>
      <c r="I32" s="659"/>
      <c r="J32" s="659"/>
      <c r="K32" s="659"/>
      <c r="L32" s="659"/>
      <c r="M32" s="659"/>
      <c r="N32" s="659"/>
      <c r="O32" s="659"/>
      <c r="P32" s="659"/>
      <c r="Q32" s="660"/>
      <c r="R32" s="661">
        <v>
16410333</v>
      </c>
      <c r="S32" s="664"/>
      <c r="T32" s="664"/>
      <c r="U32" s="664"/>
      <c r="V32" s="664"/>
      <c r="W32" s="664"/>
      <c r="X32" s="664"/>
      <c r="Y32" s="665"/>
      <c r="Z32" s="723">
        <v>
12.5</v>
      </c>
      <c r="AA32" s="723"/>
      <c r="AB32" s="723"/>
      <c r="AC32" s="723"/>
      <c r="AD32" s="724" t="s">
        <v>
227</v>
      </c>
      <c r="AE32" s="724"/>
      <c r="AF32" s="724"/>
      <c r="AG32" s="724"/>
      <c r="AH32" s="724"/>
      <c r="AI32" s="724"/>
      <c r="AJ32" s="724"/>
      <c r="AK32" s="724"/>
      <c r="AL32" s="666" t="s">
        <v>
227</v>
      </c>
      <c r="AM32" s="667"/>
      <c r="AN32" s="667"/>
      <c r="AO32" s="725"/>
      <c r="AP32" s="755"/>
      <c r="AQ32" s="756"/>
      <c r="AR32" s="756"/>
      <c r="AS32" s="756"/>
      <c r="AT32" s="759"/>
      <c r="AU32" s="231"/>
      <c r="AV32" s="231"/>
      <c r="AW32" s="231"/>
      <c r="AX32" s="673" t="s">
        <v>
317</v>
      </c>
      <c r="AY32" s="674"/>
      <c r="AZ32" s="674"/>
      <c r="BA32" s="674"/>
      <c r="BB32" s="674"/>
      <c r="BC32" s="674"/>
      <c r="BD32" s="674"/>
      <c r="BE32" s="674"/>
      <c r="BF32" s="675"/>
      <c r="BG32" s="738" t="s">
        <v>
136</v>
      </c>
      <c r="BH32" s="677"/>
      <c r="BI32" s="677"/>
      <c r="BJ32" s="677"/>
      <c r="BK32" s="677"/>
      <c r="BL32" s="677"/>
      <c r="BM32" s="721" t="s">
        <v>
227</v>
      </c>
      <c r="BN32" s="677"/>
      <c r="BO32" s="677"/>
      <c r="BP32" s="677"/>
      <c r="BQ32" s="714"/>
      <c r="BR32" s="738" t="s">
        <v>
227</v>
      </c>
      <c r="BS32" s="677"/>
      <c r="BT32" s="677"/>
      <c r="BU32" s="677"/>
      <c r="BV32" s="677"/>
      <c r="BW32" s="677"/>
      <c r="BX32" s="721" t="s">
        <v>
242</v>
      </c>
      <c r="BY32" s="677"/>
      <c r="BZ32" s="677"/>
      <c r="CA32" s="677"/>
      <c r="CB32" s="714"/>
      <c r="CD32" s="749"/>
      <c r="CE32" s="750"/>
      <c r="CF32" s="705" t="s">
        <v>
318</v>
      </c>
      <c r="CG32" s="702"/>
      <c r="CH32" s="702"/>
      <c r="CI32" s="702"/>
      <c r="CJ32" s="702"/>
      <c r="CK32" s="702"/>
      <c r="CL32" s="702"/>
      <c r="CM32" s="702"/>
      <c r="CN32" s="702"/>
      <c r="CO32" s="702"/>
      <c r="CP32" s="702"/>
      <c r="CQ32" s="703"/>
      <c r="CR32" s="661">
        <v>
8</v>
      </c>
      <c r="CS32" s="664"/>
      <c r="CT32" s="664"/>
      <c r="CU32" s="664"/>
      <c r="CV32" s="664"/>
      <c r="CW32" s="664"/>
      <c r="CX32" s="664"/>
      <c r="CY32" s="665"/>
      <c r="CZ32" s="666">
        <v>
0</v>
      </c>
      <c r="DA32" s="695"/>
      <c r="DB32" s="695"/>
      <c r="DC32" s="696"/>
      <c r="DD32" s="669">
        <v>
8</v>
      </c>
      <c r="DE32" s="664"/>
      <c r="DF32" s="664"/>
      <c r="DG32" s="664"/>
      <c r="DH32" s="664"/>
      <c r="DI32" s="664"/>
      <c r="DJ32" s="664"/>
      <c r="DK32" s="665"/>
      <c r="DL32" s="669">
        <v>
8</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319</v>
      </c>
      <c r="C33" s="659"/>
      <c r="D33" s="659"/>
      <c r="E33" s="659"/>
      <c r="F33" s="659"/>
      <c r="G33" s="659"/>
      <c r="H33" s="659"/>
      <c r="I33" s="659"/>
      <c r="J33" s="659"/>
      <c r="K33" s="659"/>
      <c r="L33" s="659"/>
      <c r="M33" s="659"/>
      <c r="N33" s="659"/>
      <c r="O33" s="659"/>
      <c r="P33" s="659"/>
      <c r="Q33" s="660"/>
      <c r="R33" s="661">
        <v>
243499</v>
      </c>
      <c r="S33" s="664"/>
      <c r="T33" s="664"/>
      <c r="U33" s="664"/>
      <c r="V33" s="664"/>
      <c r="W33" s="664"/>
      <c r="X33" s="664"/>
      <c r="Y33" s="665"/>
      <c r="Z33" s="723">
        <v>
0.2</v>
      </c>
      <c r="AA33" s="723"/>
      <c r="AB33" s="723"/>
      <c r="AC33" s="723"/>
      <c r="AD33" s="724" t="s">
        <v>
227</v>
      </c>
      <c r="AE33" s="724"/>
      <c r="AF33" s="724"/>
      <c r="AG33" s="724"/>
      <c r="AH33" s="724"/>
      <c r="AI33" s="724"/>
      <c r="AJ33" s="724"/>
      <c r="AK33" s="724"/>
      <c r="AL33" s="666" t="s">
        <v>
227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320</v>
      </c>
      <c r="CE33" s="702"/>
      <c r="CF33" s="702"/>
      <c r="CG33" s="702"/>
      <c r="CH33" s="702"/>
      <c r="CI33" s="702"/>
      <c r="CJ33" s="702"/>
      <c r="CK33" s="702"/>
      <c r="CL33" s="702"/>
      <c r="CM33" s="702"/>
      <c r="CN33" s="702"/>
      <c r="CO33" s="702"/>
      <c r="CP33" s="702"/>
      <c r="CQ33" s="703"/>
      <c r="CR33" s="661">
        <v>
51365959</v>
      </c>
      <c r="CS33" s="662"/>
      <c r="CT33" s="662"/>
      <c r="CU33" s="662"/>
      <c r="CV33" s="662"/>
      <c r="CW33" s="662"/>
      <c r="CX33" s="662"/>
      <c r="CY33" s="663"/>
      <c r="CZ33" s="666">
        <v>
40</v>
      </c>
      <c r="DA33" s="695"/>
      <c r="DB33" s="695"/>
      <c r="DC33" s="696"/>
      <c r="DD33" s="669">
        <v>
43557006</v>
      </c>
      <c r="DE33" s="662"/>
      <c r="DF33" s="662"/>
      <c r="DG33" s="662"/>
      <c r="DH33" s="662"/>
      <c r="DI33" s="662"/>
      <c r="DJ33" s="662"/>
      <c r="DK33" s="663"/>
      <c r="DL33" s="669">
        <v>
25816276</v>
      </c>
      <c r="DM33" s="662"/>
      <c r="DN33" s="662"/>
      <c r="DO33" s="662"/>
      <c r="DP33" s="662"/>
      <c r="DQ33" s="662"/>
      <c r="DR33" s="662"/>
      <c r="DS33" s="662"/>
      <c r="DT33" s="662"/>
      <c r="DU33" s="662"/>
      <c r="DV33" s="663"/>
      <c r="DW33" s="666">
        <v>
35.1</v>
      </c>
      <c r="DX33" s="695"/>
      <c r="DY33" s="695"/>
      <c r="DZ33" s="695"/>
      <c r="EA33" s="695"/>
      <c r="EB33" s="695"/>
      <c r="EC33" s="697"/>
    </row>
    <row r="34" spans="2:133" ht="11.25" customHeight="1" x14ac:dyDescent="0.2">
      <c r="B34" s="658" t="s">
        <v>
321</v>
      </c>
      <c r="C34" s="659"/>
      <c r="D34" s="659"/>
      <c r="E34" s="659"/>
      <c r="F34" s="659"/>
      <c r="G34" s="659"/>
      <c r="H34" s="659"/>
      <c r="I34" s="659"/>
      <c r="J34" s="659"/>
      <c r="K34" s="659"/>
      <c r="L34" s="659"/>
      <c r="M34" s="659"/>
      <c r="N34" s="659"/>
      <c r="O34" s="659"/>
      <c r="P34" s="659"/>
      <c r="Q34" s="660"/>
      <c r="R34" s="661">
        <v>
3636370</v>
      </c>
      <c r="S34" s="664"/>
      <c r="T34" s="664"/>
      <c r="U34" s="664"/>
      <c r="V34" s="664"/>
      <c r="W34" s="664"/>
      <c r="X34" s="664"/>
      <c r="Y34" s="665"/>
      <c r="Z34" s="723">
        <v>
2.8</v>
      </c>
      <c r="AA34" s="723"/>
      <c r="AB34" s="723"/>
      <c r="AC34" s="723"/>
      <c r="AD34" s="724">
        <v>
48598</v>
      </c>
      <c r="AE34" s="724"/>
      <c r="AF34" s="724"/>
      <c r="AG34" s="724"/>
      <c r="AH34" s="724"/>
      <c r="AI34" s="724"/>
      <c r="AJ34" s="724"/>
      <c r="AK34" s="724"/>
      <c r="AL34" s="666">
        <v>
0.1</v>
      </c>
      <c r="AM34" s="667"/>
      <c r="AN34" s="667"/>
      <c r="AO34" s="725"/>
      <c r="AP34" s="234"/>
      <c r="AQ34" s="735" t="s">
        <v>
322</v>
      </c>
      <c r="AR34" s="736"/>
      <c r="AS34" s="736"/>
      <c r="AT34" s="736"/>
      <c r="AU34" s="736"/>
      <c r="AV34" s="736"/>
      <c r="AW34" s="736"/>
      <c r="AX34" s="736"/>
      <c r="AY34" s="736"/>
      <c r="AZ34" s="736"/>
      <c r="BA34" s="736"/>
      <c r="BB34" s="736"/>
      <c r="BC34" s="736"/>
      <c r="BD34" s="736"/>
      <c r="BE34" s="736"/>
      <c r="BF34" s="737"/>
      <c r="BG34" s="735" t="s">
        <v>
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324</v>
      </c>
      <c r="CE34" s="702"/>
      <c r="CF34" s="702"/>
      <c r="CG34" s="702"/>
      <c r="CH34" s="702"/>
      <c r="CI34" s="702"/>
      <c r="CJ34" s="702"/>
      <c r="CK34" s="702"/>
      <c r="CL34" s="702"/>
      <c r="CM34" s="702"/>
      <c r="CN34" s="702"/>
      <c r="CO34" s="702"/>
      <c r="CP34" s="702"/>
      <c r="CQ34" s="703"/>
      <c r="CR34" s="661">
        <v>
19725057</v>
      </c>
      <c r="CS34" s="664"/>
      <c r="CT34" s="664"/>
      <c r="CU34" s="664"/>
      <c r="CV34" s="664"/>
      <c r="CW34" s="664"/>
      <c r="CX34" s="664"/>
      <c r="CY34" s="665"/>
      <c r="CZ34" s="666">
        <v>
15.4</v>
      </c>
      <c r="DA34" s="695"/>
      <c r="DB34" s="695"/>
      <c r="DC34" s="696"/>
      <c r="DD34" s="669">
        <v>
16378962</v>
      </c>
      <c r="DE34" s="664"/>
      <c r="DF34" s="664"/>
      <c r="DG34" s="664"/>
      <c r="DH34" s="664"/>
      <c r="DI34" s="664"/>
      <c r="DJ34" s="664"/>
      <c r="DK34" s="665"/>
      <c r="DL34" s="669">
        <v>
14887100</v>
      </c>
      <c r="DM34" s="664"/>
      <c r="DN34" s="664"/>
      <c r="DO34" s="664"/>
      <c r="DP34" s="664"/>
      <c r="DQ34" s="664"/>
      <c r="DR34" s="664"/>
      <c r="DS34" s="664"/>
      <c r="DT34" s="664"/>
      <c r="DU34" s="664"/>
      <c r="DV34" s="665"/>
      <c r="DW34" s="666">
        <v>
20.2</v>
      </c>
      <c r="DX34" s="695"/>
      <c r="DY34" s="695"/>
      <c r="DZ34" s="695"/>
      <c r="EA34" s="695"/>
      <c r="EB34" s="695"/>
      <c r="EC34" s="697"/>
    </row>
    <row r="35" spans="2:133" ht="11.25" customHeight="1" x14ac:dyDescent="0.2">
      <c r="B35" s="658" t="s">
        <v>
325</v>
      </c>
      <c r="C35" s="659"/>
      <c r="D35" s="659"/>
      <c r="E35" s="659"/>
      <c r="F35" s="659"/>
      <c r="G35" s="659"/>
      <c r="H35" s="659"/>
      <c r="I35" s="659"/>
      <c r="J35" s="659"/>
      <c r="K35" s="659"/>
      <c r="L35" s="659"/>
      <c r="M35" s="659"/>
      <c r="N35" s="659"/>
      <c r="O35" s="659"/>
      <c r="P35" s="659"/>
      <c r="Q35" s="660"/>
      <c r="R35" s="661">
        <v>
399700</v>
      </c>
      <c r="S35" s="664"/>
      <c r="T35" s="664"/>
      <c r="U35" s="664"/>
      <c r="V35" s="664"/>
      <c r="W35" s="664"/>
      <c r="X35" s="664"/>
      <c r="Y35" s="665"/>
      <c r="Z35" s="723">
        <v>
0.3</v>
      </c>
      <c r="AA35" s="723"/>
      <c r="AB35" s="723"/>
      <c r="AC35" s="723"/>
      <c r="AD35" s="724" t="s">
        <v>
227</v>
      </c>
      <c r="AE35" s="724"/>
      <c r="AF35" s="724"/>
      <c r="AG35" s="724"/>
      <c r="AH35" s="724"/>
      <c r="AI35" s="724"/>
      <c r="AJ35" s="724"/>
      <c r="AK35" s="724"/>
      <c r="AL35" s="666" t="s">
        <v>
227</v>
      </c>
      <c r="AM35" s="667"/>
      <c r="AN35" s="667"/>
      <c r="AO35" s="725"/>
      <c r="AP35" s="234"/>
      <c r="AQ35" s="729" t="s">
        <v>
326</v>
      </c>
      <c r="AR35" s="730"/>
      <c r="AS35" s="730"/>
      <c r="AT35" s="730"/>
      <c r="AU35" s="730"/>
      <c r="AV35" s="730"/>
      <c r="AW35" s="730"/>
      <c r="AX35" s="730"/>
      <c r="AY35" s="731"/>
      <c r="AZ35" s="726">
        <v>
10606916</v>
      </c>
      <c r="BA35" s="727"/>
      <c r="BB35" s="727"/>
      <c r="BC35" s="727"/>
      <c r="BD35" s="727"/>
      <c r="BE35" s="727"/>
      <c r="BF35" s="728"/>
      <c r="BG35" s="732" t="s">
        <v>
327</v>
      </c>
      <c r="BH35" s="733"/>
      <c r="BI35" s="733"/>
      <c r="BJ35" s="733"/>
      <c r="BK35" s="733"/>
      <c r="BL35" s="733"/>
      <c r="BM35" s="733"/>
      <c r="BN35" s="733"/>
      <c r="BO35" s="733"/>
      <c r="BP35" s="733"/>
      <c r="BQ35" s="733"/>
      <c r="BR35" s="733"/>
      <c r="BS35" s="733"/>
      <c r="BT35" s="733"/>
      <c r="BU35" s="734"/>
      <c r="BV35" s="726">
        <v>
265484</v>
      </c>
      <c r="BW35" s="727"/>
      <c r="BX35" s="727"/>
      <c r="BY35" s="727"/>
      <c r="BZ35" s="727"/>
      <c r="CA35" s="727"/>
      <c r="CB35" s="728"/>
      <c r="CD35" s="705" t="s">
        <v>
328</v>
      </c>
      <c r="CE35" s="702"/>
      <c r="CF35" s="702"/>
      <c r="CG35" s="702"/>
      <c r="CH35" s="702"/>
      <c r="CI35" s="702"/>
      <c r="CJ35" s="702"/>
      <c r="CK35" s="702"/>
      <c r="CL35" s="702"/>
      <c r="CM35" s="702"/>
      <c r="CN35" s="702"/>
      <c r="CO35" s="702"/>
      <c r="CP35" s="702"/>
      <c r="CQ35" s="703"/>
      <c r="CR35" s="661">
        <v>
611371</v>
      </c>
      <c r="CS35" s="662"/>
      <c r="CT35" s="662"/>
      <c r="CU35" s="662"/>
      <c r="CV35" s="662"/>
      <c r="CW35" s="662"/>
      <c r="CX35" s="662"/>
      <c r="CY35" s="663"/>
      <c r="CZ35" s="666">
        <v>
0.5</v>
      </c>
      <c r="DA35" s="695"/>
      <c r="DB35" s="695"/>
      <c r="DC35" s="696"/>
      <c r="DD35" s="669">
        <v>
588173</v>
      </c>
      <c r="DE35" s="662"/>
      <c r="DF35" s="662"/>
      <c r="DG35" s="662"/>
      <c r="DH35" s="662"/>
      <c r="DI35" s="662"/>
      <c r="DJ35" s="662"/>
      <c r="DK35" s="663"/>
      <c r="DL35" s="669">
        <v>
538235</v>
      </c>
      <c r="DM35" s="662"/>
      <c r="DN35" s="662"/>
      <c r="DO35" s="662"/>
      <c r="DP35" s="662"/>
      <c r="DQ35" s="662"/>
      <c r="DR35" s="662"/>
      <c r="DS35" s="662"/>
      <c r="DT35" s="662"/>
      <c r="DU35" s="662"/>
      <c r="DV35" s="663"/>
      <c r="DW35" s="666">
        <v>
0.7</v>
      </c>
      <c r="DX35" s="695"/>
      <c r="DY35" s="695"/>
      <c r="DZ35" s="695"/>
      <c r="EA35" s="695"/>
      <c r="EB35" s="695"/>
      <c r="EC35" s="697"/>
    </row>
    <row r="36" spans="2:133" ht="11.25" customHeight="1" x14ac:dyDescent="0.2">
      <c r="B36" s="658" t="s">
        <v>
329</v>
      </c>
      <c r="C36" s="659"/>
      <c r="D36" s="659"/>
      <c r="E36" s="659"/>
      <c r="F36" s="659"/>
      <c r="G36" s="659"/>
      <c r="H36" s="659"/>
      <c r="I36" s="659"/>
      <c r="J36" s="659"/>
      <c r="K36" s="659"/>
      <c r="L36" s="659"/>
      <c r="M36" s="659"/>
      <c r="N36" s="659"/>
      <c r="O36" s="659"/>
      <c r="P36" s="659"/>
      <c r="Q36" s="660"/>
      <c r="R36" s="661" t="s">
        <v>
227</v>
      </c>
      <c r="S36" s="664"/>
      <c r="T36" s="664"/>
      <c r="U36" s="664"/>
      <c r="V36" s="664"/>
      <c r="W36" s="664"/>
      <c r="X36" s="664"/>
      <c r="Y36" s="665"/>
      <c r="Z36" s="723" t="s">
        <v>
242</v>
      </c>
      <c r="AA36" s="723"/>
      <c r="AB36" s="723"/>
      <c r="AC36" s="723"/>
      <c r="AD36" s="724" t="s">
        <v>
136</v>
      </c>
      <c r="AE36" s="724"/>
      <c r="AF36" s="724"/>
      <c r="AG36" s="724"/>
      <c r="AH36" s="724"/>
      <c r="AI36" s="724"/>
      <c r="AJ36" s="724"/>
      <c r="AK36" s="724"/>
      <c r="AL36" s="666" t="s">
        <v>
136</v>
      </c>
      <c r="AM36" s="667"/>
      <c r="AN36" s="667"/>
      <c r="AO36" s="725"/>
      <c r="AQ36" s="698" t="s">
        <v>
330</v>
      </c>
      <c r="AR36" s="699"/>
      <c r="AS36" s="699"/>
      <c r="AT36" s="699"/>
      <c r="AU36" s="699"/>
      <c r="AV36" s="699"/>
      <c r="AW36" s="699"/>
      <c r="AX36" s="699"/>
      <c r="AY36" s="700"/>
      <c r="AZ36" s="661" t="s">
        <v>
136</v>
      </c>
      <c r="BA36" s="664"/>
      <c r="BB36" s="664"/>
      <c r="BC36" s="664"/>
      <c r="BD36" s="662"/>
      <c r="BE36" s="662"/>
      <c r="BF36" s="701"/>
      <c r="BG36" s="705" t="s">
        <v>
331</v>
      </c>
      <c r="BH36" s="702"/>
      <c r="BI36" s="702"/>
      <c r="BJ36" s="702"/>
      <c r="BK36" s="702"/>
      <c r="BL36" s="702"/>
      <c r="BM36" s="702"/>
      <c r="BN36" s="702"/>
      <c r="BO36" s="702"/>
      <c r="BP36" s="702"/>
      <c r="BQ36" s="702"/>
      <c r="BR36" s="702"/>
      <c r="BS36" s="702"/>
      <c r="BT36" s="702"/>
      <c r="BU36" s="703"/>
      <c r="BV36" s="661">
        <v>
265484</v>
      </c>
      <c r="BW36" s="664"/>
      <c r="BX36" s="664"/>
      <c r="BY36" s="664"/>
      <c r="BZ36" s="664"/>
      <c r="CA36" s="664"/>
      <c r="CB36" s="704"/>
      <c r="CD36" s="705" t="s">
        <v>
332</v>
      </c>
      <c r="CE36" s="702"/>
      <c r="CF36" s="702"/>
      <c r="CG36" s="702"/>
      <c r="CH36" s="702"/>
      <c r="CI36" s="702"/>
      <c r="CJ36" s="702"/>
      <c r="CK36" s="702"/>
      <c r="CL36" s="702"/>
      <c r="CM36" s="702"/>
      <c r="CN36" s="702"/>
      <c r="CO36" s="702"/>
      <c r="CP36" s="702"/>
      <c r="CQ36" s="703"/>
      <c r="CR36" s="661">
        <v>
6585758</v>
      </c>
      <c r="CS36" s="664"/>
      <c r="CT36" s="664"/>
      <c r="CU36" s="664"/>
      <c r="CV36" s="664"/>
      <c r="CW36" s="664"/>
      <c r="CX36" s="664"/>
      <c r="CY36" s="665"/>
      <c r="CZ36" s="666">
        <v>
5.0999999999999996</v>
      </c>
      <c r="DA36" s="695"/>
      <c r="DB36" s="695"/>
      <c r="DC36" s="696"/>
      <c r="DD36" s="669">
        <v>
4351768</v>
      </c>
      <c r="DE36" s="664"/>
      <c r="DF36" s="664"/>
      <c r="DG36" s="664"/>
      <c r="DH36" s="664"/>
      <c r="DI36" s="664"/>
      <c r="DJ36" s="664"/>
      <c r="DK36" s="665"/>
      <c r="DL36" s="669">
        <v>
3634358</v>
      </c>
      <c r="DM36" s="664"/>
      <c r="DN36" s="664"/>
      <c r="DO36" s="664"/>
      <c r="DP36" s="664"/>
      <c r="DQ36" s="664"/>
      <c r="DR36" s="664"/>
      <c r="DS36" s="664"/>
      <c r="DT36" s="664"/>
      <c r="DU36" s="664"/>
      <c r="DV36" s="665"/>
      <c r="DW36" s="666">
        <v>
4.9000000000000004</v>
      </c>
      <c r="DX36" s="695"/>
      <c r="DY36" s="695"/>
      <c r="DZ36" s="695"/>
      <c r="EA36" s="695"/>
      <c r="EB36" s="695"/>
      <c r="EC36" s="697"/>
    </row>
    <row r="37" spans="2:133" ht="11.25" customHeight="1" x14ac:dyDescent="0.2">
      <c r="B37" s="658" t="s">
        <v>
333</v>
      </c>
      <c r="C37" s="659"/>
      <c r="D37" s="659"/>
      <c r="E37" s="659"/>
      <c r="F37" s="659"/>
      <c r="G37" s="659"/>
      <c r="H37" s="659"/>
      <c r="I37" s="659"/>
      <c r="J37" s="659"/>
      <c r="K37" s="659"/>
      <c r="L37" s="659"/>
      <c r="M37" s="659"/>
      <c r="N37" s="659"/>
      <c r="O37" s="659"/>
      <c r="P37" s="659"/>
      <c r="Q37" s="660"/>
      <c r="R37" s="661" t="s">
        <v>
227</v>
      </c>
      <c r="S37" s="664"/>
      <c r="T37" s="664"/>
      <c r="U37" s="664"/>
      <c r="V37" s="664"/>
      <c r="W37" s="664"/>
      <c r="X37" s="664"/>
      <c r="Y37" s="665"/>
      <c r="Z37" s="723" t="s">
        <v>
227</v>
      </c>
      <c r="AA37" s="723"/>
      <c r="AB37" s="723"/>
      <c r="AC37" s="723"/>
      <c r="AD37" s="724" t="s">
        <v>
227</v>
      </c>
      <c r="AE37" s="724"/>
      <c r="AF37" s="724"/>
      <c r="AG37" s="724"/>
      <c r="AH37" s="724"/>
      <c r="AI37" s="724"/>
      <c r="AJ37" s="724"/>
      <c r="AK37" s="724"/>
      <c r="AL37" s="666" t="s">
        <v>
227</v>
      </c>
      <c r="AM37" s="667"/>
      <c r="AN37" s="667"/>
      <c r="AO37" s="725"/>
      <c r="AQ37" s="698" t="s">
        <v>
334</v>
      </c>
      <c r="AR37" s="699"/>
      <c r="AS37" s="699"/>
      <c r="AT37" s="699"/>
      <c r="AU37" s="699"/>
      <c r="AV37" s="699"/>
      <c r="AW37" s="699"/>
      <c r="AX37" s="699"/>
      <c r="AY37" s="700"/>
      <c r="AZ37" s="661" t="s">
        <v>
242</v>
      </c>
      <c r="BA37" s="664"/>
      <c r="BB37" s="664"/>
      <c r="BC37" s="664"/>
      <c r="BD37" s="662"/>
      <c r="BE37" s="662"/>
      <c r="BF37" s="701"/>
      <c r="BG37" s="705" t="s">
        <v>
335</v>
      </c>
      <c r="BH37" s="702"/>
      <c r="BI37" s="702"/>
      <c r="BJ37" s="702"/>
      <c r="BK37" s="702"/>
      <c r="BL37" s="702"/>
      <c r="BM37" s="702"/>
      <c r="BN37" s="702"/>
      <c r="BO37" s="702"/>
      <c r="BP37" s="702"/>
      <c r="BQ37" s="702"/>
      <c r="BR37" s="702"/>
      <c r="BS37" s="702"/>
      <c r="BT37" s="702"/>
      <c r="BU37" s="703"/>
      <c r="BV37" s="661">
        <v>
60322</v>
      </c>
      <c r="BW37" s="664"/>
      <c r="BX37" s="664"/>
      <c r="BY37" s="664"/>
      <c r="BZ37" s="664"/>
      <c r="CA37" s="664"/>
      <c r="CB37" s="704"/>
      <c r="CD37" s="705" t="s">
        <v>
336</v>
      </c>
      <c r="CE37" s="702"/>
      <c r="CF37" s="702"/>
      <c r="CG37" s="702"/>
      <c r="CH37" s="702"/>
      <c r="CI37" s="702"/>
      <c r="CJ37" s="702"/>
      <c r="CK37" s="702"/>
      <c r="CL37" s="702"/>
      <c r="CM37" s="702"/>
      <c r="CN37" s="702"/>
      <c r="CO37" s="702"/>
      <c r="CP37" s="702"/>
      <c r="CQ37" s="703"/>
      <c r="CR37" s="661">
        <v>
1241538</v>
      </c>
      <c r="CS37" s="662"/>
      <c r="CT37" s="662"/>
      <c r="CU37" s="662"/>
      <c r="CV37" s="662"/>
      <c r="CW37" s="662"/>
      <c r="CX37" s="662"/>
      <c r="CY37" s="663"/>
      <c r="CZ37" s="666">
        <v>
1</v>
      </c>
      <c r="DA37" s="695"/>
      <c r="DB37" s="695"/>
      <c r="DC37" s="696"/>
      <c r="DD37" s="669">
        <v>
1241538</v>
      </c>
      <c r="DE37" s="662"/>
      <c r="DF37" s="662"/>
      <c r="DG37" s="662"/>
      <c r="DH37" s="662"/>
      <c r="DI37" s="662"/>
      <c r="DJ37" s="662"/>
      <c r="DK37" s="663"/>
      <c r="DL37" s="669">
        <v>
867186</v>
      </c>
      <c r="DM37" s="662"/>
      <c r="DN37" s="662"/>
      <c r="DO37" s="662"/>
      <c r="DP37" s="662"/>
      <c r="DQ37" s="662"/>
      <c r="DR37" s="662"/>
      <c r="DS37" s="662"/>
      <c r="DT37" s="662"/>
      <c r="DU37" s="662"/>
      <c r="DV37" s="663"/>
      <c r="DW37" s="666">
        <v>
1.2</v>
      </c>
      <c r="DX37" s="695"/>
      <c r="DY37" s="695"/>
      <c r="DZ37" s="695"/>
      <c r="EA37" s="695"/>
      <c r="EB37" s="695"/>
      <c r="EC37" s="697"/>
    </row>
    <row r="38" spans="2:133" ht="11.25" customHeight="1" x14ac:dyDescent="0.2">
      <c r="B38" s="673" t="s">
        <v>
337</v>
      </c>
      <c r="C38" s="674"/>
      <c r="D38" s="674"/>
      <c r="E38" s="674"/>
      <c r="F38" s="674"/>
      <c r="G38" s="674"/>
      <c r="H38" s="674"/>
      <c r="I38" s="674"/>
      <c r="J38" s="674"/>
      <c r="K38" s="674"/>
      <c r="L38" s="674"/>
      <c r="M38" s="674"/>
      <c r="N38" s="674"/>
      <c r="O38" s="674"/>
      <c r="P38" s="674"/>
      <c r="Q38" s="675"/>
      <c r="R38" s="676">
        <v>
131327397</v>
      </c>
      <c r="S38" s="713"/>
      <c r="T38" s="713"/>
      <c r="U38" s="713"/>
      <c r="V38" s="713"/>
      <c r="W38" s="713"/>
      <c r="X38" s="713"/>
      <c r="Y38" s="718"/>
      <c r="Z38" s="719">
        <v>
100</v>
      </c>
      <c r="AA38" s="719"/>
      <c r="AB38" s="719"/>
      <c r="AC38" s="719"/>
      <c r="AD38" s="720">
        <v>
73603590</v>
      </c>
      <c r="AE38" s="720"/>
      <c r="AF38" s="720"/>
      <c r="AG38" s="720"/>
      <c r="AH38" s="720"/>
      <c r="AI38" s="720"/>
      <c r="AJ38" s="720"/>
      <c r="AK38" s="720"/>
      <c r="AL38" s="679">
        <v>
100</v>
      </c>
      <c r="AM38" s="721"/>
      <c r="AN38" s="721"/>
      <c r="AO38" s="722"/>
      <c r="AQ38" s="698" t="s">
        <v>
338</v>
      </c>
      <c r="AR38" s="699"/>
      <c r="AS38" s="699"/>
      <c r="AT38" s="699"/>
      <c r="AU38" s="699"/>
      <c r="AV38" s="699"/>
      <c r="AW38" s="699"/>
      <c r="AX38" s="699"/>
      <c r="AY38" s="700"/>
      <c r="AZ38" s="661" t="s">
        <v>
227</v>
      </c>
      <c r="BA38" s="664"/>
      <c r="BB38" s="664"/>
      <c r="BC38" s="664"/>
      <c r="BD38" s="662"/>
      <c r="BE38" s="662"/>
      <c r="BF38" s="701"/>
      <c r="BG38" s="705" t="s">
        <v>
339</v>
      </c>
      <c r="BH38" s="702"/>
      <c r="BI38" s="702"/>
      <c r="BJ38" s="702"/>
      <c r="BK38" s="702"/>
      <c r="BL38" s="702"/>
      <c r="BM38" s="702"/>
      <c r="BN38" s="702"/>
      <c r="BO38" s="702"/>
      <c r="BP38" s="702"/>
      <c r="BQ38" s="702"/>
      <c r="BR38" s="702"/>
      <c r="BS38" s="702"/>
      <c r="BT38" s="702"/>
      <c r="BU38" s="703"/>
      <c r="BV38" s="661">
        <v>
77253</v>
      </c>
      <c r="BW38" s="664"/>
      <c r="BX38" s="664"/>
      <c r="BY38" s="664"/>
      <c r="BZ38" s="664"/>
      <c r="CA38" s="664"/>
      <c r="CB38" s="704"/>
      <c r="CD38" s="705" t="s">
        <v>
340</v>
      </c>
      <c r="CE38" s="702"/>
      <c r="CF38" s="702"/>
      <c r="CG38" s="702"/>
      <c r="CH38" s="702"/>
      <c r="CI38" s="702"/>
      <c r="CJ38" s="702"/>
      <c r="CK38" s="702"/>
      <c r="CL38" s="702"/>
      <c r="CM38" s="702"/>
      <c r="CN38" s="702"/>
      <c r="CO38" s="702"/>
      <c r="CP38" s="702"/>
      <c r="CQ38" s="703"/>
      <c r="CR38" s="661">
        <v>
10606916</v>
      </c>
      <c r="CS38" s="664"/>
      <c r="CT38" s="664"/>
      <c r="CU38" s="664"/>
      <c r="CV38" s="664"/>
      <c r="CW38" s="664"/>
      <c r="CX38" s="664"/>
      <c r="CY38" s="665"/>
      <c r="CZ38" s="666">
        <v>
8.3000000000000007</v>
      </c>
      <c r="DA38" s="695"/>
      <c r="DB38" s="695"/>
      <c r="DC38" s="696"/>
      <c r="DD38" s="669">
        <v>
8941183</v>
      </c>
      <c r="DE38" s="664"/>
      <c r="DF38" s="664"/>
      <c r="DG38" s="664"/>
      <c r="DH38" s="664"/>
      <c r="DI38" s="664"/>
      <c r="DJ38" s="664"/>
      <c r="DK38" s="665"/>
      <c r="DL38" s="669">
        <v>
6755185</v>
      </c>
      <c r="DM38" s="664"/>
      <c r="DN38" s="664"/>
      <c r="DO38" s="664"/>
      <c r="DP38" s="664"/>
      <c r="DQ38" s="664"/>
      <c r="DR38" s="664"/>
      <c r="DS38" s="664"/>
      <c r="DT38" s="664"/>
      <c r="DU38" s="664"/>
      <c r="DV38" s="665"/>
      <c r="DW38" s="666">
        <v>
9.1999999999999993</v>
      </c>
      <c r="DX38" s="695"/>
      <c r="DY38" s="695"/>
      <c r="DZ38" s="695"/>
      <c r="EA38" s="695"/>
      <c r="EB38" s="695"/>
      <c r="EC38" s="697"/>
    </row>
    <row r="39" spans="2:133" ht="11.25" customHeight="1" x14ac:dyDescent="0.2">
      <c r="AQ39" s="698" t="s">
        <v>
341</v>
      </c>
      <c r="AR39" s="699"/>
      <c r="AS39" s="699"/>
      <c r="AT39" s="699"/>
      <c r="AU39" s="699"/>
      <c r="AV39" s="699"/>
      <c r="AW39" s="699"/>
      <c r="AX39" s="699"/>
      <c r="AY39" s="700"/>
      <c r="AZ39" s="661" t="s">
        <v>
227</v>
      </c>
      <c r="BA39" s="664"/>
      <c r="BB39" s="664"/>
      <c r="BC39" s="664"/>
      <c r="BD39" s="662"/>
      <c r="BE39" s="662"/>
      <c r="BF39" s="701"/>
      <c r="BG39" s="706" t="s">
        <v>
342</v>
      </c>
      <c r="BH39" s="707"/>
      <c r="BI39" s="707"/>
      <c r="BJ39" s="707"/>
      <c r="BK39" s="707"/>
      <c r="BL39" s="235"/>
      <c r="BM39" s="702" t="s">
        <v>
343</v>
      </c>
      <c r="BN39" s="702"/>
      <c r="BO39" s="702"/>
      <c r="BP39" s="702"/>
      <c r="BQ39" s="702"/>
      <c r="BR39" s="702"/>
      <c r="BS39" s="702"/>
      <c r="BT39" s="702"/>
      <c r="BU39" s="703"/>
      <c r="BV39" s="661">
        <v>
109</v>
      </c>
      <c r="BW39" s="664"/>
      <c r="BX39" s="664"/>
      <c r="BY39" s="664"/>
      <c r="BZ39" s="664"/>
      <c r="CA39" s="664"/>
      <c r="CB39" s="704"/>
      <c r="CD39" s="705" t="s">
        <v>
344</v>
      </c>
      <c r="CE39" s="702"/>
      <c r="CF39" s="702"/>
      <c r="CG39" s="702"/>
      <c r="CH39" s="702"/>
      <c r="CI39" s="702"/>
      <c r="CJ39" s="702"/>
      <c r="CK39" s="702"/>
      <c r="CL39" s="702"/>
      <c r="CM39" s="702"/>
      <c r="CN39" s="702"/>
      <c r="CO39" s="702"/>
      <c r="CP39" s="702"/>
      <c r="CQ39" s="703"/>
      <c r="CR39" s="661">
        <v>
13658005</v>
      </c>
      <c r="CS39" s="662"/>
      <c r="CT39" s="662"/>
      <c r="CU39" s="662"/>
      <c r="CV39" s="662"/>
      <c r="CW39" s="662"/>
      <c r="CX39" s="662"/>
      <c r="CY39" s="663"/>
      <c r="CZ39" s="666">
        <v>
10.6</v>
      </c>
      <c r="DA39" s="695"/>
      <c r="DB39" s="695"/>
      <c r="DC39" s="696"/>
      <c r="DD39" s="669">
        <v>
13188331</v>
      </c>
      <c r="DE39" s="662"/>
      <c r="DF39" s="662"/>
      <c r="DG39" s="662"/>
      <c r="DH39" s="662"/>
      <c r="DI39" s="662"/>
      <c r="DJ39" s="662"/>
      <c r="DK39" s="663"/>
      <c r="DL39" s="669" t="s">
        <v>
227</v>
      </c>
      <c r="DM39" s="662"/>
      <c r="DN39" s="662"/>
      <c r="DO39" s="662"/>
      <c r="DP39" s="662"/>
      <c r="DQ39" s="662"/>
      <c r="DR39" s="662"/>
      <c r="DS39" s="662"/>
      <c r="DT39" s="662"/>
      <c r="DU39" s="662"/>
      <c r="DV39" s="663"/>
      <c r="DW39" s="666" t="s">
        <v>
227</v>
      </c>
      <c r="DX39" s="695"/>
      <c r="DY39" s="695"/>
      <c r="DZ39" s="695"/>
      <c r="EA39" s="695"/>
      <c r="EB39" s="695"/>
      <c r="EC39" s="697"/>
    </row>
    <row r="40" spans="2:133" ht="11.25" customHeight="1" x14ac:dyDescent="0.2">
      <c r="AQ40" s="698" t="s">
        <v>
345</v>
      </c>
      <c r="AR40" s="699"/>
      <c r="AS40" s="699"/>
      <c r="AT40" s="699"/>
      <c r="AU40" s="699"/>
      <c r="AV40" s="699"/>
      <c r="AW40" s="699"/>
      <c r="AX40" s="699"/>
      <c r="AY40" s="700"/>
      <c r="AZ40" s="661">
        <v>
4470833</v>
      </c>
      <c r="BA40" s="664"/>
      <c r="BB40" s="664"/>
      <c r="BC40" s="664"/>
      <c r="BD40" s="662"/>
      <c r="BE40" s="662"/>
      <c r="BF40" s="701"/>
      <c r="BG40" s="706"/>
      <c r="BH40" s="707"/>
      <c r="BI40" s="707"/>
      <c r="BJ40" s="707"/>
      <c r="BK40" s="707"/>
      <c r="BL40" s="235"/>
      <c r="BM40" s="702" t="s">
        <v>
346</v>
      </c>
      <c r="BN40" s="702"/>
      <c r="BO40" s="702"/>
      <c r="BP40" s="702"/>
      <c r="BQ40" s="702"/>
      <c r="BR40" s="702"/>
      <c r="BS40" s="702"/>
      <c r="BT40" s="702"/>
      <c r="BU40" s="703"/>
      <c r="BV40" s="661" t="s">
        <v>
227</v>
      </c>
      <c r="BW40" s="664"/>
      <c r="BX40" s="664"/>
      <c r="BY40" s="664"/>
      <c r="BZ40" s="664"/>
      <c r="CA40" s="664"/>
      <c r="CB40" s="704"/>
      <c r="CD40" s="705" t="s">
        <v>
347</v>
      </c>
      <c r="CE40" s="702"/>
      <c r="CF40" s="702"/>
      <c r="CG40" s="702"/>
      <c r="CH40" s="702"/>
      <c r="CI40" s="702"/>
      <c r="CJ40" s="702"/>
      <c r="CK40" s="702"/>
      <c r="CL40" s="702"/>
      <c r="CM40" s="702"/>
      <c r="CN40" s="702"/>
      <c r="CO40" s="702"/>
      <c r="CP40" s="702"/>
      <c r="CQ40" s="703"/>
      <c r="CR40" s="661">
        <v>
178852</v>
      </c>
      <c r="CS40" s="664"/>
      <c r="CT40" s="664"/>
      <c r="CU40" s="664"/>
      <c r="CV40" s="664"/>
      <c r="CW40" s="664"/>
      <c r="CX40" s="664"/>
      <c r="CY40" s="665"/>
      <c r="CZ40" s="666">
        <v>
0.1</v>
      </c>
      <c r="DA40" s="695"/>
      <c r="DB40" s="695"/>
      <c r="DC40" s="696"/>
      <c r="DD40" s="669">
        <v>
108589</v>
      </c>
      <c r="DE40" s="664"/>
      <c r="DF40" s="664"/>
      <c r="DG40" s="664"/>
      <c r="DH40" s="664"/>
      <c r="DI40" s="664"/>
      <c r="DJ40" s="664"/>
      <c r="DK40" s="665"/>
      <c r="DL40" s="669">
        <v>
1398</v>
      </c>
      <c r="DM40" s="664"/>
      <c r="DN40" s="664"/>
      <c r="DO40" s="664"/>
      <c r="DP40" s="664"/>
      <c r="DQ40" s="664"/>
      <c r="DR40" s="664"/>
      <c r="DS40" s="664"/>
      <c r="DT40" s="664"/>
      <c r="DU40" s="664"/>
      <c r="DV40" s="665"/>
      <c r="DW40" s="666">
        <v>
0</v>
      </c>
      <c r="DX40" s="695"/>
      <c r="DY40" s="695"/>
      <c r="DZ40" s="695"/>
      <c r="EA40" s="695"/>
      <c r="EB40" s="695"/>
      <c r="EC40" s="697"/>
    </row>
    <row r="41" spans="2:133" ht="11.25" customHeight="1" x14ac:dyDescent="0.2">
      <c r="AQ41" s="710" t="s">
        <v>
348</v>
      </c>
      <c r="AR41" s="711"/>
      <c r="AS41" s="711"/>
      <c r="AT41" s="711"/>
      <c r="AU41" s="711"/>
      <c r="AV41" s="711"/>
      <c r="AW41" s="711"/>
      <c r="AX41" s="711"/>
      <c r="AY41" s="712"/>
      <c r="AZ41" s="676">
        <v>
6136083</v>
      </c>
      <c r="BA41" s="713"/>
      <c r="BB41" s="713"/>
      <c r="BC41" s="713"/>
      <c r="BD41" s="677"/>
      <c r="BE41" s="677"/>
      <c r="BF41" s="714"/>
      <c r="BG41" s="708"/>
      <c r="BH41" s="709"/>
      <c r="BI41" s="709"/>
      <c r="BJ41" s="709"/>
      <c r="BK41" s="709"/>
      <c r="BL41" s="236"/>
      <c r="BM41" s="715" t="s">
        <v>
349</v>
      </c>
      <c r="BN41" s="715"/>
      <c r="BO41" s="715"/>
      <c r="BP41" s="715"/>
      <c r="BQ41" s="715"/>
      <c r="BR41" s="715"/>
      <c r="BS41" s="715"/>
      <c r="BT41" s="715"/>
      <c r="BU41" s="716"/>
      <c r="BV41" s="676">
        <v>
221</v>
      </c>
      <c r="BW41" s="713"/>
      <c r="BX41" s="713"/>
      <c r="BY41" s="713"/>
      <c r="BZ41" s="713"/>
      <c r="CA41" s="713"/>
      <c r="CB41" s="717"/>
      <c r="CD41" s="705" t="s">
        <v>
350</v>
      </c>
      <c r="CE41" s="702"/>
      <c r="CF41" s="702"/>
      <c r="CG41" s="702"/>
      <c r="CH41" s="702"/>
      <c r="CI41" s="702"/>
      <c r="CJ41" s="702"/>
      <c r="CK41" s="702"/>
      <c r="CL41" s="702"/>
      <c r="CM41" s="702"/>
      <c r="CN41" s="702"/>
      <c r="CO41" s="702"/>
      <c r="CP41" s="702"/>
      <c r="CQ41" s="703"/>
      <c r="CR41" s="661" t="s">
        <v>
242</v>
      </c>
      <c r="CS41" s="662"/>
      <c r="CT41" s="662"/>
      <c r="CU41" s="662"/>
      <c r="CV41" s="662"/>
      <c r="CW41" s="662"/>
      <c r="CX41" s="662"/>
      <c r="CY41" s="663"/>
      <c r="CZ41" s="666" t="s">
        <v>
227</v>
      </c>
      <c r="DA41" s="695"/>
      <c r="DB41" s="695"/>
      <c r="DC41" s="696"/>
      <c r="DD41" s="669" t="s">
        <v>
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352</v>
      </c>
      <c r="CE42" s="659"/>
      <c r="CF42" s="659"/>
      <c r="CG42" s="659"/>
      <c r="CH42" s="659"/>
      <c r="CI42" s="659"/>
      <c r="CJ42" s="659"/>
      <c r="CK42" s="659"/>
      <c r="CL42" s="659"/>
      <c r="CM42" s="659"/>
      <c r="CN42" s="659"/>
      <c r="CO42" s="659"/>
      <c r="CP42" s="659"/>
      <c r="CQ42" s="660"/>
      <c r="CR42" s="661">
        <v>
17080505</v>
      </c>
      <c r="CS42" s="664"/>
      <c r="CT42" s="664"/>
      <c r="CU42" s="664"/>
      <c r="CV42" s="664"/>
      <c r="CW42" s="664"/>
      <c r="CX42" s="664"/>
      <c r="CY42" s="665"/>
      <c r="CZ42" s="666">
        <v>
13.3</v>
      </c>
      <c r="DA42" s="667"/>
      <c r="DB42" s="667"/>
      <c r="DC42" s="668"/>
      <c r="DD42" s="669">
        <v>
7881684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354</v>
      </c>
      <c r="CE43" s="659"/>
      <c r="CF43" s="659"/>
      <c r="CG43" s="659"/>
      <c r="CH43" s="659"/>
      <c r="CI43" s="659"/>
      <c r="CJ43" s="659"/>
      <c r="CK43" s="659"/>
      <c r="CL43" s="659"/>
      <c r="CM43" s="659"/>
      <c r="CN43" s="659"/>
      <c r="CO43" s="659"/>
      <c r="CP43" s="659"/>
      <c r="CQ43" s="660"/>
      <c r="CR43" s="661">
        <v>
302014</v>
      </c>
      <c r="CS43" s="662"/>
      <c r="CT43" s="662"/>
      <c r="CU43" s="662"/>
      <c r="CV43" s="662"/>
      <c r="CW43" s="662"/>
      <c r="CX43" s="662"/>
      <c r="CY43" s="663"/>
      <c r="CZ43" s="666">
        <v>
0.2</v>
      </c>
      <c r="DA43" s="695"/>
      <c r="DB43" s="695"/>
      <c r="DC43" s="696"/>
      <c r="DD43" s="669">
        <v>
302014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355</v>
      </c>
      <c r="CD44" s="689" t="s">
        <v>
306</v>
      </c>
      <c r="CE44" s="690"/>
      <c r="CF44" s="658" t="s">
        <v>
356</v>
      </c>
      <c r="CG44" s="659"/>
      <c r="CH44" s="659"/>
      <c r="CI44" s="659"/>
      <c r="CJ44" s="659"/>
      <c r="CK44" s="659"/>
      <c r="CL44" s="659"/>
      <c r="CM44" s="659"/>
      <c r="CN44" s="659"/>
      <c r="CO44" s="659"/>
      <c r="CP44" s="659"/>
      <c r="CQ44" s="660"/>
      <c r="CR44" s="661">
        <v>
17080505</v>
      </c>
      <c r="CS44" s="664"/>
      <c r="CT44" s="664"/>
      <c r="CU44" s="664"/>
      <c r="CV44" s="664"/>
      <c r="CW44" s="664"/>
      <c r="CX44" s="664"/>
      <c r="CY44" s="665"/>
      <c r="CZ44" s="666">
        <v>
13.3</v>
      </c>
      <c r="DA44" s="667"/>
      <c r="DB44" s="667"/>
      <c r="DC44" s="668"/>
      <c r="DD44" s="669">
        <v>
7881684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357</v>
      </c>
      <c r="CG45" s="659"/>
      <c r="CH45" s="659"/>
      <c r="CI45" s="659"/>
      <c r="CJ45" s="659"/>
      <c r="CK45" s="659"/>
      <c r="CL45" s="659"/>
      <c r="CM45" s="659"/>
      <c r="CN45" s="659"/>
      <c r="CO45" s="659"/>
      <c r="CP45" s="659"/>
      <c r="CQ45" s="660"/>
      <c r="CR45" s="661">
        <v>
4460144</v>
      </c>
      <c r="CS45" s="662"/>
      <c r="CT45" s="662"/>
      <c r="CU45" s="662"/>
      <c r="CV45" s="662"/>
      <c r="CW45" s="662"/>
      <c r="CX45" s="662"/>
      <c r="CY45" s="663"/>
      <c r="CZ45" s="666">
        <v>
3.5</v>
      </c>
      <c r="DA45" s="695"/>
      <c r="DB45" s="695"/>
      <c r="DC45" s="696"/>
      <c r="DD45" s="669">
        <v>
1645801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358</v>
      </c>
      <c r="CG46" s="659"/>
      <c r="CH46" s="659"/>
      <c r="CI46" s="659"/>
      <c r="CJ46" s="659"/>
      <c r="CK46" s="659"/>
      <c r="CL46" s="659"/>
      <c r="CM46" s="659"/>
      <c r="CN46" s="659"/>
      <c r="CO46" s="659"/>
      <c r="CP46" s="659"/>
      <c r="CQ46" s="660"/>
      <c r="CR46" s="661">
        <v>
12620361</v>
      </c>
      <c r="CS46" s="664"/>
      <c r="CT46" s="664"/>
      <c r="CU46" s="664"/>
      <c r="CV46" s="664"/>
      <c r="CW46" s="664"/>
      <c r="CX46" s="664"/>
      <c r="CY46" s="665"/>
      <c r="CZ46" s="666">
        <v>
9.8000000000000007</v>
      </c>
      <c r="DA46" s="667"/>
      <c r="DB46" s="667"/>
      <c r="DC46" s="668"/>
      <c r="DD46" s="669">
        <v>
6235883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359</v>
      </c>
      <c r="CG47" s="659"/>
      <c r="CH47" s="659"/>
      <c r="CI47" s="659"/>
      <c r="CJ47" s="659"/>
      <c r="CK47" s="659"/>
      <c r="CL47" s="659"/>
      <c r="CM47" s="659"/>
      <c r="CN47" s="659"/>
      <c r="CO47" s="659"/>
      <c r="CP47" s="659"/>
      <c r="CQ47" s="660"/>
      <c r="CR47" s="661" t="s">
        <v>
227</v>
      </c>
      <c r="CS47" s="662"/>
      <c r="CT47" s="662"/>
      <c r="CU47" s="662"/>
      <c r="CV47" s="662"/>
      <c r="CW47" s="662"/>
      <c r="CX47" s="662"/>
      <c r="CY47" s="663"/>
      <c r="CZ47" s="666" t="s">
        <v>
136</v>
      </c>
      <c r="DA47" s="695"/>
      <c r="DB47" s="695"/>
      <c r="DC47" s="696"/>
      <c r="DD47" s="669" t="s">
        <v>
227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360</v>
      </c>
      <c r="CG48" s="659"/>
      <c r="CH48" s="659"/>
      <c r="CI48" s="659"/>
      <c r="CJ48" s="659"/>
      <c r="CK48" s="659"/>
      <c r="CL48" s="659"/>
      <c r="CM48" s="659"/>
      <c r="CN48" s="659"/>
      <c r="CO48" s="659"/>
      <c r="CP48" s="659"/>
      <c r="CQ48" s="660"/>
      <c r="CR48" s="661" t="s">
        <v>
242</v>
      </c>
      <c r="CS48" s="664"/>
      <c r="CT48" s="664"/>
      <c r="CU48" s="664"/>
      <c r="CV48" s="664"/>
      <c r="CW48" s="664"/>
      <c r="CX48" s="664"/>
      <c r="CY48" s="665"/>
      <c r="CZ48" s="666" t="s">
        <v>
136</v>
      </c>
      <c r="DA48" s="667"/>
      <c r="DB48" s="667"/>
      <c r="DC48" s="668"/>
      <c r="DD48" s="669" t="s">
        <v>
136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361</v>
      </c>
      <c r="CE49" s="674"/>
      <c r="CF49" s="674"/>
      <c r="CG49" s="674"/>
      <c r="CH49" s="674"/>
      <c r="CI49" s="674"/>
      <c r="CJ49" s="674"/>
      <c r="CK49" s="674"/>
      <c r="CL49" s="674"/>
      <c r="CM49" s="674"/>
      <c r="CN49" s="674"/>
      <c r="CO49" s="674"/>
      <c r="CP49" s="674"/>
      <c r="CQ49" s="675"/>
      <c r="CR49" s="676">
        <v>
128291847</v>
      </c>
      <c r="CS49" s="677"/>
      <c r="CT49" s="677"/>
      <c r="CU49" s="677"/>
      <c r="CV49" s="677"/>
      <c r="CW49" s="677"/>
      <c r="CX49" s="677"/>
      <c r="CY49" s="678"/>
      <c r="CZ49" s="679">
        <v>
100</v>
      </c>
      <c r="DA49" s="680"/>
      <c r="DB49" s="680"/>
      <c r="DC49" s="681"/>
      <c r="DD49" s="682">
        <v>
85955068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NljITCBJWEyhTt3l26JJc30E9bvzOB4cDFrL8RLvlOpibNBv9Sra7PZJp7uo3aZLP7BSOGEdcsSqIQDU0CIvfw==" saltValue="wN0OrAp/JZhjlSGFPA1Q6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131629</v>
      </c>
      <c r="R7" s="1194"/>
      <c r="S7" s="1194"/>
      <c r="T7" s="1194"/>
      <c r="U7" s="1194"/>
      <c r="V7" s="1194">
        <v>128593</v>
      </c>
      <c r="W7" s="1194"/>
      <c r="X7" s="1194"/>
      <c r="Y7" s="1194"/>
      <c r="Z7" s="1194"/>
      <c r="AA7" s="1194">
        <v>3036</v>
      </c>
      <c r="AB7" s="1194"/>
      <c r="AC7" s="1194"/>
      <c r="AD7" s="1194"/>
      <c r="AE7" s="1195"/>
      <c r="AF7" s="1196">
        <v>1998</v>
      </c>
      <c r="AG7" s="1197"/>
      <c r="AH7" s="1197"/>
      <c r="AI7" s="1197"/>
      <c r="AJ7" s="1198"/>
      <c r="AK7" s="1180">
        <v>16680</v>
      </c>
      <c r="AL7" s="1181"/>
      <c r="AM7" s="1181"/>
      <c r="AN7" s="1181"/>
      <c r="AO7" s="1181"/>
      <c r="AP7" s="1181">
        <v>23005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577</v>
      </c>
      <c r="BT7" s="1185"/>
      <c r="BU7" s="1185"/>
      <c r="BV7" s="1185"/>
      <c r="BW7" s="1185"/>
      <c r="BX7" s="1185"/>
      <c r="BY7" s="1185"/>
      <c r="BZ7" s="1185"/>
      <c r="CA7" s="1185"/>
      <c r="CB7" s="1185"/>
      <c r="CC7" s="1185"/>
      <c r="CD7" s="1185"/>
      <c r="CE7" s="1185"/>
      <c r="CF7" s="1185"/>
      <c r="CG7" s="1186"/>
      <c r="CH7" s="1177">
        <v>33</v>
      </c>
      <c r="CI7" s="1178"/>
      <c r="CJ7" s="1178"/>
      <c r="CK7" s="1178"/>
      <c r="CL7" s="1179"/>
      <c r="CM7" s="1177">
        <v>1055</v>
      </c>
      <c r="CN7" s="1178"/>
      <c r="CO7" s="1178"/>
      <c r="CP7" s="1178"/>
      <c r="CQ7" s="1179"/>
      <c r="CR7" s="1177">
        <v>500</v>
      </c>
      <c r="CS7" s="1178"/>
      <c r="CT7" s="1178"/>
      <c r="CU7" s="1178"/>
      <c r="CV7" s="1179"/>
      <c r="CW7" s="1177">
        <v>340</v>
      </c>
      <c r="CX7" s="1178"/>
      <c r="CY7" s="1178"/>
      <c r="CZ7" s="1178"/>
      <c r="DA7" s="1179"/>
      <c r="DB7" s="1177" t="s">
        <v>569</v>
      </c>
      <c r="DC7" s="1178"/>
      <c r="DD7" s="1178"/>
      <c r="DE7" s="1178"/>
      <c r="DF7" s="1179"/>
      <c r="DG7" s="1177" t="s">
        <v>571</v>
      </c>
      <c r="DH7" s="1178"/>
      <c r="DI7" s="1178"/>
      <c r="DJ7" s="1178"/>
      <c r="DK7" s="1179"/>
      <c r="DL7" s="1177" t="s">
        <v>570</v>
      </c>
      <c r="DM7" s="1178"/>
      <c r="DN7" s="1178"/>
      <c r="DO7" s="1178"/>
      <c r="DP7" s="1179"/>
      <c r="DQ7" s="1177" t="s">
        <v>570</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579</v>
      </c>
      <c r="BS8" s="1103" t="s">
        <v>578</v>
      </c>
      <c r="BT8" s="1104"/>
      <c r="BU8" s="1104"/>
      <c r="BV8" s="1104"/>
      <c r="BW8" s="1104"/>
      <c r="BX8" s="1104"/>
      <c r="BY8" s="1104"/>
      <c r="BZ8" s="1104"/>
      <c r="CA8" s="1104"/>
      <c r="CB8" s="1104"/>
      <c r="CC8" s="1104"/>
      <c r="CD8" s="1104"/>
      <c r="CE8" s="1104"/>
      <c r="CF8" s="1104"/>
      <c r="CG8" s="1105"/>
      <c r="CH8" s="1078">
        <v>0</v>
      </c>
      <c r="CI8" s="1079"/>
      <c r="CJ8" s="1079"/>
      <c r="CK8" s="1079"/>
      <c r="CL8" s="1080"/>
      <c r="CM8" s="1078">
        <v>7</v>
      </c>
      <c r="CN8" s="1079"/>
      <c r="CO8" s="1079"/>
      <c r="CP8" s="1079"/>
      <c r="CQ8" s="1080"/>
      <c r="CR8" s="1078">
        <v>5</v>
      </c>
      <c r="CS8" s="1079"/>
      <c r="CT8" s="1079"/>
      <c r="CU8" s="1079"/>
      <c r="CV8" s="1080"/>
      <c r="CW8" s="1078">
        <v>1</v>
      </c>
      <c r="CX8" s="1079"/>
      <c r="CY8" s="1079"/>
      <c r="CZ8" s="1079"/>
      <c r="DA8" s="1080"/>
      <c r="DB8" s="1078">
        <v>77</v>
      </c>
      <c r="DC8" s="1079"/>
      <c r="DD8" s="1079"/>
      <c r="DE8" s="1079"/>
      <c r="DF8" s="1080"/>
      <c r="DG8" s="1078">
        <v>684</v>
      </c>
      <c r="DH8" s="1079"/>
      <c r="DI8" s="1079"/>
      <c r="DJ8" s="1079"/>
      <c r="DK8" s="1080"/>
      <c r="DL8" s="1078" t="s">
        <v>573</v>
      </c>
      <c r="DM8" s="1079"/>
      <c r="DN8" s="1079"/>
      <c r="DO8" s="1079"/>
      <c r="DP8" s="1080"/>
      <c r="DQ8" s="1078" t="s">
        <v>571</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4</v>
      </c>
      <c r="CI9" s="1079"/>
      <c r="CJ9" s="1079"/>
      <c r="CK9" s="1079"/>
      <c r="CL9" s="1080"/>
      <c r="CM9" s="1078">
        <v>83</v>
      </c>
      <c r="CN9" s="1079"/>
      <c r="CO9" s="1079"/>
      <c r="CP9" s="1079"/>
      <c r="CQ9" s="1080"/>
      <c r="CR9" s="1078">
        <v>3</v>
      </c>
      <c r="CS9" s="1079"/>
      <c r="CT9" s="1079"/>
      <c r="CU9" s="1079"/>
      <c r="CV9" s="1080"/>
      <c r="CW9" s="1078">
        <v>26</v>
      </c>
      <c r="CX9" s="1079"/>
      <c r="CY9" s="1079"/>
      <c r="CZ9" s="1079"/>
      <c r="DA9" s="1080"/>
      <c r="DB9" s="1078" t="s">
        <v>569</v>
      </c>
      <c r="DC9" s="1079"/>
      <c r="DD9" s="1079"/>
      <c r="DE9" s="1079"/>
      <c r="DF9" s="1080"/>
      <c r="DG9" s="1078" t="s">
        <v>570</v>
      </c>
      <c r="DH9" s="1079"/>
      <c r="DI9" s="1079"/>
      <c r="DJ9" s="1079"/>
      <c r="DK9" s="1080"/>
      <c r="DL9" s="1078" t="s">
        <v>570</v>
      </c>
      <c r="DM9" s="1079"/>
      <c r="DN9" s="1079"/>
      <c r="DO9" s="1079"/>
      <c r="DP9" s="1080"/>
      <c r="DQ9" s="1078" t="s">
        <v>582</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585</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19</v>
      </c>
      <c r="CN10" s="1079"/>
      <c r="CO10" s="1079"/>
      <c r="CP10" s="1079"/>
      <c r="CQ10" s="1080"/>
      <c r="CR10" s="1078">
        <v>5</v>
      </c>
      <c r="CS10" s="1079"/>
      <c r="CT10" s="1079"/>
      <c r="CU10" s="1079"/>
      <c r="CV10" s="1080"/>
      <c r="CW10" s="1078" t="s">
        <v>570</v>
      </c>
      <c r="CX10" s="1079"/>
      <c r="CY10" s="1079"/>
      <c r="CZ10" s="1079"/>
      <c r="DA10" s="1080"/>
      <c r="DB10" s="1078" t="s">
        <v>570</v>
      </c>
      <c r="DC10" s="1079"/>
      <c r="DD10" s="1079"/>
      <c r="DE10" s="1079"/>
      <c r="DF10" s="1080"/>
      <c r="DG10" s="1078" t="s">
        <v>570</v>
      </c>
      <c r="DH10" s="1079"/>
      <c r="DI10" s="1079"/>
      <c r="DJ10" s="1079"/>
      <c r="DK10" s="1080"/>
      <c r="DL10" s="1078" t="s">
        <v>573</v>
      </c>
      <c r="DM10" s="1079"/>
      <c r="DN10" s="1079"/>
      <c r="DO10" s="1079"/>
      <c r="DP10" s="1080"/>
      <c r="DQ10" s="1078" t="s">
        <v>569</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581</v>
      </c>
      <c r="BT11" s="1104"/>
      <c r="BU11" s="1104"/>
      <c r="BV11" s="1104"/>
      <c r="BW11" s="1104"/>
      <c r="BX11" s="1104"/>
      <c r="BY11" s="1104"/>
      <c r="BZ11" s="1104"/>
      <c r="CA11" s="1104"/>
      <c r="CB11" s="1104"/>
      <c r="CC11" s="1104"/>
      <c r="CD11" s="1104"/>
      <c r="CE11" s="1104"/>
      <c r="CF11" s="1104"/>
      <c r="CG11" s="1105"/>
      <c r="CH11" s="1078">
        <v>-45</v>
      </c>
      <c r="CI11" s="1079"/>
      <c r="CJ11" s="1079"/>
      <c r="CK11" s="1079"/>
      <c r="CL11" s="1080"/>
      <c r="CM11" s="1078">
        <v>5173</v>
      </c>
      <c r="CN11" s="1079"/>
      <c r="CO11" s="1079"/>
      <c r="CP11" s="1079"/>
      <c r="CQ11" s="1080"/>
      <c r="CR11" s="1078">
        <v>5</v>
      </c>
      <c r="CS11" s="1079"/>
      <c r="CT11" s="1079"/>
      <c r="CU11" s="1079"/>
      <c r="CV11" s="1080"/>
      <c r="CW11" s="1078">
        <v>447</v>
      </c>
      <c r="CX11" s="1079"/>
      <c r="CY11" s="1079"/>
      <c r="CZ11" s="1079"/>
      <c r="DA11" s="1080"/>
      <c r="DB11" s="1078" t="s">
        <v>570</v>
      </c>
      <c r="DC11" s="1079"/>
      <c r="DD11" s="1079"/>
      <c r="DE11" s="1079"/>
      <c r="DF11" s="1080"/>
      <c r="DG11" s="1078" t="s">
        <v>573</v>
      </c>
      <c r="DH11" s="1079"/>
      <c r="DI11" s="1079"/>
      <c r="DJ11" s="1079"/>
      <c r="DK11" s="1080"/>
      <c r="DL11" s="1078" t="s">
        <v>583</v>
      </c>
      <c r="DM11" s="1079"/>
      <c r="DN11" s="1079"/>
      <c r="DO11" s="1079"/>
      <c r="DP11" s="1080"/>
      <c r="DQ11" s="1078" t="s">
        <v>584</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131629</v>
      </c>
      <c r="R23" s="1158"/>
      <c r="S23" s="1158"/>
      <c r="T23" s="1158"/>
      <c r="U23" s="1158"/>
      <c r="V23" s="1158">
        <v>128593</v>
      </c>
      <c r="W23" s="1158"/>
      <c r="X23" s="1158"/>
      <c r="Y23" s="1158"/>
      <c r="Z23" s="1158"/>
      <c r="AA23" s="1158">
        <v>3036</v>
      </c>
      <c r="AB23" s="1158"/>
      <c r="AC23" s="1158"/>
      <c r="AD23" s="1158"/>
      <c r="AE23" s="1159"/>
      <c r="AF23" s="1160">
        <v>1998</v>
      </c>
      <c r="AG23" s="1158"/>
      <c r="AH23" s="1158"/>
      <c r="AI23" s="1158"/>
      <c r="AJ23" s="1161"/>
      <c r="AK23" s="1162"/>
      <c r="AL23" s="1163"/>
      <c r="AM23" s="1163"/>
      <c r="AN23" s="1163"/>
      <c r="AO23" s="1163"/>
      <c r="AP23" s="1158">
        <v>23005</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32195</v>
      </c>
      <c r="R28" s="1143"/>
      <c r="S28" s="1143"/>
      <c r="T28" s="1143"/>
      <c r="U28" s="1143"/>
      <c r="V28" s="1143">
        <v>31897</v>
      </c>
      <c r="W28" s="1143"/>
      <c r="X28" s="1143"/>
      <c r="Y28" s="1143"/>
      <c r="Z28" s="1143"/>
      <c r="AA28" s="1143">
        <v>297</v>
      </c>
      <c r="AB28" s="1143"/>
      <c r="AC28" s="1143"/>
      <c r="AD28" s="1143"/>
      <c r="AE28" s="1144"/>
      <c r="AF28" s="1145">
        <v>297</v>
      </c>
      <c r="AG28" s="1143"/>
      <c r="AH28" s="1143"/>
      <c r="AI28" s="1143"/>
      <c r="AJ28" s="1146"/>
      <c r="AK28" s="1147">
        <v>4471</v>
      </c>
      <c r="AL28" s="1135"/>
      <c r="AM28" s="1135"/>
      <c r="AN28" s="1135"/>
      <c r="AO28" s="1135"/>
      <c r="AP28" s="1135" t="s">
        <v>586</v>
      </c>
      <c r="AQ28" s="1135"/>
      <c r="AR28" s="1135"/>
      <c r="AS28" s="1135"/>
      <c r="AT28" s="1135"/>
      <c r="AU28" s="1135" t="s">
        <v>586</v>
      </c>
      <c r="AV28" s="1135"/>
      <c r="AW28" s="1135"/>
      <c r="AX28" s="1135"/>
      <c r="AY28" s="1135"/>
      <c r="AZ28" s="1136" t="s">
        <v>586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21027</v>
      </c>
      <c r="R29" s="1133"/>
      <c r="S29" s="1133"/>
      <c r="T29" s="1133"/>
      <c r="U29" s="1133"/>
      <c r="V29" s="1133">
        <v>20235</v>
      </c>
      <c r="W29" s="1133"/>
      <c r="X29" s="1133"/>
      <c r="Y29" s="1133"/>
      <c r="Z29" s="1133"/>
      <c r="AA29" s="1133">
        <v>792</v>
      </c>
      <c r="AB29" s="1133"/>
      <c r="AC29" s="1133"/>
      <c r="AD29" s="1133"/>
      <c r="AE29" s="1134"/>
      <c r="AF29" s="1108">
        <v>792</v>
      </c>
      <c r="AG29" s="1109"/>
      <c r="AH29" s="1109"/>
      <c r="AI29" s="1109"/>
      <c r="AJ29" s="1110"/>
      <c r="AK29" s="1069">
        <v>3233</v>
      </c>
      <c r="AL29" s="1060"/>
      <c r="AM29" s="1060"/>
      <c r="AN29" s="1060"/>
      <c r="AO29" s="1060"/>
      <c r="AP29" s="1060" t="s">
        <v>586</v>
      </c>
      <c r="AQ29" s="1060"/>
      <c r="AR29" s="1060"/>
      <c r="AS29" s="1060"/>
      <c r="AT29" s="1060"/>
      <c r="AU29" s="1060" t="s">
        <v>586</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6480</v>
      </c>
      <c r="R30" s="1133"/>
      <c r="S30" s="1133"/>
      <c r="T30" s="1133"/>
      <c r="U30" s="1133"/>
      <c r="V30" s="1133">
        <v>6326</v>
      </c>
      <c r="W30" s="1133"/>
      <c r="X30" s="1133"/>
      <c r="Y30" s="1133"/>
      <c r="Z30" s="1133"/>
      <c r="AA30" s="1133">
        <v>154</v>
      </c>
      <c r="AB30" s="1133"/>
      <c r="AC30" s="1133"/>
      <c r="AD30" s="1133"/>
      <c r="AE30" s="1134"/>
      <c r="AF30" s="1108">
        <v>154</v>
      </c>
      <c r="AG30" s="1109"/>
      <c r="AH30" s="1109"/>
      <c r="AI30" s="1109"/>
      <c r="AJ30" s="1110"/>
      <c r="AK30" s="1069">
        <v>2943</v>
      </c>
      <c r="AL30" s="1060"/>
      <c r="AM30" s="1060"/>
      <c r="AN30" s="1060"/>
      <c r="AO30" s="1060"/>
      <c r="AP30" s="1060" t="s">
        <v>586</v>
      </c>
      <c r="AQ30" s="1060"/>
      <c r="AR30" s="1060"/>
      <c r="AS30" s="1060"/>
      <c r="AT30" s="1060"/>
      <c r="AU30" s="1060" t="s">
        <v>586</v>
      </c>
      <c r="AV30" s="1060"/>
      <c r="AW30" s="1060"/>
      <c r="AX30" s="1060"/>
      <c r="AY30" s="1060"/>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1244</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393</v>
      </c>
      <c r="AB66" s="1091"/>
      <c r="AC66" s="1091"/>
      <c r="AD66" s="1091"/>
      <c r="AE66" s="1092"/>
      <c r="AF66" s="1096" t="s">
        <v>408</v>
      </c>
      <c r="AG66" s="1097"/>
      <c r="AH66" s="1097"/>
      <c r="AI66" s="1097"/>
      <c r="AJ66" s="1098"/>
      <c r="AK66" s="1090" t="s">
        <v>409</v>
      </c>
      <c r="AL66" s="1085"/>
      <c r="AM66" s="1085"/>
      <c r="AN66" s="1085"/>
      <c r="AO66" s="1086"/>
      <c r="AP66" s="1090" t="s">
        <v>410</v>
      </c>
      <c r="AQ66" s="1091"/>
      <c r="AR66" s="1091"/>
      <c r="AS66" s="1091"/>
      <c r="AT66" s="1092"/>
      <c r="AU66" s="1090" t="s">
        <v>411</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567</v>
      </c>
      <c r="C68" s="1075"/>
      <c r="D68" s="1075"/>
      <c r="E68" s="1075"/>
      <c r="F68" s="1075"/>
      <c r="G68" s="1075"/>
      <c r="H68" s="1075"/>
      <c r="I68" s="1075"/>
      <c r="J68" s="1075"/>
      <c r="K68" s="1075"/>
      <c r="L68" s="1075"/>
      <c r="M68" s="1075"/>
      <c r="N68" s="1075"/>
      <c r="O68" s="1075"/>
      <c r="P68" s="1076"/>
      <c r="Q68" s="1077">
        <v>7961</v>
      </c>
      <c r="R68" s="1071"/>
      <c r="S68" s="1071"/>
      <c r="T68" s="1071"/>
      <c r="U68" s="1071"/>
      <c r="V68" s="1071">
        <v>7475</v>
      </c>
      <c r="W68" s="1071"/>
      <c r="X68" s="1071"/>
      <c r="Y68" s="1071"/>
      <c r="Z68" s="1071"/>
      <c r="AA68" s="1071">
        <v>486</v>
      </c>
      <c r="AB68" s="1071"/>
      <c r="AC68" s="1071"/>
      <c r="AD68" s="1071"/>
      <c r="AE68" s="1071"/>
      <c r="AF68" s="1071">
        <v>486</v>
      </c>
      <c r="AG68" s="1071"/>
      <c r="AH68" s="1071"/>
      <c r="AI68" s="1071"/>
      <c r="AJ68" s="1071"/>
      <c r="AK68" s="1071">
        <v>9</v>
      </c>
      <c r="AL68" s="1071"/>
      <c r="AM68" s="1071"/>
      <c r="AN68" s="1071"/>
      <c r="AO68" s="1071"/>
      <c r="AP68" s="1071">
        <v>4476</v>
      </c>
      <c r="AQ68" s="1071"/>
      <c r="AR68" s="1071"/>
      <c r="AS68" s="1071"/>
      <c r="AT68" s="1071"/>
      <c r="AU68" s="1071">
        <v>192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568</v>
      </c>
      <c r="C69" s="1064"/>
      <c r="D69" s="1064"/>
      <c r="E69" s="1064"/>
      <c r="F69" s="1064"/>
      <c r="G69" s="1064"/>
      <c r="H69" s="1064"/>
      <c r="I69" s="1064"/>
      <c r="J69" s="1064"/>
      <c r="K69" s="1064"/>
      <c r="L69" s="1064"/>
      <c r="M69" s="1064"/>
      <c r="N69" s="1064"/>
      <c r="O69" s="1064"/>
      <c r="P69" s="1065"/>
      <c r="Q69" s="1066">
        <v>144168</v>
      </c>
      <c r="R69" s="1060"/>
      <c r="S69" s="1060"/>
      <c r="T69" s="1060"/>
      <c r="U69" s="1060"/>
      <c r="V69" s="1060">
        <v>138019</v>
      </c>
      <c r="W69" s="1060"/>
      <c r="X69" s="1060"/>
      <c r="Y69" s="1060"/>
      <c r="Z69" s="1060"/>
      <c r="AA69" s="1060">
        <v>6149</v>
      </c>
      <c r="AB69" s="1060"/>
      <c r="AC69" s="1060"/>
      <c r="AD69" s="1060"/>
      <c r="AE69" s="1060"/>
      <c r="AF69" s="1060">
        <v>32354</v>
      </c>
      <c r="AG69" s="1060"/>
      <c r="AH69" s="1060"/>
      <c r="AI69" s="1060"/>
      <c r="AJ69" s="1060"/>
      <c r="AK69" s="1060" t="s">
        <v>569</v>
      </c>
      <c r="AL69" s="1060"/>
      <c r="AM69" s="1060"/>
      <c r="AN69" s="1060"/>
      <c r="AO69" s="1060"/>
      <c r="AP69" s="1060" t="s">
        <v>570</v>
      </c>
      <c r="AQ69" s="1060"/>
      <c r="AR69" s="1060"/>
      <c r="AS69" s="1060"/>
      <c r="AT69" s="1060"/>
      <c r="AU69" s="1060" t="s">
        <v>571</v>
      </c>
      <c r="AV69" s="1060"/>
      <c r="AW69" s="1060"/>
      <c r="AX69" s="1060"/>
      <c r="AY69" s="1060"/>
      <c r="AZ69" s="1061" t="s">
        <v>572</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574</v>
      </c>
      <c r="C70" s="1064"/>
      <c r="D70" s="1064"/>
      <c r="E70" s="1064"/>
      <c r="F70" s="1064"/>
      <c r="G70" s="1064"/>
      <c r="H70" s="1064"/>
      <c r="I70" s="1064"/>
      <c r="J70" s="1064"/>
      <c r="K70" s="1064"/>
      <c r="L70" s="1064"/>
      <c r="M70" s="1064"/>
      <c r="N70" s="1064"/>
      <c r="O70" s="1064"/>
      <c r="P70" s="1065"/>
      <c r="Q70" s="1066">
        <v>76940</v>
      </c>
      <c r="R70" s="1060"/>
      <c r="S70" s="1060"/>
      <c r="T70" s="1060"/>
      <c r="U70" s="1060"/>
      <c r="V70" s="1060">
        <v>73165</v>
      </c>
      <c r="W70" s="1060"/>
      <c r="X70" s="1060"/>
      <c r="Y70" s="1060"/>
      <c r="Z70" s="1060"/>
      <c r="AA70" s="1060">
        <v>3775</v>
      </c>
      <c r="AB70" s="1060"/>
      <c r="AC70" s="1060"/>
      <c r="AD70" s="1060"/>
      <c r="AE70" s="1060"/>
      <c r="AF70" s="1060">
        <v>3775</v>
      </c>
      <c r="AG70" s="1060"/>
      <c r="AH70" s="1060"/>
      <c r="AI70" s="1060"/>
      <c r="AJ70" s="1060"/>
      <c r="AK70" s="1060">
        <v>7300</v>
      </c>
      <c r="AL70" s="1060"/>
      <c r="AM70" s="1060"/>
      <c r="AN70" s="1060"/>
      <c r="AO70" s="1060"/>
      <c r="AP70" s="1060">
        <v>42318</v>
      </c>
      <c r="AQ70" s="1060"/>
      <c r="AR70" s="1060"/>
      <c r="AS70" s="1060"/>
      <c r="AT70" s="1060"/>
      <c r="AU70" s="1060">
        <v>931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575</v>
      </c>
      <c r="C71" s="1064"/>
      <c r="D71" s="1064"/>
      <c r="E71" s="1064"/>
      <c r="F71" s="1064"/>
      <c r="G71" s="1064"/>
      <c r="H71" s="1064"/>
      <c r="I71" s="1064"/>
      <c r="J71" s="1064"/>
      <c r="K71" s="1064"/>
      <c r="L71" s="1064"/>
      <c r="M71" s="1064"/>
      <c r="N71" s="1064"/>
      <c r="O71" s="1064"/>
      <c r="P71" s="1065"/>
      <c r="Q71" s="1066">
        <v>6933</v>
      </c>
      <c r="R71" s="1060"/>
      <c r="S71" s="1060"/>
      <c r="T71" s="1060"/>
      <c r="U71" s="1060"/>
      <c r="V71" s="1060">
        <v>6850</v>
      </c>
      <c r="W71" s="1060"/>
      <c r="X71" s="1060"/>
      <c r="Y71" s="1060"/>
      <c r="Z71" s="1060"/>
      <c r="AA71" s="1060">
        <v>82</v>
      </c>
      <c r="AB71" s="1060"/>
      <c r="AC71" s="1060"/>
      <c r="AD71" s="1060"/>
      <c r="AE71" s="1060"/>
      <c r="AF71" s="1060">
        <v>82</v>
      </c>
      <c r="AG71" s="1060"/>
      <c r="AH71" s="1060"/>
      <c r="AI71" s="1060"/>
      <c r="AJ71" s="1060"/>
      <c r="AK71" s="1060">
        <v>2485</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576</v>
      </c>
      <c r="C72" s="1064"/>
      <c r="D72" s="1064"/>
      <c r="E72" s="1064"/>
      <c r="F72" s="1064"/>
      <c r="G72" s="1064"/>
      <c r="H72" s="1064"/>
      <c r="I72" s="1064"/>
      <c r="J72" s="1064"/>
      <c r="K72" s="1064"/>
      <c r="L72" s="1064"/>
      <c r="M72" s="1064"/>
      <c r="N72" s="1064"/>
      <c r="O72" s="1064"/>
      <c r="P72" s="1065"/>
      <c r="Q72" s="1066">
        <v>1385861</v>
      </c>
      <c r="R72" s="1060"/>
      <c r="S72" s="1060"/>
      <c r="T72" s="1060"/>
      <c r="U72" s="1060"/>
      <c r="V72" s="1060">
        <v>1346246</v>
      </c>
      <c r="W72" s="1060"/>
      <c r="X72" s="1060"/>
      <c r="Y72" s="1060"/>
      <c r="Z72" s="1060"/>
      <c r="AA72" s="1060">
        <v>39615</v>
      </c>
      <c r="AB72" s="1060"/>
      <c r="AC72" s="1060"/>
      <c r="AD72" s="1060"/>
      <c r="AE72" s="1060"/>
      <c r="AF72" s="1060">
        <v>39615</v>
      </c>
      <c r="AG72" s="1060"/>
      <c r="AH72" s="1060"/>
      <c r="AI72" s="1060"/>
      <c r="AJ72" s="1060"/>
      <c r="AK72" s="1060">
        <v>13582</v>
      </c>
      <c r="AL72" s="1060"/>
      <c r="AM72" s="1060"/>
      <c r="AN72" s="1060"/>
      <c r="AO72" s="1060"/>
      <c r="AP72" s="1060" t="s">
        <v>570</v>
      </c>
      <c r="AQ72" s="1060"/>
      <c r="AR72" s="1060"/>
      <c r="AS72" s="1060"/>
      <c r="AT72" s="1060"/>
      <c r="AU72" s="1060" t="s">
        <v>573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76313</v>
      </c>
      <c r="AG88" s="1048"/>
      <c r="AH88" s="1048"/>
      <c r="AI88" s="1048"/>
      <c r="AJ88" s="1048"/>
      <c r="AK88" s="1052"/>
      <c r="AL88" s="1052"/>
      <c r="AM88" s="1052"/>
      <c r="AN88" s="1052"/>
      <c r="AO88" s="1052"/>
      <c r="AP88" s="1048">
        <v>46793</v>
      </c>
      <c r="AQ88" s="1048"/>
      <c r="AR88" s="1048"/>
      <c r="AS88" s="1048"/>
      <c r="AT88" s="1048"/>
      <c r="AU88" s="1048">
        <v>1123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518</v>
      </c>
      <c r="CS102" s="1040"/>
      <c r="CT102" s="1040"/>
      <c r="CU102" s="1040"/>
      <c r="CV102" s="1041"/>
      <c r="CW102" s="1039">
        <v>814</v>
      </c>
      <c r="CX102" s="1040"/>
      <c r="CY102" s="1040"/>
      <c r="CZ102" s="1040"/>
      <c r="DA102" s="1041"/>
      <c r="DB102" s="1039">
        <v>77</v>
      </c>
      <c r="DC102" s="1040"/>
      <c r="DD102" s="1040"/>
      <c r="DE102" s="1040"/>
      <c r="DF102" s="1041"/>
      <c r="DG102" s="1039">
        <v>684</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305</v>
      </c>
      <c r="AG109" s="983"/>
      <c r="AH109" s="983"/>
      <c r="AI109" s="983"/>
      <c r="AJ109" s="984"/>
      <c r="AK109" s="985" t="s">
        <v>304</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305</v>
      </c>
      <c r="BW109" s="983"/>
      <c r="BX109" s="983"/>
      <c r="BY109" s="983"/>
      <c r="BZ109" s="984"/>
      <c r="CA109" s="985" t="s">
        <v>304</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305</v>
      </c>
      <c r="DM109" s="983"/>
      <c r="DN109" s="983"/>
      <c r="DO109" s="983"/>
      <c r="DP109" s="984"/>
      <c r="DQ109" s="985" t="s">
        <v>304</v>
      </c>
      <c r="DR109" s="983"/>
      <c r="DS109" s="983"/>
      <c r="DT109" s="983"/>
      <c r="DU109" s="984"/>
      <c r="DV109" s="985" t="s">
        <v>422</v>
      </c>
      <c r="DW109" s="983"/>
      <c r="DX109" s="983"/>
      <c r="DY109" s="983"/>
      <c r="DZ109" s="1014"/>
    </row>
    <row r="110" spans="1:131" s="246" customFormat="1" ht="26.25" customHeight="1" x14ac:dyDescent="0.2">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2601439</v>
      </c>
      <c r="AB110" s="976"/>
      <c r="AC110" s="976"/>
      <c r="AD110" s="976"/>
      <c r="AE110" s="977"/>
      <c r="AF110" s="978">
        <v>2493309</v>
      </c>
      <c r="AG110" s="976"/>
      <c r="AH110" s="976"/>
      <c r="AI110" s="976"/>
      <c r="AJ110" s="977"/>
      <c r="AK110" s="978">
        <v>2611569</v>
      </c>
      <c r="AL110" s="976"/>
      <c r="AM110" s="976"/>
      <c r="AN110" s="976"/>
      <c r="AO110" s="977"/>
      <c r="AP110" s="979">
        <v>3.9</v>
      </c>
      <c r="AQ110" s="980"/>
      <c r="AR110" s="980"/>
      <c r="AS110" s="980"/>
      <c r="AT110" s="981"/>
      <c r="AU110" s="1015" t="s">
        <v>72</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26559126</v>
      </c>
      <c r="BR110" s="923"/>
      <c r="BS110" s="923"/>
      <c r="BT110" s="923"/>
      <c r="BU110" s="923"/>
      <c r="BV110" s="923">
        <v>25353360</v>
      </c>
      <c r="BW110" s="923"/>
      <c r="BX110" s="923"/>
      <c r="BY110" s="923"/>
      <c r="BZ110" s="923"/>
      <c r="CA110" s="923">
        <v>23004917</v>
      </c>
      <c r="CB110" s="923"/>
      <c r="CC110" s="923"/>
      <c r="CD110" s="923"/>
      <c r="CE110" s="923"/>
      <c r="CF110" s="947">
        <v>34.6</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388</v>
      </c>
      <c r="DM110" s="923"/>
      <c r="DN110" s="923"/>
      <c r="DO110" s="923"/>
      <c r="DP110" s="923"/>
      <c r="DQ110" s="923" t="s">
        <v>136</v>
      </c>
      <c r="DR110" s="923"/>
      <c r="DS110" s="923"/>
      <c r="DT110" s="923"/>
      <c r="DU110" s="923"/>
      <c r="DV110" s="924" t="s">
        <v>388</v>
      </c>
      <c r="DW110" s="924"/>
      <c r="DX110" s="924"/>
      <c r="DY110" s="924"/>
      <c r="DZ110" s="925"/>
    </row>
    <row r="111" spans="1:131" s="246" customFormat="1" ht="26.25" customHeight="1" x14ac:dyDescent="0.2">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136</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774849</v>
      </c>
      <c r="BR111" s="895"/>
      <c r="BS111" s="895"/>
      <c r="BT111" s="895"/>
      <c r="BU111" s="895"/>
      <c r="BV111" s="895">
        <v>713985</v>
      </c>
      <c r="BW111" s="895"/>
      <c r="BX111" s="895"/>
      <c r="BY111" s="895"/>
      <c r="BZ111" s="895"/>
      <c r="CA111" s="895">
        <v>929726</v>
      </c>
      <c r="CB111" s="895"/>
      <c r="CC111" s="895"/>
      <c r="CD111" s="895"/>
      <c r="CE111" s="895"/>
      <c r="CF111" s="956">
        <v>1.4</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108361</v>
      </c>
      <c r="DH111" s="895"/>
      <c r="DI111" s="895"/>
      <c r="DJ111" s="895"/>
      <c r="DK111" s="895"/>
      <c r="DL111" s="895">
        <v>108361</v>
      </c>
      <c r="DM111" s="895"/>
      <c r="DN111" s="895"/>
      <c r="DO111" s="895"/>
      <c r="DP111" s="895"/>
      <c r="DQ111" s="895">
        <v>96320</v>
      </c>
      <c r="DR111" s="895"/>
      <c r="DS111" s="895"/>
      <c r="DT111" s="895"/>
      <c r="DU111" s="895"/>
      <c r="DV111" s="872">
        <v>0.1</v>
      </c>
      <c r="DW111" s="872"/>
      <c r="DX111" s="872"/>
      <c r="DY111" s="872"/>
      <c r="DZ111" s="873"/>
    </row>
    <row r="112" spans="1:131" s="246" customFormat="1" ht="26.25" customHeight="1" x14ac:dyDescent="0.2">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130353</v>
      </c>
      <c r="AB112" s="858"/>
      <c r="AC112" s="858"/>
      <c r="AD112" s="858"/>
      <c r="AE112" s="859"/>
      <c r="AF112" s="860">
        <v>283223</v>
      </c>
      <c r="AG112" s="858"/>
      <c r="AH112" s="858"/>
      <c r="AI112" s="858"/>
      <c r="AJ112" s="859"/>
      <c r="AK112" s="860">
        <v>263562</v>
      </c>
      <c r="AL112" s="858"/>
      <c r="AM112" s="858"/>
      <c r="AN112" s="858"/>
      <c r="AO112" s="859"/>
      <c r="AP112" s="905">
        <v>0.4</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t="s">
        <v>388</v>
      </c>
      <c r="BR112" s="895"/>
      <c r="BS112" s="895"/>
      <c r="BT112" s="895"/>
      <c r="BU112" s="895"/>
      <c r="BV112" s="895" t="s">
        <v>388</v>
      </c>
      <c r="BW112" s="895"/>
      <c r="BX112" s="895"/>
      <c r="BY112" s="895"/>
      <c r="BZ112" s="895"/>
      <c r="CA112" s="895" t="s">
        <v>388</v>
      </c>
      <c r="CB112" s="895"/>
      <c r="CC112" s="895"/>
      <c r="CD112" s="895"/>
      <c r="CE112" s="895"/>
      <c r="CF112" s="956" t="s">
        <v>388</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388</v>
      </c>
      <c r="DH112" s="895"/>
      <c r="DI112" s="895"/>
      <c r="DJ112" s="895"/>
      <c r="DK112" s="895"/>
      <c r="DL112" s="895" t="s">
        <v>388</v>
      </c>
      <c r="DM112" s="895"/>
      <c r="DN112" s="895"/>
      <c r="DO112" s="895"/>
      <c r="DP112" s="895"/>
      <c r="DQ112" s="895" t="s">
        <v>136</v>
      </c>
      <c r="DR112" s="895"/>
      <c r="DS112" s="895"/>
      <c r="DT112" s="895"/>
      <c r="DU112" s="895"/>
      <c r="DV112" s="872" t="s">
        <v>136</v>
      </c>
      <c r="DW112" s="872"/>
      <c r="DX112" s="872"/>
      <c r="DY112" s="872"/>
      <c r="DZ112" s="873"/>
    </row>
    <row r="113" spans="1:130" s="246" customFormat="1" ht="26.25" customHeight="1" x14ac:dyDescent="0.2">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136</v>
      </c>
      <c r="AB113" s="1004"/>
      <c r="AC113" s="1004"/>
      <c r="AD113" s="1004"/>
      <c r="AE113" s="1005"/>
      <c r="AF113" s="1006" t="s">
        <v>136</v>
      </c>
      <c r="AG113" s="1004"/>
      <c r="AH113" s="1004"/>
      <c r="AI113" s="1004"/>
      <c r="AJ113" s="1005"/>
      <c r="AK113" s="1006" t="s">
        <v>136</v>
      </c>
      <c r="AL113" s="1004"/>
      <c r="AM113" s="1004"/>
      <c r="AN113" s="1004"/>
      <c r="AO113" s="1005"/>
      <c r="AP113" s="1007" t="s">
        <v>388</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944218</v>
      </c>
      <c r="BR113" s="895"/>
      <c r="BS113" s="895"/>
      <c r="BT113" s="895"/>
      <c r="BU113" s="895"/>
      <c r="BV113" s="895">
        <v>1107566</v>
      </c>
      <c r="BW113" s="895"/>
      <c r="BX113" s="895"/>
      <c r="BY113" s="895"/>
      <c r="BZ113" s="895"/>
      <c r="CA113" s="895">
        <v>1123444</v>
      </c>
      <c r="CB113" s="895"/>
      <c r="CC113" s="895"/>
      <c r="CD113" s="895"/>
      <c r="CE113" s="895"/>
      <c r="CF113" s="956">
        <v>1.7</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388</v>
      </c>
      <c r="DH113" s="858"/>
      <c r="DI113" s="858"/>
      <c r="DJ113" s="858"/>
      <c r="DK113" s="859"/>
      <c r="DL113" s="860" t="s">
        <v>388</v>
      </c>
      <c r="DM113" s="858"/>
      <c r="DN113" s="858"/>
      <c r="DO113" s="858"/>
      <c r="DP113" s="859"/>
      <c r="DQ113" s="860" t="s">
        <v>388</v>
      </c>
      <c r="DR113" s="858"/>
      <c r="DS113" s="858"/>
      <c r="DT113" s="858"/>
      <c r="DU113" s="859"/>
      <c r="DV113" s="905" t="s">
        <v>388</v>
      </c>
      <c r="DW113" s="906"/>
      <c r="DX113" s="906"/>
      <c r="DY113" s="906"/>
      <c r="DZ113" s="907"/>
    </row>
    <row r="114" spans="1:130" s="246" customFormat="1" ht="26.25" customHeight="1" x14ac:dyDescent="0.2">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94076</v>
      </c>
      <c r="AB114" s="858"/>
      <c r="AC114" s="858"/>
      <c r="AD114" s="858"/>
      <c r="AE114" s="859"/>
      <c r="AF114" s="860">
        <v>82697</v>
      </c>
      <c r="AG114" s="858"/>
      <c r="AH114" s="858"/>
      <c r="AI114" s="858"/>
      <c r="AJ114" s="859"/>
      <c r="AK114" s="860">
        <v>90380</v>
      </c>
      <c r="AL114" s="858"/>
      <c r="AM114" s="858"/>
      <c r="AN114" s="858"/>
      <c r="AO114" s="859"/>
      <c r="AP114" s="905">
        <v>0.1</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16907056</v>
      </c>
      <c r="BR114" s="895"/>
      <c r="BS114" s="895"/>
      <c r="BT114" s="895"/>
      <c r="BU114" s="895"/>
      <c r="BV114" s="895">
        <v>15870043</v>
      </c>
      <c r="BW114" s="895"/>
      <c r="BX114" s="895"/>
      <c r="BY114" s="895"/>
      <c r="BZ114" s="895"/>
      <c r="CA114" s="895">
        <v>13333715</v>
      </c>
      <c r="CB114" s="895"/>
      <c r="CC114" s="895"/>
      <c r="CD114" s="895"/>
      <c r="CE114" s="895"/>
      <c r="CF114" s="956">
        <v>20</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388</v>
      </c>
      <c r="DM114" s="858"/>
      <c r="DN114" s="858"/>
      <c r="DO114" s="858"/>
      <c r="DP114" s="859"/>
      <c r="DQ114" s="860" t="s">
        <v>388</v>
      </c>
      <c r="DR114" s="858"/>
      <c r="DS114" s="858"/>
      <c r="DT114" s="858"/>
      <c r="DU114" s="859"/>
      <c r="DV114" s="905" t="s">
        <v>388</v>
      </c>
      <c r="DW114" s="906"/>
      <c r="DX114" s="906"/>
      <c r="DY114" s="906"/>
      <c r="DZ114" s="907"/>
    </row>
    <row r="115" spans="1:130" s="246" customFormat="1" ht="26.25" customHeight="1" x14ac:dyDescent="0.2">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240150</v>
      </c>
      <c r="AB115" s="1004"/>
      <c r="AC115" s="1004"/>
      <c r="AD115" s="1004"/>
      <c r="AE115" s="1005"/>
      <c r="AF115" s="1006">
        <v>752637</v>
      </c>
      <c r="AG115" s="1004"/>
      <c r="AH115" s="1004"/>
      <c r="AI115" s="1004"/>
      <c r="AJ115" s="1005"/>
      <c r="AK115" s="1006">
        <v>421359</v>
      </c>
      <c r="AL115" s="1004"/>
      <c r="AM115" s="1004"/>
      <c r="AN115" s="1004"/>
      <c r="AO115" s="1005"/>
      <c r="AP115" s="1007">
        <v>0.6</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428</v>
      </c>
      <c r="BR115" s="895"/>
      <c r="BS115" s="895"/>
      <c r="BT115" s="895"/>
      <c r="BU115" s="895"/>
      <c r="BV115" s="895" t="s">
        <v>388</v>
      </c>
      <c r="BW115" s="895"/>
      <c r="BX115" s="895"/>
      <c r="BY115" s="895"/>
      <c r="BZ115" s="895"/>
      <c r="CA115" s="895" t="s">
        <v>388</v>
      </c>
      <c r="CB115" s="895"/>
      <c r="CC115" s="895"/>
      <c r="CD115" s="895"/>
      <c r="CE115" s="895"/>
      <c r="CF115" s="956" t="s">
        <v>388</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608409</v>
      </c>
      <c r="DH115" s="858"/>
      <c r="DI115" s="858"/>
      <c r="DJ115" s="858"/>
      <c r="DK115" s="859"/>
      <c r="DL115" s="860">
        <v>568174</v>
      </c>
      <c r="DM115" s="858"/>
      <c r="DN115" s="858"/>
      <c r="DO115" s="858"/>
      <c r="DP115" s="859"/>
      <c r="DQ115" s="860">
        <v>816585</v>
      </c>
      <c r="DR115" s="858"/>
      <c r="DS115" s="858"/>
      <c r="DT115" s="858"/>
      <c r="DU115" s="859"/>
      <c r="DV115" s="905">
        <v>1.2</v>
      </c>
      <c r="DW115" s="906"/>
      <c r="DX115" s="906"/>
      <c r="DY115" s="906"/>
      <c r="DZ115" s="907"/>
    </row>
    <row r="116" spans="1:130" s="246" customFormat="1" ht="26.25" customHeight="1" x14ac:dyDescent="0.2">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428</v>
      </c>
      <c r="AB116" s="858"/>
      <c r="AC116" s="858"/>
      <c r="AD116" s="858"/>
      <c r="AE116" s="859"/>
      <c r="AF116" s="860" t="s">
        <v>388</v>
      </c>
      <c r="AG116" s="858"/>
      <c r="AH116" s="858"/>
      <c r="AI116" s="858"/>
      <c r="AJ116" s="859"/>
      <c r="AK116" s="860" t="s">
        <v>428</v>
      </c>
      <c r="AL116" s="858"/>
      <c r="AM116" s="858"/>
      <c r="AN116" s="858"/>
      <c r="AO116" s="859"/>
      <c r="AP116" s="905" t="s">
        <v>428</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136</v>
      </c>
      <c r="BR116" s="895"/>
      <c r="BS116" s="895"/>
      <c r="BT116" s="895"/>
      <c r="BU116" s="895"/>
      <c r="BV116" s="895" t="s">
        <v>136</v>
      </c>
      <c r="BW116" s="895"/>
      <c r="BX116" s="895"/>
      <c r="BY116" s="895"/>
      <c r="BZ116" s="895"/>
      <c r="CA116" s="895" t="s">
        <v>388</v>
      </c>
      <c r="CB116" s="895"/>
      <c r="CC116" s="895"/>
      <c r="CD116" s="895"/>
      <c r="CE116" s="895"/>
      <c r="CF116" s="956" t="s">
        <v>388</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58079</v>
      </c>
      <c r="DH116" s="858"/>
      <c r="DI116" s="858"/>
      <c r="DJ116" s="858"/>
      <c r="DK116" s="859"/>
      <c r="DL116" s="860">
        <v>37450</v>
      </c>
      <c r="DM116" s="858"/>
      <c r="DN116" s="858"/>
      <c r="DO116" s="858"/>
      <c r="DP116" s="859"/>
      <c r="DQ116" s="860">
        <v>16821</v>
      </c>
      <c r="DR116" s="858"/>
      <c r="DS116" s="858"/>
      <c r="DT116" s="858"/>
      <c r="DU116" s="859"/>
      <c r="DV116" s="905">
        <v>0</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3066018</v>
      </c>
      <c r="AB117" s="990"/>
      <c r="AC117" s="990"/>
      <c r="AD117" s="990"/>
      <c r="AE117" s="991"/>
      <c r="AF117" s="992">
        <v>3611866</v>
      </c>
      <c r="AG117" s="990"/>
      <c r="AH117" s="990"/>
      <c r="AI117" s="990"/>
      <c r="AJ117" s="991"/>
      <c r="AK117" s="992">
        <v>3386870</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136</v>
      </c>
      <c r="BR117" s="895"/>
      <c r="BS117" s="895"/>
      <c r="BT117" s="895"/>
      <c r="BU117" s="895"/>
      <c r="BV117" s="895" t="s">
        <v>450</v>
      </c>
      <c r="BW117" s="895"/>
      <c r="BX117" s="895"/>
      <c r="BY117" s="895"/>
      <c r="BZ117" s="895"/>
      <c r="CA117" s="895" t="s">
        <v>136</v>
      </c>
      <c r="CB117" s="895"/>
      <c r="CC117" s="895"/>
      <c r="CD117" s="895"/>
      <c r="CE117" s="895"/>
      <c r="CF117" s="956" t="s">
        <v>136</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136</v>
      </c>
      <c r="DH117" s="858"/>
      <c r="DI117" s="858"/>
      <c r="DJ117" s="858"/>
      <c r="DK117" s="859"/>
      <c r="DL117" s="860" t="s">
        <v>136</v>
      </c>
      <c r="DM117" s="858"/>
      <c r="DN117" s="858"/>
      <c r="DO117" s="858"/>
      <c r="DP117" s="859"/>
      <c r="DQ117" s="860" t="s">
        <v>450</v>
      </c>
      <c r="DR117" s="858"/>
      <c r="DS117" s="858"/>
      <c r="DT117" s="858"/>
      <c r="DU117" s="859"/>
      <c r="DV117" s="905" t="s">
        <v>452</v>
      </c>
      <c r="DW117" s="906"/>
      <c r="DX117" s="906"/>
      <c r="DY117" s="906"/>
      <c r="DZ117" s="907"/>
    </row>
    <row r="118" spans="1:130" s="246" customFormat="1" ht="26.25" customHeight="1" x14ac:dyDescent="0.2">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305</v>
      </c>
      <c r="AG118" s="983"/>
      <c r="AH118" s="983"/>
      <c r="AI118" s="983"/>
      <c r="AJ118" s="984"/>
      <c r="AK118" s="985" t="s">
        <v>304</v>
      </c>
      <c r="AL118" s="983"/>
      <c r="AM118" s="983"/>
      <c r="AN118" s="983"/>
      <c r="AO118" s="984"/>
      <c r="AP118" s="986" t="s">
        <v>422</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136</v>
      </c>
      <c r="BR118" s="926"/>
      <c r="BS118" s="926"/>
      <c r="BT118" s="926"/>
      <c r="BU118" s="926"/>
      <c r="BV118" s="926" t="s">
        <v>136</v>
      </c>
      <c r="BW118" s="926"/>
      <c r="BX118" s="926"/>
      <c r="BY118" s="926"/>
      <c r="BZ118" s="926"/>
      <c r="CA118" s="926" t="s">
        <v>136</v>
      </c>
      <c r="CB118" s="926"/>
      <c r="CC118" s="926"/>
      <c r="CD118" s="926"/>
      <c r="CE118" s="926"/>
      <c r="CF118" s="956" t="s">
        <v>136</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450</v>
      </c>
      <c r="DM118" s="858"/>
      <c r="DN118" s="858"/>
      <c r="DO118" s="858"/>
      <c r="DP118" s="859"/>
      <c r="DQ118" s="860" t="s">
        <v>136</v>
      </c>
      <c r="DR118" s="858"/>
      <c r="DS118" s="858"/>
      <c r="DT118" s="858"/>
      <c r="DU118" s="859"/>
      <c r="DV118" s="905" t="s">
        <v>136</v>
      </c>
      <c r="DW118" s="906"/>
      <c r="DX118" s="906"/>
      <c r="DY118" s="906"/>
      <c r="DZ118" s="907"/>
    </row>
    <row r="119" spans="1:130" s="246" customFormat="1" ht="26.25" customHeight="1" x14ac:dyDescent="0.2">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136</v>
      </c>
      <c r="AB119" s="976"/>
      <c r="AC119" s="976"/>
      <c r="AD119" s="976"/>
      <c r="AE119" s="977"/>
      <c r="AF119" s="978" t="s">
        <v>136</v>
      </c>
      <c r="AG119" s="976"/>
      <c r="AH119" s="976"/>
      <c r="AI119" s="976"/>
      <c r="AJ119" s="977"/>
      <c r="AK119" s="978" t="s">
        <v>452</v>
      </c>
      <c r="AL119" s="976"/>
      <c r="AM119" s="976"/>
      <c r="AN119" s="976"/>
      <c r="AO119" s="977"/>
      <c r="AP119" s="979" t="s">
        <v>136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45185249</v>
      </c>
      <c r="BR119" s="926"/>
      <c r="BS119" s="926"/>
      <c r="BT119" s="926"/>
      <c r="BU119" s="926"/>
      <c r="BV119" s="926">
        <v>43044954</v>
      </c>
      <c r="BW119" s="926"/>
      <c r="BX119" s="926"/>
      <c r="BY119" s="926"/>
      <c r="BZ119" s="926"/>
      <c r="CA119" s="926">
        <v>38391802</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452</v>
      </c>
      <c r="DH119" s="841"/>
      <c r="DI119" s="841"/>
      <c r="DJ119" s="841"/>
      <c r="DK119" s="842"/>
      <c r="DL119" s="843" t="s">
        <v>136</v>
      </c>
      <c r="DM119" s="841"/>
      <c r="DN119" s="841"/>
      <c r="DO119" s="841"/>
      <c r="DP119" s="842"/>
      <c r="DQ119" s="843" t="s">
        <v>457</v>
      </c>
      <c r="DR119" s="841"/>
      <c r="DS119" s="841"/>
      <c r="DT119" s="841"/>
      <c r="DU119" s="842"/>
      <c r="DV119" s="929" t="s">
        <v>388</v>
      </c>
      <c r="DW119" s="930"/>
      <c r="DX119" s="930"/>
      <c r="DY119" s="930"/>
      <c r="DZ119" s="931"/>
    </row>
    <row r="120" spans="1:130" s="246" customFormat="1" ht="26.25" customHeight="1" x14ac:dyDescent="0.2">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136</v>
      </c>
      <c r="AB120" s="858"/>
      <c r="AC120" s="858"/>
      <c r="AD120" s="858"/>
      <c r="AE120" s="859"/>
      <c r="AF120" s="860" t="s">
        <v>136</v>
      </c>
      <c r="AG120" s="858"/>
      <c r="AH120" s="858"/>
      <c r="AI120" s="858"/>
      <c r="AJ120" s="859"/>
      <c r="AK120" s="860">
        <v>12041</v>
      </c>
      <c r="AL120" s="858"/>
      <c r="AM120" s="858"/>
      <c r="AN120" s="858"/>
      <c r="AO120" s="859"/>
      <c r="AP120" s="905">
        <v>0</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40713140</v>
      </c>
      <c r="BR120" s="923"/>
      <c r="BS120" s="923"/>
      <c r="BT120" s="923"/>
      <c r="BU120" s="923"/>
      <c r="BV120" s="923">
        <v>43170671</v>
      </c>
      <c r="BW120" s="923"/>
      <c r="BX120" s="923"/>
      <c r="BY120" s="923"/>
      <c r="BZ120" s="923"/>
      <c r="CA120" s="923">
        <v>46472979</v>
      </c>
      <c r="CB120" s="923"/>
      <c r="CC120" s="923"/>
      <c r="CD120" s="923"/>
      <c r="CE120" s="923"/>
      <c r="CF120" s="947">
        <v>69.8</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t="s">
        <v>457</v>
      </c>
      <c r="DH120" s="923"/>
      <c r="DI120" s="923"/>
      <c r="DJ120" s="923"/>
      <c r="DK120" s="923"/>
      <c r="DL120" s="923" t="s">
        <v>450</v>
      </c>
      <c r="DM120" s="923"/>
      <c r="DN120" s="923"/>
      <c r="DO120" s="923"/>
      <c r="DP120" s="923"/>
      <c r="DQ120" s="923" t="s">
        <v>452</v>
      </c>
      <c r="DR120" s="923"/>
      <c r="DS120" s="923"/>
      <c r="DT120" s="923"/>
      <c r="DU120" s="923"/>
      <c r="DV120" s="924" t="s">
        <v>136</v>
      </c>
      <c r="DW120" s="924"/>
      <c r="DX120" s="924"/>
      <c r="DY120" s="924"/>
      <c r="DZ120" s="925"/>
    </row>
    <row r="121" spans="1:130" s="246" customFormat="1" ht="26.25" customHeight="1" x14ac:dyDescent="0.2">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136</v>
      </c>
      <c r="AG121" s="858"/>
      <c r="AH121" s="858"/>
      <c r="AI121" s="858"/>
      <c r="AJ121" s="859"/>
      <c r="AK121" s="860" t="s">
        <v>388</v>
      </c>
      <c r="AL121" s="858"/>
      <c r="AM121" s="858"/>
      <c r="AN121" s="858"/>
      <c r="AO121" s="859"/>
      <c r="AP121" s="905" t="s">
        <v>136</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1816</v>
      </c>
      <c r="BR121" s="895"/>
      <c r="BS121" s="895"/>
      <c r="BT121" s="895"/>
      <c r="BU121" s="895"/>
      <c r="BV121" s="895">
        <v>4817</v>
      </c>
      <c r="BW121" s="895"/>
      <c r="BX121" s="895"/>
      <c r="BY121" s="895"/>
      <c r="BZ121" s="895"/>
      <c r="CA121" s="895">
        <v>85254</v>
      </c>
      <c r="CB121" s="895"/>
      <c r="CC121" s="895"/>
      <c r="CD121" s="895"/>
      <c r="CE121" s="895"/>
      <c r="CF121" s="956">
        <v>0.1</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t="s">
        <v>450</v>
      </c>
      <c r="DH121" s="895"/>
      <c r="DI121" s="895"/>
      <c r="DJ121" s="895"/>
      <c r="DK121" s="895"/>
      <c r="DL121" s="895" t="s">
        <v>450</v>
      </c>
      <c r="DM121" s="895"/>
      <c r="DN121" s="895"/>
      <c r="DO121" s="895"/>
      <c r="DP121" s="895"/>
      <c r="DQ121" s="895" t="s">
        <v>457</v>
      </c>
      <c r="DR121" s="895"/>
      <c r="DS121" s="895"/>
      <c r="DT121" s="895"/>
      <c r="DU121" s="895"/>
      <c r="DV121" s="872" t="s">
        <v>136</v>
      </c>
      <c r="DW121" s="872"/>
      <c r="DX121" s="872"/>
      <c r="DY121" s="872"/>
      <c r="DZ121" s="873"/>
    </row>
    <row r="122" spans="1:130" s="246" customFormat="1" ht="26.25" customHeight="1" x14ac:dyDescent="0.2">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136</v>
      </c>
      <c r="AB122" s="858"/>
      <c r="AC122" s="858"/>
      <c r="AD122" s="858"/>
      <c r="AE122" s="859"/>
      <c r="AF122" s="860" t="s">
        <v>450</v>
      </c>
      <c r="AG122" s="858"/>
      <c r="AH122" s="858"/>
      <c r="AI122" s="858"/>
      <c r="AJ122" s="859"/>
      <c r="AK122" s="860" t="s">
        <v>452</v>
      </c>
      <c r="AL122" s="858"/>
      <c r="AM122" s="858"/>
      <c r="AN122" s="858"/>
      <c r="AO122" s="859"/>
      <c r="AP122" s="905" t="s">
        <v>136</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51163527</v>
      </c>
      <c r="BR122" s="926"/>
      <c r="BS122" s="926"/>
      <c r="BT122" s="926"/>
      <c r="BU122" s="926"/>
      <c r="BV122" s="926">
        <v>47054707</v>
      </c>
      <c r="BW122" s="926"/>
      <c r="BX122" s="926"/>
      <c r="BY122" s="926"/>
      <c r="BZ122" s="926"/>
      <c r="CA122" s="926">
        <v>42624933</v>
      </c>
      <c r="CB122" s="926"/>
      <c r="CC122" s="926"/>
      <c r="CD122" s="926"/>
      <c r="CE122" s="926"/>
      <c r="CF122" s="927">
        <v>64</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450</v>
      </c>
      <c r="DH122" s="895"/>
      <c r="DI122" s="895"/>
      <c r="DJ122" s="895"/>
      <c r="DK122" s="895"/>
      <c r="DL122" s="895" t="s">
        <v>388</v>
      </c>
      <c r="DM122" s="895"/>
      <c r="DN122" s="895"/>
      <c r="DO122" s="895"/>
      <c r="DP122" s="895"/>
      <c r="DQ122" s="895" t="s">
        <v>136</v>
      </c>
      <c r="DR122" s="895"/>
      <c r="DS122" s="895"/>
      <c r="DT122" s="895"/>
      <c r="DU122" s="895"/>
      <c r="DV122" s="872" t="s">
        <v>388</v>
      </c>
      <c r="DW122" s="872"/>
      <c r="DX122" s="872"/>
      <c r="DY122" s="872"/>
      <c r="DZ122" s="873"/>
    </row>
    <row r="123" spans="1:130" s="246" customFormat="1" ht="26.25" customHeight="1" x14ac:dyDescent="0.2">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27829</v>
      </c>
      <c r="AB123" s="858"/>
      <c r="AC123" s="858"/>
      <c r="AD123" s="858"/>
      <c r="AE123" s="859"/>
      <c r="AF123" s="860">
        <v>20629</v>
      </c>
      <c r="AG123" s="858"/>
      <c r="AH123" s="858"/>
      <c r="AI123" s="858"/>
      <c r="AJ123" s="859"/>
      <c r="AK123" s="860">
        <v>20629</v>
      </c>
      <c r="AL123" s="858"/>
      <c r="AM123" s="858"/>
      <c r="AN123" s="858"/>
      <c r="AO123" s="859"/>
      <c r="AP123" s="905">
        <v>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91878483</v>
      </c>
      <c r="BR123" s="914"/>
      <c r="BS123" s="914"/>
      <c r="BT123" s="914"/>
      <c r="BU123" s="914"/>
      <c r="BV123" s="914">
        <v>90230195</v>
      </c>
      <c r="BW123" s="914"/>
      <c r="BX123" s="914"/>
      <c r="BY123" s="914"/>
      <c r="BZ123" s="914"/>
      <c r="CA123" s="914">
        <v>89183166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457</v>
      </c>
      <c r="AB124" s="858"/>
      <c r="AC124" s="858"/>
      <c r="AD124" s="858"/>
      <c r="AE124" s="859"/>
      <c r="AF124" s="860" t="s">
        <v>450</v>
      </c>
      <c r="AG124" s="858"/>
      <c r="AH124" s="858"/>
      <c r="AI124" s="858"/>
      <c r="AJ124" s="859"/>
      <c r="AK124" s="860" t="s">
        <v>136</v>
      </c>
      <c r="AL124" s="858"/>
      <c r="AM124" s="858"/>
      <c r="AN124" s="858"/>
      <c r="AO124" s="859"/>
      <c r="AP124" s="905" t="s">
        <v>136</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136</v>
      </c>
      <c r="BR124" s="912"/>
      <c r="BS124" s="912"/>
      <c r="BT124" s="912"/>
      <c r="BU124" s="912"/>
      <c r="BV124" s="912" t="s">
        <v>450</v>
      </c>
      <c r="BW124" s="912"/>
      <c r="BX124" s="912"/>
      <c r="BY124" s="912"/>
      <c r="BZ124" s="912"/>
      <c r="CA124" s="912" t="s">
        <v>450</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136</v>
      </c>
      <c r="DH124" s="841"/>
      <c r="DI124" s="841"/>
      <c r="DJ124" s="841"/>
      <c r="DK124" s="842"/>
      <c r="DL124" s="843" t="s">
        <v>136</v>
      </c>
      <c r="DM124" s="841"/>
      <c r="DN124" s="841"/>
      <c r="DO124" s="841"/>
      <c r="DP124" s="842"/>
      <c r="DQ124" s="843" t="s">
        <v>388</v>
      </c>
      <c r="DR124" s="841"/>
      <c r="DS124" s="841"/>
      <c r="DT124" s="841"/>
      <c r="DU124" s="842"/>
      <c r="DV124" s="929" t="s">
        <v>452</v>
      </c>
      <c r="DW124" s="930"/>
      <c r="DX124" s="930"/>
      <c r="DY124" s="930"/>
      <c r="DZ124" s="931"/>
    </row>
    <row r="125" spans="1:130" s="246" customFormat="1" ht="26.25" customHeight="1" x14ac:dyDescent="0.2">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388</v>
      </c>
      <c r="AB125" s="858"/>
      <c r="AC125" s="858"/>
      <c r="AD125" s="858"/>
      <c r="AE125" s="859"/>
      <c r="AF125" s="860" t="s">
        <v>388</v>
      </c>
      <c r="AG125" s="858"/>
      <c r="AH125" s="858"/>
      <c r="AI125" s="858"/>
      <c r="AJ125" s="859"/>
      <c r="AK125" s="860" t="s">
        <v>450</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388</v>
      </c>
      <c r="DH125" s="923"/>
      <c r="DI125" s="923"/>
      <c r="DJ125" s="923"/>
      <c r="DK125" s="923"/>
      <c r="DL125" s="923" t="s">
        <v>388</v>
      </c>
      <c r="DM125" s="923"/>
      <c r="DN125" s="923"/>
      <c r="DO125" s="923"/>
      <c r="DP125" s="923"/>
      <c r="DQ125" s="923" t="s">
        <v>388</v>
      </c>
      <c r="DR125" s="923"/>
      <c r="DS125" s="923"/>
      <c r="DT125" s="923"/>
      <c r="DU125" s="923"/>
      <c r="DV125" s="924" t="s">
        <v>136</v>
      </c>
      <c r="DW125" s="924"/>
      <c r="DX125" s="924"/>
      <c r="DY125" s="924"/>
      <c r="DZ125" s="925"/>
    </row>
    <row r="126" spans="1:130" s="246" customFormat="1" ht="26.25" customHeight="1" thickBot="1" x14ac:dyDescent="0.25">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119985</v>
      </c>
      <c r="AB126" s="858"/>
      <c r="AC126" s="858"/>
      <c r="AD126" s="858"/>
      <c r="AE126" s="859"/>
      <c r="AF126" s="860">
        <v>611430</v>
      </c>
      <c r="AG126" s="858"/>
      <c r="AH126" s="858"/>
      <c r="AI126" s="858"/>
      <c r="AJ126" s="859"/>
      <c r="AK126" s="860">
        <v>257730</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136</v>
      </c>
      <c r="DH126" s="895"/>
      <c r="DI126" s="895"/>
      <c r="DJ126" s="895"/>
      <c r="DK126" s="895"/>
      <c r="DL126" s="895" t="s">
        <v>450</v>
      </c>
      <c r="DM126" s="895"/>
      <c r="DN126" s="895"/>
      <c r="DO126" s="895"/>
      <c r="DP126" s="895"/>
      <c r="DQ126" s="895" t="s">
        <v>452</v>
      </c>
      <c r="DR126" s="895"/>
      <c r="DS126" s="895"/>
      <c r="DT126" s="895"/>
      <c r="DU126" s="895"/>
      <c r="DV126" s="872" t="s">
        <v>136</v>
      </c>
      <c r="DW126" s="872"/>
      <c r="DX126" s="872"/>
      <c r="DY126" s="872"/>
      <c r="DZ126" s="873"/>
    </row>
    <row r="127" spans="1:130" s="246" customFormat="1" ht="26.25" customHeight="1" x14ac:dyDescent="0.2">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92336</v>
      </c>
      <c r="AB127" s="858"/>
      <c r="AC127" s="858"/>
      <c r="AD127" s="858"/>
      <c r="AE127" s="859"/>
      <c r="AF127" s="860">
        <v>120578</v>
      </c>
      <c r="AG127" s="858"/>
      <c r="AH127" s="858"/>
      <c r="AI127" s="858"/>
      <c r="AJ127" s="859"/>
      <c r="AK127" s="860">
        <v>130959</v>
      </c>
      <c r="AL127" s="858"/>
      <c r="AM127" s="858"/>
      <c r="AN127" s="858"/>
      <c r="AO127" s="859"/>
      <c r="AP127" s="905">
        <v>0.2</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136</v>
      </c>
      <c r="DH127" s="895"/>
      <c r="DI127" s="895"/>
      <c r="DJ127" s="895"/>
      <c r="DK127" s="895"/>
      <c r="DL127" s="895" t="s">
        <v>136</v>
      </c>
      <c r="DM127" s="895"/>
      <c r="DN127" s="895"/>
      <c r="DO127" s="895"/>
      <c r="DP127" s="895"/>
      <c r="DQ127" s="895" t="s">
        <v>457</v>
      </c>
      <c r="DR127" s="895"/>
      <c r="DS127" s="895"/>
      <c r="DT127" s="895"/>
      <c r="DU127" s="895"/>
      <c r="DV127" s="872" t="s">
        <v>136</v>
      </c>
      <c r="DW127" s="872"/>
      <c r="DX127" s="872"/>
      <c r="DY127" s="872"/>
      <c r="DZ127" s="873"/>
    </row>
    <row r="128" spans="1:130" s="246" customFormat="1" ht="26.25" customHeight="1" thickBot="1" x14ac:dyDescent="0.25">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t="s">
        <v>136</v>
      </c>
      <c r="AB128" s="879"/>
      <c r="AC128" s="879"/>
      <c r="AD128" s="879"/>
      <c r="AE128" s="880"/>
      <c r="AF128" s="881" t="s">
        <v>136</v>
      </c>
      <c r="AG128" s="879"/>
      <c r="AH128" s="879"/>
      <c r="AI128" s="879"/>
      <c r="AJ128" s="880"/>
      <c r="AK128" s="881" t="s">
        <v>388</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136</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136</v>
      </c>
      <c r="DH128" s="869"/>
      <c r="DI128" s="869"/>
      <c r="DJ128" s="869"/>
      <c r="DK128" s="869"/>
      <c r="DL128" s="869" t="s">
        <v>136</v>
      </c>
      <c r="DM128" s="869"/>
      <c r="DN128" s="869"/>
      <c r="DO128" s="869"/>
      <c r="DP128" s="869"/>
      <c r="DQ128" s="869" t="s">
        <v>388</v>
      </c>
      <c r="DR128" s="869"/>
      <c r="DS128" s="869"/>
      <c r="DT128" s="869"/>
      <c r="DU128" s="869"/>
      <c r="DV128" s="870" t="s">
        <v>136</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69128141</v>
      </c>
      <c r="AB129" s="858"/>
      <c r="AC129" s="858"/>
      <c r="AD129" s="858"/>
      <c r="AE129" s="859"/>
      <c r="AF129" s="860">
        <v>67675386</v>
      </c>
      <c r="AG129" s="858"/>
      <c r="AH129" s="858"/>
      <c r="AI129" s="858"/>
      <c r="AJ129" s="859"/>
      <c r="AK129" s="860">
        <v>71361897</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450</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5042788</v>
      </c>
      <c r="AB130" s="858"/>
      <c r="AC130" s="858"/>
      <c r="AD130" s="858"/>
      <c r="AE130" s="859"/>
      <c r="AF130" s="860">
        <v>4894022</v>
      </c>
      <c r="AG130" s="858"/>
      <c r="AH130" s="858"/>
      <c r="AI130" s="858"/>
      <c r="AJ130" s="859"/>
      <c r="AK130" s="860">
        <v>4796412</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-2.4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64085353</v>
      </c>
      <c r="AB131" s="841"/>
      <c r="AC131" s="841"/>
      <c r="AD131" s="841"/>
      <c r="AE131" s="842"/>
      <c r="AF131" s="843">
        <v>62781364</v>
      </c>
      <c r="AG131" s="841"/>
      <c r="AH131" s="841"/>
      <c r="AI131" s="841"/>
      <c r="AJ131" s="842"/>
      <c r="AK131" s="843">
        <v>66565485</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136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-3.0845893910000002</v>
      </c>
      <c r="AB132" s="821"/>
      <c r="AC132" s="821"/>
      <c r="AD132" s="821"/>
      <c r="AE132" s="822"/>
      <c r="AF132" s="823">
        <v>-2.0422557239999999</v>
      </c>
      <c r="AG132" s="821"/>
      <c r="AH132" s="821"/>
      <c r="AI132" s="821"/>
      <c r="AJ132" s="822"/>
      <c r="AK132" s="823">
        <v>-2.1175268229999999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-3</v>
      </c>
      <c r="AB133" s="800"/>
      <c r="AC133" s="800"/>
      <c r="AD133" s="800"/>
      <c r="AE133" s="801"/>
      <c r="AF133" s="799">
        <v>-2.8</v>
      </c>
      <c r="AG133" s="800"/>
      <c r="AH133" s="800"/>
      <c r="AI133" s="800"/>
      <c r="AJ133" s="801"/>
      <c r="AK133" s="799">
        <v>-2.4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LDA7ltBo1r8AbnubHD5Mp6lbp2S7AzWSGOP8lCK6S+CSsYDyO39Ehc4mjVo+EzBHeQ2e9KOPgRnHmHIpaWTIDw==" saltValue="Pa1zJJ8rFjGAQMl/dNC+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n9Yp1ICLgG/IrDsjGZCgvO/Uto7IrchFgVYYbC1xBRvBLgk6IZNzb0r+msmdqbqy3bYbt97kvusTS3ra14mkw==" saltValue="ruoL9C41WIYtZsWW7oMUT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qHVjRHSf7t27PxT+e/9ZAIZ5LtSLXczI3IrkCBc85Ly9YFNr7Ax29IhWi1q+9u6/Iz01USUNOCPwEjDH8ApRg==" saltValue="JRGfHCYpU2VQjeWsDStJq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3" sqref="AM3"/>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496</v>
      </c>
      <c r="AP7" s="303"/>
      <c r="AQ7" s="304" t="s">
        <v>
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498</v>
      </c>
      <c r="AQ8" s="310" t="s">
        <v>
499</v>
      </c>
      <c r="AR8" s="311" t="s">
        <v>
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501</v>
      </c>
      <c r="AL9" s="1227"/>
      <c r="AM9" s="1227"/>
      <c r="AN9" s="1228"/>
      <c r="AO9" s="312">
        <v>
21948025</v>
      </c>
      <c r="AP9" s="312">
        <v>
75811</v>
      </c>
      <c r="AQ9" s="313">
        <v>
61998</v>
      </c>
      <c r="AR9" s="314">
        <v>
22.3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502</v>
      </c>
      <c r="AL10" s="1227"/>
      <c r="AM10" s="1227"/>
      <c r="AN10" s="1228"/>
      <c r="AO10" s="315">
        <v>
1099586</v>
      </c>
      <c r="AP10" s="315">
        <v>
3798</v>
      </c>
      <c r="AQ10" s="316">
        <v>
1020</v>
      </c>
      <c r="AR10" s="317">
        <v>
272.39999999999998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503</v>
      </c>
      <c r="AL11" s="1227"/>
      <c r="AM11" s="1227"/>
      <c r="AN11" s="1228"/>
      <c r="AO11" s="315">
        <v>
285650</v>
      </c>
      <c r="AP11" s="315">
        <v>
987</v>
      </c>
      <c r="AQ11" s="316">
        <v>
850</v>
      </c>
      <c r="AR11" s="317">
        <v>
16.100000000000001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504</v>
      </c>
      <c r="AL12" s="1227"/>
      <c r="AM12" s="1227"/>
      <c r="AN12" s="1228"/>
      <c r="AO12" s="315" t="s">
        <v>
505</v>
      </c>
      <c r="AP12" s="315" t="s">
        <v>
505</v>
      </c>
      <c r="AQ12" s="316" t="s">
        <v>
505</v>
      </c>
      <c r="AR12" s="317" t="s">
        <v>
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506</v>
      </c>
      <c r="AL13" s="1227"/>
      <c r="AM13" s="1227"/>
      <c r="AN13" s="1228"/>
      <c r="AO13" s="315" t="s">
        <v>
505</v>
      </c>
      <c r="AP13" s="315" t="s">
        <v>
505</v>
      </c>
      <c r="AQ13" s="316" t="s">
        <v>
505</v>
      </c>
      <c r="AR13" s="317" t="s">
        <v>
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507</v>
      </c>
      <c r="AL14" s="1227"/>
      <c r="AM14" s="1227"/>
      <c r="AN14" s="1228"/>
      <c r="AO14" s="315">
        <v>
981268</v>
      </c>
      <c r="AP14" s="315">
        <v>
3389</v>
      </c>
      <c r="AQ14" s="316">
        <v>
2258</v>
      </c>
      <c r="AR14" s="317">
        <v>
50.1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508</v>
      </c>
      <c r="AL15" s="1227"/>
      <c r="AM15" s="1227"/>
      <c r="AN15" s="1228"/>
      <c r="AO15" s="315">
        <v>
301995</v>
      </c>
      <c r="AP15" s="315">
        <v>
1043</v>
      </c>
      <c r="AQ15" s="316">
        <v>
1453</v>
      </c>
      <c r="AR15" s="317">
        <v>
-28.2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509</v>
      </c>
      <c r="AL16" s="1230"/>
      <c r="AM16" s="1230"/>
      <c r="AN16" s="1231"/>
      <c r="AO16" s="315">
        <v>
-1805294</v>
      </c>
      <c r="AP16" s="315">
        <v>
-6236</v>
      </c>
      <c r="AQ16" s="316">
        <v>
-4880</v>
      </c>
      <c r="AR16" s="317">
        <v>
27.8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185</v>
      </c>
      <c r="AL17" s="1230"/>
      <c r="AM17" s="1230"/>
      <c r="AN17" s="1231"/>
      <c r="AO17" s="315">
        <v>
22811230</v>
      </c>
      <c r="AP17" s="315">
        <v>
78793</v>
      </c>
      <c r="AQ17" s="316">
        <v>
62699</v>
      </c>
      <c r="AR17" s="317">
        <v>
25.7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511</v>
      </c>
      <c r="AP20" s="323" t="s">
        <v>
512</v>
      </c>
      <c r="AQ20" s="324" t="s">
        <v>
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514</v>
      </c>
      <c r="AL21" s="1224"/>
      <c r="AM21" s="1224"/>
      <c r="AN21" s="1225"/>
      <c r="AO21" s="327">
        <v>
6.5</v>
      </c>
      <c r="AP21" s="328">
        <v>
6.23</v>
      </c>
      <c r="AQ21" s="329">
        <v>
0.27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515</v>
      </c>
      <c r="AL22" s="1224"/>
      <c r="AM22" s="1224"/>
      <c r="AN22" s="1225"/>
      <c r="AO22" s="332">
        <v>
99</v>
      </c>
      <c r="AP22" s="333">
        <v>
99.8</v>
      </c>
      <c r="AQ22" s="334">
        <v>
-0.8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496</v>
      </c>
      <c r="AP30" s="303"/>
      <c r="AQ30" s="304" t="s">
        <v>
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498</v>
      </c>
      <c r="AQ31" s="310" t="s">
        <v>
499</v>
      </c>
      <c r="AR31" s="311" t="s">
        <v>
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519</v>
      </c>
      <c r="AL32" s="1215"/>
      <c r="AM32" s="1215"/>
      <c r="AN32" s="1216"/>
      <c r="AO32" s="342">
        <v>
2611569</v>
      </c>
      <c r="AP32" s="342">
        <v>
9021</v>
      </c>
      <c r="AQ32" s="343">
        <v>
5507</v>
      </c>
      <c r="AR32" s="344">
        <v>
63.8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520</v>
      </c>
      <c r="AL33" s="1215"/>
      <c r="AM33" s="1215"/>
      <c r="AN33" s="1216"/>
      <c r="AO33" s="342" t="s">
        <v>
505</v>
      </c>
      <c r="AP33" s="342" t="s">
        <v>
505</v>
      </c>
      <c r="AQ33" s="343" t="s">
        <v>
505</v>
      </c>
      <c r="AR33" s="344" t="s">
        <v>
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521</v>
      </c>
      <c r="AL34" s="1215"/>
      <c r="AM34" s="1215"/>
      <c r="AN34" s="1216"/>
      <c r="AO34" s="342">
        <v>
263562</v>
      </c>
      <c r="AP34" s="342">
        <v>
910</v>
      </c>
      <c r="AQ34" s="343">
        <v>
284</v>
      </c>
      <c r="AR34" s="344">
        <v>
220.4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522</v>
      </c>
      <c r="AL35" s="1215"/>
      <c r="AM35" s="1215"/>
      <c r="AN35" s="1216"/>
      <c r="AO35" s="342" t="s">
        <v>
505</v>
      </c>
      <c r="AP35" s="342" t="s">
        <v>
505</v>
      </c>
      <c r="AQ35" s="343">
        <v>
33</v>
      </c>
      <c r="AR35" s="344" t="s">
        <v>
505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523</v>
      </c>
      <c r="AL36" s="1215"/>
      <c r="AM36" s="1215"/>
      <c r="AN36" s="1216"/>
      <c r="AO36" s="342">
        <v>
90380</v>
      </c>
      <c r="AP36" s="342">
        <v>
312</v>
      </c>
      <c r="AQ36" s="343">
        <v>
298</v>
      </c>
      <c r="AR36" s="344">
        <v>
4.7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524</v>
      </c>
      <c r="AL37" s="1215"/>
      <c r="AM37" s="1215"/>
      <c r="AN37" s="1216"/>
      <c r="AO37" s="342">
        <v>
421359</v>
      </c>
      <c r="AP37" s="342">
        <v>
1455</v>
      </c>
      <c r="AQ37" s="343">
        <v>
1746</v>
      </c>
      <c r="AR37" s="344">
        <v>
-16.7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525</v>
      </c>
      <c r="AL38" s="1218"/>
      <c r="AM38" s="1218"/>
      <c r="AN38" s="1219"/>
      <c r="AO38" s="345" t="s">
        <v>
505</v>
      </c>
      <c r="AP38" s="345" t="s">
        <v>
505</v>
      </c>
      <c r="AQ38" s="346" t="s">
        <v>
505</v>
      </c>
      <c r="AR38" s="334" t="s">
        <v>
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526</v>
      </c>
      <c r="AL39" s="1218"/>
      <c r="AM39" s="1218"/>
      <c r="AN39" s="1219"/>
      <c r="AO39" s="342" t="s">
        <v>
505</v>
      </c>
      <c r="AP39" s="342" t="s">
        <v>
505</v>
      </c>
      <c r="AQ39" s="343">
        <v>
-16</v>
      </c>
      <c r="AR39" s="344" t="s">
        <v>
505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527</v>
      </c>
      <c r="AL40" s="1215"/>
      <c r="AM40" s="1215"/>
      <c r="AN40" s="1216"/>
      <c r="AO40" s="342">
        <v>
-4796412</v>
      </c>
      <c r="AP40" s="342">
        <v>
-16567</v>
      </c>
      <c r="AQ40" s="343">
        <v>
-16103</v>
      </c>
      <c r="AR40" s="344">
        <v>
2.9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299</v>
      </c>
      <c r="AL41" s="1221"/>
      <c r="AM41" s="1221"/>
      <c r="AN41" s="1222"/>
      <c r="AO41" s="342">
        <v>
-1409542</v>
      </c>
      <c r="AP41" s="342">
        <v>
-4869</v>
      </c>
      <c r="AQ41" s="343">
        <v>
-8251</v>
      </c>
      <c r="AR41" s="344">
        <v>
-41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496</v>
      </c>
      <c r="AN49" s="1209" t="s">
        <v>
531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532</v>
      </c>
      <c r="AO50" s="359" t="s">
        <v>
533</v>
      </c>
      <c r="AP50" s="360" t="s">
        <v>
534</v>
      </c>
      <c r="AQ50" s="361" t="s">
        <v>
535</v>
      </c>
      <c r="AR50" s="362" t="s">
        <v>
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537</v>
      </c>
      <c r="AL51" s="355"/>
      <c r="AM51" s="363">
        <v>
29360079</v>
      </c>
      <c r="AN51" s="364">
        <v>
106567</v>
      </c>
      <c r="AO51" s="365">
        <v>
130.80000000000001</v>
      </c>
      <c r="AP51" s="366">
        <v>
47064</v>
      </c>
      <c r="AQ51" s="367">
        <v>
27.7</v>
      </c>
      <c r="AR51" s="368">
        <v>
103.1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538</v>
      </c>
      <c r="AM52" s="371">
        <v>
24093984</v>
      </c>
      <c r="AN52" s="372">
        <v>
87453</v>
      </c>
      <c r="AO52" s="373">
        <v>
272.10000000000002</v>
      </c>
      <c r="AP52" s="374">
        <v>
32508</v>
      </c>
      <c r="AQ52" s="375">
        <v>
35.5</v>
      </c>
      <c r="AR52" s="376">
        <v>
236.6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539</v>
      </c>
      <c r="AL53" s="355"/>
      <c r="AM53" s="363">
        <v>
14328667</v>
      </c>
      <c r="AN53" s="364">
        <v>
51057</v>
      </c>
      <c r="AO53" s="365">
        <v>
-52.1</v>
      </c>
      <c r="AP53" s="366">
        <v>
43773</v>
      </c>
      <c r="AQ53" s="367">
        <v>
-7</v>
      </c>
      <c r="AR53" s="368">
        <v>
-45.1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538</v>
      </c>
      <c r="AM54" s="371">
        <v>
12039840</v>
      </c>
      <c r="AN54" s="372">
        <v>
42902</v>
      </c>
      <c r="AO54" s="373">
        <v>
-50.9</v>
      </c>
      <c r="AP54" s="374">
        <v>
30346</v>
      </c>
      <c r="AQ54" s="375">
        <v>
-6.7</v>
      </c>
      <c r="AR54" s="376">
        <v>
-44.2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540</v>
      </c>
      <c r="AL55" s="355"/>
      <c r="AM55" s="363">
        <v>
22509009</v>
      </c>
      <c r="AN55" s="364">
        <v>
79171</v>
      </c>
      <c r="AO55" s="365">
        <v>
55.1</v>
      </c>
      <c r="AP55" s="366">
        <v>
51565</v>
      </c>
      <c r="AQ55" s="367">
        <v>
17.8</v>
      </c>
      <c r="AR55" s="368">
        <v>
37.299999999999997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538</v>
      </c>
      <c r="AM56" s="371">
        <v>
15820542</v>
      </c>
      <c r="AN56" s="372">
        <v>
55646</v>
      </c>
      <c r="AO56" s="373">
        <v>
29.7</v>
      </c>
      <c r="AP56" s="374">
        <v>
35359</v>
      </c>
      <c r="AQ56" s="375">
        <v>
16.5</v>
      </c>
      <c r="AR56" s="376">
        <v>
13.2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541</v>
      </c>
      <c r="AL57" s="355"/>
      <c r="AM57" s="363">
        <v>
14380312</v>
      </c>
      <c r="AN57" s="364">
        <v>
50086</v>
      </c>
      <c r="AO57" s="365">
        <v>
-36.700000000000003</v>
      </c>
      <c r="AP57" s="366">
        <v>
46686</v>
      </c>
      <c r="AQ57" s="367">
        <v>
-9.5</v>
      </c>
      <c r="AR57" s="368">
        <v>
-27.2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538</v>
      </c>
      <c r="AM58" s="371">
        <v>
9210354</v>
      </c>
      <c r="AN58" s="372">
        <v>
32079</v>
      </c>
      <c r="AO58" s="373">
        <v>
-42.4</v>
      </c>
      <c r="AP58" s="374">
        <v>
32595</v>
      </c>
      <c r="AQ58" s="375">
        <v>
-7.8</v>
      </c>
      <c r="AR58" s="376">
        <v>
-34.6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542</v>
      </c>
      <c r="AL59" s="355"/>
      <c r="AM59" s="363">
        <v>
17080505</v>
      </c>
      <c r="AN59" s="364">
        <v>
58998</v>
      </c>
      <c r="AO59" s="365">
        <v>
17.8</v>
      </c>
      <c r="AP59" s="366">
        <v>
49796</v>
      </c>
      <c r="AQ59" s="367">
        <v>
6.7</v>
      </c>
      <c r="AR59" s="368">
        <v>
11.1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538</v>
      </c>
      <c r="AM60" s="371">
        <v>
12620361</v>
      </c>
      <c r="AN60" s="372">
        <v>
43592</v>
      </c>
      <c r="AO60" s="373">
        <v>
35.9</v>
      </c>
      <c r="AP60" s="374">
        <v>
37281</v>
      </c>
      <c r="AQ60" s="375">
        <v>
14.4</v>
      </c>
      <c r="AR60" s="376">
        <v>
21.5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543</v>
      </c>
      <c r="AL61" s="377"/>
      <c r="AM61" s="378">
        <v>
19531714</v>
      </c>
      <c r="AN61" s="379">
        <v>
69176</v>
      </c>
      <c r="AO61" s="380">
        <v>
23</v>
      </c>
      <c r="AP61" s="381">
        <v>
47777</v>
      </c>
      <c r="AQ61" s="382">
        <v>
7.1</v>
      </c>
      <c r="AR61" s="368">
        <v>
15.9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538</v>
      </c>
      <c r="AM62" s="371">
        <v>
14757016</v>
      </c>
      <c r="AN62" s="372">
        <v>
52334</v>
      </c>
      <c r="AO62" s="373">
        <v>
48.9</v>
      </c>
      <c r="AP62" s="374">
        <v>
33618</v>
      </c>
      <c r="AQ62" s="375">
        <v>
10.4</v>
      </c>
      <c r="AR62" s="376">
        <v>
38.5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xmZ+6G7OfjV4IcOrafYdJh/E413PtE+sR8jNoZbr38MZBv8wLv1J3/zjy/MW1F89ryZFy+/SIC/0oe3dY/Jxw==" saltValue="z67vUpFPFjlyYpRWmnUt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1" sqref="B1"/>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OiYcvi17bslJiwRyt6LrkAl7UwFTPN1WmLIJGzYH/K5KZh+q+hBZZfVw+D3XLadJ2nDJdRs/Ir0GrjMVstxNw==" saltValue="U1OsdB8mDR82RzXUzgyg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kDlEhumrDw3H+KByx3bgppBxCqSbWi27d0ULlcNvhnRwCMFgxYR7M/CXQEAztJqhS43xo3naAnKptKhII7MaA==" saltValue="vCmG9uyBmOd4xKAuFi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32" sqref="A3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547</v>
      </c>
      <c r="G46" s="8" t="s">
        <v>
548</v>
      </c>
      <c r="H46" s="8" t="s">
        <v>
549</v>
      </c>
      <c r="I46" s="8" t="s">
        <v>
550</v>
      </c>
      <c r="J46" s="9" t="s">
        <v>
551</v>
      </c>
    </row>
    <row r="47" spans="2:10" ht="57.75" customHeight="1" x14ac:dyDescent="0.2">
      <c r="B47" s="10"/>
      <c r="C47" s="1232" t="s">
        <v>
3</v>
      </c>
      <c r="D47" s="1232"/>
      <c r="E47" s="1233"/>
      <c r="F47" s="11">
        <v>
5.51</v>
      </c>
      <c r="G47" s="12">
        <v>
33.49</v>
      </c>
      <c r="H47" s="12">
        <v>
28.88</v>
      </c>
      <c r="I47" s="12">
        <v>
30.6</v>
      </c>
      <c r="J47" s="13">
        <v>
20.350000000000001</v>
      </c>
    </row>
    <row r="48" spans="2:10" ht="57.75" customHeight="1" x14ac:dyDescent="0.2">
      <c r="B48" s="14"/>
      <c r="C48" s="1234" t="s">
        <v>
4</v>
      </c>
      <c r="D48" s="1234"/>
      <c r="E48" s="1235"/>
      <c r="F48" s="15">
        <v>
3.11</v>
      </c>
      <c r="G48" s="16">
        <v>
4.38</v>
      </c>
      <c r="H48" s="16">
        <v>
3.56</v>
      </c>
      <c r="I48" s="16">
        <v>
3.82</v>
      </c>
      <c r="J48" s="17">
        <v>
2.8</v>
      </c>
    </row>
    <row r="49" spans="2:10" ht="57.75" customHeight="1" thickBot="1" x14ac:dyDescent="0.25">
      <c r="B49" s="18"/>
      <c r="C49" s="1236" t="s">
        <v>
5</v>
      </c>
      <c r="D49" s="1236"/>
      <c r="E49" s="1237"/>
      <c r="F49" s="19" t="s">
        <v>
552</v>
      </c>
      <c r="G49" s="20">
        <v>
26.83</v>
      </c>
      <c r="H49" s="20" t="s">
        <v>
553</v>
      </c>
      <c r="I49" s="20" t="s">
        <v>
554</v>
      </c>
      <c r="J49" s="21" t="s">
        <v>
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xAFCPN00ibzOH7T3LXNfCiEo9YYpNOtcrRSGE6aj316oR94rPbddEs5rRYulRJz6dyhJn8aYTR0+ZJDg8yXeA==" saltValue="m1USYlnCkdfgRHm/OXp3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32" sqref="A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547</v>
      </c>
      <c r="G33" s="29" t="s">
        <v>
548</v>
      </c>
      <c r="H33" s="29" t="s">
        <v>
549</v>
      </c>
      <c r="I33" s="29" t="s">
        <v>
550</v>
      </c>
      <c r="J33" s="30" t="s">
        <v>
551</v>
      </c>
      <c r="K33" s="22"/>
      <c r="L33" s="22"/>
      <c r="M33" s="22"/>
      <c r="N33" s="22"/>
      <c r="O33" s="22"/>
      <c r="P33" s="22"/>
    </row>
    <row r="34" spans="1:16" ht="39" customHeight="1" x14ac:dyDescent="0.2">
      <c r="A34" s="22"/>
      <c r="B34" s="31"/>
      <c r="C34" s="1244" t="s">
        <v>
556</v>
      </c>
      <c r="D34" s="1244"/>
      <c r="E34" s="1245"/>
      <c r="F34" s="32">
        <v>
3.11</v>
      </c>
      <c r="G34" s="33">
        <v>
4.37</v>
      </c>
      <c r="H34" s="33">
        <v>
3.56</v>
      </c>
      <c r="I34" s="33">
        <v>
3.81</v>
      </c>
      <c r="J34" s="34">
        <v>
2.79</v>
      </c>
      <c r="K34" s="22"/>
      <c r="L34" s="22"/>
      <c r="M34" s="22"/>
      <c r="N34" s="22"/>
      <c r="O34" s="22"/>
      <c r="P34" s="22"/>
    </row>
    <row r="35" spans="1:16" ht="39" customHeight="1" x14ac:dyDescent="0.2">
      <c r="A35" s="22"/>
      <c r="B35" s="35"/>
      <c r="C35" s="1238" t="s">
        <v>
557</v>
      </c>
      <c r="D35" s="1239"/>
      <c r="E35" s="1240"/>
      <c r="F35" s="36">
        <v>
0.75</v>
      </c>
      <c r="G35" s="37">
        <v>
0.64</v>
      </c>
      <c r="H35" s="37">
        <v>
0.99</v>
      </c>
      <c r="I35" s="37">
        <v>
1.73</v>
      </c>
      <c r="J35" s="38">
        <v>
1.1100000000000001</v>
      </c>
      <c r="K35" s="22"/>
      <c r="L35" s="22"/>
      <c r="M35" s="22"/>
      <c r="N35" s="22"/>
      <c r="O35" s="22"/>
      <c r="P35" s="22"/>
    </row>
    <row r="36" spans="1:16" ht="39" customHeight="1" x14ac:dyDescent="0.2">
      <c r="A36" s="22"/>
      <c r="B36" s="35"/>
      <c r="C36" s="1238" t="s">
        <v>
558</v>
      </c>
      <c r="D36" s="1239"/>
      <c r="E36" s="1240"/>
      <c r="F36" s="36">
        <v>
1.7</v>
      </c>
      <c r="G36" s="37">
        <v>
2</v>
      </c>
      <c r="H36" s="37">
        <v>
2.13</v>
      </c>
      <c r="I36" s="37">
        <v>
2.78</v>
      </c>
      <c r="J36" s="38">
        <v>
0.41</v>
      </c>
      <c r="K36" s="22"/>
      <c r="L36" s="22"/>
      <c r="M36" s="22"/>
      <c r="N36" s="22"/>
      <c r="O36" s="22"/>
      <c r="P36" s="22"/>
    </row>
    <row r="37" spans="1:16" ht="39" customHeight="1" x14ac:dyDescent="0.2">
      <c r="A37" s="22"/>
      <c r="B37" s="35"/>
      <c r="C37" s="1238" t="s">
        <v>
559</v>
      </c>
      <c r="D37" s="1239"/>
      <c r="E37" s="1240"/>
      <c r="F37" s="36">
        <v>
0.26</v>
      </c>
      <c r="G37" s="37">
        <v>
0.53</v>
      </c>
      <c r="H37" s="37">
        <v>
0.25</v>
      </c>
      <c r="I37" s="37">
        <v>
0.43</v>
      </c>
      <c r="J37" s="38">
        <v>
0.21</v>
      </c>
      <c r="K37" s="22"/>
      <c r="L37" s="22"/>
      <c r="M37" s="22"/>
      <c r="N37" s="22"/>
      <c r="O37" s="22"/>
      <c r="P37" s="22"/>
    </row>
    <row r="38" spans="1:16" ht="39" customHeight="1" x14ac:dyDescent="0.2">
      <c r="A38" s="22"/>
      <c r="B38" s="35"/>
      <c r="C38" s="1238"/>
      <c r="D38" s="1239"/>
      <c r="E38" s="1240"/>
      <c r="F38" s="36"/>
      <c r="G38" s="37"/>
      <c r="H38" s="37"/>
      <c r="I38" s="37"/>
      <c r="J38" s="38"/>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560</v>
      </c>
      <c r="D42" s="1239"/>
      <c r="E42" s="1240"/>
      <c r="F42" s="36" t="s">
        <v>
505</v>
      </c>
      <c r="G42" s="37" t="s">
        <v>
505</v>
      </c>
      <c r="H42" s="37" t="s">
        <v>
505</v>
      </c>
      <c r="I42" s="37" t="s">
        <v>
505</v>
      </c>
      <c r="J42" s="38" t="s">
        <v>
505</v>
      </c>
      <c r="K42" s="22"/>
      <c r="L42" s="22"/>
      <c r="M42" s="22"/>
      <c r="N42" s="22"/>
      <c r="O42" s="22"/>
      <c r="P42" s="22"/>
    </row>
    <row r="43" spans="1:16" ht="39" customHeight="1" thickBot="1" x14ac:dyDescent="0.25">
      <c r="A43" s="22"/>
      <c r="B43" s="40"/>
      <c r="C43" s="1241" t="s">
        <v>
561</v>
      </c>
      <c r="D43" s="1242"/>
      <c r="E43" s="1243"/>
      <c r="F43" s="41" t="s">
        <v>
505</v>
      </c>
      <c r="G43" s="42" t="s">
        <v>
505</v>
      </c>
      <c r="H43" s="42" t="s">
        <v>
505</v>
      </c>
      <c r="I43" s="42" t="s">
        <v>
505</v>
      </c>
      <c r="J43" s="43" t="s">
        <v>
505</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L+OveG50bzp/MsUbotBp8SPpvuzPF97kN90Q4vAJnF6nKwGNt555OLcYAre3+y/kLZMApfYsz3uMAqYuTILLA==" saltValue="5iPLe3sp+UvLpsl6swPk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60" sqref="B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547</v>
      </c>
      <c r="L44" s="56" t="s">
        <v>
548</v>
      </c>
      <c r="M44" s="56" t="s">
        <v>
549</v>
      </c>
      <c r="N44" s="56" t="s">
        <v>
550</v>
      </c>
      <c r="O44" s="57" t="s">
        <v>
551</v>
      </c>
      <c r="P44" s="48"/>
      <c r="Q44" s="48"/>
      <c r="R44" s="48"/>
      <c r="S44" s="48"/>
      <c r="T44" s="48"/>
      <c r="U44" s="48"/>
    </row>
    <row r="45" spans="1:21" ht="30.75" customHeight="1" x14ac:dyDescent="0.2">
      <c r="A45" s="48"/>
      <c r="B45" s="1264" t="s">
        <v>
10</v>
      </c>
      <c r="C45" s="1265"/>
      <c r="D45" s="58"/>
      <c r="E45" s="1270" t="s">
        <v>
11</v>
      </c>
      <c r="F45" s="1270"/>
      <c r="G45" s="1270"/>
      <c r="H45" s="1270"/>
      <c r="I45" s="1270"/>
      <c r="J45" s="1271"/>
      <c r="K45" s="59">
        <v>
2805</v>
      </c>
      <c r="L45" s="60">
        <v>
2598</v>
      </c>
      <c r="M45" s="60">
        <v>
2601</v>
      </c>
      <c r="N45" s="60">
        <v>
2493</v>
      </c>
      <c r="O45" s="61">
        <v>
2612</v>
      </c>
      <c r="P45" s="48"/>
      <c r="Q45" s="48"/>
      <c r="R45" s="48"/>
      <c r="S45" s="48"/>
      <c r="T45" s="48"/>
      <c r="U45" s="48"/>
    </row>
    <row r="46" spans="1:21" ht="30.75" customHeight="1" x14ac:dyDescent="0.2">
      <c r="A46" s="48"/>
      <c r="B46" s="1266"/>
      <c r="C46" s="1267"/>
      <c r="D46" s="62"/>
      <c r="E46" s="1248" t="s">
        <v>
12</v>
      </c>
      <c r="F46" s="1248"/>
      <c r="G46" s="1248"/>
      <c r="H46" s="1248"/>
      <c r="I46" s="1248"/>
      <c r="J46" s="1249"/>
      <c r="K46" s="63" t="s">
        <v>
505</v>
      </c>
      <c r="L46" s="64" t="s">
        <v>
505</v>
      </c>
      <c r="M46" s="64" t="s">
        <v>
505</v>
      </c>
      <c r="N46" s="64" t="s">
        <v>
505</v>
      </c>
      <c r="O46" s="65" t="s">
        <v>
505</v>
      </c>
      <c r="P46" s="48"/>
      <c r="Q46" s="48"/>
      <c r="R46" s="48"/>
      <c r="S46" s="48"/>
      <c r="T46" s="48"/>
      <c r="U46" s="48"/>
    </row>
    <row r="47" spans="1:21" ht="30.75" customHeight="1" x14ac:dyDescent="0.2">
      <c r="A47" s="48"/>
      <c r="B47" s="1266"/>
      <c r="C47" s="1267"/>
      <c r="D47" s="62"/>
      <c r="E47" s="1248" t="s">
        <v>
13</v>
      </c>
      <c r="F47" s="1248"/>
      <c r="G47" s="1248"/>
      <c r="H47" s="1248"/>
      <c r="I47" s="1248"/>
      <c r="J47" s="1249"/>
      <c r="K47" s="63">
        <v>
161</v>
      </c>
      <c r="L47" s="64">
        <v>
141</v>
      </c>
      <c r="M47" s="64">
        <v>
130</v>
      </c>
      <c r="N47" s="64">
        <v>
283</v>
      </c>
      <c r="O47" s="65">
        <v>
264</v>
      </c>
      <c r="P47" s="48"/>
      <c r="Q47" s="48"/>
      <c r="R47" s="48"/>
      <c r="S47" s="48"/>
      <c r="T47" s="48"/>
      <c r="U47" s="48"/>
    </row>
    <row r="48" spans="1:21" ht="30.75" customHeight="1" x14ac:dyDescent="0.2">
      <c r="A48" s="48"/>
      <c r="B48" s="1266"/>
      <c r="C48" s="1267"/>
      <c r="D48" s="62"/>
      <c r="E48" s="1248" t="s">
        <v>
14</v>
      </c>
      <c r="F48" s="1248"/>
      <c r="G48" s="1248"/>
      <c r="H48" s="1248"/>
      <c r="I48" s="1248"/>
      <c r="J48" s="1249"/>
      <c r="K48" s="63" t="s">
        <v>
505</v>
      </c>
      <c r="L48" s="64" t="s">
        <v>
505</v>
      </c>
      <c r="M48" s="64" t="s">
        <v>
505</v>
      </c>
      <c r="N48" s="64" t="s">
        <v>
505</v>
      </c>
      <c r="O48" s="65" t="s">
        <v>
505</v>
      </c>
      <c r="P48" s="48"/>
      <c r="Q48" s="48"/>
      <c r="R48" s="48"/>
      <c r="S48" s="48"/>
      <c r="T48" s="48"/>
      <c r="U48" s="48"/>
    </row>
    <row r="49" spans="1:21" ht="30.75" customHeight="1" x14ac:dyDescent="0.2">
      <c r="A49" s="48"/>
      <c r="B49" s="1266"/>
      <c r="C49" s="1267"/>
      <c r="D49" s="62"/>
      <c r="E49" s="1248" t="s">
        <v>
15</v>
      </c>
      <c r="F49" s="1248"/>
      <c r="G49" s="1248"/>
      <c r="H49" s="1248"/>
      <c r="I49" s="1248"/>
      <c r="J49" s="1249"/>
      <c r="K49" s="63">
        <v>
157</v>
      </c>
      <c r="L49" s="64">
        <v>
147</v>
      </c>
      <c r="M49" s="64">
        <v>
94</v>
      </c>
      <c r="N49" s="64">
        <v>
83</v>
      </c>
      <c r="O49" s="65">
        <v>
90</v>
      </c>
      <c r="P49" s="48"/>
      <c r="Q49" s="48"/>
      <c r="R49" s="48"/>
      <c r="S49" s="48"/>
      <c r="T49" s="48"/>
      <c r="U49" s="48"/>
    </row>
    <row r="50" spans="1:21" ht="30.75" customHeight="1" x14ac:dyDescent="0.2">
      <c r="A50" s="48"/>
      <c r="B50" s="1266"/>
      <c r="C50" s="1267"/>
      <c r="D50" s="62"/>
      <c r="E50" s="1248" t="s">
        <v>
16</v>
      </c>
      <c r="F50" s="1248"/>
      <c r="G50" s="1248"/>
      <c r="H50" s="1248"/>
      <c r="I50" s="1248"/>
      <c r="J50" s="1249"/>
      <c r="K50" s="63">
        <v>
241</v>
      </c>
      <c r="L50" s="64">
        <v>
231</v>
      </c>
      <c r="M50" s="64">
        <v>
240</v>
      </c>
      <c r="N50" s="64">
        <v>
753</v>
      </c>
      <c r="O50" s="65">
        <v>
421</v>
      </c>
      <c r="P50" s="48"/>
      <c r="Q50" s="48"/>
      <c r="R50" s="48"/>
      <c r="S50" s="48"/>
      <c r="T50" s="48"/>
      <c r="U50" s="48"/>
    </row>
    <row r="51" spans="1:21" ht="30.75" customHeight="1" x14ac:dyDescent="0.2">
      <c r="A51" s="48"/>
      <c r="B51" s="1268"/>
      <c r="C51" s="1269"/>
      <c r="D51" s="66"/>
      <c r="E51" s="1248" t="s">
        <v>
17</v>
      </c>
      <c r="F51" s="1248"/>
      <c r="G51" s="1248"/>
      <c r="H51" s="1248"/>
      <c r="I51" s="1248"/>
      <c r="J51" s="1249"/>
      <c r="K51" s="63" t="s">
        <v>
505</v>
      </c>
      <c r="L51" s="64" t="s">
        <v>
505</v>
      </c>
      <c r="M51" s="64" t="s">
        <v>
505</v>
      </c>
      <c r="N51" s="64" t="s">
        <v>
505</v>
      </c>
      <c r="O51" s="65" t="s">
        <v>
505</v>
      </c>
      <c r="P51" s="48"/>
      <c r="Q51" s="48"/>
      <c r="R51" s="48"/>
      <c r="S51" s="48"/>
      <c r="T51" s="48"/>
      <c r="U51" s="48"/>
    </row>
    <row r="52" spans="1:21" ht="30.75" customHeight="1" x14ac:dyDescent="0.2">
      <c r="A52" s="48"/>
      <c r="B52" s="1246" t="s">
        <v>
18</v>
      </c>
      <c r="C52" s="1247"/>
      <c r="D52" s="66"/>
      <c r="E52" s="1248" t="s">
        <v>
19</v>
      </c>
      <c r="F52" s="1248"/>
      <c r="G52" s="1248"/>
      <c r="H52" s="1248"/>
      <c r="I52" s="1248"/>
      <c r="J52" s="1249"/>
      <c r="K52" s="63">
        <v>
4947</v>
      </c>
      <c r="L52" s="64">
        <v>
5183</v>
      </c>
      <c r="M52" s="64">
        <v>
5043</v>
      </c>
      <c r="N52" s="64">
        <v>
4894</v>
      </c>
      <c r="O52" s="65">
        <v>
4796</v>
      </c>
      <c r="P52" s="48"/>
      <c r="Q52" s="48"/>
      <c r="R52" s="48"/>
      <c r="S52" s="48"/>
      <c r="T52" s="48"/>
      <c r="U52" s="48"/>
    </row>
    <row r="53" spans="1:21" ht="30.75" customHeight="1" thickBot="1" x14ac:dyDescent="0.25">
      <c r="A53" s="48"/>
      <c r="B53" s="1250" t="s">
        <v>
20</v>
      </c>
      <c r="C53" s="1251"/>
      <c r="D53" s="67"/>
      <c r="E53" s="1252" t="s">
        <v>
21</v>
      </c>
      <c r="F53" s="1252"/>
      <c r="G53" s="1252"/>
      <c r="H53" s="1252"/>
      <c r="I53" s="1252"/>
      <c r="J53" s="1253"/>
      <c r="K53" s="68">
        <v>
-1583</v>
      </c>
      <c r="L53" s="69">
        <v>
-2066</v>
      </c>
      <c r="M53" s="69">
        <v>
-1978</v>
      </c>
      <c r="N53" s="69">
        <v>
-1282</v>
      </c>
      <c r="O53" s="70">
        <v>
-1409</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562</v>
      </c>
      <c r="L56" s="80" t="s">
        <v>
563</v>
      </c>
      <c r="M56" s="80" t="s">
        <v>
564</v>
      </c>
      <c r="N56" s="80" t="s">
        <v>
565</v>
      </c>
      <c r="O56" s="81" t="s">
        <v>
566</v>
      </c>
      <c r="P56" s="48"/>
      <c r="Q56" s="48"/>
      <c r="R56" s="48"/>
      <c r="S56" s="48"/>
      <c r="T56" s="48"/>
      <c r="U56" s="48"/>
    </row>
    <row r="57" spans="1:21" ht="31.5" customHeight="1" x14ac:dyDescent="0.2">
      <c r="B57" s="1254" t="s">
        <v>
24</v>
      </c>
      <c r="C57" s="1255"/>
      <c r="D57" s="1258" t="s">
        <v>
25</v>
      </c>
      <c r="E57" s="1259"/>
      <c r="F57" s="1259"/>
      <c r="G57" s="1259"/>
      <c r="H57" s="1259"/>
      <c r="I57" s="1259"/>
      <c r="J57" s="1260"/>
      <c r="K57" s="82">
        <v>
3223</v>
      </c>
      <c r="L57" s="83">
        <v>
3442</v>
      </c>
      <c r="M57" s="83">
        <v>
2833</v>
      </c>
      <c r="N57" s="83">
        <v>
3140</v>
      </c>
      <c r="O57" s="84">
        <v>
2358</v>
      </c>
    </row>
    <row r="58" spans="1:21" ht="31.5" customHeight="1" thickBot="1" x14ac:dyDescent="0.25">
      <c r="B58" s="1256"/>
      <c r="C58" s="1257"/>
      <c r="D58" s="1261" t="s">
        <v>
26</v>
      </c>
      <c r="E58" s="1262"/>
      <c r="F58" s="1262"/>
      <c r="G58" s="1262"/>
      <c r="H58" s="1262"/>
      <c r="I58" s="1262"/>
      <c r="J58" s="1263"/>
      <c r="K58" s="85">
        <v>
1084</v>
      </c>
      <c r="L58" s="86">
        <v>
1041</v>
      </c>
      <c r="M58" s="86">
        <v>
660</v>
      </c>
      <c r="N58" s="86">
        <v>
791</v>
      </c>
      <c r="O58" s="87">
        <v>
369</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5O4gozt0Ptl/JKtFU/358oD2TJwamIX8sB7nJ0bI13jdquTC51FlWB3JEgkmjCaVnVxjNCD1h19mhGVhOXV/Q==" saltValue="tY1p9bObpaGii18vUa8F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547</v>
      </c>
      <c r="J40" s="99" t="s">
        <v>
548</v>
      </c>
      <c r="K40" s="99" t="s">
        <v>
549</v>
      </c>
      <c r="L40" s="99" t="s">
        <v>
550</v>
      </c>
      <c r="M40" s="100" t="s">
        <v>
551</v>
      </c>
    </row>
    <row r="41" spans="2:13" ht="27.75" customHeight="1" x14ac:dyDescent="0.2">
      <c r="B41" s="1284" t="s">
        <v>
29</v>
      </c>
      <c r="C41" s="1285"/>
      <c r="D41" s="101"/>
      <c r="E41" s="1286" t="s">
        <v>
30</v>
      </c>
      <c r="F41" s="1286"/>
      <c r="G41" s="1286"/>
      <c r="H41" s="1287"/>
      <c r="I41" s="102">
        <v>
21881</v>
      </c>
      <c r="J41" s="103">
        <v>
20789</v>
      </c>
      <c r="K41" s="103">
        <v>
26559</v>
      </c>
      <c r="L41" s="103">
        <v>
25353</v>
      </c>
      <c r="M41" s="104">
        <v>
23005</v>
      </c>
    </row>
    <row r="42" spans="2:13" ht="27.75" customHeight="1" x14ac:dyDescent="0.2">
      <c r="B42" s="1274"/>
      <c r="C42" s="1275"/>
      <c r="D42" s="105"/>
      <c r="E42" s="1278" t="s">
        <v>
31</v>
      </c>
      <c r="F42" s="1278"/>
      <c r="G42" s="1278"/>
      <c r="H42" s="1279"/>
      <c r="I42" s="106">
        <v>
404</v>
      </c>
      <c r="J42" s="107">
        <v>
325</v>
      </c>
      <c r="K42" s="107">
        <v>
775</v>
      </c>
      <c r="L42" s="107">
        <v>
714</v>
      </c>
      <c r="M42" s="108">
        <v>
930</v>
      </c>
    </row>
    <row r="43" spans="2:13" ht="27.75" customHeight="1" x14ac:dyDescent="0.2">
      <c r="B43" s="1274"/>
      <c r="C43" s="1275"/>
      <c r="D43" s="105"/>
      <c r="E43" s="1278" t="s">
        <v>
32</v>
      </c>
      <c r="F43" s="1278"/>
      <c r="G43" s="1278"/>
      <c r="H43" s="1279"/>
      <c r="I43" s="106" t="s">
        <v>
505</v>
      </c>
      <c r="J43" s="107" t="s">
        <v>
505</v>
      </c>
      <c r="K43" s="107" t="s">
        <v>
505</v>
      </c>
      <c r="L43" s="107" t="s">
        <v>
505</v>
      </c>
      <c r="M43" s="108" t="s">
        <v>
505</v>
      </c>
    </row>
    <row r="44" spans="2:13" ht="27.75" customHeight="1" x14ac:dyDescent="0.2">
      <c r="B44" s="1274"/>
      <c r="C44" s="1275"/>
      <c r="D44" s="105"/>
      <c r="E44" s="1278" t="s">
        <v>
33</v>
      </c>
      <c r="F44" s="1278"/>
      <c r="G44" s="1278"/>
      <c r="H44" s="1279"/>
      <c r="I44" s="106">
        <v>
931</v>
      </c>
      <c r="J44" s="107">
        <v>
901</v>
      </c>
      <c r="K44" s="107">
        <v>
944</v>
      </c>
      <c r="L44" s="107">
        <v>
1108</v>
      </c>
      <c r="M44" s="108">
        <v>
1123</v>
      </c>
    </row>
    <row r="45" spans="2:13" ht="27.75" customHeight="1" x14ac:dyDescent="0.2">
      <c r="B45" s="1274"/>
      <c r="C45" s="1275"/>
      <c r="D45" s="105"/>
      <c r="E45" s="1278" t="s">
        <v>
34</v>
      </c>
      <c r="F45" s="1278"/>
      <c r="G45" s="1278"/>
      <c r="H45" s="1279"/>
      <c r="I45" s="106">
        <v>
18322</v>
      </c>
      <c r="J45" s="107">
        <v>
15306</v>
      </c>
      <c r="K45" s="107">
        <v>
16907</v>
      </c>
      <c r="L45" s="107">
        <v>
15870</v>
      </c>
      <c r="M45" s="108">
        <v>
13334</v>
      </c>
    </row>
    <row r="46" spans="2:13" ht="27.75" customHeight="1" x14ac:dyDescent="0.2">
      <c r="B46" s="1274"/>
      <c r="C46" s="1275"/>
      <c r="D46" s="109"/>
      <c r="E46" s="1278" t="s">
        <v>
35</v>
      </c>
      <c r="F46" s="1278"/>
      <c r="G46" s="1278"/>
      <c r="H46" s="1279"/>
      <c r="I46" s="106" t="s">
        <v>
505</v>
      </c>
      <c r="J46" s="107" t="s">
        <v>
505</v>
      </c>
      <c r="K46" s="107" t="s">
        <v>
505</v>
      </c>
      <c r="L46" s="107" t="s">
        <v>
505</v>
      </c>
      <c r="M46" s="108" t="s">
        <v>
505</v>
      </c>
    </row>
    <row r="47" spans="2:13" ht="27.75" customHeight="1" x14ac:dyDescent="0.2">
      <c r="B47" s="1274"/>
      <c r="C47" s="1275"/>
      <c r="D47" s="110"/>
      <c r="E47" s="1288" t="s">
        <v>
36</v>
      </c>
      <c r="F47" s="1289"/>
      <c r="G47" s="1289"/>
      <c r="H47" s="1290"/>
      <c r="I47" s="106" t="s">
        <v>
505</v>
      </c>
      <c r="J47" s="107" t="s">
        <v>
505</v>
      </c>
      <c r="K47" s="107" t="s">
        <v>
505</v>
      </c>
      <c r="L47" s="107" t="s">
        <v>
505</v>
      </c>
      <c r="M47" s="108" t="s">
        <v>
505</v>
      </c>
    </row>
    <row r="48" spans="2:13" ht="27.75" customHeight="1" x14ac:dyDescent="0.2">
      <c r="B48" s="1274"/>
      <c r="C48" s="1275"/>
      <c r="D48" s="105"/>
      <c r="E48" s="1278" t="s">
        <v>
37</v>
      </c>
      <c r="F48" s="1278"/>
      <c r="G48" s="1278"/>
      <c r="H48" s="1279"/>
      <c r="I48" s="106" t="s">
        <v>
505</v>
      </c>
      <c r="J48" s="107" t="s">
        <v>
505</v>
      </c>
      <c r="K48" s="107" t="s">
        <v>
505</v>
      </c>
      <c r="L48" s="107" t="s">
        <v>
505</v>
      </c>
      <c r="M48" s="108" t="s">
        <v>
505</v>
      </c>
    </row>
    <row r="49" spans="2:13" ht="27.75" customHeight="1" x14ac:dyDescent="0.2">
      <c r="B49" s="1276"/>
      <c r="C49" s="1277"/>
      <c r="D49" s="105"/>
      <c r="E49" s="1278" t="s">
        <v>
38</v>
      </c>
      <c r="F49" s="1278"/>
      <c r="G49" s="1278"/>
      <c r="H49" s="1279"/>
      <c r="I49" s="106" t="s">
        <v>
505</v>
      </c>
      <c r="J49" s="107" t="s">
        <v>
505</v>
      </c>
      <c r="K49" s="107" t="s">
        <v>
505</v>
      </c>
      <c r="L49" s="107" t="s">
        <v>
505</v>
      </c>
      <c r="M49" s="108" t="s">
        <v>
505</v>
      </c>
    </row>
    <row r="50" spans="2:13" ht="27.75" customHeight="1" x14ac:dyDescent="0.2">
      <c r="B50" s="1272" t="s">
        <v>
39</v>
      </c>
      <c r="C50" s="1273"/>
      <c r="D50" s="111"/>
      <c r="E50" s="1278" t="s">
        <v>
40</v>
      </c>
      <c r="F50" s="1278"/>
      <c r="G50" s="1278"/>
      <c r="H50" s="1279"/>
      <c r="I50" s="106">
        <v>
13739</v>
      </c>
      <c r="J50" s="107">
        <v>
36247</v>
      </c>
      <c r="K50" s="107">
        <v>
40713</v>
      </c>
      <c r="L50" s="107">
        <v>
43171</v>
      </c>
      <c r="M50" s="108">
        <v>
46473</v>
      </c>
    </row>
    <row r="51" spans="2:13" ht="27.75" customHeight="1" x14ac:dyDescent="0.2">
      <c r="B51" s="1274"/>
      <c r="C51" s="1275"/>
      <c r="D51" s="105"/>
      <c r="E51" s="1278" t="s">
        <v>
41</v>
      </c>
      <c r="F51" s="1278"/>
      <c r="G51" s="1278"/>
      <c r="H51" s="1279"/>
      <c r="I51" s="106">
        <v>
0</v>
      </c>
      <c r="J51" s="107">
        <v>
1</v>
      </c>
      <c r="K51" s="107">
        <v>
2</v>
      </c>
      <c r="L51" s="107">
        <v>
5</v>
      </c>
      <c r="M51" s="108">
        <v>
85</v>
      </c>
    </row>
    <row r="52" spans="2:13" ht="27.75" customHeight="1" x14ac:dyDescent="0.2">
      <c r="B52" s="1276"/>
      <c r="C52" s="1277"/>
      <c r="D52" s="105"/>
      <c r="E52" s="1278" t="s">
        <v>
42</v>
      </c>
      <c r="F52" s="1278"/>
      <c r="G52" s="1278"/>
      <c r="H52" s="1279"/>
      <c r="I52" s="106">
        <v>
58335</v>
      </c>
      <c r="J52" s="107">
        <v>
54249</v>
      </c>
      <c r="K52" s="107">
        <v>
51164</v>
      </c>
      <c r="L52" s="107">
        <v>
47055</v>
      </c>
      <c r="M52" s="108">
        <v>
42625</v>
      </c>
    </row>
    <row r="53" spans="2:13" ht="27.75" customHeight="1" thickBot="1" x14ac:dyDescent="0.25">
      <c r="B53" s="1280" t="s">
        <v>
43</v>
      </c>
      <c r="C53" s="1281"/>
      <c r="D53" s="112"/>
      <c r="E53" s="1282" t="s">
        <v>
44</v>
      </c>
      <c r="F53" s="1282"/>
      <c r="G53" s="1282"/>
      <c r="H53" s="1283"/>
      <c r="I53" s="113">
        <v>
-30536</v>
      </c>
      <c r="J53" s="114">
        <v>
-53175</v>
      </c>
      <c r="K53" s="114">
        <v>
-46693</v>
      </c>
      <c r="L53" s="114">
        <v>
-47185</v>
      </c>
      <c r="M53" s="115">
        <v>
-50791</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e0qJC5jnfAU8heks1C5t55R/93AKccSlfTXItOiSWvn03ojUGA9L8k2DusdLOTFBpAWbOBt+C/oBc8SMUHoBA==" saltValue="XAfCEoIRYg2du72mzhFS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O4" sqref="O4"/>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549</v>
      </c>
      <c r="G54" s="124" t="s">
        <v>
550</v>
      </c>
      <c r="H54" s="125" t="s">
        <v>
551</v>
      </c>
    </row>
    <row r="55" spans="2:8" ht="52.5" customHeight="1" x14ac:dyDescent="0.2">
      <c r="B55" s="126"/>
      <c r="C55" s="1299" t="s">
        <v>
47</v>
      </c>
      <c r="D55" s="1299"/>
      <c r="E55" s="1300"/>
      <c r="F55" s="127">
        <v>
19967</v>
      </c>
      <c r="G55" s="127">
        <v>
20707</v>
      </c>
      <c r="H55" s="128">
        <v>
14520</v>
      </c>
    </row>
    <row r="56" spans="2:8" ht="52.5" customHeight="1" x14ac:dyDescent="0.2">
      <c r="B56" s="129"/>
      <c r="C56" s="1301" t="s">
        <v>
48</v>
      </c>
      <c r="D56" s="1301"/>
      <c r="E56" s="1302"/>
      <c r="F56" s="130">
        <v>
1845</v>
      </c>
      <c r="G56" s="130">
        <v>
1856</v>
      </c>
      <c r="H56" s="131">
        <v>
1967</v>
      </c>
    </row>
    <row r="57" spans="2:8" ht="53.25" customHeight="1" x14ac:dyDescent="0.2">
      <c r="B57" s="129"/>
      <c r="C57" s="1303" t="s">
        <v>
49</v>
      </c>
      <c r="D57" s="1303"/>
      <c r="E57" s="1304"/>
      <c r="F57" s="132">
        <v>
16488</v>
      </c>
      <c r="G57" s="132">
        <v>
18942</v>
      </c>
      <c r="H57" s="133">
        <v>
26595</v>
      </c>
    </row>
    <row r="58" spans="2:8" ht="45.75" customHeight="1" x14ac:dyDescent="0.2">
      <c r="B58" s="134"/>
      <c r="C58" s="1291" t="s">
        <v>
587</v>
      </c>
      <c r="D58" s="1292"/>
      <c r="E58" s="1293"/>
      <c r="F58" s="135">
        <v>
9405</v>
      </c>
      <c r="G58" s="135">
        <v>
10037</v>
      </c>
      <c r="H58" s="136">
        <v>
15599</v>
      </c>
    </row>
    <row r="59" spans="2:8" ht="45.75" customHeight="1" x14ac:dyDescent="0.2">
      <c r="B59" s="134"/>
      <c r="C59" s="1291" t="s">
        <v>
588</v>
      </c>
      <c r="D59" s="1292"/>
      <c r="E59" s="1293"/>
      <c r="F59" s="135">
        <v>
5103</v>
      </c>
      <c r="G59" s="135">
        <v>
4203</v>
      </c>
      <c r="H59" s="136">
        <v>
5403</v>
      </c>
    </row>
    <row r="60" spans="2:8" ht="45.75" customHeight="1" x14ac:dyDescent="0.2">
      <c r="B60" s="134"/>
      <c r="C60" s="1291" t="s">
        <v>
589</v>
      </c>
      <c r="D60" s="1292"/>
      <c r="E60" s="1293"/>
      <c r="F60" s="135">
        <v>
704</v>
      </c>
      <c r="G60" s="135">
        <v>
2109</v>
      </c>
      <c r="H60" s="136">
        <v>
2447</v>
      </c>
    </row>
    <row r="61" spans="2:8" ht="45.75" customHeight="1" x14ac:dyDescent="0.2">
      <c r="B61" s="134"/>
      <c r="C61" s="1291" t="s">
        <v>
590</v>
      </c>
      <c r="D61" s="1292"/>
      <c r="E61" s="1293"/>
      <c r="F61" s="135">
        <v>
108</v>
      </c>
      <c r="G61" s="135">
        <v>
156</v>
      </c>
      <c r="H61" s="136">
        <v>
811</v>
      </c>
    </row>
    <row r="62" spans="2:8" ht="45.75" customHeight="1" thickBot="1" x14ac:dyDescent="0.25">
      <c r="B62" s="137"/>
      <c r="C62" s="1294" t="s">
        <v>
591</v>
      </c>
      <c r="D62" s="1295"/>
      <c r="E62" s="1296"/>
      <c r="F62" s="138">
        <v>
0</v>
      </c>
      <c r="G62" s="138">
        <v>
5</v>
      </c>
      <c r="H62" s="139">
        <v>
166</v>
      </c>
    </row>
    <row r="63" spans="2:8" ht="52.5" customHeight="1" thickBot="1" x14ac:dyDescent="0.25">
      <c r="B63" s="140"/>
      <c r="C63" s="1297" t="s">
        <v>
50</v>
      </c>
      <c r="D63" s="1297"/>
      <c r="E63" s="1298"/>
      <c r="F63" s="141">
        <v>
38300</v>
      </c>
      <c r="G63" s="141">
        <v>
41505</v>
      </c>
      <c r="H63" s="142">
        <v>
43082</v>
      </c>
    </row>
    <row r="64" spans="2:8" ht="15" customHeight="1" x14ac:dyDescent="0.2"/>
    <row r="65" ht="0" hidden="1" customHeight="1" x14ac:dyDescent="0.2"/>
    <row r="66" ht="0" hidden="1" customHeight="1" x14ac:dyDescent="0.2"/>
  </sheetData>
  <sheetProtection algorithmName="SHA-512" hashValue="zP9r8I9f7cNjab+izZlI9bljNg4B6qnzrPCJgVab/d11aJYnBCtkefBokT+VfJQlzmC5aMMairnRujLSHmDW6A==" saltValue="4kANTMcaEe2MjbRTDhsp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Normal="10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
605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595</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
547</v>
      </c>
      <c r="BQ50" s="1311"/>
      <c r="BR50" s="1311"/>
      <c r="BS50" s="1311"/>
      <c r="BT50" s="1311"/>
      <c r="BU50" s="1311"/>
      <c r="BV50" s="1311"/>
      <c r="BW50" s="1311"/>
      <c r="BX50" s="1311" t="s">
        <v>
548</v>
      </c>
      <c r="BY50" s="1311"/>
      <c r="BZ50" s="1311"/>
      <c r="CA50" s="1311"/>
      <c r="CB50" s="1311"/>
      <c r="CC50" s="1311"/>
      <c r="CD50" s="1311"/>
      <c r="CE50" s="1311"/>
      <c r="CF50" s="1311" t="s">
        <v>
549</v>
      </c>
      <c r="CG50" s="1311"/>
      <c r="CH50" s="1311"/>
      <c r="CI50" s="1311"/>
      <c r="CJ50" s="1311"/>
      <c r="CK50" s="1311"/>
      <c r="CL50" s="1311"/>
      <c r="CM50" s="1311"/>
      <c r="CN50" s="1311" t="s">
        <v>
550</v>
      </c>
      <c r="CO50" s="1311"/>
      <c r="CP50" s="1311"/>
      <c r="CQ50" s="1311"/>
      <c r="CR50" s="1311"/>
      <c r="CS50" s="1311"/>
      <c r="CT50" s="1311"/>
      <c r="CU50" s="1311"/>
      <c r="CV50" s="1311" t="s">
        <v>
551</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
596</v>
      </c>
      <c r="AO51" s="1310"/>
      <c r="AP51" s="1310"/>
      <c r="AQ51" s="1310"/>
      <c r="AR51" s="1310"/>
      <c r="AS51" s="1310"/>
      <c r="AT51" s="1310"/>
      <c r="AU51" s="1310"/>
      <c r="AV51" s="1310"/>
      <c r="AW51" s="1310"/>
      <c r="AX51" s="1310"/>
      <c r="AY51" s="1310"/>
      <c r="AZ51" s="1310"/>
      <c r="BA51" s="1310"/>
      <c r="BB51" s="1310" t="s">
        <v>
597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
598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07">
        <v>
42.8</v>
      </c>
      <c r="CO53" s="1307"/>
      <c r="CP53" s="1307"/>
      <c r="CQ53" s="1307"/>
      <c r="CR53" s="1307"/>
      <c r="CS53" s="1307"/>
      <c r="CT53" s="1307"/>
      <c r="CU53" s="1307"/>
      <c r="CV53" s="1322"/>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
599</v>
      </c>
      <c r="AO55" s="1311"/>
      <c r="AP55" s="1311"/>
      <c r="AQ55" s="1311"/>
      <c r="AR55" s="1311"/>
      <c r="AS55" s="1311"/>
      <c r="AT55" s="1311"/>
      <c r="AU55" s="1311"/>
      <c r="AV55" s="1311"/>
      <c r="AW55" s="1311"/>
      <c r="AX55" s="1311"/>
      <c r="AY55" s="1311"/>
      <c r="AZ55" s="1311"/>
      <c r="BA55" s="1311"/>
      <c r="BB55" s="1310" t="s">
        <v>
597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07">
        <v>
0</v>
      </c>
      <c r="CO55" s="1307"/>
      <c r="CP55" s="1307"/>
      <c r="CQ55" s="1307"/>
      <c r="CR55" s="1307"/>
      <c r="CS55" s="1307"/>
      <c r="CT55" s="1307"/>
      <c r="CU55" s="1307"/>
      <c r="CV55" s="1322"/>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
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07">
        <v>
56.9</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600</v>
      </c>
    </row>
    <row r="64" spans="1:109" ht="13.2" x14ac:dyDescent="0.2">
      <c r="B64" s="394"/>
      <c r="G64" s="401"/>
      <c r="I64" s="414"/>
      <c r="J64" s="414"/>
      <c r="K64" s="414"/>
      <c r="L64" s="414"/>
      <c r="M64" s="414"/>
      <c r="N64" s="415"/>
      <c r="AM64" s="401"/>
      <c r="AN64" s="401" t="s">
        <v>
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595</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
547</v>
      </c>
      <c r="BQ72" s="1311"/>
      <c r="BR72" s="1311"/>
      <c r="BS72" s="1311"/>
      <c r="BT72" s="1311"/>
      <c r="BU72" s="1311"/>
      <c r="BV72" s="1311"/>
      <c r="BW72" s="1311"/>
      <c r="BX72" s="1311" t="s">
        <v>
548</v>
      </c>
      <c r="BY72" s="1311"/>
      <c r="BZ72" s="1311"/>
      <c r="CA72" s="1311"/>
      <c r="CB72" s="1311"/>
      <c r="CC72" s="1311"/>
      <c r="CD72" s="1311"/>
      <c r="CE72" s="1311"/>
      <c r="CF72" s="1311" t="s">
        <v>
549</v>
      </c>
      <c r="CG72" s="1311"/>
      <c r="CH72" s="1311"/>
      <c r="CI72" s="1311"/>
      <c r="CJ72" s="1311"/>
      <c r="CK72" s="1311"/>
      <c r="CL72" s="1311"/>
      <c r="CM72" s="1311"/>
      <c r="CN72" s="1311" t="s">
        <v>
550</v>
      </c>
      <c r="CO72" s="1311"/>
      <c r="CP72" s="1311"/>
      <c r="CQ72" s="1311"/>
      <c r="CR72" s="1311"/>
      <c r="CS72" s="1311"/>
      <c r="CT72" s="1311"/>
      <c r="CU72" s="1311"/>
      <c r="CV72" s="1311" t="s">
        <v>
551</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
596</v>
      </c>
      <c r="AO73" s="1310"/>
      <c r="AP73" s="1310"/>
      <c r="AQ73" s="1310"/>
      <c r="AR73" s="1310"/>
      <c r="AS73" s="1310"/>
      <c r="AT73" s="1310"/>
      <c r="AU73" s="1310"/>
      <c r="AV73" s="1310"/>
      <c r="AW73" s="1310"/>
      <c r="AX73" s="1310"/>
      <c r="AY73" s="1310"/>
      <c r="AZ73" s="1310"/>
      <c r="BA73" s="1310"/>
      <c r="BB73" s="1310" t="s">
        <v>
601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
602</v>
      </c>
      <c r="BC75" s="1310"/>
      <c r="BD75" s="1310"/>
      <c r="BE75" s="1310"/>
      <c r="BF75" s="1310"/>
      <c r="BG75" s="1310"/>
      <c r="BH75" s="1310"/>
      <c r="BI75" s="1310"/>
      <c r="BJ75" s="1310"/>
      <c r="BK75" s="1310"/>
      <c r="BL75" s="1310"/>
      <c r="BM75" s="1310"/>
      <c r="BN75" s="1310"/>
      <c r="BO75" s="1310"/>
      <c r="BP75" s="1307">
        <v>
-0.9</v>
      </c>
      <c r="BQ75" s="1307"/>
      <c r="BR75" s="1307"/>
      <c r="BS75" s="1307"/>
      <c r="BT75" s="1307"/>
      <c r="BU75" s="1307"/>
      <c r="BV75" s="1307"/>
      <c r="BW75" s="1307"/>
      <c r="BX75" s="1307">
        <v>
-2.2999999999999998</v>
      </c>
      <c r="BY75" s="1307"/>
      <c r="BZ75" s="1307"/>
      <c r="CA75" s="1307"/>
      <c r="CB75" s="1307"/>
      <c r="CC75" s="1307"/>
      <c r="CD75" s="1307"/>
      <c r="CE75" s="1307"/>
      <c r="CF75" s="1307">
        <v>
-3</v>
      </c>
      <c r="CG75" s="1307"/>
      <c r="CH75" s="1307"/>
      <c r="CI75" s="1307"/>
      <c r="CJ75" s="1307"/>
      <c r="CK75" s="1307"/>
      <c r="CL75" s="1307"/>
      <c r="CM75" s="1307"/>
      <c r="CN75" s="1307">
        <v>
-2.8</v>
      </c>
      <c r="CO75" s="1307"/>
      <c r="CP75" s="1307"/>
      <c r="CQ75" s="1307"/>
      <c r="CR75" s="1307"/>
      <c r="CS75" s="1307"/>
      <c r="CT75" s="1307"/>
      <c r="CU75" s="1307"/>
      <c r="CV75" s="1307">
        <v>
-2.4</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
599</v>
      </c>
      <c r="AO77" s="1311"/>
      <c r="AP77" s="1311"/>
      <c r="AQ77" s="1311"/>
      <c r="AR77" s="1311"/>
      <c r="AS77" s="1311"/>
      <c r="AT77" s="1311"/>
      <c r="AU77" s="1311"/>
      <c r="AV77" s="1311"/>
      <c r="AW77" s="1311"/>
      <c r="AX77" s="1311"/>
      <c r="AY77" s="1311"/>
      <c r="AZ77" s="1311"/>
      <c r="BA77" s="1311"/>
      <c r="BB77" s="1310" t="s">
        <v>
601</v>
      </c>
      <c r="BC77" s="1310"/>
      <c r="BD77" s="1310"/>
      <c r="BE77" s="1310"/>
      <c r="BF77" s="1310"/>
      <c r="BG77" s="1310"/>
      <c r="BH77" s="1310"/>
      <c r="BI77" s="1310"/>
      <c r="BJ77" s="1310"/>
      <c r="BK77" s="1310"/>
      <c r="BL77" s="1310"/>
      <c r="BM77" s="1310"/>
      <c r="BN77" s="1310"/>
      <c r="BO77" s="1310"/>
      <c r="BP77" s="1307">
        <v>
0</v>
      </c>
      <c r="BQ77" s="1307"/>
      <c r="BR77" s="1307"/>
      <c r="BS77" s="1307"/>
      <c r="BT77" s="1307"/>
      <c r="BU77" s="1307"/>
      <c r="BV77" s="1307"/>
      <c r="BW77" s="1307"/>
      <c r="BX77" s="1307">
        <v>
0</v>
      </c>
      <c r="BY77" s="1307"/>
      <c r="BZ77" s="1307"/>
      <c r="CA77" s="1307"/>
      <c r="CB77" s="1307"/>
      <c r="CC77" s="1307"/>
      <c r="CD77" s="1307"/>
      <c r="CE77" s="1307"/>
      <c r="CF77" s="1307">
        <v>
0</v>
      </c>
      <c r="CG77" s="1307"/>
      <c r="CH77" s="1307"/>
      <c r="CI77" s="1307"/>
      <c r="CJ77" s="1307"/>
      <c r="CK77" s="1307"/>
      <c r="CL77" s="1307"/>
      <c r="CM77" s="1307"/>
      <c r="CN77" s="1307">
        <v>
0</v>
      </c>
      <c r="CO77" s="1307"/>
      <c r="CP77" s="1307"/>
      <c r="CQ77" s="1307"/>
      <c r="CR77" s="1307"/>
      <c r="CS77" s="1307"/>
      <c r="CT77" s="1307"/>
      <c r="CU77" s="1307"/>
      <c r="CV77" s="1307">
        <v>
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
603</v>
      </c>
      <c r="BC79" s="1310"/>
      <c r="BD79" s="1310"/>
      <c r="BE79" s="1310"/>
      <c r="BF79" s="1310"/>
      <c r="BG79" s="1310"/>
      <c r="BH79" s="1310"/>
      <c r="BI79" s="1310"/>
      <c r="BJ79" s="1310"/>
      <c r="BK79" s="1310"/>
      <c r="BL79" s="1310"/>
      <c r="BM79" s="1310"/>
      <c r="BN79" s="1310"/>
      <c r="BO79" s="1310"/>
      <c r="BP79" s="1307">
        <v>
-1.8</v>
      </c>
      <c r="BQ79" s="1307"/>
      <c r="BR79" s="1307"/>
      <c r="BS79" s="1307"/>
      <c r="BT79" s="1307"/>
      <c r="BU79" s="1307"/>
      <c r="BV79" s="1307"/>
      <c r="BW79" s="1307"/>
      <c r="BX79" s="1307">
        <v>
-2.2999999999999998</v>
      </c>
      <c r="BY79" s="1307"/>
      <c r="BZ79" s="1307"/>
      <c r="CA79" s="1307"/>
      <c r="CB79" s="1307"/>
      <c r="CC79" s="1307"/>
      <c r="CD79" s="1307"/>
      <c r="CE79" s="1307"/>
      <c r="CF79" s="1307">
        <v>
-2.8</v>
      </c>
      <c r="CG79" s="1307"/>
      <c r="CH79" s="1307"/>
      <c r="CI79" s="1307"/>
      <c r="CJ79" s="1307"/>
      <c r="CK79" s="1307"/>
      <c r="CL79" s="1307"/>
      <c r="CM79" s="1307"/>
      <c r="CN79" s="1307">
        <v>
-3.2</v>
      </c>
      <c r="CO79" s="1307"/>
      <c r="CP79" s="1307"/>
      <c r="CQ79" s="1307"/>
      <c r="CR79" s="1307"/>
      <c r="CS79" s="1307"/>
      <c r="CT79" s="1307"/>
      <c r="CU79" s="1307"/>
      <c r="CV79" s="1307">
        <v>
-3.4</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8VzZpeXUkaJRomiJ33DITAViDXKUPo4/mj3ukRDjJsdGzXgf3Q7B1cnA7gacPAUoPJhi1bJR424lRMh0jEELA==" saltValue="nlfvHGQYkYMARam/rBRK4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CF13" sqref="CF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EtPbH0KPqJDcSG0IR1GhkiUJ/lpwC8Mv5TrhPWqVzMbgtHQJLLBK/ugvFvl6Pipio3AU1vI+FZHP78mTlh6Tg==" saltValue="HycRJwRt5/hywC6apoose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2" zoomScaleNormal="100" zoomScaleSheetLayoutView="55" workbookViewId="0">
      <selection activeCell="CF13" sqref="CF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XhO6+JR5Ha3N3dU+SuoLoDKovpWMfUkUVthNdgGw1wy1CmXryAzr/6z5IFlu4xpzAoc47njAeHRMjUCjIWqXw==" saltValue="kljmzzAexz5gqiUzzipa+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544</v>
      </c>
      <c r="G2" s="156"/>
      <c r="H2" s="157"/>
    </row>
    <row r="3" spans="1:8" x14ac:dyDescent="0.2">
      <c r="A3" s="153" t="s">
        <v>537</v>
      </c>
      <c r="B3" s="158"/>
      <c r="C3" s="159"/>
      <c r="D3" s="160">
        <v>106567</v>
      </c>
      <c r="E3" s="161"/>
      <c r="F3" s="162">
        <v>47064</v>
      </c>
      <c r="G3" s="163"/>
      <c r="H3" s="164"/>
    </row>
    <row r="4" spans="1:8" x14ac:dyDescent="0.2">
      <c r="A4" s="165"/>
      <c r="B4" s="166"/>
      <c r="C4" s="167"/>
      <c r="D4" s="168">
        <v>87453</v>
      </c>
      <c r="E4" s="169"/>
      <c r="F4" s="170">
        <v>32508</v>
      </c>
      <c r="G4" s="171"/>
      <c r="H4" s="172"/>
    </row>
    <row r="5" spans="1:8" x14ac:dyDescent="0.2">
      <c r="A5" s="153" t="s">
        <v>539</v>
      </c>
      <c r="B5" s="158"/>
      <c r="C5" s="159"/>
      <c r="D5" s="160">
        <v>51057</v>
      </c>
      <c r="E5" s="161"/>
      <c r="F5" s="162">
        <v>43773</v>
      </c>
      <c r="G5" s="163"/>
      <c r="H5" s="164"/>
    </row>
    <row r="6" spans="1:8" x14ac:dyDescent="0.2">
      <c r="A6" s="165"/>
      <c r="B6" s="166"/>
      <c r="C6" s="167"/>
      <c r="D6" s="168">
        <v>42902</v>
      </c>
      <c r="E6" s="169"/>
      <c r="F6" s="170">
        <v>30346</v>
      </c>
      <c r="G6" s="171"/>
      <c r="H6" s="172"/>
    </row>
    <row r="7" spans="1:8" x14ac:dyDescent="0.2">
      <c r="A7" s="153" t="s">
        <v>540</v>
      </c>
      <c r="B7" s="158"/>
      <c r="C7" s="159"/>
      <c r="D7" s="160">
        <v>79171</v>
      </c>
      <c r="E7" s="161"/>
      <c r="F7" s="162">
        <v>51565</v>
      </c>
      <c r="G7" s="163"/>
      <c r="H7" s="164"/>
    </row>
    <row r="8" spans="1:8" x14ac:dyDescent="0.2">
      <c r="A8" s="165"/>
      <c r="B8" s="166"/>
      <c r="C8" s="167"/>
      <c r="D8" s="168">
        <v>55646</v>
      </c>
      <c r="E8" s="169"/>
      <c r="F8" s="170">
        <v>35359</v>
      </c>
      <c r="G8" s="171"/>
      <c r="H8" s="172"/>
    </row>
    <row r="9" spans="1:8" x14ac:dyDescent="0.2">
      <c r="A9" s="153" t="s">
        <v>541</v>
      </c>
      <c r="B9" s="158"/>
      <c r="C9" s="159"/>
      <c r="D9" s="160">
        <v>50086</v>
      </c>
      <c r="E9" s="161"/>
      <c r="F9" s="162">
        <v>46686</v>
      </c>
      <c r="G9" s="163"/>
      <c r="H9" s="164"/>
    </row>
    <row r="10" spans="1:8" x14ac:dyDescent="0.2">
      <c r="A10" s="165"/>
      <c r="B10" s="166"/>
      <c r="C10" s="167"/>
      <c r="D10" s="168">
        <v>32079</v>
      </c>
      <c r="E10" s="169"/>
      <c r="F10" s="170">
        <v>32595</v>
      </c>
      <c r="G10" s="171"/>
      <c r="H10" s="172"/>
    </row>
    <row r="11" spans="1:8" x14ac:dyDescent="0.2">
      <c r="A11" s="153" t="s">
        <v>542</v>
      </c>
      <c r="B11" s="158"/>
      <c r="C11" s="159"/>
      <c r="D11" s="160">
        <v>58998</v>
      </c>
      <c r="E11" s="161"/>
      <c r="F11" s="162">
        <v>49796</v>
      </c>
      <c r="G11" s="163"/>
      <c r="H11" s="164"/>
    </row>
    <row r="12" spans="1:8" x14ac:dyDescent="0.2">
      <c r="A12" s="165"/>
      <c r="B12" s="166"/>
      <c r="C12" s="173"/>
      <c r="D12" s="168">
        <v>43592</v>
      </c>
      <c r="E12" s="169"/>
      <c r="F12" s="170">
        <v>37281</v>
      </c>
      <c r="G12" s="171"/>
      <c r="H12" s="172"/>
    </row>
    <row r="13" spans="1:8" x14ac:dyDescent="0.2">
      <c r="A13" s="153"/>
      <c r="B13" s="158"/>
      <c r="C13" s="174"/>
      <c r="D13" s="175">
        <v>69176</v>
      </c>
      <c r="E13" s="176"/>
      <c r="F13" s="177">
        <v>47777</v>
      </c>
      <c r="G13" s="178"/>
      <c r="H13" s="164"/>
    </row>
    <row r="14" spans="1:8" x14ac:dyDescent="0.2">
      <c r="A14" s="165"/>
      <c r="B14" s="166"/>
      <c r="C14" s="167"/>
      <c r="D14" s="168">
        <v>52334</v>
      </c>
      <c r="E14" s="169"/>
      <c r="F14" s="170">
        <v>33618</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3.11</v>
      </c>
      <c r="C19" s="179">
        <f>ROUND(VALUE(SUBSTITUTE(実質収支比率等に係る経年分析!G$48,"▲","-")),2)</f>
        <v>4.38</v>
      </c>
      <c r="D19" s="179">
        <f>ROUND(VALUE(SUBSTITUTE(実質収支比率等に係る経年分析!H$48,"▲","-")),2)</f>
        <v>3.56</v>
      </c>
      <c r="E19" s="179">
        <f>ROUND(VALUE(SUBSTITUTE(実質収支比率等に係る経年分析!I$48,"▲","-")),2)</f>
        <v>3.82</v>
      </c>
      <c r="F19" s="179">
        <f>ROUND(VALUE(SUBSTITUTE(実質収支比率等に係る経年分析!J$48,"▲","-")),2)</f>
        <v>2.8</v>
      </c>
    </row>
    <row r="20" spans="1:11" x14ac:dyDescent="0.2">
      <c r="A20" s="179" t="s">
        <v>54</v>
      </c>
      <c r="B20" s="179">
        <f>ROUND(VALUE(SUBSTITUTE(実質収支比率等に係る経年分析!F$47,"▲","-")),2)</f>
        <v>5.51</v>
      </c>
      <c r="C20" s="179">
        <f>ROUND(VALUE(SUBSTITUTE(実質収支比率等に係る経年分析!G$47,"▲","-")),2)</f>
        <v>33.49</v>
      </c>
      <c r="D20" s="179">
        <f>ROUND(VALUE(SUBSTITUTE(実質収支比率等に係る経年分析!H$47,"▲","-")),2)</f>
        <v>28.88</v>
      </c>
      <c r="E20" s="179">
        <f>ROUND(VALUE(SUBSTITUTE(実質収支比率等に係る経年分析!I$47,"▲","-")),2)</f>
        <v>30.6</v>
      </c>
      <c r="F20" s="179">
        <f>ROUND(VALUE(SUBSTITUTE(実質収支比率等に係る経年分析!J$47,"▲","-")),2)</f>
        <v>20.350000000000001</v>
      </c>
    </row>
    <row r="21" spans="1:11" x14ac:dyDescent="0.2">
      <c r="A21" s="179" t="s">
        <v>55</v>
      </c>
      <c r="B21" s="179">
        <f>IF(ISNUMBER(VALUE(SUBSTITUTE(実質収支比率等に係る経年分析!F$49,"▲","-"))),ROUND(VALUE(SUBSTITUTE(実質収支比率等に係る経年分析!F$49,"▲","-")),2),NA())</f>
        <v>-15.8</v>
      </c>
      <c r="C21" s="179">
        <f>IF(ISNUMBER(VALUE(SUBSTITUTE(実質収支比率等に係る経年分析!G$49,"▲","-"))),ROUND(VALUE(SUBSTITUTE(実質収支比率等に係る経年分析!G$49,"▲","-")),2),NA())</f>
        <v>26.83</v>
      </c>
      <c r="D21" s="179">
        <f>IF(ISNUMBER(VALUE(SUBSTITUTE(実質収支比率等に係る経年分析!H$49,"▲","-"))),ROUND(VALUE(SUBSTITUTE(実質収支比率等に係る経年分析!H$49,"▲","-")),2),NA())</f>
        <v>-8.73</v>
      </c>
      <c r="E21" s="179">
        <f>IF(ISNUMBER(VALUE(SUBSTITUTE(実質収支比率等に係る経年分析!I$49,"▲","-"))),ROUND(VALUE(SUBSTITUTE(実質収支比率等に係る経年分析!I$49,"▲","-")),2),NA())</f>
        <v>-2.37</v>
      </c>
      <c r="F21" s="179">
        <f>IF(ISNUMBER(VALUE(SUBSTITUTE(実質収支比率等に係る経年分析!J$49,"▲","-"))),ROUND(VALUE(SUBSTITUTE(実質収支比率等に係る経年分析!J$49,"▲","-")),2),NA())</f>
        <v>-13.11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後期高齢者医療事業会計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2">
      <c r="A34" s="180" t="str">
        <f>IF(連結実質赤字比率に係る赤字・黒字の構成分析!C$36="",NA(),連結実質赤字比率に係る赤字・黒字の構成分析!C$36)</f>
        <v>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0.41</v>
      </c>
    </row>
    <row r="35" spans="1:16" x14ac:dyDescent="0.2">
      <c r="A35" s="180" t="str">
        <f>IF(連結実質赤字比率に係る赤字・黒字の構成分析!C$35="",NA(),連結実質赤字比率に係る赤字・黒字の構成分析!C$35)</f>
        <v>介護保険事業会計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1.1100000000000001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4947</v>
      </c>
      <c r="E42" s="181"/>
      <c r="F42" s="181"/>
      <c r="G42" s="181">
        <f>'実質公債費比率（分子）の構造'!L$52</f>
        <v>5183</v>
      </c>
      <c r="H42" s="181"/>
      <c r="I42" s="181"/>
      <c r="J42" s="181">
        <f>'実質公債費比率（分子）の構造'!M$52</f>
        <v>5043</v>
      </c>
      <c r="K42" s="181"/>
      <c r="L42" s="181"/>
      <c r="M42" s="181">
        <f>'実質公債費比率（分子）の構造'!N$52</f>
        <v>4894</v>
      </c>
      <c r="N42" s="181"/>
      <c r="O42" s="181"/>
      <c r="P42" s="181">
        <f>'実質公債費比率（分子）の構造'!O$52</f>
        <v>4796</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241</v>
      </c>
      <c r="C44" s="181"/>
      <c r="D44" s="181"/>
      <c r="E44" s="181">
        <f>'実質公債費比率（分子）の構造'!L$50</f>
        <v>231</v>
      </c>
      <c r="F44" s="181"/>
      <c r="G44" s="181"/>
      <c r="H44" s="181">
        <f>'実質公債費比率（分子）の構造'!M$50</f>
        <v>240</v>
      </c>
      <c r="I44" s="181"/>
      <c r="J44" s="181"/>
      <c r="K44" s="181">
        <f>'実質公債費比率（分子）の構造'!N$50</f>
        <v>753</v>
      </c>
      <c r="L44" s="181"/>
      <c r="M44" s="181"/>
      <c r="N44" s="181">
        <f>'実質公債費比率（分子）の構造'!O$50</f>
        <v>421</v>
      </c>
      <c r="O44" s="181"/>
      <c r="P44" s="181"/>
    </row>
    <row r="45" spans="1:16" x14ac:dyDescent="0.2">
      <c r="A45" s="181" t="s">
        <v>65</v>
      </c>
      <c r="B45" s="181">
        <f>'実質公債費比率（分子）の構造'!K$49</f>
        <v>157</v>
      </c>
      <c r="C45" s="181"/>
      <c r="D45" s="181"/>
      <c r="E45" s="181">
        <f>'実質公債費比率（分子）の構造'!L$49</f>
        <v>147</v>
      </c>
      <c r="F45" s="181"/>
      <c r="G45" s="181"/>
      <c r="H45" s="181">
        <f>'実質公債費比率（分子）の構造'!M$49</f>
        <v>94</v>
      </c>
      <c r="I45" s="181"/>
      <c r="J45" s="181"/>
      <c r="K45" s="181">
        <f>'実質公債費比率（分子）の構造'!N$49</f>
        <v>83</v>
      </c>
      <c r="L45" s="181"/>
      <c r="M45" s="181"/>
      <c r="N45" s="181">
        <f>'実質公債費比率（分子）の構造'!O$49</f>
        <v>90</v>
      </c>
      <c r="O45" s="181"/>
      <c r="P45" s="181"/>
    </row>
    <row r="46" spans="1:16" x14ac:dyDescent="0.2">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67</v>
      </c>
      <c r="B47" s="181">
        <f>'実質公債費比率（分子）の構造'!K$47</f>
        <v>161</v>
      </c>
      <c r="C47" s="181"/>
      <c r="D47" s="181"/>
      <c r="E47" s="181">
        <f>'実質公債費比率（分子）の構造'!L$47</f>
        <v>141</v>
      </c>
      <c r="F47" s="181"/>
      <c r="G47" s="181"/>
      <c r="H47" s="181">
        <f>'実質公債費比率（分子）の構造'!M$47</f>
        <v>130</v>
      </c>
      <c r="I47" s="181"/>
      <c r="J47" s="181"/>
      <c r="K47" s="181">
        <f>'実質公債費比率（分子）の構造'!N$47</f>
        <v>283</v>
      </c>
      <c r="L47" s="181"/>
      <c r="M47" s="181"/>
      <c r="N47" s="181">
        <f>'実質公債費比率（分子）の構造'!O$47</f>
        <v>264</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2805</v>
      </c>
      <c r="C49" s="181"/>
      <c r="D49" s="181"/>
      <c r="E49" s="181">
        <f>'実質公債費比率（分子）の構造'!L$45</f>
        <v>2598</v>
      </c>
      <c r="F49" s="181"/>
      <c r="G49" s="181"/>
      <c r="H49" s="181">
        <f>'実質公債費比率（分子）の構造'!M$45</f>
        <v>2601</v>
      </c>
      <c r="I49" s="181"/>
      <c r="J49" s="181"/>
      <c r="K49" s="181">
        <f>'実質公債費比率（分子）の構造'!N$45</f>
        <v>2493</v>
      </c>
      <c r="L49" s="181"/>
      <c r="M49" s="181"/>
      <c r="N49" s="181">
        <f>'実質公債費比率（分子）の構造'!O$45</f>
        <v>2612</v>
      </c>
      <c r="O49" s="181"/>
      <c r="P49" s="181"/>
    </row>
    <row r="50" spans="1:16" x14ac:dyDescent="0.2">
      <c r="A50" s="181" t="s">
        <v>70</v>
      </c>
      <c r="B50" s="181" t="e">
        <f>NA()</f>
        <v>#N/A</v>
      </c>
      <c r="C50" s="181">
        <f>IF(ISNUMBER('実質公債費比率（分子）の構造'!K$53),'実質公債費比率（分子）の構造'!K$53,NA())</f>
        <v>-1583</v>
      </c>
      <c r="D50" s="181" t="e">
        <f>NA()</f>
        <v>#N/A</v>
      </c>
      <c r="E50" s="181" t="e">
        <f>NA()</f>
        <v>#N/A</v>
      </c>
      <c r="F50" s="181">
        <f>IF(ISNUMBER('実質公債費比率（分子）の構造'!L$53),'実質公債費比率（分子）の構造'!L$53,NA())</f>
        <v>-2066</v>
      </c>
      <c r="G50" s="181" t="e">
        <f>NA()</f>
        <v>#N/A</v>
      </c>
      <c r="H50" s="181" t="e">
        <f>NA()</f>
        <v>#N/A</v>
      </c>
      <c r="I50" s="181">
        <f>IF(ISNUMBER('実質公債費比率（分子）の構造'!M$53),'実質公債費比率（分子）の構造'!M$53,NA())</f>
        <v>-1978</v>
      </c>
      <c r="J50" s="181" t="e">
        <f>NA()</f>
        <v>#N/A</v>
      </c>
      <c r="K50" s="181" t="e">
        <f>NA()</f>
        <v>#N/A</v>
      </c>
      <c r="L50" s="181">
        <f>IF(ISNUMBER('実質公債費比率（分子）の構造'!N$53),'実質公債費比率（分子）の構造'!N$53,NA())</f>
        <v>-1282</v>
      </c>
      <c r="M50" s="181" t="e">
        <f>NA()</f>
        <v>#N/A</v>
      </c>
      <c r="N50" s="181" t="e">
        <f>NA()</f>
        <v>#N/A</v>
      </c>
      <c r="O50" s="181">
        <f>IF(ISNUMBER('実質公債費比率（分子）の構造'!O$53),'実質公債費比率（分子）の構造'!O$53,NA())</f>
        <v>-1409</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58335</v>
      </c>
      <c r="E56" s="180"/>
      <c r="F56" s="180"/>
      <c r="G56" s="180">
        <f>'将来負担比率（分子）の構造'!J$52</f>
        <v>54249</v>
      </c>
      <c r="H56" s="180"/>
      <c r="I56" s="180"/>
      <c r="J56" s="180">
        <f>'将来負担比率（分子）の構造'!K$52</f>
        <v>51164</v>
      </c>
      <c r="K56" s="180"/>
      <c r="L56" s="180"/>
      <c r="M56" s="180">
        <f>'将来負担比率（分子）の構造'!L$52</f>
        <v>47055</v>
      </c>
      <c r="N56" s="180"/>
      <c r="O56" s="180"/>
      <c r="P56" s="180">
        <f>'将来負担比率（分子）の構造'!M$52</f>
        <v>42625</v>
      </c>
    </row>
    <row r="57" spans="1:16" x14ac:dyDescent="0.2">
      <c r="A57" s="180" t="s">
        <v>41</v>
      </c>
      <c r="B57" s="180"/>
      <c r="C57" s="180"/>
      <c r="D57" s="180">
        <f>'将来負担比率（分子）の構造'!I$51</f>
        <v>0</v>
      </c>
      <c r="E57" s="180"/>
      <c r="F57" s="180"/>
      <c r="G57" s="180">
        <f>'将来負担比率（分子）の構造'!J$51</f>
        <v>1</v>
      </c>
      <c r="H57" s="180"/>
      <c r="I57" s="180"/>
      <c r="J57" s="180">
        <f>'将来負担比率（分子）の構造'!K$51</f>
        <v>2</v>
      </c>
      <c r="K57" s="180"/>
      <c r="L57" s="180"/>
      <c r="M57" s="180">
        <f>'将来負担比率（分子）の構造'!L$51</f>
        <v>5</v>
      </c>
      <c r="N57" s="180"/>
      <c r="O57" s="180"/>
      <c r="P57" s="180">
        <f>'将来負担比率（分子）の構造'!M$51</f>
        <v>85</v>
      </c>
    </row>
    <row r="58" spans="1:16" x14ac:dyDescent="0.2">
      <c r="A58" s="180" t="s">
        <v>40</v>
      </c>
      <c r="B58" s="180"/>
      <c r="C58" s="180"/>
      <c r="D58" s="180">
        <f>'将来負担比率（分子）の構造'!I$50</f>
        <v>13739</v>
      </c>
      <c r="E58" s="180"/>
      <c r="F58" s="180"/>
      <c r="G58" s="180">
        <f>'将来負担比率（分子）の構造'!J$50</f>
        <v>36247</v>
      </c>
      <c r="H58" s="180"/>
      <c r="I58" s="180"/>
      <c r="J58" s="180">
        <f>'将来負担比率（分子）の構造'!K$50</f>
        <v>40713</v>
      </c>
      <c r="K58" s="180"/>
      <c r="L58" s="180"/>
      <c r="M58" s="180">
        <f>'将来負担比率（分子）の構造'!L$50</f>
        <v>43171</v>
      </c>
      <c r="N58" s="180"/>
      <c r="O58" s="180"/>
      <c r="P58" s="180">
        <f>'将来負担比率（分子）の構造'!M$50</f>
        <v>46473</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18322</v>
      </c>
      <c r="C62" s="180"/>
      <c r="D62" s="180"/>
      <c r="E62" s="180">
        <f>'将来負担比率（分子）の構造'!J$45</f>
        <v>15306</v>
      </c>
      <c r="F62" s="180"/>
      <c r="G62" s="180"/>
      <c r="H62" s="180">
        <f>'将来負担比率（分子）の構造'!K$45</f>
        <v>16907</v>
      </c>
      <c r="I62" s="180"/>
      <c r="J62" s="180"/>
      <c r="K62" s="180">
        <f>'将来負担比率（分子）の構造'!L$45</f>
        <v>15870</v>
      </c>
      <c r="L62" s="180"/>
      <c r="M62" s="180"/>
      <c r="N62" s="180">
        <f>'将来負担比率（分子）の構造'!M$45</f>
        <v>13334</v>
      </c>
      <c r="O62" s="180"/>
      <c r="P62" s="180"/>
    </row>
    <row r="63" spans="1:16" x14ac:dyDescent="0.2">
      <c r="A63" s="180" t="s">
        <v>33</v>
      </c>
      <c r="B63" s="180">
        <f>'将来負担比率（分子）の構造'!I$44</f>
        <v>931</v>
      </c>
      <c r="C63" s="180"/>
      <c r="D63" s="180"/>
      <c r="E63" s="180">
        <f>'将来負担比率（分子）の構造'!J$44</f>
        <v>901</v>
      </c>
      <c r="F63" s="180"/>
      <c r="G63" s="180"/>
      <c r="H63" s="180">
        <f>'将来負担比率（分子）の構造'!K$44</f>
        <v>944</v>
      </c>
      <c r="I63" s="180"/>
      <c r="J63" s="180"/>
      <c r="K63" s="180">
        <f>'将来負担比率（分子）の構造'!L$44</f>
        <v>1108</v>
      </c>
      <c r="L63" s="180"/>
      <c r="M63" s="180"/>
      <c r="N63" s="180">
        <f>'将来負担比率（分子）の構造'!M$44</f>
        <v>1123</v>
      </c>
      <c r="O63" s="180"/>
      <c r="P63" s="180"/>
    </row>
    <row r="64" spans="1:16" x14ac:dyDescent="0.2">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31</v>
      </c>
      <c r="B65" s="180">
        <f>'将来負担比率（分子）の構造'!I$42</f>
        <v>404</v>
      </c>
      <c r="C65" s="180"/>
      <c r="D65" s="180"/>
      <c r="E65" s="180">
        <f>'将来負担比率（分子）の構造'!J$42</f>
        <v>325</v>
      </c>
      <c r="F65" s="180"/>
      <c r="G65" s="180"/>
      <c r="H65" s="180">
        <f>'将来負担比率（分子）の構造'!K$42</f>
        <v>775</v>
      </c>
      <c r="I65" s="180"/>
      <c r="J65" s="180"/>
      <c r="K65" s="180">
        <f>'将来負担比率（分子）の構造'!L$42</f>
        <v>714</v>
      </c>
      <c r="L65" s="180"/>
      <c r="M65" s="180"/>
      <c r="N65" s="180">
        <f>'将来負担比率（分子）の構造'!M$42</f>
        <v>930</v>
      </c>
      <c r="O65" s="180"/>
      <c r="P65" s="180"/>
    </row>
    <row r="66" spans="1:16" x14ac:dyDescent="0.2">
      <c r="A66" s="180" t="s">
        <v>30</v>
      </c>
      <c r="B66" s="180">
        <f>'将来負担比率（分子）の構造'!I$41</f>
        <v>21881</v>
      </c>
      <c r="C66" s="180"/>
      <c r="D66" s="180"/>
      <c r="E66" s="180">
        <f>'将来負担比率（分子）の構造'!J$41</f>
        <v>20789</v>
      </c>
      <c r="F66" s="180"/>
      <c r="G66" s="180"/>
      <c r="H66" s="180">
        <f>'将来負担比率（分子）の構造'!K$41</f>
        <v>26559</v>
      </c>
      <c r="I66" s="180"/>
      <c r="J66" s="180"/>
      <c r="K66" s="180">
        <f>'将来負担比率（分子）の構造'!L$41</f>
        <v>25353</v>
      </c>
      <c r="L66" s="180"/>
      <c r="M66" s="180"/>
      <c r="N66" s="180">
        <f>'将来負担比率（分子）の構造'!M$41</f>
        <v>23005</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19967</v>
      </c>
      <c r="C72" s="184">
        <f>基金残高に係る経年分析!G55</f>
        <v>20707</v>
      </c>
      <c r="D72" s="184">
        <f>基金残高に係る経年分析!H55</f>
        <v>14520</v>
      </c>
    </row>
    <row r="73" spans="1:16" x14ac:dyDescent="0.2">
      <c r="A73" s="183" t="s">
        <v>77</v>
      </c>
      <c r="B73" s="184">
        <f>基金残高に係る経年分析!F56</f>
        <v>1845</v>
      </c>
      <c r="C73" s="184">
        <f>基金残高に係る経年分析!G56</f>
        <v>1856</v>
      </c>
      <c r="D73" s="184">
        <f>基金残高に係る経年分析!H56</f>
        <v>1967</v>
      </c>
    </row>
    <row r="74" spans="1:16" x14ac:dyDescent="0.2">
      <c r="A74" s="183" t="s">
        <v>78</v>
      </c>
      <c r="B74" s="184">
        <f>基金残高に係る経年分析!F57</f>
        <v>16488</v>
      </c>
      <c r="C74" s="184">
        <f>基金残高に係る経年分析!G57</f>
        <v>18942</v>
      </c>
      <c r="D74" s="184">
        <f>基金残高に係る経年分析!H57</f>
        <v>26595</v>
      </c>
    </row>
  </sheetData>
  <sheetProtection algorithmName="SHA-512" hashValue="Kx4YjExr20IwtwqrO3ok9EPZqMMchpxmVkIFcucMgyL/JrZ+uCm0xMzb9X6QGGcvnTFh7jyxuC59UdCXJBintg==" saltValue="xHgbMX+SdNdHJRfE+rGsF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2020-09-29T07:53:43Z</dcterms:modified>
</cp:coreProperties>
</file>