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15下水道課\01_経理係（500MBまで）\03_決算・経営状況調査・経営比較分析・健全化\経営比較分析\2021決文\"/>
    </mc:Choice>
  </mc:AlternateContent>
  <workbookProtection workbookAlgorithmName="SHA-512" workbookHashValue="YSelpvw5VTI5tEcqDa2ZWjT6n4g6dkWL3ltt9+zD+ZmxbKRFfxuPUn0riAgB71ZarS4JObHJBeeRnW1gq2zqMQ==" workbookSaltValue="6f8gx6F+inF0Nj5k5qWqeA==" workbookSpinCount="100000" lockStructure="1"/>
  <bookViews>
    <workbookView xWindow="0" yWindow="0" windowWidth="20490" windowHeight="781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<sst xmlns="http://schemas.openxmlformats.org/spreadsheetml/2006/main" count="236" uniqueCount="117">
  <si>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</si>
  <si>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</si>
  <si>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</si>
  <si>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</si>
  <si>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</si>
  <si>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</si>
  <si>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</si>
  <si>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</si>
  <si>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</si>
  <si>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</si>
  <si>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</si>
  <si>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</si>
  <si>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</si>
  <si>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</si>
  <si>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</si>
  <si>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</si>
  <si>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</si>
  <si>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</si>
  <si>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</si>
  <si>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</si>
  <si>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</si>
  <si>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</si>
  <si>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</si>
  <si>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</si>
  <si>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</si>
  <si>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</si>
  <si>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</si>
  <si>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</si>
  <si>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</si>
  <si>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</si>
  <si>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</si>
  <si>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</si>
  <si>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</si>
  <si>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</si>
  <si>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</si>
  <si>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</si>
  <si>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</si>
  <si>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</si>
  <si>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</si>
  <si>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</si>
  <si>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</si>
  <si>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</si>
  <si>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</si>
  <si>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</si>
  <si>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</si>
  <si>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</si>
  <si>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</si>
  <si>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</si>
  <si>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</si>
  <si>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</si>
  <si>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</si>
  <si>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</si>
  <si>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</si>
  <si>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</si>
  <si>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</si>
  <si>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</si>
  <si>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</si>
  <si>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</si>
  <si>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</si>
  <si>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</si>
  <si>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</si>
  <si>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</si>
  <si>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</si>
  <si>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</si>
  <si>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</si>
  <si>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</si>
  <si>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</si>
  <si>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</si>
  <si>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</si>
  <si>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</si>
  <si>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</si>
  <si>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</si>
  <si>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</si>
  <si>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</si>
  <si>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</si>
  <si>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</si>
  <si>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</si>
  <si>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</si>
  <si>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</si>
  <si>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</si>
  <si>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</si>
  <si>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</si>
  <si>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</si>
  <si>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</si>
  <si>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</si>
  <si>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</si>
  <si>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</si>
  <si>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</si>
  <si>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</si>
  <si>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</si>
  <si>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</si>
  <si>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</si>
  <si>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</si>
  <si>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</si>
  <si>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</si>
  <si>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</si>
  <si>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</si>
  <si>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</si>
  <si>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</si>
  <si>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</si>
  <si>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</si>
  <si>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</si>
  <si>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</si>
  <si>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</si>
  <si>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</si>
  <si>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</si>
  <si>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</si>
  <si>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</si>
  <si>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</si>
  <si>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</si>
  <si>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</si>
  <si>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</si>
  <si>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</si>
  <si>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</si>
  <si>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平成30年度に「多摩市下水道施設長寿命化（ストックマネジメント）計画」、令和２年度に「多摩市下水道事業経営戦略」を策定、令和４年度には複数業務を一括して複数年契約する下水道施設包括的維持管理業務委託を開始し、将来にわたり安定的に経営できるための基盤の構築を目指していく。</t>
    <phoneticPr fontId="4"/>
  </si>
  <si>
    <t>　管渠の老朽化度合いを示す②管渠老朽化率は近年増加傾向である。多くの下水道施設は急激な都市化に対応するため短期間に集中して整備が行われており、今後も標準的な耐用年数50年を超える施設が急増することとなるため、老朽化した施設の更新が課題となっている。
　平成30年度に、中長期的な施設の更新計画である「多摩市下水道施設長寿命化（ストックマネジメント）計画」を策定し、同計画に基づいた修繕・改築を実施していく。</t>
    <phoneticPr fontId="4"/>
  </si>
  <si>
    <t>　多摩市では、下水道普及率が約100％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以上から、単年度の収支を示す①経常収支比率は、黒字であることを示す100％を超え、安定した経営状況を維持している。発生した余剰金については、将来発生する施設更新投資等の財源として確保している。</t>
    <rPh sb="14" eb="15">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</si>
</sst>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0.33</c:v>
                </c:pt>
                <c:pt idx="1">
                  <c:v>0.27</c:v>
                </c:pt>
                <c:pt idx="2">
                  <c:v>0.27</c:v>
                </c:pt>
                <c:pt idx="3">
                  <c:v>7.0000000000000007E-2</c:v>
                </c:pt>
                <c:pt idx="4">
                  <c:v>0.01</c:v>
                </c:pt>
              </c:numCache>
            </c:numRef>
          </c:val>
          <c:extLst>
            <c:ext xmlns:c16="http://schemas.microsoft.com/office/drawing/2014/chart" uri="{C3380CC4-5D6E-409C-BE32-E72D297353CC}">
              <c16:uniqueId val="{00000000-940D-4DB6-B94D-478B8950D2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940D-4DB6-B94D-478B8950D2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67-425A-BC39-809244A4DB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4267-425A-BC39-809244A4DB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99.79</c:v>
                </c:pt>
                <c:pt idx="1">
                  <c:v>99.79</c:v>
                </c:pt>
                <c:pt idx="2">
                  <c:v>99.79</c:v>
                </c:pt>
                <c:pt idx="3">
                  <c:v>99.79</c:v>
                </c:pt>
                <c:pt idx="4">
                  <c:v>99.79</c:v>
                </c:pt>
              </c:numCache>
            </c:numRef>
          </c:val>
          <c:extLst>
            <c:ext xmlns:c16="http://schemas.microsoft.com/office/drawing/2014/chart" uri="{C3380CC4-5D6E-409C-BE32-E72D297353CC}">
              <c16:uniqueId val="{00000000-20C1-4D26-BEAC-D9D527CC91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20C1-4D26-BEAC-D9D527CC91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118.72</c:v>
                </c:pt>
                <c:pt idx="1">
                  <c:v>120.38</c:v>
                </c:pt>
                <c:pt idx="2">
                  <c:v>120.89</c:v>
                </c:pt>
                <c:pt idx="3">
                  <c:v>111.05</c:v>
                </c:pt>
                <c:pt idx="4">
                  <c:v>121.31</c:v>
                </c:pt>
              </c:numCache>
            </c:numRef>
          </c:val>
          <c:extLst>
            <c:ext xmlns:c16="http://schemas.microsoft.com/office/drawing/2014/chart" uri="{C3380CC4-5D6E-409C-BE32-E72D297353CC}">
              <c16:uniqueId val="{00000000-CB09-469E-8810-B8EB78ACD9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CB09-469E-8810-B8EB78ACD9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5.22</c:v>
                </c:pt>
                <c:pt idx="1">
                  <c:v>10.35</c:v>
                </c:pt>
                <c:pt idx="2">
                  <c:v>15.41</c:v>
                </c:pt>
                <c:pt idx="3">
                  <c:v>20.3</c:v>
                </c:pt>
                <c:pt idx="4">
                  <c:v>24.98</c:v>
                </c:pt>
              </c:numCache>
            </c:numRef>
          </c:val>
          <c:extLst>
            <c:ext xmlns:c16="http://schemas.microsoft.com/office/drawing/2014/chart" uri="{C3380CC4-5D6E-409C-BE32-E72D297353CC}">
              <c16:uniqueId val="{00000000-76E0-4E15-B9D7-015B551769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76E0-4E15-B9D7-015B551769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
                  <c:v>0</c:v>
                </c:pt>
                <c:pt idx="1">
                  <c:v>0.11</c:v>
                </c:pt>
                <c:pt idx="2">
                  <c:v>1.37</c:v>
                </c:pt>
                <c:pt idx="3">
                  <c:v>4.2300000000000004</c:v>
                </c:pt>
                <c:pt idx="4">
                  <c:v>7.23</c:v>
                </c:pt>
              </c:numCache>
            </c:numRef>
          </c:val>
          <c:extLst>
            <c:ext xmlns:c16="http://schemas.microsoft.com/office/drawing/2014/chart" uri="{C3380CC4-5D6E-409C-BE32-E72D297353CC}">
              <c16:uniqueId val="{00000000-F702-47A5-B927-C9022F3278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F702-47A5-B927-C9022F3278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34-4C54-96CB-35D774BEE1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7C34-4C54-96CB-35D774BEE1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1318.6</c:v>
                </c:pt>
                <c:pt idx="1">
                  <c:v>1471.14</c:v>
                </c:pt>
                <c:pt idx="2">
                  <c:v>1984.28</c:v>
                </c:pt>
                <c:pt idx="3">
                  <c:v>2533.7800000000002</c:v>
                </c:pt>
                <c:pt idx="4">
                  <c:v>2771.85</c:v>
                </c:pt>
              </c:numCache>
            </c:numRef>
          </c:val>
          <c:extLst>
            <c:ext xmlns:c16="http://schemas.microsoft.com/office/drawing/2014/chart" uri="{C3380CC4-5D6E-409C-BE32-E72D297353CC}">
              <c16:uniqueId val="{00000000-7D89-481D-BEED-FD7AB29C43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7D89-481D-BEED-FD7AB29C43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23.9</c:v>
                </c:pt>
                <c:pt idx="1">
                  <c:v>19.87</c:v>
                </c:pt>
                <c:pt idx="2">
                  <c:v>16.89</c:v>
                </c:pt>
                <c:pt idx="3">
                  <c:v>16.7</c:v>
                </c:pt>
                <c:pt idx="4">
                  <c:v>11.94</c:v>
                </c:pt>
              </c:numCache>
            </c:numRef>
          </c:val>
          <c:extLst>
            <c:ext xmlns:c16="http://schemas.microsoft.com/office/drawing/2014/chart" uri="{C3380CC4-5D6E-409C-BE32-E72D297353CC}">
              <c16:uniqueId val="{00000000-53AB-4AA8-B935-A91F43A267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53AB-4AA8-B935-A91F43A267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145.16</c:v>
                </c:pt>
                <c:pt idx="1">
                  <c:v>145.30000000000001</c:v>
                </c:pt>
                <c:pt idx="2">
                  <c:v>146.41</c:v>
                </c:pt>
                <c:pt idx="3">
                  <c:v>126.7</c:v>
                </c:pt>
                <c:pt idx="4">
                  <c:v>145.94999999999999</c:v>
                </c:pt>
              </c:numCache>
            </c:numRef>
          </c:val>
          <c:extLst>
            <c:ext xmlns:c16="http://schemas.microsoft.com/office/drawing/2014/chart" uri="{C3380CC4-5D6E-409C-BE32-E72D297353CC}">
              <c16:uniqueId val="{00000000-CC6F-4003-9E3C-5914B0B6FB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CC6F-4003-9E3C-5914B0B6FB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92.61</c:v>
                </c:pt>
                <c:pt idx="1">
                  <c:v>92.69</c:v>
                </c:pt>
                <c:pt idx="2">
                  <c:v>91.88</c:v>
                </c:pt>
                <c:pt idx="3">
                  <c:v>89.01</c:v>
                </c:pt>
                <c:pt idx="4">
                  <c:v>88.03</c:v>
                </c:pt>
              </c:numCache>
            </c:numRef>
          </c:val>
          <c:extLst>
            <c:ext xmlns:c16="http://schemas.microsoft.com/office/drawing/2014/chart" uri="{C3380CC4-5D6E-409C-BE32-E72D297353CC}">
              <c16:uniqueId val="{00000000-9E91-4468-8FB5-B4E113E3F8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9E91-4468-8FB5-B4E113E3F8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
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
データ!H6</f>
        <v>
東京都　多摩市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
1</v>
      </c>
      <c r="C7" s="60"/>
      <c r="D7" s="60"/>
      <c r="E7" s="60"/>
      <c r="F7" s="60"/>
      <c r="G7" s="60"/>
      <c r="H7" s="60"/>
      <c r="I7" s="60" t="s">
        <v>
2</v>
      </c>
      <c r="J7" s="60"/>
      <c r="K7" s="60"/>
      <c r="L7" s="60"/>
      <c r="M7" s="60"/>
      <c r="N7" s="60"/>
      <c r="O7" s="60"/>
      <c r="P7" s="60" t="s">
        <v>
3</v>
      </c>
      <c r="Q7" s="60"/>
      <c r="R7" s="60"/>
      <c r="S7" s="60"/>
      <c r="T7" s="60"/>
      <c r="U7" s="60"/>
      <c r="V7" s="60"/>
      <c r="W7" s="60" t="s">
        <v>
4</v>
      </c>
      <c r="X7" s="60"/>
      <c r="Y7" s="60"/>
      <c r="Z7" s="60"/>
      <c r="AA7" s="60"/>
      <c r="AB7" s="60"/>
      <c r="AC7" s="60"/>
      <c r="AD7" s="60" t="s">
        <v>
5</v>
      </c>
      <c r="AE7" s="60"/>
      <c r="AF7" s="60"/>
      <c r="AG7" s="60"/>
      <c r="AH7" s="60"/>
      <c r="AI7" s="60"/>
      <c r="AJ7" s="60"/>
      <c r="AK7" s="3"/>
      <c r="AL7" s="60" t="s">
        <v>
6</v>
      </c>
      <c r="AM7" s="60"/>
      <c r="AN7" s="60"/>
      <c r="AO7" s="60"/>
      <c r="AP7" s="60"/>
      <c r="AQ7" s="60"/>
      <c r="AR7" s="60"/>
      <c r="AS7" s="60"/>
      <c r="AT7" s="60" t="s">
        <v>
7</v>
      </c>
      <c r="AU7" s="60"/>
      <c r="AV7" s="60"/>
      <c r="AW7" s="60"/>
      <c r="AX7" s="60"/>
      <c r="AY7" s="60"/>
      <c r="AZ7" s="60"/>
      <c r="BA7" s="60"/>
      <c r="BB7" s="60" t="s">
        <v>
8</v>
      </c>
      <c r="BC7" s="60"/>
      <c r="BD7" s="60"/>
      <c r="BE7" s="60"/>
      <c r="BF7" s="60"/>
      <c r="BG7" s="60"/>
      <c r="BH7" s="60"/>
      <c r="BI7" s="60"/>
      <c r="BJ7" s="3"/>
      <c r="BK7" s="3"/>
      <c r="BL7" s="63" t="s">
        <v>
9</v>
      </c>
      <c r="BM7" s="64"/>
      <c r="BN7" s="64"/>
      <c r="BO7" s="64"/>
      <c r="BP7" s="64"/>
      <c r="BQ7" s="64"/>
      <c r="BR7" s="64"/>
      <c r="BS7" s="64"/>
      <c r="BT7" s="64"/>
      <c r="BU7" s="64"/>
      <c r="BV7" s="64"/>
      <c r="BW7" s="64"/>
      <c r="BX7" s="64"/>
      <c r="BY7" s="65"/>
    </row>
    <row r="8" spans="1:78" ht="18.75" customHeight="1" x14ac:dyDescent="0.15">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Ac1</v>
      </c>
      <c r="X8" s="66"/>
      <c r="Y8" s="66"/>
      <c r="Z8" s="66"/>
      <c r="AA8" s="66"/>
      <c r="AB8" s="66"/>
      <c r="AC8" s="66"/>
      <c r="AD8" s="67" t="str">
        <f>
データ!$M$6</f>
        <v>
自治体職員</v>
      </c>
      <c r="AE8" s="67"/>
      <c r="AF8" s="67"/>
      <c r="AG8" s="67"/>
      <c r="AH8" s="67"/>
      <c r="AI8" s="67"/>
      <c r="AJ8" s="67"/>
      <c r="AK8" s="3"/>
      <c r="AL8" s="55">
        <f>
データ!S6</f>
        <v>
147528</v>
      </c>
      <c r="AM8" s="55"/>
      <c r="AN8" s="55"/>
      <c r="AO8" s="55"/>
      <c r="AP8" s="55"/>
      <c r="AQ8" s="55"/>
      <c r="AR8" s="55"/>
      <c r="AS8" s="55"/>
      <c r="AT8" s="54">
        <f>
データ!T6</f>
        <v>
21.01</v>
      </c>
      <c r="AU8" s="54"/>
      <c r="AV8" s="54"/>
      <c r="AW8" s="54"/>
      <c r="AX8" s="54"/>
      <c r="AY8" s="54"/>
      <c r="AZ8" s="54"/>
      <c r="BA8" s="54"/>
      <c r="BB8" s="54">
        <f>
データ!U6</f>
        <v>
7021.8</v>
      </c>
      <c r="BC8" s="54"/>
      <c r="BD8" s="54"/>
      <c r="BE8" s="54"/>
      <c r="BF8" s="54"/>
      <c r="BG8" s="54"/>
      <c r="BH8" s="54"/>
      <c r="BI8" s="54"/>
      <c r="BJ8" s="3"/>
      <c r="BK8" s="3"/>
      <c r="BL8" s="68" t="s">
        <v>
10</v>
      </c>
      <c r="BM8" s="69"/>
      <c r="BN8" s="58" t="s">
        <v>
11</v>
      </c>
      <c r="BO8" s="58"/>
      <c r="BP8" s="58"/>
      <c r="BQ8" s="58"/>
      <c r="BR8" s="58"/>
      <c r="BS8" s="58"/>
      <c r="BT8" s="58"/>
      <c r="BU8" s="58"/>
      <c r="BV8" s="58"/>
      <c r="BW8" s="58"/>
      <c r="BX8" s="58"/>
      <c r="BY8" s="59"/>
    </row>
    <row r="9" spans="1:78" ht="18.75" customHeight="1" x14ac:dyDescent="0.15">
      <c r="A9" s="2"/>
      <c r="B9" s="60" t="s">
        <v>
12</v>
      </c>
      <c r="C9" s="60"/>
      <c r="D9" s="60"/>
      <c r="E9" s="60"/>
      <c r="F9" s="60"/>
      <c r="G9" s="60"/>
      <c r="H9" s="60"/>
      <c r="I9" s="60" t="s">
        <v>
13</v>
      </c>
      <c r="J9" s="60"/>
      <c r="K9" s="60"/>
      <c r="L9" s="60"/>
      <c r="M9" s="60"/>
      <c r="N9" s="60"/>
      <c r="O9" s="60"/>
      <c r="P9" s="60" t="s">
        <v>
14</v>
      </c>
      <c r="Q9" s="60"/>
      <c r="R9" s="60"/>
      <c r="S9" s="60"/>
      <c r="T9" s="60"/>
      <c r="U9" s="60"/>
      <c r="V9" s="60"/>
      <c r="W9" s="60" t="s">
        <v>
15</v>
      </c>
      <c r="X9" s="60"/>
      <c r="Y9" s="60"/>
      <c r="Z9" s="60"/>
      <c r="AA9" s="60"/>
      <c r="AB9" s="60"/>
      <c r="AC9" s="60"/>
      <c r="AD9" s="60" t="s">
        <v>
16</v>
      </c>
      <c r="AE9" s="60"/>
      <c r="AF9" s="60"/>
      <c r="AG9" s="60"/>
      <c r="AH9" s="60"/>
      <c r="AI9" s="60"/>
      <c r="AJ9" s="60"/>
      <c r="AK9" s="3"/>
      <c r="AL9" s="60" t="s">
        <v>
17</v>
      </c>
      <c r="AM9" s="60"/>
      <c r="AN9" s="60"/>
      <c r="AO9" s="60"/>
      <c r="AP9" s="60"/>
      <c r="AQ9" s="60"/>
      <c r="AR9" s="60"/>
      <c r="AS9" s="60"/>
      <c r="AT9" s="60" t="s">
        <v>
18</v>
      </c>
      <c r="AU9" s="60"/>
      <c r="AV9" s="60"/>
      <c r="AW9" s="60"/>
      <c r="AX9" s="60"/>
      <c r="AY9" s="60"/>
      <c r="AZ9" s="60"/>
      <c r="BA9" s="60"/>
      <c r="BB9" s="60" t="s">
        <v>
19</v>
      </c>
      <c r="BC9" s="60"/>
      <c r="BD9" s="60"/>
      <c r="BE9" s="60"/>
      <c r="BF9" s="60"/>
      <c r="BG9" s="60"/>
      <c r="BH9" s="60"/>
      <c r="BI9" s="60"/>
      <c r="BJ9" s="3"/>
      <c r="BK9" s="3"/>
      <c r="BL9" s="61" t="s">
        <v>
20</v>
      </c>
      <c r="BM9" s="62"/>
      <c r="BN9" s="52" t="s">
        <v>
21</v>
      </c>
      <c r="BO9" s="52"/>
      <c r="BP9" s="52"/>
      <c r="BQ9" s="52"/>
      <c r="BR9" s="52"/>
      <c r="BS9" s="52"/>
      <c r="BT9" s="52"/>
      <c r="BU9" s="52"/>
      <c r="BV9" s="52"/>
      <c r="BW9" s="52"/>
      <c r="BX9" s="52"/>
      <c r="BY9" s="53"/>
    </row>
    <row r="10" spans="1:78" ht="18.75" customHeight="1" x14ac:dyDescent="0.15">
      <c r="A10" s="2"/>
      <c r="B10" s="54" t="str">
        <f>
データ!N6</f>
        <v>
-</v>
      </c>
      <c r="C10" s="54"/>
      <c r="D10" s="54"/>
      <c r="E10" s="54"/>
      <c r="F10" s="54"/>
      <c r="G10" s="54"/>
      <c r="H10" s="54"/>
      <c r="I10" s="54">
        <f>
データ!O6</f>
        <v>
97.96</v>
      </c>
      <c r="J10" s="54"/>
      <c r="K10" s="54"/>
      <c r="L10" s="54"/>
      <c r="M10" s="54"/>
      <c r="N10" s="54"/>
      <c r="O10" s="54"/>
      <c r="P10" s="54">
        <f>
データ!P6</f>
        <v>
100</v>
      </c>
      <c r="Q10" s="54"/>
      <c r="R10" s="54"/>
      <c r="S10" s="54"/>
      <c r="T10" s="54"/>
      <c r="U10" s="54"/>
      <c r="V10" s="54"/>
      <c r="W10" s="54">
        <f>
データ!Q6</f>
        <v>
96.4</v>
      </c>
      <c r="X10" s="54"/>
      <c r="Y10" s="54"/>
      <c r="Z10" s="54"/>
      <c r="AA10" s="54"/>
      <c r="AB10" s="54"/>
      <c r="AC10" s="54"/>
      <c r="AD10" s="55">
        <f>
データ!R6</f>
        <v>
2068</v>
      </c>
      <c r="AE10" s="55"/>
      <c r="AF10" s="55"/>
      <c r="AG10" s="55"/>
      <c r="AH10" s="55"/>
      <c r="AI10" s="55"/>
      <c r="AJ10" s="55"/>
      <c r="AK10" s="2"/>
      <c r="AL10" s="55">
        <f>
データ!V6</f>
        <v>
147547</v>
      </c>
      <c r="AM10" s="55"/>
      <c r="AN10" s="55"/>
      <c r="AO10" s="55"/>
      <c r="AP10" s="55"/>
      <c r="AQ10" s="55"/>
      <c r="AR10" s="55"/>
      <c r="AS10" s="55"/>
      <c r="AT10" s="54">
        <f>
データ!W6</f>
        <v>
20.16</v>
      </c>
      <c r="AU10" s="54"/>
      <c r="AV10" s="54"/>
      <c r="AW10" s="54"/>
      <c r="AX10" s="54"/>
      <c r="AY10" s="54"/>
      <c r="AZ10" s="54"/>
      <c r="BA10" s="54"/>
      <c r="BB10" s="54">
        <f>
データ!X6</f>
        <v>
7318.8</v>
      </c>
      <c r="BC10" s="54"/>
      <c r="BD10" s="54"/>
      <c r="BE10" s="54"/>
      <c r="BF10" s="54"/>
      <c r="BG10" s="54"/>
      <c r="BH10" s="54"/>
      <c r="BI10" s="54"/>
      <c r="BJ10" s="2"/>
      <c r="BK10" s="2"/>
      <c r="BL10" s="56" t="s">
        <v>
22</v>
      </c>
      <c r="BM10" s="57"/>
      <c r="BN10" s="45" t="s">
        <v>
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
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
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wj5GGdn/6hf9DRpNyGEsuhHAugv86jXy0QkDYUmd1QmAPzopEd47HZAQ86j7HO40GrZO5m4j51nK3TIcanbX8Q==" saltValue="0LNvQyC2csZqHrMv/lci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132241</v>
      </c>
      <c r="D6" s="19">
        <f t="shared" si="3"/>
        <v>
46</v>
      </c>
      <c r="E6" s="19">
        <f t="shared" si="3"/>
        <v>
17</v>
      </c>
      <c r="F6" s="19">
        <f t="shared" si="3"/>
        <v>
1</v>
      </c>
      <c r="G6" s="19">
        <f t="shared" si="3"/>
        <v>
0</v>
      </c>
      <c r="H6" s="19" t="str">
        <f t="shared" si="3"/>
        <v>
東京都　多摩市</v>
      </c>
      <c r="I6" s="19" t="str">
        <f t="shared" si="3"/>
        <v>
法適用</v>
      </c>
      <c r="J6" s="19" t="str">
        <f t="shared" si="3"/>
        <v>
下水道事業</v>
      </c>
      <c r="K6" s="19" t="str">
        <f t="shared" si="3"/>
        <v>
公共下水道</v>
      </c>
      <c r="L6" s="19" t="str">
        <f t="shared" si="3"/>
        <v>
Ac1</v>
      </c>
      <c r="M6" s="19" t="str">
        <f t="shared" si="3"/>
        <v>
自治体職員</v>
      </c>
      <c r="N6" s="20" t="str">
        <f t="shared" si="3"/>
        <v>
-</v>
      </c>
      <c r="O6" s="20">
        <f t="shared" si="3"/>
        <v>
97.96</v>
      </c>
      <c r="P6" s="20">
        <f t="shared" si="3"/>
        <v>
100</v>
      </c>
      <c r="Q6" s="20">
        <f t="shared" si="3"/>
        <v>
96.4</v>
      </c>
      <c r="R6" s="20">
        <f t="shared" si="3"/>
        <v>
2068</v>
      </c>
      <c r="S6" s="20">
        <f t="shared" si="3"/>
        <v>
147528</v>
      </c>
      <c r="T6" s="20">
        <f t="shared" si="3"/>
        <v>
21.01</v>
      </c>
      <c r="U6" s="20">
        <f t="shared" si="3"/>
        <v>
7021.8</v>
      </c>
      <c r="V6" s="20">
        <f t="shared" si="3"/>
        <v>
147547</v>
      </c>
      <c r="W6" s="20">
        <f t="shared" si="3"/>
        <v>
20.16</v>
      </c>
      <c r="X6" s="20">
        <f t="shared" si="3"/>
        <v>
7318.8</v>
      </c>
      <c r="Y6" s="21">
        <f>
IF(Y7="",NA(),Y7)</f>
        <v>
118.72</v>
      </c>
      <c r="Z6" s="21">
        <f t="shared" ref="Z6:AH6" si="4">
IF(Z7="",NA(),Z7)</f>
        <v>
120.38</v>
      </c>
      <c r="AA6" s="21">
        <f t="shared" si="4"/>
        <v>
120.89</v>
      </c>
      <c r="AB6" s="21">
        <f t="shared" si="4"/>
        <v>
111.05</v>
      </c>
      <c r="AC6" s="21">
        <f t="shared" si="4"/>
        <v>
121.31</v>
      </c>
      <c r="AD6" s="21">
        <f t="shared" si="4"/>
        <v>
107.43</v>
      </c>
      <c r="AE6" s="21">
        <f t="shared" si="4"/>
        <v>
107.64</v>
      </c>
      <c r="AF6" s="21">
        <f t="shared" si="4"/>
        <v>
107.03</v>
      </c>
      <c r="AG6" s="21">
        <f t="shared" si="4"/>
        <v>
106.55</v>
      </c>
      <c r="AH6" s="21">
        <f t="shared" si="4"/>
        <v>
106.01</v>
      </c>
      <c r="AI6" s="20" t="str">
        <f>
IF(AI7="","",IF(AI7="-","【-】","【"&amp;SUBSTITUTE(TEXT(AI7,"#,##0.00"),"-","△")&amp;"】"))</f>
        <v>
【107.02】</v>
      </c>
      <c r="AJ6" s="20">
        <f>
IF(AJ7="",NA(),AJ7)</f>
        <v>
0</v>
      </c>
      <c r="AK6" s="20">
        <f t="shared" ref="AK6:AS6" si="5">
IF(AK7="",NA(),AK7)</f>
        <v>
0</v>
      </c>
      <c r="AL6" s="20">
        <f t="shared" si="5"/>
        <v>
0</v>
      </c>
      <c r="AM6" s="20">
        <f t="shared" si="5"/>
        <v>
0</v>
      </c>
      <c r="AN6" s="20">
        <f t="shared" si="5"/>
        <v>
0</v>
      </c>
      <c r="AO6" s="21">
        <f t="shared" si="5"/>
        <v>
10.199999999999999</v>
      </c>
      <c r="AP6" s="21">
        <f t="shared" si="5"/>
        <v>
9.1999999999999993</v>
      </c>
      <c r="AQ6" s="21">
        <f t="shared" si="5"/>
        <v>
7.69</v>
      </c>
      <c r="AR6" s="21">
        <f t="shared" si="5"/>
        <v>
5.95</v>
      </c>
      <c r="AS6" s="21">
        <f t="shared" si="5"/>
        <v>
5.27</v>
      </c>
      <c r="AT6" s="20" t="str">
        <f>
IF(AT7="","",IF(AT7="-","【-】","【"&amp;SUBSTITUTE(TEXT(AT7,"#,##0.00"),"-","△")&amp;"】"))</f>
        <v>
【3.09】</v>
      </c>
      <c r="AU6" s="21">
        <f>
IF(AU7="",NA(),AU7)</f>
        <v>
1318.6</v>
      </c>
      <c r="AV6" s="21">
        <f t="shared" ref="AV6:BD6" si="6">
IF(AV7="",NA(),AV7)</f>
        <v>
1471.14</v>
      </c>
      <c r="AW6" s="21">
        <f t="shared" si="6"/>
        <v>
1984.28</v>
      </c>
      <c r="AX6" s="21">
        <f t="shared" si="6"/>
        <v>
2533.7800000000002</v>
      </c>
      <c r="AY6" s="21">
        <f t="shared" si="6"/>
        <v>
2771.85</v>
      </c>
      <c r="AZ6" s="21">
        <f t="shared" si="6"/>
        <v>
65.83</v>
      </c>
      <c r="BA6" s="21">
        <f t="shared" si="6"/>
        <v>
72.22</v>
      </c>
      <c r="BB6" s="21">
        <f t="shared" si="6"/>
        <v>
73.02</v>
      </c>
      <c r="BC6" s="21">
        <f t="shared" si="6"/>
        <v>
72.930000000000007</v>
      </c>
      <c r="BD6" s="21">
        <f t="shared" si="6"/>
        <v>
80.08</v>
      </c>
      <c r="BE6" s="20" t="str">
        <f>
IF(BE7="","",IF(BE7="-","【-】","【"&amp;SUBSTITUTE(TEXT(BE7,"#,##0.00"),"-","△")&amp;"】"))</f>
        <v>
【71.39】</v>
      </c>
      <c r="BF6" s="21">
        <f>
IF(BF7="",NA(),BF7)</f>
        <v>
23.9</v>
      </c>
      <c r="BG6" s="21">
        <f t="shared" ref="BG6:BO6" si="7">
IF(BG7="",NA(),BG7)</f>
        <v>
19.87</v>
      </c>
      <c r="BH6" s="21">
        <f t="shared" si="7"/>
        <v>
16.89</v>
      </c>
      <c r="BI6" s="21">
        <f t="shared" si="7"/>
        <v>
16.7</v>
      </c>
      <c r="BJ6" s="21">
        <f t="shared" si="7"/>
        <v>
11.94</v>
      </c>
      <c r="BK6" s="21">
        <f t="shared" si="7"/>
        <v>
805.14</v>
      </c>
      <c r="BL6" s="21">
        <f t="shared" si="7"/>
        <v>
730.93</v>
      </c>
      <c r="BM6" s="21">
        <f t="shared" si="7"/>
        <v>
708.89</v>
      </c>
      <c r="BN6" s="21">
        <f t="shared" si="7"/>
        <v>
730.52</v>
      </c>
      <c r="BO6" s="21">
        <f t="shared" si="7"/>
        <v>
672.33</v>
      </c>
      <c r="BP6" s="20" t="str">
        <f>
IF(BP7="","",IF(BP7="-","【-】","【"&amp;SUBSTITUTE(TEXT(BP7,"#,##0.00"),"-","△")&amp;"】"))</f>
        <v>
【669.11】</v>
      </c>
      <c r="BQ6" s="21">
        <f>
IF(BQ7="",NA(),BQ7)</f>
        <v>
145.16</v>
      </c>
      <c r="BR6" s="21">
        <f t="shared" ref="BR6:BZ6" si="8">
IF(BR7="",NA(),BR7)</f>
        <v>
145.30000000000001</v>
      </c>
      <c r="BS6" s="21">
        <f t="shared" si="8"/>
        <v>
146.41</v>
      </c>
      <c r="BT6" s="21">
        <f t="shared" si="8"/>
        <v>
126.7</v>
      </c>
      <c r="BU6" s="21">
        <f t="shared" si="8"/>
        <v>
145.94999999999999</v>
      </c>
      <c r="BV6" s="21">
        <f t="shared" si="8"/>
        <v>
100.22</v>
      </c>
      <c r="BW6" s="21">
        <f t="shared" si="8"/>
        <v>
98.09</v>
      </c>
      <c r="BX6" s="21">
        <f t="shared" si="8"/>
        <v>
97.91</v>
      </c>
      <c r="BY6" s="21">
        <f t="shared" si="8"/>
        <v>
98.61</v>
      </c>
      <c r="BZ6" s="21">
        <f t="shared" si="8"/>
        <v>
98.75</v>
      </c>
      <c r="CA6" s="20" t="str">
        <f>
IF(CA7="","",IF(CA7="-","【-】","【"&amp;SUBSTITUTE(TEXT(CA7,"#,##0.00"),"-","△")&amp;"】"))</f>
        <v>
【99.73】</v>
      </c>
      <c r="CB6" s="21">
        <f>
IF(CB7="",NA(),CB7)</f>
        <v>
92.61</v>
      </c>
      <c r="CC6" s="21">
        <f t="shared" ref="CC6:CK6" si="9">
IF(CC7="",NA(),CC7)</f>
        <v>
92.69</v>
      </c>
      <c r="CD6" s="21">
        <f t="shared" si="9"/>
        <v>
91.88</v>
      </c>
      <c r="CE6" s="21">
        <f t="shared" si="9"/>
        <v>
89.01</v>
      </c>
      <c r="CF6" s="21">
        <f t="shared" si="9"/>
        <v>
88.03</v>
      </c>
      <c r="CG6" s="21">
        <f t="shared" si="9"/>
        <v>
144.79</v>
      </c>
      <c r="CH6" s="21">
        <f t="shared" si="9"/>
        <v>
146.08000000000001</v>
      </c>
      <c r="CI6" s="21">
        <f t="shared" si="9"/>
        <v>
144.11000000000001</v>
      </c>
      <c r="CJ6" s="21">
        <f t="shared" si="9"/>
        <v>
141.24</v>
      </c>
      <c r="CK6" s="21">
        <f t="shared" si="9"/>
        <v>
142.03</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f t="shared" si="10"/>
        <v>
61.54</v>
      </c>
      <c r="CS6" s="21">
        <f t="shared" si="10"/>
        <v>
61.93</v>
      </c>
      <c r="CT6" s="21">
        <f t="shared" si="10"/>
        <v>
61.32</v>
      </c>
      <c r="CU6" s="21">
        <f t="shared" si="10"/>
        <v>
61.7</v>
      </c>
      <c r="CV6" s="21">
        <f t="shared" si="10"/>
        <v>
63.04</v>
      </c>
      <c r="CW6" s="20" t="str">
        <f>
IF(CW7="","",IF(CW7="-","【-】","【"&amp;SUBSTITUTE(TEXT(CW7,"#,##0.00"),"-","△")&amp;"】"))</f>
        <v>
【59.99】</v>
      </c>
      <c r="CX6" s="21">
        <f>
IF(CX7="",NA(),CX7)</f>
        <v>
99.79</v>
      </c>
      <c r="CY6" s="21">
        <f t="shared" ref="CY6:DG6" si="11">
IF(CY7="",NA(),CY7)</f>
        <v>
99.79</v>
      </c>
      <c r="CZ6" s="21">
        <f t="shared" si="11"/>
        <v>
99.79</v>
      </c>
      <c r="DA6" s="21">
        <f t="shared" si="11"/>
        <v>
99.79</v>
      </c>
      <c r="DB6" s="21">
        <f t="shared" si="11"/>
        <v>
99.79</v>
      </c>
      <c r="DC6" s="21">
        <f t="shared" si="11"/>
        <v>
94.13</v>
      </c>
      <c r="DD6" s="21">
        <f t="shared" si="11"/>
        <v>
94.45</v>
      </c>
      <c r="DE6" s="21">
        <f t="shared" si="11"/>
        <v>
94.58</v>
      </c>
      <c r="DF6" s="21">
        <f t="shared" si="11"/>
        <v>
94.56</v>
      </c>
      <c r="DG6" s="21">
        <f t="shared" si="11"/>
        <v>
94.75</v>
      </c>
      <c r="DH6" s="20" t="str">
        <f>
IF(DH7="","",IF(DH7="-","【-】","【"&amp;SUBSTITUTE(TEXT(DH7,"#,##0.00"),"-","△")&amp;"】"))</f>
        <v>
【95.72】</v>
      </c>
      <c r="DI6" s="21">
        <f>
IF(DI7="",NA(),DI7)</f>
        <v>
5.22</v>
      </c>
      <c r="DJ6" s="21">
        <f t="shared" ref="DJ6:DR6" si="12">
IF(DJ7="",NA(),DJ7)</f>
        <v>
10.35</v>
      </c>
      <c r="DK6" s="21">
        <f t="shared" si="12"/>
        <v>
15.41</v>
      </c>
      <c r="DL6" s="21">
        <f t="shared" si="12"/>
        <v>
20.3</v>
      </c>
      <c r="DM6" s="21">
        <f t="shared" si="12"/>
        <v>
24.98</v>
      </c>
      <c r="DN6" s="21">
        <f t="shared" si="12"/>
        <v>
30.11</v>
      </c>
      <c r="DO6" s="21">
        <f t="shared" si="12"/>
        <v>
30.45</v>
      </c>
      <c r="DP6" s="21">
        <f t="shared" si="12"/>
        <v>
31.01</v>
      </c>
      <c r="DQ6" s="21">
        <f t="shared" si="12"/>
        <v>
28.87</v>
      </c>
      <c r="DR6" s="21">
        <f t="shared" si="12"/>
        <v>
31.34</v>
      </c>
      <c r="DS6" s="20" t="str">
        <f>
IF(DS7="","",IF(DS7="-","【-】","【"&amp;SUBSTITUTE(TEXT(DS7,"#,##0.00"),"-","△")&amp;"】"))</f>
        <v>
【38.17】</v>
      </c>
      <c r="DT6" s="20">
        <f>
IF(DT7="",NA(),DT7)</f>
        <v>
0</v>
      </c>
      <c r="DU6" s="21">
        <f t="shared" ref="DU6:EC6" si="13">
IF(DU7="",NA(),DU7)</f>
        <v>
0.11</v>
      </c>
      <c r="DV6" s="21">
        <f t="shared" si="13"/>
        <v>
1.37</v>
      </c>
      <c r="DW6" s="21">
        <f t="shared" si="13"/>
        <v>
4.2300000000000004</v>
      </c>
      <c r="DX6" s="21">
        <f t="shared" si="13"/>
        <v>
7.23</v>
      </c>
      <c r="DY6" s="21">
        <f t="shared" si="13"/>
        <v>
4.54</v>
      </c>
      <c r="DZ6" s="21">
        <f t="shared" si="13"/>
        <v>
4.8499999999999996</v>
      </c>
      <c r="EA6" s="21">
        <f t="shared" si="13"/>
        <v>
4.95</v>
      </c>
      <c r="EB6" s="21">
        <f t="shared" si="13"/>
        <v>
5.64</v>
      </c>
      <c r="EC6" s="21">
        <f t="shared" si="13"/>
        <v>
6.43</v>
      </c>
      <c r="ED6" s="20" t="str">
        <f>
IF(ED7="","",IF(ED7="-","【-】","【"&amp;SUBSTITUTE(TEXT(ED7,"#,##0.00"),"-","△")&amp;"】"))</f>
        <v>
【6.54】</v>
      </c>
      <c r="EE6" s="21">
        <f>
IF(EE7="",NA(),EE7)</f>
        <v>
0.33</v>
      </c>
      <c r="EF6" s="21">
        <f t="shared" ref="EF6:EN6" si="14">
IF(EF7="",NA(),EF7)</f>
        <v>
0.27</v>
      </c>
      <c r="EG6" s="21">
        <f t="shared" si="14"/>
        <v>
0.27</v>
      </c>
      <c r="EH6" s="21">
        <f t="shared" si="14"/>
        <v>
7.0000000000000007E-2</v>
      </c>
      <c r="EI6" s="21">
        <f t="shared" si="14"/>
        <v>
0.01</v>
      </c>
      <c r="EJ6" s="21">
        <f t="shared" si="14"/>
        <v>
0.17</v>
      </c>
      <c r="EK6" s="21">
        <f t="shared" si="14"/>
        <v>
0.21</v>
      </c>
      <c r="EL6" s="21">
        <f t="shared" si="14"/>
        <v>
0.19</v>
      </c>
      <c r="EM6" s="21">
        <f t="shared" si="14"/>
        <v>
0.19</v>
      </c>
      <c r="EN6" s="21">
        <f t="shared" si="14"/>
        <v>
0.19</v>
      </c>
      <c r="EO6" s="20" t="str">
        <f>
IF(EO7="","",IF(EO7="-","【-】","【"&amp;SUBSTITUTE(TEXT(EO7,"#,##0.00"),"-","△")&amp;"】"))</f>
        <v>
【0.24】</v>
      </c>
    </row>
    <row r="7" spans="1:148" s="22" customFormat="1" x14ac:dyDescent="0.15">
      <c r="A7" s="14"/>
      <c r="B7" s="23">
        <v>
2021</v>
      </c>
      <c r="C7" s="23">
        <v>
132241</v>
      </c>
      <c r="D7" s="23">
        <v>
46</v>
      </c>
      <c r="E7" s="23">
        <v>
17</v>
      </c>
      <c r="F7" s="23">
        <v>
1</v>
      </c>
      <c r="G7" s="23">
        <v>
0</v>
      </c>
      <c r="H7" s="23" t="s">
        <v>
96</v>
      </c>
      <c r="I7" s="23" t="s">
        <v>
97</v>
      </c>
      <c r="J7" s="23" t="s">
        <v>
98</v>
      </c>
      <c r="K7" s="23" t="s">
        <v>
99</v>
      </c>
      <c r="L7" s="23" t="s">
        <v>
100</v>
      </c>
      <c r="M7" s="23" t="s">
        <v>
101</v>
      </c>
      <c r="N7" s="24" t="s">
        <v>
102</v>
      </c>
      <c r="O7" s="24">
        <v>
97.96</v>
      </c>
      <c r="P7" s="24">
        <v>
100</v>
      </c>
      <c r="Q7" s="24">
        <v>
96.4</v>
      </c>
      <c r="R7" s="24">
        <v>
2068</v>
      </c>
      <c r="S7" s="24">
        <v>
147528</v>
      </c>
      <c r="T7" s="24">
        <v>
21.01</v>
      </c>
      <c r="U7" s="24">
        <v>
7021.8</v>
      </c>
      <c r="V7" s="24">
        <v>
147547</v>
      </c>
      <c r="W7" s="24">
        <v>
20.16</v>
      </c>
      <c r="X7" s="24">
        <v>
7318.8</v>
      </c>
      <c r="Y7" s="24">
        <v>
118.72</v>
      </c>
      <c r="Z7" s="24">
        <v>
120.38</v>
      </c>
      <c r="AA7" s="24">
        <v>
120.89</v>
      </c>
      <c r="AB7" s="24">
        <v>
111.05</v>
      </c>
      <c r="AC7" s="24">
        <v>
121.31</v>
      </c>
      <c r="AD7" s="24">
        <v>
107.43</v>
      </c>
      <c r="AE7" s="24">
        <v>
107.64</v>
      </c>
      <c r="AF7" s="24">
        <v>
107.03</v>
      </c>
      <c r="AG7" s="24">
        <v>
106.55</v>
      </c>
      <c r="AH7" s="24">
        <v>
106.01</v>
      </c>
      <c r="AI7" s="24">
        <v>
107.02</v>
      </c>
      <c r="AJ7" s="24">
        <v>
0</v>
      </c>
      <c r="AK7" s="24">
        <v>
0</v>
      </c>
      <c r="AL7" s="24">
        <v>
0</v>
      </c>
      <c r="AM7" s="24">
        <v>
0</v>
      </c>
      <c r="AN7" s="24">
        <v>
0</v>
      </c>
      <c r="AO7" s="24">
        <v>
10.199999999999999</v>
      </c>
      <c r="AP7" s="24">
        <v>
9.1999999999999993</v>
      </c>
      <c r="AQ7" s="24">
        <v>
7.69</v>
      </c>
      <c r="AR7" s="24">
        <v>
5.95</v>
      </c>
      <c r="AS7" s="24">
        <v>
5.27</v>
      </c>
      <c r="AT7" s="24">
        <v>
3.09</v>
      </c>
      <c r="AU7" s="24">
        <v>
1318.6</v>
      </c>
      <c r="AV7" s="24">
        <v>
1471.14</v>
      </c>
      <c r="AW7" s="24">
        <v>
1984.28</v>
      </c>
      <c r="AX7" s="24">
        <v>
2533.7800000000002</v>
      </c>
      <c r="AY7" s="24">
        <v>
2771.85</v>
      </c>
      <c r="AZ7" s="24">
        <v>
65.83</v>
      </c>
      <c r="BA7" s="24">
        <v>
72.22</v>
      </c>
      <c r="BB7" s="24">
        <v>
73.02</v>
      </c>
      <c r="BC7" s="24">
        <v>
72.930000000000007</v>
      </c>
      <c r="BD7" s="24">
        <v>
80.08</v>
      </c>
      <c r="BE7" s="24">
        <v>
71.39</v>
      </c>
      <c r="BF7" s="24">
        <v>
23.9</v>
      </c>
      <c r="BG7" s="24">
        <v>
19.87</v>
      </c>
      <c r="BH7" s="24">
        <v>
16.89</v>
      </c>
      <c r="BI7" s="24">
        <v>
16.7</v>
      </c>
      <c r="BJ7" s="24">
        <v>
11.94</v>
      </c>
      <c r="BK7" s="24">
        <v>
805.14</v>
      </c>
      <c r="BL7" s="24">
        <v>
730.93</v>
      </c>
      <c r="BM7" s="24">
        <v>
708.89</v>
      </c>
      <c r="BN7" s="24">
        <v>
730.52</v>
      </c>
      <c r="BO7" s="24">
        <v>
672.33</v>
      </c>
      <c r="BP7" s="24">
        <v>
669.11</v>
      </c>
      <c r="BQ7" s="24">
        <v>
145.16</v>
      </c>
      <c r="BR7" s="24">
        <v>
145.30000000000001</v>
      </c>
      <c r="BS7" s="24">
        <v>
146.41</v>
      </c>
      <c r="BT7" s="24">
        <v>
126.7</v>
      </c>
      <c r="BU7" s="24">
        <v>
145.94999999999999</v>
      </c>
      <c r="BV7" s="24">
        <v>
100.22</v>
      </c>
      <c r="BW7" s="24">
        <v>
98.09</v>
      </c>
      <c r="BX7" s="24">
        <v>
97.91</v>
      </c>
      <c r="BY7" s="24">
        <v>
98.61</v>
      </c>
      <c r="BZ7" s="24">
        <v>
98.75</v>
      </c>
      <c r="CA7" s="24">
        <v>
99.73</v>
      </c>
      <c r="CB7" s="24">
        <v>
92.61</v>
      </c>
      <c r="CC7" s="24">
        <v>
92.69</v>
      </c>
      <c r="CD7" s="24">
        <v>
91.88</v>
      </c>
      <c r="CE7" s="24">
        <v>
89.01</v>
      </c>
      <c r="CF7" s="24">
        <v>
88.03</v>
      </c>
      <c r="CG7" s="24">
        <v>
144.79</v>
      </c>
      <c r="CH7" s="24">
        <v>
146.08000000000001</v>
      </c>
      <c r="CI7" s="24">
        <v>
144.11000000000001</v>
      </c>
      <c r="CJ7" s="24">
        <v>
141.24</v>
      </c>
      <c r="CK7" s="24">
        <v>
142.03</v>
      </c>
      <c r="CL7" s="24">
        <v>
134.97999999999999</v>
      </c>
      <c r="CM7" s="24" t="s">
        <v>
102</v>
      </c>
      <c r="CN7" s="24" t="s">
        <v>
102</v>
      </c>
      <c r="CO7" s="24" t="s">
        <v>
102</v>
      </c>
      <c r="CP7" s="24" t="s">
        <v>
102</v>
      </c>
      <c r="CQ7" s="24" t="s">
        <v>
102</v>
      </c>
      <c r="CR7" s="24">
        <v>
61.54</v>
      </c>
      <c r="CS7" s="24">
        <v>
61.93</v>
      </c>
      <c r="CT7" s="24">
        <v>
61.32</v>
      </c>
      <c r="CU7" s="24">
        <v>
61.7</v>
      </c>
      <c r="CV7" s="24">
        <v>
63.04</v>
      </c>
      <c r="CW7" s="24">
        <v>
59.99</v>
      </c>
      <c r="CX7" s="24">
        <v>
99.79</v>
      </c>
      <c r="CY7" s="24">
        <v>
99.79</v>
      </c>
      <c r="CZ7" s="24">
        <v>
99.79</v>
      </c>
      <c r="DA7" s="24">
        <v>
99.79</v>
      </c>
      <c r="DB7" s="24">
        <v>
99.79</v>
      </c>
      <c r="DC7" s="24">
        <v>
94.13</v>
      </c>
      <c r="DD7" s="24">
        <v>
94.45</v>
      </c>
      <c r="DE7" s="24">
        <v>
94.58</v>
      </c>
      <c r="DF7" s="24">
        <v>
94.56</v>
      </c>
      <c r="DG7" s="24">
        <v>
94.75</v>
      </c>
      <c r="DH7" s="24">
        <v>
95.72</v>
      </c>
      <c r="DI7" s="24">
        <v>
5.22</v>
      </c>
      <c r="DJ7" s="24">
        <v>
10.35</v>
      </c>
      <c r="DK7" s="24">
        <v>
15.41</v>
      </c>
      <c r="DL7" s="24">
        <v>
20.3</v>
      </c>
      <c r="DM7" s="24">
        <v>
24.98</v>
      </c>
      <c r="DN7" s="24">
        <v>
30.11</v>
      </c>
      <c r="DO7" s="24">
        <v>
30.45</v>
      </c>
      <c r="DP7" s="24">
        <v>
31.01</v>
      </c>
      <c r="DQ7" s="24">
        <v>
28.87</v>
      </c>
      <c r="DR7" s="24">
        <v>
31.34</v>
      </c>
      <c r="DS7" s="24">
        <v>
38.17</v>
      </c>
      <c r="DT7" s="24">
        <v>
0</v>
      </c>
      <c r="DU7" s="24">
        <v>
0.11</v>
      </c>
      <c r="DV7" s="24">
        <v>
1.37</v>
      </c>
      <c r="DW7" s="24">
        <v>
4.2300000000000004</v>
      </c>
      <c r="DX7" s="24">
        <v>
7.23</v>
      </c>
      <c r="DY7" s="24">
        <v>
4.54</v>
      </c>
      <c r="DZ7" s="24">
        <v>
4.8499999999999996</v>
      </c>
      <c r="EA7" s="24">
        <v>
4.95</v>
      </c>
      <c r="EB7" s="24">
        <v>
5.64</v>
      </c>
      <c r="EC7" s="24">
        <v>
6.43</v>
      </c>
      <c r="ED7" s="24">
        <v>
6.54</v>
      </c>
      <c r="EE7" s="24">
        <v>
0.33</v>
      </c>
      <c r="EF7" s="24">
        <v>
0.27</v>
      </c>
      <c r="EG7" s="24">
        <v>
0.27</v>
      </c>
      <c r="EH7" s="24">
        <v>
7.0000000000000007E-2</v>
      </c>
      <c r="EI7" s="24">
        <v>
0.01</v>
      </c>
      <c r="EJ7" s="24">
        <v>
0.17</v>
      </c>
      <c r="EK7" s="24">
        <v>
0.21</v>
      </c>
      <c r="EL7" s="24">
        <v>
0.19</v>
      </c>
      <c r="EM7" s="24">
        <v>
0.19</v>
      </c>
      <c r="EN7" s="24">
        <v>
0.19</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111</v>
      </c>
      <c r="D13" t="s">
        <v>
112</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ﾌｸｼﾏ ｼｭﾝﾔ</cp:lastModifiedBy>
  <dcterms:created xsi:type="dcterms:W3CDTF">2023-01-12T23:29:18Z</dcterms:created>
  <dcterms:modified xsi:type="dcterms:W3CDTF">2023-01-20T11:56:04Z</dcterms:modified>
  <cp:category/>
</cp:coreProperties>
</file>