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gojimu.local\tamafsv\全庁\各部・各課利用\15下水道課\01_経理係（500MBまで）\03_決算・経営状況調査・経営比較分析・健全化\経営比較分析\2022決分\"/>
    </mc:Choice>
  </mc:AlternateContent>
  <workbookProtection workbookAlgorithmName="SHA-512" workbookHashValue="9Qk1U87jqpBUD++qQphisNAT1HkLK4keMsWdmQSppn/mcd3VCtgnh90FA4xN0EWL0hF3gbmlgLd84dsb42st+Q==" workbookSaltValue="BtDVc7VByFVuBU8Jad+XqA==" workbookSpinCount="100000" lockStructure="1"/>
  <bookViews>
    <workbookView xWindow="0" yWindow="0" windowWidth="23040" windowHeight="837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<sst xmlns="http://schemas.openxmlformats.org/spreadsheetml/2006/main" count="236" uniqueCount="117">
  <si>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</si>
  <si>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</si>
  <si>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</si>
  <si>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</si>
  <si>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</si>
  <si>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</si>
  <si>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</si>
  <si>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</si>
  <si>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</si>
  <si>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</si>
  <si>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</si>
  <si>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</si>
  <si>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</si>
  <si>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</si>
  <si>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</si>
  <si>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</si>
  <si>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</si>
  <si>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</si>
  <si>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</si>
  <si>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</si>
  <si>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</si>
  <si>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</si>
  <si>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</si>
  <si>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</si>
  <si>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</si>
  <si>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</si>
  <si>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</si>
  <si>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</si>
  <si>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</si>
  <si>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</si>
  <si>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</si>
  <si>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</si>
  <si>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</si>
  <si>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</si>
  <si>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</si>
  <si>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</si>
  <si>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</si>
  <si>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</si>
  <si>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</si>
  <si>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</si>
  <si>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</si>
  <si>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</si>
  <si>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</si>
  <si>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</si>
  <si>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</si>
  <si>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</si>
  <si>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</si>
  <si>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</si>
  <si>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</si>
  <si>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</si>
  <si>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</si>
  <si>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</si>
  <si>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</si>
  <si>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</si>
  <si>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</si>
  <si>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</si>
  <si>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</si>
  <si>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</si>
  <si>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</si>
  <si>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</si>
  <si>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</si>
  <si>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</si>
  <si>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</si>
  <si>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</si>
  <si>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</si>
  <si>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</si>
  <si>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</si>
  <si>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</si>
  <si>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</si>
  <si>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</si>
  <si>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</si>
  <si>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</si>
  <si>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</si>
  <si>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</si>
  <si>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</si>
  <si>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</si>
  <si>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</si>
  <si>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</si>
  <si>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</si>
  <si>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</si>
  <si>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</si>
  <si>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</si>
  <si>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</si>
  <si>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</si>
  <si>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</si>
  <si>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</si>
  <si>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</si>
  <si>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</si>
  <si>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</si>
  <si>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</si>
  <si>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</si>
  <si>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</si>
  <si>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</si>
  <si>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</si>
  <si>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</si>
  <si>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</si>
  <si>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多摩市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</si>
  <si>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</si>
  <si>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</si>
  <si>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</si>
  <si>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</si>
  <si>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</si>
  <si>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</si>
  <si>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</si>
  <si>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</si>
  <si>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</si>
  <si>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</si>
  <si>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</si>
  <si>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</si>
  <si>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</si>
  <si>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</si>
  <si>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</si>
  <si>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</si>
  <si>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</si>
  <si>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多摩市では、下水道普及率が約100％に達しており、下水道施設（下水道管やポンプ施設等）の新たな設置工事はほとんどなく、すでに設置された施設の維持管理業務が中心となっている。そのため、近年、新規施設を建設するための財源とする企業債の借入れは行っておらず、過年度に借り入れた企業債の残高及び元金・利息の償還額が年々減少している。
　これにより、使用料収入に対する企業債残高の割合である④企業債残高対事業規模比率は非常に低いものとなっており、短期的な債務に対する支払い能力を示す③流動比率は、100％を大幅に上回っている。
　また、本市の下水道施設の多くは東京都からの移管による受贈財産であることから、減価償却費に占める長期前受金戻入の割合が大きく、１㎥あたりの汚水処理に係るコストを示す⑥汚水処理原価は、類似団体比較でも低くなっている。
　以上から、単年度の収支を示す①経常収支比率は、黒字であることを示す100％を超え、安定した経営状況を維持している。発生した余剰金については、将来発生する施設更新投資等の財源として確保している。</t>
    <rPh sb="14" eb="15">
      <t>ヤク</t>
    </rPh>
    <phoneticPr fontId="4"/>
  </si>
  <si>
    <t>　管渠の老朽化度合いを示す②管渠老朽化率は近年増加傾向である。多くの下水道施設は急激な都市化に対応するため短期間に集中して整備が行われており、今後も標準的な耐用年数50年を超える施設が急増することとなるため、老朽化した施設の更新が課題となっている。
　令和５年度に、中長期的な施設の更新計画である「多摩市下水道施設長寿命化（ストックマネジメント）計画」を一部改定し、同計画に基づいた修繕・改築を実施していく。</t>
    <rPh sb="126" eb="128">
      <t>レイワ</t>
    </rPh>
    <phoneticPr fontId="4"/>
  </si>
  <si>
    <t>　現在、非常に安定した経営状況を保っているものの、下水道施設の大量更新時期を目前に控えており、更新にあたっては、莫大な経費を要することとなる。一方、下水道使用料収入は、長期的には減少することが想定される。
　令和２年度に「多摩市下水道事業経営戦略」を策定、令和４年度に複数業務を一括して複数年契約する下水道施設包括的維持管理業務委託を開始し、令和５年度には「多摩市下水道施設長寿命化（ストックマネジメント）計画」の一部改定を行い、将来にわたり安定的な経営が可能な基盤の構築を目指し、取組を継続している。</t>
    <rPh sb="207" eb="211">
      <t>イチブカイテイ</t>
    </rPh>
    <rPh sb="212" eb="213">
      <t>オコナ</t>
    </rPh>
    <rPh sb="241" eb="242">
      <t>ト</t>
    </rPh>
    <rPh sb="242" eb="243">
      <t>ク</t>
    </rPh>
    <rPh sb="244" eb="246">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</si>
</sst>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0.27</c:v>
                </c:pt>
                <c:pt idx="1">
                  <c:v>0.27</c:v>
                </c:pt>
                <c:pt idx="2">
                  <c:v>7.0000000000000007E-2</c:v>
                </c:pt>
                <c:pt idx="3">
                  <c:v>0.01</c:v>
                </c:pt>
                <c:pt idx="4">
                  <c:v>0.02</c:v>
                </c:pt>
              </c:numCache>
            </c:numRef>
          </c:val>
          <c:extLst>
            <c:ext xmlns:c16="http://schemas.microsoft.com/office/drawing/2014/chart" uri="{C3380CC4-5D6E-409C-BE32-E72D297353CC}">
              <c16:uniqueId val="{00000000-4AD7-4067-9EBD-FF4CE96C9A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0.19</c:v>
                </c:pt>
                <c:pt idx="2">
                  <c:v>0.19</c:v>
                </c:pt>
                <c:pt idx="3">
                  <c:v>0.19</c:v>
                </c:pt>
                <c:pt idx="4">
                  <c:v>0.21</c:v>
                </c:pt>
              </c:numCache>
            </c:numRef>
          </c:val>
          <c:smooth val="0"/>
          <c:extLst>
            <c:ext xmlns:c16="http://schemas.microsoft.com/office/drawing/2014/chart" uri="{C3380CC4-5D6E-409C-BE32-E72D297353CC}">
              <c16:uniqueId val="{00000001-4AD7-4067-9EBD-FF4CE96C9A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2A-42CF-9DAF-D6239E4A6F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61.32</c:v>
                </c:pt>
                <c:pt idx="2">
                  <c:v>61.7</c:v>
                </c:pt>
                <c:pt idx="3">
                  <c:v>63.04</c:v>
                </c:pt>
                <c:pt idx="4">
                  <c:v>60.55</c:v>
                </c:pt>
              </c:numCache>
            </c:numRef>
          </c:val>
          <c:smooth val="0"/>
          <c:extLst>
            <c:ext xmlns:c16="http://schemas.microsoft.com/office/drawing/2014/chart" uri="{C3380CC4-5D6E-409C-BE32-E72D297353CC}">
              <c16:uniqueId val="{00000001-A62A-42CF-9DAF-D6239E4A6F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99.79</c:v>
                </c:pt>
                <c:pt idx="1">
                  <c:v>99.79</c:v>
                </c:pt>
                <c:pt idx="2">
                  <c:v>99.79</c:v>
                </c:pt>
                <c:pt idx="3">
                  <c:v>99.79</c:v>
                </c:pt>
                <c:pt idx="4">
                  <c:v>99.78</c:v>
                </c:pt>
              </c:numCache>
            </c:numRef>
          </c:val>
          <c:extLst>
            <c:ext xmlns:c16="http://schemas.microsoft.com/office/drawing/2014/chart" uri="{C3380CC4-5D6E-409C-BE32-E72D297353CC}">
              <c16:uniqueId val="{00000000-7FED-4FEF-A933-B19F295ABF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94.45</c:v>
                </c:pt>
                <c:pt idx="1">
                  <c:v>94.58</c:v>
                </c:pt>
                <c:pt idx="2">
                  <c:v>94.56</c:v>
                </c:pt>
                <c:pt idx="3">
                  <c:v>94.75</c:v>
                </c:pt>
                <c:pt idx="4">
                  <c:v>94.92</c:v>
                </c:pt>
              </c:numCache>
            </c:numRef>
          </c:val>
          <c:smooth val="0"/>
          <c:extLst>
            <c:ext xmlns:c16="http://schemas.microsoft.com/office/drawing/2014/chart" uri="{C3380CC4-5D6E-409C-BE32-E72D297353CC}">
              <c16:uniqueId val="{00000001-7FED-4FEF-A933-B19F295ABF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120.38</c:v>
                </c:pt>
                <c:pt idx="1">
                  <c:v>120.89</c:v>
                </c:pt>
                <c:pt idx="2">
                  <c:v>111.05</c:v>
                </c:pt>
                <c:pt idx="3">
                  <c:v>121.31</c:v>
                </c:pt>
                <c:pt idx="4">
                  <c:v>121.2</c:v>
                </c:pt>
              </c:numCache>
            </c:numRef>
          </c:val>
          <c:extLst>
            <c:ext xmlns:c16="http://schemas.microsoft.com/office/drawing/2014/chart" uri="{C3380CC4-5D6E-409C-BE32-E72D297353CC}">
              <c16:uniqueId val="{00000000-A932-4EF7-BD98-B1F31AFC27B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107.64</c:v>
                </c:pt>
                <c:pt idx="1">
                  <c:v>107.03</c:v>
                </c:pt>
                <c:pt idx="2">
                  <c:v>106.55</c:v>
                </c:pt>
                <c:pt idx="3">
                  <c:v>106.01</c:v>
                </c:pt>
                <c:pt idx="4">
                  <c:v>105.5</c:v>
                </c:pt>
              </c:numCache>
            </c:numRef>
          </c:val>
          <c:smooth val="0"/>
          <c:extLst>
            <c:ext xmlns:c16="http://schemas.microsoft.com/office/drawing/2014/chart" uri="{C3380CC4-5D6E-409C-BE32-E72D297353CC}">
              <c16:uniqueId val="{00000001-A932-4EF7-BD98-B1F31AFC27B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10.35</c:v>
                </c:pt>
                <c:pt idx="1">
                  <c:v>15.41</c:v>
                </c:pt>
                <c:pt idx="2">
                  <c:v>20.3</c:v>
                </c:pt>
                <c:pt idx="3">
                  <c:v>24.98</c:v>
                </c:pt>
                <c:pt idx="4">
                  <c:v>29.45</c:v>
                </c:pt>
              </c:numCache>
            </c:numRef>
          </c:val>
          <c:extLst>
            <c:ext xmlns:c16="http://schemas.microsoft.com/office/drawing/2014/chart" uri="{C3380CC4-5D6E-409C-BE32-E72D297353CC}">
              <c16:uniqueId val="{00000000-1C3E-499C-8F8A-F717CEA3B8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30.45</c:v>
                </c:pt>
                <c:pt idx="1">
                  <c:v>31.01</c:v>
                </c:pt>
                <c:pt idx="2">
                  <c:v>28.87</c:v>
                </c:pt>
                <c:pt idx="3">
                  <c:v>31.34</c:v>
                </c:pt>
                <c:pt idx="4">
                  <c:v>32.909999999999997</c:v>
                </c:pt>
              </c:numCache>
            </c:numRef>
          </c:val>
          <c:smooth val="0"/>
          <c:extLst>
            <c:ext xmlns:c16="http://schemas.microsoft.com/office/drawing/2014/chart" uri="{C3380CC4-5D6E-409C-BE32-E72D297353CC}">
              <c16:uniqueId val="{00000001-1C3E-499C-8F8A-F717CEA3B8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0.11</c:v>
                </c:pt>
                <c:pt idx="1">
                  <c:v>1.37</c:v>
                </c:pt>
                <c:pt idx="2">
                  <c:v>4.2300000000000004</c:v>
                </c:pt>
                <c:pt idx="3">
                  <c:v>7.23</c:v>
                </c:pt>
                <c:pt idx="4">
                  <c:v>9.6300000000000008</c:v>
                </c:pt>
              </c:numCache>
            </c:numRef>
          </c:val>
          <c:extLst>
            <c:ext xmlns:c16="http://schemas.microsoft.com/office/drawing/2014/chart" uri="{C3380CC4-5D6E-409C-BE32-E72D297353CC}">
              <c16:uniqueId val="{00000000-6E48-434C-A606-FDF97D34C3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4.8499999999999996</c:v>
                </c:pt>
                <c:pt idx="1">
                  <c:v>4.95</c:v>
                </c:pt>
                <c:pt idx="2">
                  <c:v>5.64</c:v>
                </c:pt>
                <c:pt idx="3">
                  <c:v>6.43</c:v>
                </c:pt>
                <c:pt idx="4">
                  <c:v>7.75</c:v>
                </c:pt>
              </c:numCache>
            </c:numRef>
          </c:val>
          <c:smooth val="0"/>
          <c:extLst>
            <c:ext xmlns:c16="http://schemas.microsoft.com/office/drawing/2014/chart" uri="{C3380CC4-5D6E-409C-BE32-E72D297353CC}">
              <c16:uniqueId val="{00000001-6E48-434C-A606-FDF97D34C3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88-467B-BFD9-69B4F3B9EE4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9.1999999999999993</c:v>
                </c:pt>
                <c:pt idx="1">
                  <c:v>7.69</c:v>
                </c:pt>
                <c:pt idx="2">
                  <c:v>5.95</c:v>
                </c:pt>
                <c:pt idx="3">
                  <c:v>5.27</c:v>
                </c:pt>
                <c:pt idx="4">
                  <c:v>4.83</c:v>
                </c:pt>
              </c:numCache>
            </c:numRef>
          </c:val>
          <c:smooth val="0"/>
          <c:extLst>
            <c:ext xmlns:c16="http://schemas.microsoft.com/office/drawing/2014/chart" uri="{C3380CC4-5D6E-409C-BE32-E72D297353CC}">
              <c16:uniqueId val="{00000001-D288-467B-BFD9-69B4F3B9EE4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1471.14</c:v>
                </c:pt>
                <c:pt idx="1">
                  <c:v>1984.28</c:v>
                </c:pt>
                <c:pt idx="2">
                  <c:v>2533.7800000000002</c:v>
                </c:pt>
                <c:pt idx="3">
                  <c:v>2771.85</c:v>
                </c:pt>
                <c:pt idx="4">
                  <c:v>2215.0700000000002</c:v>
                </c:pt>
              </c:numCache>
            </c:numRef>
          </c:val>
          <c:extLst>
            <c:ext xmlns:c16="http://schemas.microsoft.com/office/drawing/2014/chart" uri="{C3380CC4-5D6E-409C-BE32-E72D297353CC}">
              <c16:uniqueId val="{00000000-4317-439F-AF8B-5BDB18E0C4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72.22</c:v>
                </c:pt>
                <c:pt idx="1">
                  <c:v>73.02</c:v>
                </c:pt>
                <c:pt idx="2">
                  <c:v>72.930000000000007</c:v>
                </c:pt>
                <c:pt idx="3">
                  <c:v>80.08</c:v>
                </c:pt>
                <c:pt idx="4">
                  <c:v>87.33</c:v>
                </c:pt>
              </c:numCache>
            </c:numRef>
          </c:val>
          <c:smooth val="0"/>
          <c:extLst>
            <c:ext xmlns:c16="http://schemas.microsoft.com/office/drawing/2014/chart" uri="{C3380CC4-5D6E-409C-BE32-E72D297353CC}">
              <c16:uniqueId val="{00000001-4317-439F-AF8B-5BDB18E0C4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19.87</c:v>
                </c:pt>
                <c:pt idx="1">
                  <c:v>16.89</c:v>
                </c:pt>
                <c:pt idx="2">
                  <c:v>16.7</c:v>
                </c:pt>
                <c:pt idx="3">
                  <c:v>11.94</c:v>
                </c:pt>
                <c:pt idx="4">
                  <c:v>9.67</c:v>
                </c:pt>
              </c:numCache>
            </c:numRef>
          </c:val>
          <c:extLst>
            <c:ext xmlns:c16="http://schemas.microsoft.com/office/drawing/2014/chart" uri="{C3380CC4-5D6E-409C-BE32-E72D297353CC}">
              <c16:uniqueId val="{00000000-6186-4C1A-8258-07ABBAA31F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730.93</c:v>
                </c:pt>
                <c:pt idx="1">
                  <c:v>708.89</c:v>
                </c:pt>
                <c:pt idx="2">
                  <c:v>730.52</c:v>
                </c:pt>
                <c:pt idx="3">
                  <c:v>672.33</c:v>
                </c:pt>
                <c:pt idx="4">
                  <c:v>668.8</c:v>
                </c:pt>
              </c:numCache>
            </c:numRef>
          </c:val>
          <c:smooth val="0"/>
          <c:extLst>
            <c:ext xmlns:c16="http://schemas.microsoft.com/office/drawing/2014/chart" uri="{C3380CC4-5D6E-409C-BE32-E72D297353CC}">
              <c16:uniqueId val="{00000001-6186-4C1A-8258-07ABBAA31F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145.30000000000001</c:v>
                </c:pt>
                <c:pt idx="1">
                  <c:v>146.41</c:v>
                </c:pt>
                <c:pt idx="2">
                  <c:v>126.7</c:v>
                </c:pt>
                <c:pt idx="3">
                  <c:v>145.94999999999999</c:v>
                </c:pt>
                <c:pt idx="4">
                  <c:v>146.13</c:v>
                </c:pt>
              </c:numCache>
            </c:numRef>
          </c:val>
          <c:extLst>
            <c:ext xmlns:c16="http://schemas.microsoft.com/office/drawing/2014/chart" uri="{C3380CC4-5D6E-409C-BE32-E72D297353CC}">
              <c16:uniqueId val="{00000000-FA71-45FC-BBDC-433524172A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98.09</c:v>
                </c:pt>
                <c:pt idx="1">
                  <c:v>97.91</c:v>
                </c:pt>
                <c:pt idx="2">
                  <c:v>98.61</c:v>
                </c:pt>
                <c:pt idx="3">
                  <c:v>98.75</c:v>
                </c:pt>
                <c:pt idx="4">
                  <c:v>98.36</c:v>
                </c:pt>
              </c:numCache>
            </c:numRef>
          </c:val>
          <c:smooth val="0"/>
          <c:extLst>
            <c:ext xmlns:c16="http://schemas.microsoft.com/office/drawing/2014/chart" uri="{C3380CC4-5D6E-409C-BE32-E72D297353CC}">
              <c16:uniqueId val="{00000001-FA71-45FC-BBDC-433524172A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92.69</c:v>
                </c:pt>
                <c:pt idx="1">
                  <c:v>91.88</c:v>
                </c:pt>
                <c:pt idx="2">
                  <c:v>89.01</c:v>
                </c:pt>
                <c:pt idx="3">
                  <c:v>88.03</c:v>
                </c:pt>
                <c:pt idx="4">
                  <c:v>88.93</c:v>
                </c:pt>
              </c:numCache>
            </c:numRef>
          </c:val>
          <c:extLst>
            <c:ext xmlns:c16="http://schemas.microsoft.com/office/drawing/2014/chart" uri="{C3380CC4-5D6E-409C-BE32-E72D297353CC}">
              <c16:uniqueId val="{00000000-F3D8-40A1-BEB5-B5DD3088C7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146.08000000000001</c:v>
                </c:pt>
                <c:pt idx="1">
                  <c:v>144.11000000000001</c:v>
                </c:pt>
                <c:pt idx="2">
                  <c:v>141.24</c:v>
                </c:pt>
                <c:pt idx="3">
                  <c:v>142.03</c:v>
                </c:pt>
                <c:pt idx="4">
                  <c:v>142.11000000000001</c:v>
                </c:pt>
              </c:numCache>
            </c:numRef>
          </c:val>
          <c:smooth val="0"/>
          <c:extLst>
            <c:ext xmlns:c16="http://schemas.microsoft.com/office/drawing/2014/chart" uri="{C3380CC4-5D6E-409C-BE32-E72D297353CC}">
              <c16:uniqueId val="{00000001-F3D8-40A1-BEB5-B5DD3088C7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東京都　多摩市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Ac1</v>
      </c>
      <c r="X8" s="65"/>
      <c r="Y8" s="65"/>
      <c r="Z8" s="65"/>
      <c r="AA8" s="65"/>
      <c r="AB8" s="65"/>
      <c r="AC8" s="65"/>
      <c r="AD8" s="66" t="str">
        <f>データ!$M$6</f>
        <v>自治体職員</v>
      </c>
      <c r="AE8" s="66"/>
      <c r="AF8" s="66"/>
      <c r="AG8" s="66"/>
      <c r="AH8" s="66"/>
      <c r="AI8" s="66"/>
      <c r="AJ8" s="66"/>
      <c r="AK8" s="3"/>
      <c r="AL8" s="46">
        <f>データ!S6</f>
        <v>148210</v>
      </c>
      <c r="AM8" s="46"/>
      <c r="AN8" s="46"/>
      <c r="AO8" s="46"/>
      <c r="AP8" s="46"/>
      <c r="AQ8" s="46"/>
      <c r="AR8" s="46"/>
      <c r="AS8" s="46"/>
      <c r="AT8" s="45">
        <f>データ!T6</f>
        <v>21.01</v>
      </c>
      <c r="AU8" s="45"/>
      <c r="AV8" s="45"/>
      <c r="AW8" s="45"/>
      <c r="AX8" s="45"/>
      <c r="AY8" s="45"/>
      <c r="AZ8" s="45"/>
      <c r="BA8" s="45"/>
      <c r="BB8" s="45">
        <f>データ!U6</f>
        <v>7054.26</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97.75</v>
      </c>
      <c r="J10" s="45"/>
      <c r="K10" s="45"/>
      <c r="L10" s="45"/>
      <c r="M10" s="45"/>
      <c r="N10" s="45"/>
      <c r="O10" s="45"/>
      <c r="P10" s="45">
        <f>データ!P6</f>
        <v>100</v>
      </c>
      <c r="Q10" s="45"/>
      <c r="R10" s="45"/>
      <c r="S10" s="45"/>
      <c r="T10" s="45"/>
      <c r="U10" s="45"/>
      <c r="V10" s="45"/>
      <c r="W10" s="45">
        <f>データ!Q6</f>
        <v>95.84</v>
      </c>
      <c r="X10" s="45"/>
      <c r="Y10" s="45"/>
      <c r="Z10" s="45"/>
      <c r="AA10" s="45"/>
      <c r="AB10" s="45"/>
      <c r="AC10" s="45"/>
      <c r="AD10" s="46">
        <f>データ!R6</f>
        <v>2068</v>
      </c>
      <c r="AE10" s="46"/>
      <c r="AF10" s="46"/>
      <c r="AG10" s="46"/>
      <c r="AH10" s="46"/>
      <c r="AI10" s="46"/>
      <c r="AJ10" s="46"/>
      <c r="AK10" s="2"/>
      <c r="AL10" s="46">
        <f>データ!V6</f>
        <v>148102</v>
      </c>
      <c r="AM10" s="46"/>
      <c r="AN10" s="46"/>
      <c r="AO10" s="46"/>
      <c r="AP10" s="46"/>
      <c r="AQ10" s="46"/>
      <c r="AR10" s="46"/>
      <c r="AS10" s="46"/>
      <c r="AT10" s="45">
        <f>データ!W6</f>
        <v>20.16</v>
      </c>
      <c r="AU10" s="45"/>
      <c r="AV10" s="45"/>
      <c r="AW10" s="45"/>
      <c r="AX10" s="45"/>
      <c r="AY10" s="45"/>
      <c r="AZ10" s="45"/>
      <c r="BA10" s="45"/>
      <c r="BB10" s="45">
        <f>データ!X6</f>
        <v>7346.33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115</v>
      </c>
      <c r="BM47" s="81"/>
      <c r="BN47" s="81"/>
      <c r="BO47" s="81"/>
      <c r="BP47" s="81"/>
      <c r="BQ47" s="81"/>
      <c r="BR47" s="81"/>
      <c r="BS47" s="81"/>
      <c r="BT47" s="81"/>
      <c r="BU47" s="81"/>
      <c r="BV47" s="81"/>
      <c r="BW47" s="81"/>
      <c r="BX47" s="81"/>
      <c r="BY47" s="81"/>
      <c r="BZ47" s="8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80"/>
      <c r="BM60" s="81"/>
      <c r="BN60" s="81"/>
      <c r="BO60" s="81"/>
      <c r="BP60" s="81"/>
      <c r="BQ60" s="81"/>
      <c r="BR60" s="81"/>
      <c r="BS60" s="81"/>
      <c r="BT60" s="81"/>
      <c r="BU60" s="81"/>
      <c r="BV60" s="81"/>
      <c r="BW60" s="81"/>
      <c r="BX60" s="81"/>
      <c r="BY60" s="81"/>
      <c r="BZ60" s="82"/>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80"/>
      <c r="BM61" s="81"/>
      <c r="BN61" s="81"/>
      <c r="BO61" s="81"/>
      <c r="BP61" s="81"/>
      <c r="BQ61" s="81"/>
      <c r="BR61" s="81"/>
      <c r="BS61" s="81"/>
      <c r="BT61" s="81"/>
      <c r="BU61" s="81"/>
      <c r="BV61" s="81"/>
      <c r="BW61" s="81"/>
      <c r="BX61" s="81"/>
      <c r="BY61" s="81"/>
      <c r="BZ61" s="8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6" t="s">
        <v>29</v>
      </c>
      <c r="BM64" s="87"/>
      <c r="BN64" s="87"/>
      <c r="BO64" s="87"/>
      <c r="BP64" s="87"/>
      <c r="BQ64" s="87"/>
      <c r="BR64" s="87"/>
      <c r="BS64" s="87"/>
      <c r="BT64" s="87"/>
      <c r="BU64" s="87"/>
      <c r="BV64" s="87"/>
      <c r="BW64" s="87"/>
      <c r="BX64" s="87"/>
      <c r="BY64" s="87"/>
      <c r="BZ64" s="8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9"/>
      <c r="BM65" s="90"/>
      <c r="BN65" s="90"/>
      <c r="BO65" s="90"/>
      <c r="BP65" s="90"/>
      <c r="BQ65" s="90"/>
      <c r="BR65" s="90"/>
      <c r="BS65" s="90"/>
      <c r="BT65" s="90"/>
      <c r="BU65" s="90"/>
      <c r="BV65" s="90"/>
      <c r="BW65" s="90"/>
      <c r="BX65" s="90"/>
      <c r="BY65" s="90"/>
      <c r="BZ65" s="9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116</v>
      </c>
      <c r="BM66" s="81"/>
      <c r="BN66" s="81"/>
      <c r="BO66" s="81"/>
      <c r="BP66" s="81"/>
      <c r="BQ66" s="81"/>
      <c r="BR66" s="81"/>
      <c r="BS66" s="81"/>
      <c r="BT66" s="81"/>
      <c r="BU66" s="81"/>
      <c r="BV66" s="81"/>
      <c r="BW66" s="81"/>
      <c r="BX66" s="81"/>
      <c r="BY66" s="81"/>
      <c r="BZ66" s="8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k19lBNXnwBf7maytTLGe+5+HqQFHa3PBUhr6CNAecJsd82C742Q94Q5lVeYXvAvf8D/Kpn2Qwoo13liFpDUx9w==" saltValue="Uku2FVdL5v8bXunpvAc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132241</v>
      </c>
      <c r="D6" s="19">
        <f t="shared" si="3"/>
        <v>46</v>
      </c>
      <c r="E6" s="19">
        <f t="shared" si="3"/>
        <v>17</v>
      </c>
      <c r="F6" s="19">
        <f t="shared" si="3"/>
        <v>1</v>
      </c>
      <c r="G6" s="19">
        <f t="shared" si="3"/>
        <v>0</v>
      </c>
      <c r="H6" s="19" t="str">
        <f t="shared" si="3"/>
        <v>東京都　多摩市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97.75</v>
      </c>
      <c r="P6" s="20">
        <f t="shared" si="3"/>
        <v>100</v>
      </c>
      <c r="Q6" s="20">
        <f t="shared" si="3"/>
        <v>95.84</v>
      </c>
      <c r="R6" s="20">
        <f t="shared" si="3"/>
        <v>2068</v>
      </c>
      <c r="S6" s="20">
        <f t="shared" si="3"/>
        <v>148210</v>
      </c>
      <c r="T6" s="20">
        <f t="shared" si="3"/>
        <v>21.01</v>
      </c>
      <c r="U6" s="20">
        <f t="shared" si="3"/>
        <v>7054.26</v>
      </c>
      <c r="V6" s="20">
        <f t="shared" si="3"/>
        <v>148102</v>
      </c>
      <c r="W6" s="20">
        <f t="shared" si="3"/>
        <v>20.16</v>
      </c>
      <c r="X6" s="20">
        <f t="shared" si="3"/>
        <v>7346.33</v>
      </c>
      <c r="Y6" s="21">
        <f>IF(Y7="",NA(),Y7)</f>
        <v>120.38</v>
      </c>
      <c r="Z6" s="21">
        <f t="shared" ref="Z6:AH6" si="4">IF(Z7="",NA(),Z7)</f>
        <v>120.89</v>
      </c>
      <c r="AA6" s="21">
        <f t="shared" si="4"/>
        <v>111.05</v>
      </c>
      <c r="AB6" s="21">
        <f t="shared" si="4"/>
        <v>121.31</v>
      </c>
      <c r="AC6" s="21">
        <f t="shared" si="4"/>
        <v>121.2</v>
      </c>
      <c r="AD6" s="21">
        <f t="shared" si="4"/>
        <v>107.64</v>
      </c>
      <c r="AE6" s="21">
        <f t="shared" si="4"/>
        <v>107.03</v>
      </c>
      <c r="AF6" s="21">
        <f t="shared" si="4"/>
        <v>106.55</v>
      </c>
      <c r="AG6" s="21">
        <f t="shared" si="4"/>
        <v>106.01</v>
      </c>
      <c r="AH6" s="21">
        <f t="shared" si="4"/>
        <v>105.5</v>
      </c>
      <c r="AI6" s="20" t="str">
        <f>IF(AI7="","",IF(AI7="-","【-】","【"&amp;SUBSTITUTE(TEXT(AI7,"#,##0.00"),"-","△")&amp;"】"))</f>
        <v>【106.11】</v>
      </c>
      <c r="AJ6" s="20">
        <f>IF(AJ7="",NA(),AJ7)</f>
        <v>0</v>
      </c>
      <c r="AK6" s="20">
        <f t="shared" ref="AK6:AS6" si="5">IF(AK7="",NA(),AK7)</f>
        <v>0</v>
      </c>
      <c r="AL6" s="20">
        <f t="shared" si="5"/>
        <v>0</v>
      </c>
      <c r="AM6" s="20">
        <f t="shared" si="5"/>
        <v>0</v>
      </c>
      <c r="AN6" s="20">
        <f t="shared" si="5"/>
        <v>0</v>
      </c>
      <c r="AO6" s="21">
        <f t="shared" si="5"/>
        <v>9.1999999999999993</v>
      </c>
      <c r="AP6" s="21">
        <f t="shared" si="5"/>
        <v>7.69</v>
      </c>
      <c r="AQ6" s="21">
        <f t="shared" si="5"/>
        <v>5.95</v>
      </c>
      <c r="AR6" s="21">
        <f t="shared" si="5"/>
        <v>5.27</v>
      </c>
      <c r="AS6" s="21">
        <f t="shared" si="5"/>
        <v>4.83</v>
      </c>
      <c r="AT6" s="20" t="str">
        <f>IF(AT7="","",IF(AT7="-","【-】","【"&amp;SUBSTITUTE(TEXT(AT7,"#,##0.00"),"-","△")&amp;"】"))</f>
        <v>【3.15】</v>
      </c>
      <c r="AU6" s="21">
        <f>IF(AU7="",NA(),AU7)</f>
        <v>1471.14</v>
      </c>
      <c r="AV6" s="21">
        <f t="shared" ref="AV6:BD6" si="6">IF(AV7="",NA(),AV7)</f>
        <v>1984.28</v>
      </c>
      <c r="AW6" s="21">
        <f t="shared" si="6"/>
        <v>2533.7800000000002</v>
      </c>
      <c r="AX6" s="21">
        <f t="shared" si="6"/>
        <v>2771.85</v>
      </c>
      <c r="AY6" s="21">
        <f t="shared" si="6"/>
        <v>2215.0700000000002</v>
      </c>
      <c r="AZ6" s="21">
        <f t="shared" si="6"/>
        <v>72.22</v>
      </c>
      <c r="BA6" s="21">
        <f t="shared" si="6"/>
        <v>73.02</v>
      </c>
      <c r="BB6" s="21">
        <f t="shared" si="6"/>
        <v>72.930000000000007</v>
      </c>
      <c r="BC6" s="21">
        <f t="shared" si="6"/>
        <v>80.08</v>
      </c>
      <c r="BD6" s="21">
        <f t="shared" si="6"/>
        <v>87.33</v>
      </c>
      <c r="BE6" s="20" t="str">
        <f>IF(BE7="","",IF(BE7="-","【-】","【"&amp;SUBSTITUTE(TEXT(BE7,"#,##0.00"),"-","△")&amp;"】"))</f>
        <v>【73.44】</v>
      </c>
      <c r="BF6" s="21">
        <f>IF(BF7="",NA(),BF7)</f>
        <v>19.87</v>
      </c>
      <c r="BG6" s="21">
        <f t="shared" ref="BG6:BO6" si="7">IF(BG7="",NA(),BG7)</f>
        <v>16.89</v>
      </c>
      <c r="BH6" s="21">
        <f t="shared" si="7"/>
        <v>16.7</v>
      </c>
      <c r="BI6" s="21">
        <f t="shared" si="7"/>
        <v>11.94</v>
      </c>
      <c r="BJ6" s="21">
        <f t="shared" si="7"/>
        <v>9.67</v>
      </c>
      <c r="BK6" s="21">
        <f t="shared" si="7"/>
        <v>730.93</v>
      </c>
      <c r="BL6" s="21">
        <f t="shared" si="7"/>
        <v>708.89</v>
      </c>
      <c r="BM6" s="21">
        <f t="shared" si="7"/>
        <v>730.52</v>
      </c>
      <c r="BN6" s="21">
        <f t="shared" si="7"/>
        <v>672.33</v>
      </c>
      <c r="BO6" s="21">
        <f t="shared" si="7"/>
        <v>668.8</v>
      </c>
      <c r="BP6" s="20" t="str">
        <f>IF(BP7="","",IF(BP7="-","【-】","【"&amp;SUBSTITUTE(TEXT(BP7,"#,##0.00"),"-","△")&amp;"】"))</f>
        <v>【652.82】</v>
      </c>
      <c r="BQ6" s="21">
        <f>IF(BQ7="",NA(),BQ7)</f>
        <v>145.30000000000001</v>
      </c>
      <c r="BR6" s="21">
        <f t="shared" ref="BR6:BZ6" si="8">IF(BR7="",NA(),BR7)</f>
        <v>146.41</v>
      </c>
      <c r="BS6" s="21">
        <f t="shared" si="8"/>
        <v>126.7</v>
      </c>
      <c r="BT6" s="21">
        <f t="shared" si="8"/>
        <v>145.94999999999999</v>
      </c>
      <c r="BU6" s="21">
        <f t="shared" si="8"/>
        <v>146.13</v>
      </c>
      <c r="BV6" s="21">
        <f t="shared" si="8"/>
        <v>98.09</v>
      </c>
      <c r="BW6" s="21">
        <f t="shared" si="8"/>
        <v>97.91</v>
      </c>
      <c r="BX6" s="21">
        <f t="shared" si="8"/>
        <v>98.61</v>
      </c>
      <c r="BY6" s="21">
        <f t="shared" si="8"/>
        <v>98.75</v>
      </c>
      <c r="BZ6" s="21">
        <f t="shared" si="8"/>
        <v>98.36</v>
      </c>
      <c r="CA6" s="20" t="str">
        <f>IF(CA7="","",IF(CA7="-","【-】","【"&amp;SUBSTITUTE(TEXT(CA7,"#,##0.00"),"-","△")&amp;"】"))</f>
        <v>【97.61】</v>
      </c>
      <c r="CB6" s="21">
        <f>IF(CB7="",NA(),CB7)</f>
        <v>92.69</v>
      </c>
      <c r="CC6" s="21">
        <f t="shared" ref="CC6:CK6" si="9">IF(CC7="",NA(),CC7)</f>
        <v>91.88</v>
      </c>
      <c r="CD6" s="21">
        <f t="shared" si="9"/>
        <v>89.01</v>
      </c>
      <c r="CE6" s="21">
        <f t="shared" si="9"/>
        <v>88.03</v>
      </c>
      <c r="CF6" s="21">
        <f t="shared" si="9"/>
        <v>88.93</v>
      </c>
      <c r="CG6" s="21">
        <f t="shared" si="9"/>
        <v>146.08000000000001</v>
      </c>
      <c r="CH6" s="21">
        <f t="shared" si="9"/>
        <v>144.11000000000001</v>
      </c>
      <c r="CI6" s="21">
        <f t="shared" si="9"/>
        <v>141.24</v>
      </c>
      <c r="CJ6" s="21">
        <f t="shared" si="9"/>
        <v>142.03</v>
      </c>
      <c r="CK6" s="21">
        <f t="shared" si="9"/>
        <v>142.11000000000001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61.93</v>
      </c>
      <c r="CS6" s="21">
        <f t="shared" si="10"/>
        <v>61.32</v>
      </c>
      <c r="CT6" s="21">
        <f t="shared" si="10"/>
        <v>61.7</v>
      </c>
      <c r="CU6" s="21">
        <f t="shared" si="10"/>
        <v>63.04</v>
      </c>
      <c r="CV6" s="21">
        <f t="shared" si="10"/>
        <v>60.55</v>
      </c>
      <c r="CW6" s="20" t="str">
        <f>IF(CW7="","",IF(CW7="-","【-】","【"&amp;SUBSTITUTE(TEXT(CW7,"#,##0.00"),"-","△")&amp;"】"))</f>
        <v>【59.10】</v>
      </c>
      <c r="CX6" s="21">
        <f>IF(CX7="",NA(),CX7)</f>
        <v>99.79</v>
      </c>
      <c r="CY6" s="21">
        <f t="shared" ref="CY6:DG6" si="11">IF(CY7="",NA(),CY7)</f>
        <v>99.79</v>
      </c>
      <c r="CZ6" s="21">
        <f t="shared" si="11"/>
        <v>99.79</v>
      </c>
      <c r="DA6" s="21">
        <f t="shared" si="11"/>
        <v>99.79</v>
      </c>
      <c r="DB6" s="21">
        <f t="shared" si="11"/>
        <v>99.78</v>
      </c>
      <c r="DC6" s="21">
        <f t="shared" si="11"/>
        <v>94.45</v>
      </c>
      <c r="DD6" s="21">
        <f t="shared" si="11"/>
        <v>94.58</v>
      </c>
      <c r="DE6" s="21">
        <f t="shared" si="11"/>
        <v>94.56</v>
      </c>
      <c r="DF6" s="21">
        <f t="shared" si="11"/>
        <v>94.75</v>
      </c>
      <c r="DG6" s="21">
        <f t="shared" si="11"/>
        <v>94.92</v>
      </c>
      <c r="DH6" s="20" t="str">
        <f>IF(DH7="","",IF(DH7="-","【-】","【"&amp;SUBSTITUTE(TEXT(DH7,"#,##0.00"),"-","△")&amp;"】"))</f>
        <v>【95.82】</v>
      </c>
      <c r="DI6" s="21">
        <f>IF(DI7="",NA(),DI7)</f>
        <v>10.35</v>
      </c>
      <c r="DJ6" s="21">
        <f t="shared" ref="DJ6:DR6" si="12">IF(DJ7="",NA(),DJ7)</f>
        <v>15.41</v>
      </c>
      <c r="DK6" s="21">
        <f t="shared" si="12"/>
        <v>20.3</v>
      </c>
      <c r="DL6" s="21">
        <f t="shared" si="12"/>
        <v>24.98</v>
      </c>
      <c r="DM6" s="21">
        <f t="shared" si="12"/>
        <v>29.45</v>
      </c>
      <c r="DN6" s="21">
        <f t="shared" si="12"/>
        <v>30.45</v>
      </c>
      <c r="DO6" s="21">
        <f t="shared" si="12"/>
        <v>31.01</v>
      </c>
      <c r="DP6" s="21">
        <f t="shared" si="12"/>
        <v>28.87</v>
      </c>
      <c r="DQ6" s="21">
        <f t="shared" si="12"/>
        <v>31.34</v>
      </c>
      <c r="DR6" s="21">
        <f t="shared" si="12"/>
        <v>32.909999999999997</v>
      </c>
      <c r="DS6" s="20" t="str">
        <f>IF(DS7="","",IF(DS7="-","【-】","【"&amp;SUBSTITUTE(TEXT(DS7,"#,##0.00"),"-","△")&amp;"】"))</f>
        <v>【39.74】</v>
      </c>
      <c r="DT6" s="21">
        <f>IF(DT7="",NA(),DT7)</f>
        <v>0.11</v>
      </c>
      <c r="DU6" s="21">
        <f t="shared" ref="DU6:EC6" si="13">IF(DU7="",NA(),DU7)</f>
        <v>1.37</v>
      </c>
      <c r="DV6" s="21">
        <f t="shared" si="13"/>
        <v>4.2300000000000004</v>
      </c>
      <c r="DW6" s="21">
        <f t="shared" si="13"/>
        <v>7.23</v>
      </c>
      <c r="DX6" s="21">
        <f t="shared" si="13"/>
        <v>9.6300000000000008</v>
      </c>
      <c r="DY6" s="21">
        <f t="shared" si="13"/>
        <v>4.8499999999999996</v>
      </c>
      <c r="DZ6" s="21">
        <f t="shared" si="13"/>
        <v>4.95</v>
      </c>
      <c r="EA6" s="21">
        <f t="shared" si="13"/>
        <v>5.64</v>
      </c>
      <c r="EB6" s="21">
        <f t="shared" si="13"/>
        <v>6.43</v>
      </c>
      <c r="EC6" s="21">
        <f t="shared" si="13"/>
        <v>7.75</v>
      </c>
      <c r="ED6" s="20" t="str">
        <f>IF(ED7="","",IF(ED7="-","【-】","【"&amp;SUBSTITUTE(TEXT(ED7,"#,##0.00"),"-","△")&amp;"】"))</f>
        <v>【7.62】</v>
      </c>
      <c r="EE6" s="21">
        <f>IF(EE7="",NA(),EE7)</f>
        <v>0.27</v>
      </c>
      <c r="EF6" s="21">
        <f t="shared" ref="EF6:EN6" si="14">IF(EF7="",NA(),EF7)</f>
        <v>0.27</v>
      </c>
      <c r="EG6" s="21">
        <f t="shared" si="14"/>
        <v>7.0000000000000007E-2</v>
      </c>
      <c r="EH6" s="21">
        <f t="shared" si="14"/>
        <v>0.01</v>
      </c>
      <c r="EI6" s="21">
        <f t="shared" si="14"/>
        <v>0.02</v>
      </c>
      <c r="EJ6" s="21">
        <f t="shared" si="14"/>
        <v>0.21</v>
      </c>
      <c r="EK6" s="21">
        <f t="shared" si="14"/>
        <v>0.19</v>
      </c>
      <c r="EL6" s="21">
        <f t="shared" si="14"/>
        <v>0.19</v>
      </c>
      <c r="EM6" s="21">
        <f t="shared" si="14"/>
        <v>0.19</v>
      </c>
      <c r="EN6" s="21">
        <f t="shared" si="14"/>
        <v>0.21</v>
      </c>
      <c r="EO6" s="20" t="str">
        <f>IF(EO7="","",IF(EO7="-","【-】","【"&amp;SUBSTITUTE(TEXT(EO7,"#,##0.00"),"-","△")&amp;"】"))</f>
        <v>【0.23】</v>
      </c>
    </row>
    <row r="7" spans="1:148" s="22" customFormat="1" x14ac:dyDescent="0.2">
      <c r="A7" s="14"/>
      <c r="B7" s="23">
        <v>2022</v>
      </c>
      <c r="C7" s="23">
        <v>132241</v>
      </c>
      <c r="D7" s="23">
        <v>46</v>
      </c>
      <c r="E7" s="23">
        <v>17</v>
      </c>
      <c r="F7" s="23">
        <v>1</v>
      </c>
      <c r="G7" s="23">
        <v>0</v>
      </c>
      <c r="H7" s="23" t="s">
        <v>96</v>
      </c>
      <c r="I7" s="23" t="s">
        <v>97</v>
      </c>
      <c r="J7" s="23" t="s">
        <v>98</v>
      </c>
      <c r="K7" s="23" t="s">
        <v>99</v>
      </c>
      <c r="L7" s="23" t="s">
        <v>100</v>
      </c>
      <c r="M7" s="23" t="s">
        <v>101</v>
      </c>
      <c r="N7" s="24" t="s">
        <v>102</v>
      </c>
      <c r="O7" s="24">
        <v>97.75</v>
      </c>
      <c r="P7" s="24">
        <v>100</v>
      </c>
      <c r="Q7" s="24">
        <v>95.84</v>
      </c>
      <c r="R7" s="24">
        <v>2068</v>
      </c>
      <c r="S7" s="24">
        <v>148210</v>
      </c>
      <c r="T7" s="24">
        <v>21.01</v>
      </c>
      <c r="U7" s="24">
        <v>7054.26</v>
      </c>
      <c r="V7" s="24">
        <v>148102</v>
      </c>
      <c r="W7" s="24">
        <v>20.16</v>
      </c>
      <c r="X7" s="24">
        <v>7346.33</v>
      </c>
      <c r="Y7" s="24">
        <v>120.38</v>
      </c>
      <c r="Z7" s="24">
        <v>120.89</v>
      </c>
      <c r="AA7" s="24">
        <v>111.05</v>
      </c>
      <c r="AB7" s="24">
        <v>121.31</v>
      </c>
      <c r="AC7" s="24">
        <v>121.2</v>
      </c>
      <c r="AD7" s="24">
        <v>107.64</v>
      </c>
      <c r="AE7" s="24">
        <v>107.03</v>
      </c>
      <c r="AF7" s="24">
        <v>106.55</v>
      </c>
      <c r="AG7" s="24">
        <v>106.01</v>
      </c>
      <c r="AH7" s="24">
        <v>105.5</v>
      </c>
      <c r="AI7" s="24">
        <v>106.11</v>
      </c>
      <c r="AJ7" s="24">
        <v>0</v>
      </c>
      <c r="AK7" s="24">
        <v>0</v>
      </c>
      <c r="AL7" s="24">
        <v>0</v>
      </c>
      <c r="AM7" s="24">
        <v>0</v>
      </c>
      <c r="AN7" s="24">
        <v>0</v>
      </c>
      <c r="AO7" s="24">
        <v>9.1999999999999993</v>
      </c>
      <c r="AP7" s="24">
        <v>7.69</v>
      </c>
      <c r="AQ7" s="24">
        <v>5.95</v>
      </c>
      <c r="AR7" s="24">
        <v>5.27</v>
      </c>
      <c r="AS7" s="24">
        <v>4.83</v>
      </c>
      <c r="AT7" s="24">
        <v>3.15</v>
      </c>
      <c r="AU7" s="24">
        <v>1471.14</v>
      </c>
      <c r="AV7" s="24">
        <v>1984.28</v>
      </c>
      <c r="AW7" s="24">
        <v>2533.7800000000002</v>
      </c>
      <c r="AX7" s="24">
        <v>2771.85</v>
      </c>
      <c r="AY7" s="24">
        <v>2215.0700000000002</v>
      </c>
      <c r="AZ7" s="24">
        <v>72.22</v>
      </c>
      <c r="BA7" s="24">
        <v>73.02</v>
      </c>
      <c r="BB7" s="24">
        <v>72.930000000000007</v>
      </c>
      <c r="BC7" s="24">
        <v>80.08</v>
      </c>
      <c r="BD7" s="24">
        <v>87.33</v>
      </c>
      <c r="BE7" s="24">
        <v>73.44</v>
      </c>
      <c r="BF7" s="24">
        <v>19.87</v>
      </c>
      <c r="BG7" s="24">
        <v>16.89</v>
      </c>
      <c r="BH7" s="24">
        <v>16.7</v>
      </c>
      <c r="BI7" s="24">
        <v>11.94</v>
      </c>
      <c r="BJ7" s="24">
        <v>9.67</v>
      </c>
      <c r="BK7" s="24">
        <v>730.93</v>
      </c>
      <c r="BL7" s="24">
        <v>708.89</v>
      </c>
      <c r="BM7" s="24">
        <v>730.52</v>
      </c>
      <c r="BN7" s="24">
        <v>672.33</v>
      </c>
      <c r="BO7" s="24">
        <v>668.8</v>
      </c>
      <c r="BP7" s="24">
        <v>652.82000000000005</v>
      </c>
      <c r="BQ7" s="24">
        <v>145.30000000000001</v>
      </c>
      <c r="BR7" s="24">
        <v>146.41</v>
      </c>
      <c r="BS7" s="24">
        <v>126.7</v>
      </c>
      <c r="BT7" s="24">
        <v>145.94999999999999</v>
      </c>
      <c r="BU7" s="24">
        <v>146.13</v>
      </c>
      <c r="BV7" s="24">
        <v>98.09</v>
      </c>
      <c r="BW7" s="24">
        <v>97.91</v>
      </c>
      <c r="BX7" s="24">
        <v>98.61</v>
      </c>
      <c r="BY7" s="24">
        <v>98.75</v>
      </c>
      <c r="BZ7" s="24">
        <v>98.36</v>
      </c>
      <c r="CA7" s="24">
        <v>97.61</v>
      </c>
      <c r="CB7" s="24">
        <v>92.69</v>
      </c>
      <c r="CC7" s="24">
        <v>91.88</v>
      </c>
      <c r="CD7" s="24">
        <v>89.01</v>
      </c>
      <c r="CE7" s="24">
        <v>88.03</v>
      </c>
      <c r="CF7" s="24">
        <v>88.93</v>
      </c>
      <c r="CG7" s="24">
        <v>146.08000000000001</v>
      </c>
      <c r="CH7" s="24">
        <v>144.11000000000001</v>
      </c>
      <c r="CI7" s="24">
        <v>141.24</v>
      </c>
      <c r="CJ7" s="24">
        <v>142.03</v>
      </c>
      <c r="CK7" s="24">
        <v>142.11000000000001</v>
      </c>
      <c r="CL7" s="24">
        <v>138.29</v>
      </c>
      <c r="CM7" s="24" t="s">
        <v>102</v>
      </c>
      <c r="CN7" s="24" t="s">
        <v>102</v>
      </c>
      <c r="CO7" s="24" t="s">
        <v>102</v>
      </c>
      <c r="CP7" s="24" t="s">
        <v>102</v>
      </c>
      <c r="CQ7" s="24" t="s">
        <v>102</v>
      </c>
      <c r="CR7" s="24">
        <v>61.93</v>
      </c>
      <c r="CS7" s="24">
        <v>61.32</v>
      </c>
      <c r="CT7" s="24">
        <v>61.7</v>
      </c>
      <c r="CU7" s="24">
        <v>63.04</v>
      </c>
      <c r="CV7" s="24">
        <v>60.55</v>
      </c>
      <c r="CW7" s="24">
        <v>59.1</v>
      </c>
      <c r="CX7" s="24">
        <v>99.79</v>
      </c>
      <c r="CY7" s="24">
        <v>99.79</v>
      </c>
      <c r="CZ7" s="24">
        <v>99.79</v>
      </c>
      <c r="DA7" s="24">
        <v>99.79</v>
      </c>
      <c r="DB7" s="24">
        <v>99.78</v>
      </c>
      <c r="DC7" s="24">
        <v>94.45</v>
      </c>
      <c r="DD7" s="24">
        <v>94.58</v>
      </c>
      <c r="DE7" s="24">
        <v>94.56</v>
      </c>
      <c r="DF7" s="24">
        <v>94.75</v>
      </c>
      <c r="DG7" s="24">
        <v>94.92</v>
      </c>
      <c r="DH7" s="24">
        <v>95.82</v>
      </c>
      <c r="DI7" s="24">
        <v>10.35</v>
      </c>
      <c r="DJ7" s="24">
        <v>15.41</v>
      </c>
      <c r="DK7" s="24">
        <v>20.3</v>
      </c>
      <c r="DL7" s="24">
        <v>24.98</v>
      </c>
      <c r="DM7" s="24">
        <v>29.45</v>
      </c>
      <c r="DN7" s="24">
        <v>30.45</v>
      </c>
      <c r="DO7" s="24">
        <v>31.01</v>
      </c>
      <c r="DP7" s="24">
        <v>28.87</v>
      </c>
      <c r="DQ7" s="24">
        <v>31.34</v>
      </c>
      <c r="DR7" s="24">
        <v>32.909999999999997</v>
      </c>
      <c r="DS7" s="24">
        <v>39.74</v>
      </c>
      <c r="DT7" s="24">
        <v>0.11</v>
      </c>
      <c r="DU7" s="24">
        <v>1.37</v>
      </c>
      <c r="DV7" s="24">
        <v>4.2300000000000004</v>
      </c>
      <c r="DW7" s="24">
        <v>7.23</v>
      </c>
      <c r="DX7" s="24">
        <v>9.6300000000000008</v>
      </c>
      <c r="DY7" s="24">
        <v>4.8499999999999996</v>
      </c>
      <c r="DZ7" s="24">
        <v>4.95</v>
      </c>
      <c r="EA7" s="24">
        <v>5.64</v>
      </c>
      <c r="EB7" s="24">
        <v>6.43</v>
      </c>
      <c r="EC7" s="24">
        <v>7.75</v>
      </c>
      <c r="ED7" s="24">
        <v>7.62</v>
      </c>
      <c r="EE7" s="24">
        <v>0.27</v>
      </c>
      <c r="EF7" s="24">
        <v>0.27</v>
      </c>
      <c r="EG7" s="24">
        <v>7.0000000000000007E-2</v>
      </c>
      <c r="EH7" s="24">
        <v>0.01</v>
      </c>
      <c r="EI7" s="24">
        <v>0.02</v>
      </c>
      <c r="EJ7" s="24">
        <v>0.21</v>
      </c>
      <c r="EK7" s="24">
        <v>0.19</v>
      </c>
      <c r="EL7" s="24">
        <v>0.19</v>
      </c>
      <c r="EM7" s="24">
        <v>0.19</v>
      </c>
      <c r="EN7" s="24">
        <v>0.21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ｱﾍﾞ ﾏﾄﾞｶ</cp:lastModifiedBy>
  <cp:lastPrinted>2024-01-23T23:40:53Z</cp:lastPrinted>
  <dcterms:created xsi:type="dcterms:W3CDTF">2023-12-12T00:45:25Z</dcterms:created>
  <dcterms:modified xsi:type="dcterms:W3CDTF">2024-01-30T07:48:03Z</dcterms:modified>
  <cp:category/>
</cp:coreProperties>
</file>