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zaiseichousa\07_公会計改革\令和５年度\050905令和３年度財政状況資料集の作成について（2回目・地方公会計関係）\07_公表作業\公表用ファイル\"/>
    </mc:Choice>
  </mc:AlternateContent>
  <bookViews>
    <workbookView xWindow="-120" yWindow="-120" windowWidth="20736" windowHeight="1116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21" r:id="rId14"/>
    <sheet name="施設類型別ストック情報分析表①" sheetId="22" r:id="rId15"/>
    <sheet name="施設類型別ストック情報分析表②" sheetId="23"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37" i="10" l="1"/>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E38" i="10"/>
  <c r="AM38" i="10"/>
  <c r="U38" i="10"/>
  <c r="C38" i="10"/>
  <c r="CO37" i="10"/>
  <c r="BE37" i="10"/>
  <c r="AM37" i="10"/>
  <c r="C37" i="10"/>
  <c r="BE36" i="10"/>
  <c r="AM36" i="10"/>
  <c r="C36" i="10"/>
  <c r="BE35" i="10"/>
  <c r="AM35" i="10"/>
  <c r="BE34" i="10"/>
  <c r="AM34" i="10"/>
  <c r="C34" i="10"/>
  <c r="C35" i="10" s="1"/>
  <c r="U34" i="10" l="1"/>
  <c r="U35" i="10" s="1"/>
  <c r="U36" i="10" s="1"/>
  <c r="U37"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W34" i="10" l="1"/>
  <c r="BW35" i="10" l="1"/>
  <c r="BW36" i="10" s="1"/>
  <c r="BW37" i="10" s="1"/>
  <c r="BW38" i="10" s="1"/>
  <c r="CO34" i="10" l="1"/>
  <c r="CO35" i="10" s="1"/>
  <c r="CO36" i="10" s="1"/>
</calcChain>
</file>

<file path=xl/sharedStrings.xml><?xml version="1.0" encoding="utf-8"?>
<sst xmlns="http://schemas.openxmlformats.org/spreadsheetml/2006/main" count="1145" uniqueCount="594">
  <si>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</si>
  <si>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</si>
  <si>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</si>
  <si>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</si>
  <si>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</si>
  <si>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</si>
  <si>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</si>
  <si>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</si>
  <si>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※令和4年度中に市町村合併した団体で、合併前の団体ごとの決算に基づく連結実質赤字比率を算出していない団体については、グラフを表記しない。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</si>
  <si>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</si>
  <si>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</si>
  <si>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</si>
  <si>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</si>
  <si>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</si>
  <si>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</si>
  <si>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</si>
  <si>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</si>
  <si>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</si>
  <si>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</si>
  <si>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</si>
  <si>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</si>
  <si>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</si>
  <si>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</si>
  <si>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令和4年度中に市町村合併した団体で、合併前の団体ごとの決算に基づく実質公債費比率を算出していない団体については、グラフを表記しない。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</si>
  <si>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</si>
  <si>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</si>
  <si>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</si>
  <si>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</si>
  <si>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</si>
  <si>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</si>
  <si>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</si>
  <si>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</si>
  <si>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</si>
  <si>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</si>
  <si>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</si>
  <si>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</si>
  <si>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</si>
  <si>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</si>
  <si>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</si>
  <si>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</si>
  <si>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</si>
  <si>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</si>
  <si>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</si>
  <si>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</si>
  <si>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</si>
  <si>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</si>
  <si>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※令和4年度中に市町村合併した団体で、合併前の団体ごとの決算に基づく将来負担比率を算出していない団体については、グラフを表記しない。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</si>
  <si>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</si>
  <si>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</si>
  <si>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</si>
  <si>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</si>
  <si>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</si>
  <si>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</si>
  <si>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</si>
  <si>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</si>
  <si>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</si>
  <si>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</si>
  <si>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</si>
  <si>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</si>
  <si>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</si>
  <si>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</si>
  <si>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</si>
  <si>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</si>
  <si>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</si>
  <si>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</si>
  <si>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</si>
  <si>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</si>
  <si>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</si>
  <si>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</si>
  <si>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</si>
  <si>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</si>
  <si>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</si>
  <si>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</si>
  <si>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</si>
  <si>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</si>
  <si>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</si>
  <si>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</si>
  <si>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</si>
  <si>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</si>
  <si>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</si>
  <si>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令和3年度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</si>
  <si>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</si>
  <si>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</si>
  <si>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</si>
  <si>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</si>
  <si>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</si>
  <si>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</si>
  <si>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</si>
  <si>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</si>
  <si>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</si>
  <si>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</si>
  <si>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</si>
  <si>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</si>
  <si>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</si>
  <si>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</si>
  <si>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</si>
  <si>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</si>
  <si>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</si>
  <si>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台東区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</si>
  <si>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</si>
  <si>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</si>
  <si>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</si>
  <si>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</si>
  <si>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</si>
  <si>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</si>
  <si>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</si>
  <si>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</si>
  <si>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</si>
  <si>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</si>
  <si>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</si>
  <si>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</si>
  <si>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</si>
  <si>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</si>
  <si>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</si>
  <si>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</si>
  <si>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</si>
  <si>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</si>
  <si>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</si>
  <si>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</si>
  <si>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</si>
  <si>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</si>
  <si>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</si>
  <si>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</si>
  <si>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</si>
  <si>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</si>
  <si>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6.8</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</si>
  <si>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</si>
  <si>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</si>
  <si>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</si>
  <si>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</si>
  <si>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</si>
  <si>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令04.01.01(人)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</si>
  <si>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</si>
  <si>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</si>
  <si>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</si>
  <si>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</si>
  <si>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</si>
  <si>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</si>
  <si>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</si>
  <si>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</si>
  <si>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</si>
  <si>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</si>
  <si>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</si>
  <si>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</si>
  <si>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</si>
  <si>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令03.01.01(人)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</si>
  <si>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</si>
  <si>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</si>
  <si>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</si>
  <si>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</si>
  <si>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</si>
  <si>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0.0</t>
    <phoneticPr fontId="5"/>
  </si>
  <si>
    <t>基準財政需要額</t>
    <phoneticPr fontId="25"/>
  </si>
  <si>
    <t>うち日本人(％)</t>
    <phoneticPr fontId="5"/>
  </si>
  <si>
    <t>0.5</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</si>
  <si>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</si>
  <si>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</si>
  <si>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</si>
  <si>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</si>
  <si>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</si>
  <si>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</si>
  <si>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</si>
  <si>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</si>
  <si>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</si>
  <si>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</si>
  <si>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</si>
  <si>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</si>
  <si>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</si>
  <si>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</si>
  <si>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</si>
  <si>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</si>
  <si>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</si>
  <si>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</si>
  <si>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</si>
  <si>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</si>
  <si>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</si>
  <si>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</si>
  <si>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</si>
  <si>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</si>
  <si>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</si>
  <si>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</si>
  <si>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</si>
  <si>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</si>
  <si>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</si>
  <si>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t>
    <phoneticPr fontId="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</si>
  <si>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</si>
  <si>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</si>
  <si>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</si>
  <si>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</si>
  <si>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</si>
  <si>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</si>
  <si>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</si>
  <si>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</si>
  <si>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</si>
  <si>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</si>
  <si>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</si>
  <si>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</si>
  <si>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</si>
  <si>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</si>
  <si>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</si>
  <si>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</si>
  <si>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</si>
  <si>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</si>
  <si>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</si>
  <si>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</si>
  <si>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</si>
  <si>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</si>
  <si>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</si>
  <si>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</si>
  <si>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</si>
  <si>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</si>
  <si>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</si>
  <si>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</si>
  <si>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</si>
  <si>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</si>
  <si>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令和3年度</t>
    <phoneticPr fontId="25"/>
  </si>
  <si>
    <t>東京都台東区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</si>
  <si>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</si>
  <si>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</si>
  <si>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</si>
  <si>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</si>
  <si>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</si>
  <si>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</si>
  <si>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</si>
  <si>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</si>
  <si>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</si>
  <si>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</si>
  <si>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</si>
  <si>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</si>
  <si>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</si>
  <si>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</si>
  <si>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</si>
  <si>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</si>
  <si>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</si>
  <si>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</si>
  <si>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</si>
  <si>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</si>
  <si>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</si>
  <si>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</si>
  <si>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</si>
  <si>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</si>
  <si>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</si>
  <si>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</si>
  <si>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</si>
  <si>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</si>
  <si>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</si>
  <si>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</si>
  <si>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</si>
  <si>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</si>
  <si>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</si>
  <si>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</si>
  <si>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</si>
  <si>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</si>
  <si>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</si>
  <si>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</si>
  <si>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</si>
  <si>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</si>
  <si>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</si>
  <si>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</si>
  <si>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</si>
  <si>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</si>
  <si>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</si>
  <si>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</si>
  <si>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</si>
  <si>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</si>
  <si>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</si>
  <si>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</si>
  <si>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</si>
  <si>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</si>
  <si>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</si>
  <si>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</si>
  <si>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</si>
  <si>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</si>
  <si>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</si>
  <si>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</si>
  <si>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</si>
  <si>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</si>
  <si>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</si>
  <si>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</si>
  <si>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</si>
  <si>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　新型コロナウイルス感染症対策地方税減収補塡特別交付金</t>
    <phoneticPr fontId="5"/>
  </si>
  <si>
    <t>　　事業所税</t>
    <phoneticPr fontId="5"/>
  </si>
  <si>
    <t>性質別歳出の状況（単位 千円・％）</t>
    <rPh sb="0" eb="2">
      <t>セイシツ</t>
    </rPh>
    <phoneticPr fontId="5"/>
  </si>
  <si>
    <t>地方交付税</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</si>
  <si>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</si>
  <si>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</si>
  <si>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</si>
  <si>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</si>
  <si>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</si>
  <si>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</si>
  <si>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普通交付税</t>
    <phoneticPr fontId="5"/>
  </si>
  <si>
    <t>　　水利地益税等</t>
    <phoneticPr fontId="5"/>
  </si>
  <si>
    <t>義務的経費計</t>
    <rPh sb="0" eb="3">
      <t>ギムテキ</t>
    </rPh>
    <rPh sb="3" eb="5">
      <t>ケイヒ</t>
    </rPh>
    <rPh sb="5" eb="6">
      <t>ケイ</t>
    </rPh>
    <phoneticPr fontId="5"/>
  </si>
  <si>
    <t>　特別交付税</t>
    <phoneticPr fontId="5"/>
  </si>
  <si>
    <t>　法定外目的税</t>
    <phoneticPr fontId="5"/>
  </si>
  <si>
    <t>　人件費</t>
    <phoneticPr fontId="5"/>
  </si>
  <si>
    <t>　震災復興特別交付税</t>
    <phoneticPr fontId="25"/>
  </si>
  <si>
    <t>旧法による税</t>
  </si>
  <si>
    <t>　　うち職員給</t>
    <rPh sb="4" eb="6">
      <t>ショクイン</t>
    </rPh>
    <rPh sb="6" eb="7">
      <t>キュウ</t>
    </rPh>
    <phoneticPr fontId="5"/>
  </si>
  <si>
    <t>(一般財源計)</t>
    <phoneticPr fontId="5"/>
  </si>
  <si>
    <t>合計</t>
  </si>
  <si>
    <t>　扶助費</t>
    <phoneticPr fontId="5"/>
  </si>
  <si>
    <t>交通安全対策特別交付金</t>
    <phoneticPr fontId="5"/>
  </si>
  <si>
    <t>　公債費</t>
    <phoneticPr fontId="5"/>
  </si>
  <si>
    <t>分担金・負担金</t>
  </si>
  <si>
    <t>内訳</t>
    <rPh sb="0" eb="2">
      <t>ウチワケ</t>
    </rPh>
    <phoneticPr fontId="5"/>
  </si>
  <si>
    <t>使用料</t>
  </si>
  <si>
    <t>令和3年度</t>
    <rPh sb="0" eb="2">
      <t>レイワ</t>
    </rPh>
    <rPh sb="3" eb="5">
      <t>ネンド</t>
    </rPh>
    <phoneticPr fontId="5"/>
  </si>
  <si>
    <t>令和2年度</t>
    <rPh sb="0" eb="2">
      <t>レイワ</t>
    </rPh>
    <rPh sb="3" eb="5">
      <t>ネンド</t>
    </rPh>
    <rPh sb="4" eb="5">
      <t>ド</t>
    </rPh>
    <phoneticPr fontId="5"/>
  </si>
  <si>
    <t>　うち元金</t>
    <phoneticPr fontId="25"/>
  </si>
  <si>
    <t>手数料</t>
  </si>
  <si>
    <t>徴収率
(％)</t>
    <rPh sb="0" eb="2">
      <t>チョウシュウ</t>
    </rPh>
    <rPh sb="2" eb="3">
      <t>リツ</t>
    </rPh>
    <phoneticPr fontId="5"/>
  </si>
  <si>
    <t>現年</t>
    <rPh sb="0" eb="1">
      <t>ゲン</t>
    </rPh>
    <rPh sb="1" eb="2">
      <t>ネン</t>
    </rPh>
    <phoneticPr fontId="5"/>
  </si>
  <si>
    <t>　うち利子</t>
    <phoneticPr fontId="25"/>
  </si>
  <si>
    <t>国庫支出金</t>
  </si>
  <si>
    <t>・計</t>
    <phoneticPr fontId="5"/>
  </si>
  <si>
    <t>市町村民税</t>
    <rPh sb="0" eb="3">
      <t>シチョウソン</t>
    </rPh>
    <rPh sb="3" eb="4">
      <t>ミン</t>
    </rPh>
    <rPh sb="4" eb="5">
      <t>ゼイ</t>
    </rPh>
    <phoneticPr fontId="5"/>
  </si>
  <si>
    <t>一時借入金利子</t>
    <phoneticPr fontId="5"/>
  </si>
  <si>
    <t>国有提供交付金(特別区財調交付金)</t>
  </si>
  <si>
    <t>純固定資産税</t>
    <rPh sb="0" eb="1">
      <t>ジュン</t>
    </rPh>
    <rPh sb="1" eb="3">
      <t>コテイ</t>
    </rPh>
    <rPh sb="3" eb="6">
      <t>シサンゼイ</t>
    </rPh>
    <phoneticPr fontId="5"/>
  </si>
  <si>
    <t>その他の経費</t>
    <rPh sb="2" eb="3">
      <t>タ</t>
    </rPh>
    <rPh sb="4" eb="6">
      <t>ケイヒ</t>
    </rPh>
    <phoneticPr fontId="5"/>
  </si>
  <si>
    <t>都道府県支出金</t>
  </si>
  <si>
    <t>　物件費</t>
    <phoneticPr fontId="5"/>
  </si>
  <si>
    <t>財産収入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</si>
  <si>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</si>
  <si>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</si>
  <si>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</si>
  <si>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寄附金</t>
  </si>
  <si>
    <t>合計</t>
    <phoneticPr fontId="5"/>
  </si>
  <si>
    <t>実質収支</t>
    <rPh sb="0" eb="2">
      <t>ジッシツ</t>
    </rPh>
    <rPh sb="2" eb="4">
      <t>シュウシ</t>
    </rPh>
    <phoneticPr fontId="5"/>
  </si>
  <si>
    <t>　補助費等</t>
    <rPh sb="1" eb="3">
      <t>ホジョ</t>
    </rPh>
    <rPh sb="3" eb="4">
      <t>ヒ</t>
    </rPh>
    <rPh sb="4" eb="5">
      <t>トウ</t>
    </rPh>
    <phoneticPr fontId="5"/>
  </si>
  <si>
    <t>繰入金</t>
  </si>
  <si>
    <t>介護サービス</t>
    <phoneticPr fontId="5"/>
  </si>
  <si>
    <t>再差引収支</t>
    <rPh sb="0" eb="1">
      <t>サイ</t>
    </rPh>
    <rPh sb="1" eb="3">
      <t>サシヒキ</t>
    </rPh>
    <rPh sb="3" eb="5">
      <t>シュウシ</t>
    </rPh>
    <phoneticPr fontId="5"/>
  </si>
  <si>
    <t>　　うち一部事務組合負担金</t>
    <phoneticPr fontId="5"/>
  </si>
  <si>
    <t>繰越金</t>
  </si>
  <si>
    <t>駐車場整備</t>
    <phoneticPr fontId="5"/>
  </si>
  <si>
    <t>加入世帯数(世帯)</t>
  </si>
  <si>
    <t>　繰出金</t>
    <phoneticPr fontId="5"/>
  </si>
  <si>
    <t>諸収入</t>
  </si>
  <si>
    <t>上水道</t>
    <phoneticPr fontId="5"/>
  </si>
  <si>
    <t>被保険者数(人)</t>
  </si>
  <si>
    <t>　積立金</t>
    <phoneticPr fontId="5"/>
  </si>
  <si>
    <t>地方債</t>
  </si>
  <si>
    <t>工業用水道</t>
    <phoneticPr fontId="5"/>
  </si>
  <si>
    <t>被保険者
1人当り</t>
    <phoneticPr fontId="5"/>
  </si>
  <si>
    <t>保険税(料)収入額</t>
    <phoneticPr fontId="5"/>
  </si>
  <si>
    <t>　投資・出資金・貸付金</t>
    <phoneticPr fontId="5"/>
  </si>
  <si>
    <t>　うち減収補塡債(特例分)</t>
    <rPh sb="4" eb="5">
      <t>シュウ</t>
    </rPh>
    <rPh sb="9" eb="10">
      <t>トク</t>
    </rPh>
    <rPh sb="10" eb="11">
      <t>レイ</t>
    </rPh>
    <rPh sb="11" eb="12">
      <t>ブン</t>
    </rPh>
    <phoneticPr fontId="16"/>
  </si>
  <si>
    <t>国民健康保険</t>
    <phoneticPr fontId="5"/>
  </si>
  <si>
    <t>国庫支出金</t>
    <phoneticPr fontId="5"/>
  </si>
  <si>
    <t>　前年度繰上充用金</t>
    <phoneticPr fontId="5"/>
  </si>
  <si>
    <t>　うち猶予特例債</t>
    <phoneticPr fontId="16"/>
  </si>
  <si>
    <t>その他</t>
    <phoneticPr fontId="5"/>
  </si>
  <si>
    <t>保険給付費</t>
    <phoneticPr fontId="5"/>
  </si>
  <si>
    <t>投資的経費計</t>
    <rPh sb="5" eb="6">
      <t>ケイ</t>
    </rPh>
    <phoneticPr fontId="5"/>
  </si>
  <si>
    <t>　うち臨時財政対策債</t>
    <phoneticPr fontId="5"/>
  </si>
  <si>
    <t>　　うち人件費</t>
    <phoneticPr fontId="5"/>
  </si>
  <si>
    <t>歳入合計</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</si>
  <si>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</si>
  <si>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</si>
  <si>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</si>
  <si>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</si>
  <si>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</si>
  <si>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</si>
  <si>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</si>
  <si>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</si>
  <si>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</si>
  <si>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</si>
  <si>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</si>
  <si>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令和3年度</t>
  </si>
  <si>
    <t>東京都台東区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</si>
  <si>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</si>
  <si>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</si>
  <si>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</si>
  <si>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</si>
  <si>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</si>
  <si>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</si>
  <si>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</si>
  <si>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</si>
  <si>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</si>
  <si>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</si>
  <si>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</si>
  <si>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</si>
  <si>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</si>
  <si>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</si>
  <si>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</si>
  <si>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</si>
  <si>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</si>
  <si>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</si>
  <si>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</si>
  <si>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</si>
  <si>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病院施設会計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</si>
  <si>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</si>
  <si>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</si>
  <si>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</si>
  <si>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</si>
  <si>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</si>
  <si>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</si>
  <si>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</si>
  <si>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</si>
  <si>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</si>
  <si>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</si>
  <si>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</si>
  <si>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</si>
  <si>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</si>
  <si>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国民健康保険事業会計</t>
    <phoneticPr fontId="5"/>
  </si>
  <si>
    <t>介護保険会計</t>
    <phoneticPr fontId="5"/>
  </si>
  <si>
    <t>後期高齢者医療会計</t>
    <phoneticPr fontId="5"/>
  </si>
  <si>
    <t>老人保健施設会計</t>
    <phoneticPr fontId="5"/>
  </si>
  <si>
    <t>-</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</si>
  <si>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</si>
  <si>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</si>
  <si>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</si>
  <si>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</si>
  <si>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</si>
  <si>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</si>
  <si>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</si>
  <si>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</si>
  <si>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</si>
  <si>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</si>
  <si>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</si>
  <si>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</si>
  <si>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</si>
  <si>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</si>
  <si>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</si>
  <si>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</si>
  <si>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</si>
  <si>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</si>
  <si>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令和元年度</t>
    <rPh sb="0" eb="2">
      <t>レイワ</t>
    </rPh>
    <rPh sb="2" eb="4">
      <t>ガンネン</t>
    </rPh>
    <rPh sb="3" eb="5">
      <t>ネンド</t>
    </rPh>
    <phoneticPr fontId="5"/>
  </si>
  <si>
    <t>令和2年度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</si>
  <si>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</si>
  <si>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</si>
  <si>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</si>
  <si>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</si>
  <si>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</si>
  <si>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</si>
  <si>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</si>
  <si>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</si>
  <si>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</si>
  <si>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</si>
  <si>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</si>
  <si>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</si>
  <si>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</si>
  <si>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</si>
  <si>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</si>
  <si>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</si>
  <si>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</si>
  <si>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</si>
  <si>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</si>
  <si>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</si>
  <si>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</si>
  <si>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</si>
  <si>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</si>
  <si>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</si>
  <si>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</si>
  <si>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</si>
  <si>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</si>
  <si>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</si>
  <si>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</si>
  <si>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</si>
  <si>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</si>
  <si>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</si>
  <si>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</si>
  <si>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</si>
  <si>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</si>
  <si>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</si>
  <si>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</si>
  <si>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</si>
  <si>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</si>
  <si>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</si>
  <si>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</si>
  <si>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</si>
  <si>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</si>
  <si>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</si>
  <si>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</si>
  <si>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</si>
  <si>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令和3年度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</si>
  <si>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</si>
  <si>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</si>
  <si>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</si>
  <si>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</si>
  <si>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</si>
  <si>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</si>
  <si>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</si>
  <si>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</si>
  <si>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</si>
  <si>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</si>
  <si>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</si>
  <si>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</si>
  <si>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</si>
  <si>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</si>
  <si>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</si>
  <si>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</si>
  <si>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</si>
  <si>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</si>
  <si>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</si>
  <si>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</si>
  <si>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</si>
  <si>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</si>
  <si>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</si>
  <si>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</si>
  <si>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</si>
  <si>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</si>
  <si>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</si>
  <si>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</si>
  <si>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</si>
  <si>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</si>
  <si>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</si>
  <si>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</si>
  <si>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</si>
  <si>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</si>
  <si>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</si>
  <si>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</si>
  <si>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</si>
  <si>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</si>
  <si>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</si>
  <si>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</si>
  <si>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</si>
  <si>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</si>
  <si>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</si>
  <si>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</si>
  <si>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</si>
  <si>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</si>
  <si>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</si>
  <si>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</si>
  <si>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</si>
  <si>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</si>
  <si>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</si>
  <si>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</si>
  <si>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</si>
  <si>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</si>
  <si>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</si>
  <si>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</si>
  <si>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</si>
  <si>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</si>
  <si>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</si>
  <si>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</si>
  <si>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H29</t>
  </si>
  <si>
    <t>うち単独分</t>
    <rPh sb="2" eb="4">
      <t>タンドク</t>
    </rPh>
    <rPh sb="4" eb="5">
      <t>ブン</t>
    </rPh>
    <phoneticPr fontId="5"/>
  </si>
  <si>
    <t xml:space="preserve"> H30</t>
  </si>
  <si>
    <t xml:space="preserve"> R01</t>
  </si>
  <si>
    <t xml:space="preserve"> R02</t>
  </si>
  <si>
    <t xml:space="preserve"> R03</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</si>
  <si>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</si>
  <si>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</si>
  <si>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</si>
  <si>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</si>
  <si>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H29</t>
  </si>
  <si>
    <t>H30</t>
  </si>
  <si>
    <t>R01</t>
  </si>
  <si>
    <t>R02</t>
  </si>
  <si>
    <t>R03</t>
  </si>
  <si>
    <t>一般会計</t>
  </si>
  <si>
    <t>介護保険会計</t>
  </si>
  <si>
    <t>国民健康保険事業会計</t>
  </si>
  <si>
    <t>後期高齢者医療会計</t>
  </si>
  <si>
    <t>病院施設会計</t>
  </si>
  <si>
    <t>老人保健施設会計</t>
  </si>
  <si>
    <t>その他会計（赤字）</t>
  </si>
  <si>
    <t>その他会計（黒字）</t>
  </si>
  <si>
    <t>（百万円）</t>
    <phoneticPr fontId="5"/>
  </si>
  <si>
    <t>H28末</t>
    <phoneticPr fontId="5"/>
  </si>
  <si>
    <t>H29末</t>
    <phoneticPr fontId="5"/>
  </si>
  <si>
    <t>H30末</t>
    <phoneticPr fontId="5"/>
  </si>
  <si>
    <t>R01末</t>
    <phoneticPr fontId="5"/>
  </si>
  <si>
    <t>R02末</t>
    <phoneticPr fontId="5"/>
  </si>
  <si>
    <t>台東区土地開発公社</t>
    <rPh sb="0" eb="3">
      <t>タイトウク</t>
    </rPh>
    <rPh sb="3" eb="5">
      <t>トチ</t>
    </rPh>
    <rPh sb="5" eb="7">
      <t>カイハツ</t>
    </rPh>
    <rPh sb="7" eb="9">
      <t>コウシャ</t>
    </rPh>
    <phoneticPr fontId="2"/>
  </si>
  <si>
    <t>台東区産業振興事業団</t>
    <rPh sb="0" eb="3">
      <t>タイトウク</t>
    </rPh>
    <rPh sb="3" eb="5">
      <t>サンギョウ</t>
    </rPh>
    <rPh sb="5" eb="7">
      <t>シンコウ</t>
    </rPh>
    <rPh sb="7" eb="10">
      <t>ジギョウダン</t>
    </rPh>
    <phoneticPr fontId="2"/>
  </si>
  <si>
    <t>台東区芸術文化財団</t>
    <rPh sb="0" eb="3">
      <t>タイトウク</t>
    </rPh>
    <rPh sb="3" eb="5">
      <t>ゲイジュツ</t>
    </rPh>
    <rPh sb="5" eb="7">
      <t>ブンカ</t>
    </rPh>
    <rPh sb="7" eb="9">
      <t>ザイダン</t>
    </rPh>
    <phoneticPr fontId="2"/>
  </si>
  <si>
    <t>特別区人事・厚生事務組合</t>
    <rPh sb="0" eb="2">
      <t>トクベツ</t>
    </rPh>
    <rPh sb="2" eb="3">
      <t>ク</t>
    </rPh>
    <rPh sb="3" eb="5">
      <t>ジンジ</t>
    </rPh>
    <rPh sb="6" eb="8">
      <t>コウセイ</t>
    </rPh>
    <rPh sb="8" eb="10">
      <t>ジム</t>
    </rPh>
    <rPh sb="10" eb="12">
      <t>クミアイ</t>
    </rPh>
    <phoneticPr fontId="6"/>
  </si>
  <si>
    <t>特別区競馬組合</t>
    <rPh sb="0" eb="2">
      <t>トクベツ</t>
    </rPh>
    <rPh sb="2" eb="3">
      <t>ク</t>
    </rPh>
    <rPh sb="3" eb="5">
      <t>ケイバ</t>
    </rPh>
    <rPh sb="5" eb="7">
      <t>クミアイ</t>
    </rPh>
    <phoneticPr fontId="6"/>
  </si>
  <si>
    <t>東京二十三区清掃一部事務組合</t>
    <rPh sb="0" eb="2">
      <t>トウキョウ</t>
    </rPh>
    <rPh sb="2" eb="4">
      <t>ニジュウ</t>
    </rPh>
    <rPh sb="4" eb="6">
      <t>サンク</t>
    </rPh>
    <rPh sb="6" eb="8">
      <t>セイソウ</t>
    </rPh>
    <rPh sb="8" eb="10">
      <t>イチブ</t>
    </rPh>
    <rPh sb="10" eb="12">
      <t>ジム</t>
    </rPh>
    <rPh sb="12" eb="14">
      <t>クミアイ</t>
    </rPh>
    <phoneticPr fontId="6"/>
  </si>
  <si>
    <t>東京都後期高齢者医療広域連合（一般会計）</t>
    <rPh sb="0" eb="2">
      <t>トウキョウ</t>
    </rPh>
    <rPh sb="2" eb="3">
      <t>ト</t>
    </rPh>
    <rPh sb="3" eb="5">
      <t>コウキ</t>
    </rPh>
    <rPh sb="5" eb="7">
      <t>コウレイ</t>
    </rPh>
    <rPh sb="7" eb="8">
      <t>シャ</t>
    </rPh>
    <rPh sb="8" eb="10">
      <t>イリョウ</t>
    </rPh>
    <rPh sb="10" eb="12">
      <t>コウイキ</t>
    </rPh>
    <rPh sb="12" eb="14">
      <t>レンゴウ</t>
    </rPh>
    <rPh sb="15" eb="17">
      <t>イッパン</t>
    </rPh>
    <rPh sb="17" eb="19">
      <t>カイケイ</t>
    </rPh>
    <phoneticPr fontId="6"/>
  </si>
  <si>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6"/>
  </si>
  <si>
    <t>法適用</t>
    <rPh sb="0" eb="1">
      <t>ホウ</t>
    </rPh>
    <rPh sb="1" eb="3">
      <t>テキヨウ</t>
    </rPh>
    <phoneticPr fontId="6"/>
  </si>
  <si>
    <t>公共施設建設基金</t>
    <rPh sb="0" eb="2">
      <t>コウキョウ</t>
    </rPh>
    <rPh sb="2" eb="4">
      <t>シセツ</t>
    </rPh>
    <rPh sb="4" eb="6">
      <t>ケンセツ</t>
    </rPh>
    <rPh sb="6" eb="8">
      <t>キキン</t>
    </rPh>
    <phoneticPr fontId="5"/>
  </si>
  <si>
    <t>都市整備基金</t>
    <rPh sb="0" eb="2">
      <t>トシ</t>
    </rPh>
    <rPh sb="2" eb="4">
      <t>セイビ</t>
    </rPh>
    <rPh sb="4" eb="6">
      <t>キキン</t>
    </rPh>
    <phoneticPr fontId="5"/>
  </si>
  <si>
    <t>災害対策基金</t>
    <rPh sb="0" eb="2">
      <t>サイガイ</t>
    </rPh>
    <rPh sb="2" eb="4">
      <t>タイサク</t>
    </rPh>
    <rPh sb="4" eb="6">
      <t>キキン</t>
    </rPh>
    <phoneticPr fontId="5"/>
  </si>
  <si>
    <t>環境整備基金</t>
    <rPh sb="0" eb="2">
      <t>カンキョウ</t>
    </rPh>
    <rPh sb="2" eb="4">
      <t>セイビ</t>
    </rPh>
    <rPh sb="4" eb="6">
      <t>キキン</t>
    </rPh>
    <phoneticPr fontId="5"/>
  </si>
  <si>
    <t>社会福祉基金</t>
    <rPh sb="0" eb="2">
      <t>シャカイ</t>
    </rPh>
    <rPh sb="2" eb="4">
      <t>フクシ</t>
    </rPh>
    <rPh sb="4" eb="6">
      <t>キキン</t>
    </rPh>
    <phoneticPr fontId="5"/>
  </si>
  <si>
    <t>○</t>
  </si>
  <si>
    <t xml:space="preserve">※8：職員の状況については、令和3年地方公務員給与実態調査に基づいている。 </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</si>
  <si>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</si>
  <si>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</si>
  <si>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</si>
  <si>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</si>
  <si>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</si>
  <si>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</si>
  <si>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</si>
  <si>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</si>
  <si>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</si>
  <si>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有形固定資産減価償却率が横ばいの水準を維持している。</t>
    <rPh sb="0" eb="2">
      <t>ユウケイ</t>
    </rPh>
    <rPh sb="2" eb="4">
      <t>コテイ</t>
    </rPh>
    <rPh sb="4" eb="6">
      <t>シサン</t>
    </rPh>
    <rPh sb="6" eb="8">
      <t>ゲンカ</t>
    </rPh>
    <rPh sb="8" eb="10">
      <t>ショウキャク</t>
    </rPh>
    <rPh sb="10" eb="11">
      <t>リツ</t>
    </rPh>
    <rPh sb="12" eb="13">
      <t>ヨコ</t>
    </rPh>
    <rPh sb="16" eb="18">
      <t>スイジュン</t>
    </rPh>
    <rPh sb="19" eb="21">
      <t>イジ</t>
    </rPh>
    <phoneticPr fontId="5"/>
  </si>
  <si>
    <t>将来負担比率は、特別区債の現在高や退職手当の負担見込額など将来の負担額に対し、基金残高や地方交付税において基準財政需要額に算入される減税補てん債等の現在高など、充当可能な財源の合計が上回ったため、比率なしとなっている。
実質公債費比率は、類似団体と比較して高いものの、低下傾向にある。これは、特別区債の償還の進捗により元利償還金の額が減少したことが要因となっている。今後とも、地方債の発行については、世代間の公平性や年度間の財源調整など地方債の機能を踏まえ、将来の財政負担に十分留意しながら、有効かつ適切に行っていく。</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</si>
</sst>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99">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47"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48"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48" xfId="8" applyFont="1" applyBorder="1" applyAlignment="1">
      <alignment horizontal="center" vertical="center"/>
    </xf>
    <xf numFmtId="0" fontId="20" fillId="0" borderId="37" xfId="8" applyFont="1" applyBorder="1" applyAlignment="1">
      <alignment horizontal="center" vertical="center"/>
    </xf>
    <xf numFmtId="0" fontId="20" fillId="0" borderId="54"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48"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4"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48"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4"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4"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4"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1" xfId="8" applyFont="1" applyBorder="1" applyAlignment="1">
      <alignment horizontal="center" vertical="center"/>
    </xf>
    <xf numFmtId="183" fontId="20" fillId="0" borderId="51"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1"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48"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48"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2"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2"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9" xfId="8" applyFont="1" applyBorder="1" applyAlignment="1">
      <alignment horizontal="center" vertical="center"/>
    </xf>
    <xf numFmtId="0" fontId="20" fillId="0" borderId="38" xfId="8" applyFont="1" applyBorder="1" applyAlignment="1">
      <alignment horizontal="center" vertical="center"/>
    </xf>
    <xf numFmtId="0" fontId="20" fillId="0" borderId="63" xfId="8" applyFont="1" applyBorder="1" applyAlignment="1">
      <alignment horizontal="center" vertical="center"/>
    </xf>
    <xf numFmtId="0" fontId="20" fillId="0" borderId="50"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4" xfId="8" applyFont="1" applyBorder="1" applyAlignment="1">
      <alignment horizontal="center" vertical="center"/>
    </xf>
    <xf numFmtId="0" fontId="20" fillId="0" borderId="65"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4"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47" xfId="8" applyFont="1" applyBorder="1" applyAlignment="1">
      <alignment horizontal="center" vertical="center"/>
    </xf>
    <xf numFmtId="0" fontId="20" fillId="0" borderId="62"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4" fillId="0" borderId="0" xfId="11" applyFont="1" applyAlignment="1">
      <alignment vertical="center"/>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pplyBorder="1" applyAlignment="1">
      <alignment vertical="center"/>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178" fontId="20" fillId="0" borderId="40" xfId="11" applyNumberFormat="1" applyFont="1" applyFill="1" applyBorder="1" applyAlignment="1">
      <alignment horizontal="right" vertical="center" shrinkToFit="1"/>
    </xf>
    <xf numFmtId="181" fontId="1" fillId="0" borderId="38" xfId="11" applyNumberForma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0" fontId="20" fillId="0" borderId="0" xfId="11" applyFont="1" applyFill="1" applyBorder="1">
      <alignment vertical="center"/>
    </xf>
    <xf numFmtId="0" fontId="20" fillId="0" borderId="38" xfId="11" applyFont="1" applyFill="1" applyBorder="1">
      <alignment vertical="center"/>
    </xf>
    <xf numFmtId="178" fontId="20" fillId="0" borderId="38"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Fill="1" applyBorder="1" applyAlignment="1">
      <alignment horizontal="right" vertical="center" shrinkToFit="1"/>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 fillId="0" borderId="0" xfId="11" applyFill="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7" xfId="11" applyNumberFormat="1" applyFon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48"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4"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4" xfId="12" applyFont="1" applyFill="1" applyBorder="1" applyAlignment="1">
      <alignment horizontal="left" vertical="center"/>
    </xf>
    <xf numFmtId="0" fontId="34" fillId="6" borderId="54" xfId="12" applyFont="1" applyFill="1" applyBorder="1" applyAlignment="1">
      <alignment horizontal="right" vertical="center" wrapText="1"/>
    </xf>
    <xf numFmtId="0" fontId="34" fillId="6" borderId="54"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4"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4"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4"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48"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48" xfId="12" applyFont="1" applyFill="1" applyBorder="1">
      <alignment vertical="center"/>
    </xf>
    <xf numFmtId="176" fontId="34" fillId="6" borderId="48"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4"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48"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4"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4"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47"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4"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48"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4"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4" xfId="12" applyFont="1" applyFill="1" applyBorder="1" applyAlignment="1">
      <alignment horizontal="center" vertical="center" wrapText="1"/>
    </xf>
    <xf numFmtId="0" fontId="34" fillId="6" borderId="54"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48"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63"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48"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4"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4"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48"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4"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4"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4"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4"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2"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34" xfId="17" applyNumberFormat="1" applyFont="1" applyFill="1" applyBorder="1" applyAlignment="1">
      <alignment horizontal="center" vertical="center"/>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188" xfId="17" applyNumberFormat="1" applyFont="1" applyFill="1" applyBorder="1" applyAlignment="1">
      <alignment horizontal="center" vertical="center"/>
    </xf>
    <xf numFmtId="179" fontId="1" fillId="0" borderId="0" xfId="17" applyNumberFormat="1" applyFont="1" applyAlignment="1">
      <alignment horizontal="center" vertical="center" wrapText="1"/>
    </xf>
    <xf numFmtId="178" fontId="16" fillId="0" borderId="0" xfId="16" applyNumberFormat="1" applyAlignment="1">
      <alignment horizontal="center" vertical="center"/>
    </xf>
    <xf numFmtId="179" fontId="1" fillId="6" borderId="0" xfId="17" applyNumberFormat="1" applyFont="1" applyFill="1" applyAlignment="1">
      <alignment horizontal="center" vertical="center" wrapText="1"/>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(データシート!$F$3,データシート!$F$5,データシート!$F$7,データシート!$F$9,データシート!$F$11)</c:f>
              <c:numCache>
                <c:formatCode>#,##0;"△ "#,##0</c:formatCode>
                <c:ptCount val="5"/>
                <c:pt idx="0">
                  <c:v>46686</c:v>
                </c:pt>
                <c:pt idx="1">
                  <c:v>49796</c:v>
                </c:pt>
                <c:pt idx="2">
                  <c:v>51681</c:v>
                </c:pt>
                <c:pt idx="3">
                  <c:v>50465</c:v>
                </c:pt>
                <c:pt idx="4">
                  <c:v>51679</c:v>
                </c:pt>
              </c:numCache>
            </c:numRef>
          </c:val>
          <c:smooth val="0"/>
          <c:extLst>
            <c:ext xmlns:c16="http://schemas.microsoft.com/office/drawing/2014/chart" uri="{C3380CC4-5D6E-409C-BE32-E72D297353CC}">
              <c16:uniqueId val="{00000000-020F-44EB-AFDA-41CB16E1B46C}"/>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(データシート!$D$3,データシート!$D$5,データシート!$D$7,データシート!$D$9,データシート!$D$11)</c:f>
              <c:numCache>
                <c:formatCode>#,##0;"△ "#,##0</c:formatCode>
                <c:ptCount val="5"/>
                <c:pt idx="0">
                  <c:v>50931</c:v>
                </c:pt>
                <c:pt idx="1">
                  <c:v>57093</c:v>
                </c:pt>
                <c:pt idx="2">
                  <c:v>43833</c:v>
                </c:pt>
                <c:pt idx="3">
                  <c:v>37076</c:v>
                </c:pt>
                <c:pt idx="4">
                  <c:v>46779</c:v>
                </c:pt>
              </c:numCache>
            </c:numRef>
          </c:val>
          <c:smooth val="0"/>
          <c:extLst>
            <c:ext xmlns:c16="http://schemas.microsoft.com/office/drawing/2014/chart" uri="{C3380CC4-5D6E-409C-BE32-E72D297353CC}">
              <c16:uniqueId val="{00000001-020F-44EB-AFDA-41CB16E1B46C}"/>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データシート!$B$19:$F$19</c:f>
              <c:numCache>
                <c:formatCode>General</c:formatCode>
                <c:ptCount val="5"/>
                <c:pt idx="0">
                  <c:v>6.87</c:v>
                </c:pt>
                <c:pt idx="1">
                  <c:v>7.11</c:v>
                </c:pt>
                <c:pt idx="2">
                  <c:v>6.98</c:v>
                </c:pt>
                <c:pt idx="3">
                  <c:v>14.07</c:v>
                </c:pt>
                <c:pt idx="4">
                  <c:v>17.61</c:v>
                </c:pt>
              </c:numCache>
            </c:numRef>
          </c:val>
          <c:extLst>
            <c:ext xmlns:c16="http://schemas.microsoft.com/office/drawing/2014/chart" uri="{C3380CC4-5D6E-409C-BE32-E72D297353CC}">
              <c16:uniqueId val="{00000000-BF94-45F8-9FF3-D9D17879BCF7}"/>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データシート!$B$20:$F$20</c:f>
              <c:numCache>
                <c:formatCode>General</c:formatCode>
                <c:ptCount val="5"/>
                <c:pt idx="0">
                  <c:v>17.64</c:v>
                </c:pt>
                <c:pt idx="1">
                  <c:v>18.510000000000002</c:v>
                </c:pt>
                <c:pt idx="2">
                  <c:v>19.05</c:v>
                </c:pt>
                <c:pt idx="3">
                  <c:v>17.47</c:v>
                </c:pt>
                <c:pt idx="4">
                  <c:v>18.059999999999999</c:v>
                </c:pt>
              </c:numCache>
            </c:numRef>
          </c:val>
          <c:extLst>
            <c:ext xmlns:c16="http://schemas.microsoft.com/office/drawing/2014/chart" uri="{C3380CC4-5D6E-409C-BE32-E72D297353CC}">
              <c16:uniqueId val="{00000001-BF94-45F8-9FF3-D9D17879BCF7}"/>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H29</c:v>
                </c:pt>
                <c:pt idx="1">
                  <c:v>H30</c:v>
                </c:pt>
                <c:pt idx="2">
                  <c:v>R01</c:v>
                </c:pt>
                <c:pt idx="3">
                  <c:v>R02</c:v>
                </c:pt>
                <c:pt idx="4">
                  <c:v>R03</c:v>
                </c:pt>
              </c:strCache>
            </c:strRef>
          </c:cat>
          <c:val>
            <c:numRef>
              <c:f>データシート!$B$21:$F$21</c:f>
              <c:numCache>
                <c:formatCode>General</c:formatCode>
                <c:ptCount val="5"/>
                <c:pt idx="0">
                  <c:v>2.5</c:v>
                </c:pt>
                <c:pt idx="1">
                  <c:v>1.24</c:v>
                </c:pt>
                <c:pt idx="2">
                  <c:v>1.62</c:v>
                </c:pt>
                <c:pt idx="3">
                  <c:v>4.7699999999999996</c:v>
                </c:pt>
                <c:pt idx="4">
                  <c:v>5.96</c:v>
                </c:pt>
              </c:numCache>
            </c:numRef>
          </c:val>
          <c:smooth val="0"/>
          <c:extLst>
            <c:ext xmlns:c16="http://schemas.microsoft.com/office/drawing/2014/chart" uri="{C3380CC4-5D6E-409C-BE32-E72D297353CC}">
              <c16:uniqueId val="{00000002-BF94-45F8-9FF3-D9D17879BCF7}"/>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DC4A-48D6-8BC1-BE23D1BF4061}"/>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DC4A-48D6-8BC1-BE23D1BF4061}"/>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DC4A-48D6-8BC1-BE23D1BF4061}"/>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DC4A-48D6-8BC1-BE23D1BF4061}"/>
            </c:ext>
          </c:extLst>
        </c:ser>
        <c:ser>
          <c:idx val="4"/>
          <c:order val="4"/>
          <c:tx>
            <c:strRef>
              <c:f>データシート!$A$31</c:f>
              <c:strCache>
                <c:ptCount val="1"/>
                <c:pt idx="0">
                  <c:v>老人保健施設会計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DC4A-48D6-8BC1-BE23D1BF4061}"/>
            </c:ext>
          </c:extLst>
        </c:ser>
        <c:ser>
          <c:idx val="5"/>
          <c:order val="5"/>
          <c:tx>
            <c:strRef>
              <c:f>データシート!$A$32</c:f>
              <c:strCache>
                <c:ptCount val="1"/>
                <c:pt idx="0">
                  <c:v>病院施設会計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データシート!$B$32:$K$32</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5-DC4A-48D6-8BC1-BE23D1BF4061}"/>
            </c:ext>
          </c:extLst>
        </c:ser>
        <c:ser>
          <c:idx val="6"/>
          <c:order val="6"/>
          <c:tx>
            <c:strRef>
              <c:f>データシート!$A$33</c:f>
              <c:strCache>
                <c:ptCount val="1"/>
                <c:pt idx="0">
                  <c:v>後期高齢者医療会計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データシート!$B$33:$K$33</c:f>
              <c:numCache>
                <c:formatCode>General</c:formatCode>
                <c:ptCount val="10"/>
                <c:pt idx="0">
                  <c:v>#N/A</c:v>
                </c:pt>
                <c:pt idx="1">
                  <c:v>0.31</c:v>
                </c:pt>
                <c:pt idx="2">
                  <c:v>#N/A</c:v>
                </c:pt>
                <c:pt idx="3">
                  <c:v>0.31</c:v>
                </c:pt>
                <c:pt idx="4">
                  <c:v>#N/A</c:v>
                </c:pt>
                <c:pt idx="5">
                  <c:v>0.28999999999999998</c:v>
                </c:pt>
                <c:pt idx="6">
                  <c:v>#N/A</c:v>
                </c:pt>
                <c:pt idx="7">
                  <c:v>0.27</c:v>
                </c:pt>
                <c:pt idx="8">
                  <c:v>#N/A</c:v>
                </c:pt>
                <c:pt idx="9">
                  <c:v>0.27</c:v>
                </c:pt>
              </c:numCache>
            </c:numRef>
          </c:val>
          <c:extLst>
            <c:ext xmlns:c16="http://schemas.microsoft.com/office/drawing/2014/chart" uri="{C3380CC4-5D6E-409C-BE32-E72D297353CC}">
              <c16:uniqueId val="{00000006-DC4A-48D6-8BC1-BE23D1BF4061}"/>
            </c:ext>
          </c:extLst>
        </c:ser>
        <c:ser>
          <c:idx val="7"/>
          <c:order val="7"/>
          <c:tx>
            <c:strRef>
              <c:f>データシート!$A$34</c:f>
              <c:strCache>
                <c:ptCount val="1"/>
                <c:pt idx="0">
                  <c:v>国民健康保険事業会計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データシート!$B$34:$K$34</c:f>
              <c:numCache>
                <c:formatCode>General</c:formatCode>
                <c:ptCount val="10"/>
                <c:pt idx="0">
                  <c:v>#N/A</c:v>
                </c:pt>
                <c:pt idx="1">
                  <c:v>2.19</c:v>
                </c:pt>
                <c:pt idx="2">
                  <c:v>#N/A</c:v>
                </c:pt>
                <c:pt idx="3">
                  <c:v>1.51</c:v>
                </c:pt>
                <c:pt idx="4">
                  <c:v>#N/A</c:v>
                </c:pt>
                <c:pt idx="5">
                  <c:v>1.07</c:v>
                </c:pt>
                <c:pt idx="6">
                  <c:v>#N/A</c:v>
                </c:pt>
                <c:pt idx="7">
                  <c:v>1.45</c:v>
                </c:pt>
                <c:pt idx="8">
                  <c:v>#N/A</c:v>
                </c:pt>
                <c:pt idx="9">
                  <c:v>0.52</c:v>
                </c:pt>
              </c:numCache>
            </c:numRef>
          </c:val>
          <c:extLst>
            <c:ext xmlns:c16="http://schemas.microsoft.com/office/drawing/2014/chart" uri="{C3380CC4-5D6E-409C-BE32-E72D297353CC}">
              <c16:uniqueId val="{00000007-DC4A-48D6-8BC1-BE23D1BF4061}"/>
            </c:ext>
          </c:extLst>
        </c:ser>
        <c:ser>
          <c:idx val="8"/>
          <c:order val="8"/>
          <c:tx>
            <c:strRef>
              <c:f>データシート!$A$35</c:f>
              <c:strCache>
                <c:ptCount val="1"/>
                <c:pt idx="0">
                  <c:v>介護保険会計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データシート!$B$35:$K$35</c:f>
              <c:numCache>
                <c:formatCode>General</c:formatCode>
                <c:ptCount val="10"/>
                <c:pt idx="0">
                  <c:v>#N/A</c:v>
                </c:pt>
                <c:pt idx="1">
                  <c:v>0.65</c:v>
                </c:pt>
                <c:pt idx="2">
                  <c:v>#N/A</c:v>
                </c:pt>
                <c:pt idx="3">
                  <c:v>0.53</c:v>
                </c:pt>
                <c:pt idx="4">
                  <c:v>#N/A</c:v>
                </c:pt>
                <c:pt idx="5">
                  <c:v>0.3</c:v>
                </c:pt>
                <c:pt idx="6">
                  <c:v>#N/A</c:v>
                </c:pt>
                <c:pt idx="7">
                  <c:v>0.65</c:v>
                </c:pt>
                <c:pt idx="8">
                  <c:v>#N/A</c:v>
                </c:pt>
                <c:pt idx="9">
                  <c:v>0.89</c:v>
                </c:pt>
              </c:numCache>
            </c:numRef>
          </c:val>
          <c:extLst>
            <c:ext xmlns:c16="http://schemas.microsoft.com/office/drawing/2014/chart" uri="{C3380CC4-5D6E-409C-BE32-E72D297353CC}">
              <c16:uniqueId val="{00000008-DC4A-48D6-8BC1-BE23D1BF4061}"/>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データシート!$B$36:$K$36</c:f>
              <c:numCache>
                <c:formatCode>General</c:formatCode>
                <c:ptCount val="10"/>
                <c:pt idx="0">
                  <c:v>#N/A</c:v>
                </c:pt>
                <c:pt idx="1">
                  <c:v>6.87</c:v>
                </c:pt>
                <c:pt idx="2">
                  <c:v>#N/A</c:v>
                </c:pt>
                <c:pt idx="3">
                  <c:v>7.1</c:v>
                </c:pt>
                <c:pt idx="4">
                  <c:v>#N/A</c:v>
                </c:pt>
                <c:pt idx="5">
                  <c:v>6.98</c:v>
                </c:pt>
                <c:pt idx="6">
                  <c:v>#N/A</c:v>
                </c:pt>
                <c:pt idx="7">
                  <c:v>14.07</c:v>
                </c:pt>
                <c:pt idx="8">
                  <c:v>#N/A</c:v>
                </c:pt>
                <c:pt idx="9">
                  <c:v>17.600000000000001</c:v>
                </c:pt>
              </c:numCache>
            </c:numRef>
          </c:val>
          <c:extLst>
            <c:ext xmlns:c16="http://schemas.microsoft.com/office/drawing/2014/chart" uri="{C3380CC4-5D6E-409C-BE32-E72D297353CC}">
              <c16:uniqueId val="{00000009-DC4A-48D6-8BC1-BE23D1BF4061}"/>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データシート!$B$42:$P$42</c:f>
              <c:numCache>
                <c:formatCode>General</c:formatCode>
                <c:ptCount val="15"/>
                <c:pt idx="2">
                  <c:v>3224</c:v>
                </c:pt>
                <c:pt idx="5">
                  <c:v>3071</c:v>
                </c:pt>
                <c:pt idx="8">
                  <c:v>2982</c:v>
                </c:pt>
                <c:pt idx="11">
                  <c:v>2867</c:v>
                </c:pt>
                <c:pt idx="14">
                  <c:v>2742</c:v>
                </c:pt>
              </c:numCache>
            </c:numRef>
          </c:val>
          <c:extLst>
            <c:ext xmlns:c16="http://schemas.microsoft.com/office/drawing/2014/chart" uri="{C3380CC4-5D6E-409C-BE32-E72D297353CC}">
              <c16:uniqueId val="{00000000-FEEB-485B-B39B-CD1F76662421}"/>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FEEB-485B-B39B-CD1F76662421}"/>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データシート!$B$44:$P$44</c:f>
              <c:numCache>
                <c:formatCode>General</c:formatCode>
                <c:ptCount val="15"/>
                <c:pt idx="0">
                  <c:v>29</c:v>
                </c:pt>
                <c:pt idx="3">
                  <c:v>18</c:v>
                </c:pt>
                <c:pt idx="6">
                  <c:v>18</c:v>
                </c:pt>
                <c:pt idx="9">
                  <c:v>12</c:v>
                </c:pt>
                <c:pt idx="12">
                  <c:v>12</c:v>
                </c:pt>
              </c:numCache>
            </c:numRef>
          </c:val>
          <c:extLst>
            <c:ext xmlns:c16="http://schemas.microsoft.com/office/drawing/2014/chart" uri="{C3380CC4-5D6E-409C-BE32-E72D297353CC}">
              <c16:uniqueId val="{00000002-FEEB-485B-B39B-CD1F76662421}"/>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データシート!$B$45:$P$45</c:f>
              <c:numCache>
                <c:formatCode>General</c:formatCode>
                <c:ptCount val="15"/>
                <c:pt idx="0">
                  <c:v>68</c:v>
                </c:pt>
                <c:pt idx="3">
                  <c:v>74</c:v>
                </c:pt>
                <c:pt idx="6">
                  <c:v>77</c:v>
                </c:pt>
                <c:pt idx="9">
                  <c:v>85</c:v>
                </c:pt>
                <c:pt idx="12">
                  <c:v>84</c:v>
                </c:pt>
              </c:numCache>
            </c:numRef>
          </c:val>
          <c:extLst>
            <c:ext xmlns:c16="http://schemas.microsoft.com/office/drawing/2014/chart" uri="{C3380CC4-5D6E-409C-BE32-E72D297353CC}">
              <c16:uniqueId val="{00000003-FEEB-485B-B39B-CD1F76662421}"/>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データシート!$B$46:$P$46</c:f>
              <c:numCache>
                <c:formatCode>General</c:formatCode>
                <c:ptCount val="15"/>
                <c:pt idx="0">
                  <c:v>119</c:v>
                </c:pt>
                <c:pt idx="3">
                  <c:v>119</c:v>
                </c:pt>
                <c:pt idx="6">
                  <c:v>119</c:v>
                </c:pt>
                <c:pt idx="9">
                  <c:v>119</c:v>
                </c:pt>
                <c:pt idx="12">
                  <c:v>119</c:v>
                </c:pt>
              </c:numCache>
            </c:numRef>
          </c:val>
          <c:extLst>
            <c:ext xmlns:c16="http://schemas.microsoft.com/office/drawing/2014/chart" uri="{C3380CC4-5D6E-409C-BE32-E72D297353CC}">
              <c16:uniqueId val="{00000004-FEEB-485B-B39B-CD1F76662421}"/>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データシート!$B$47:$P$47</c:f>
              <c:numCache>
                <c:formatCode>General</c:formatCode>
                <c:ptCount val="15"/>
                <c:pt idx="0">
                  <c:v>67</c:v>
                </c:pt>
                <c:pt idx="3">
                  <c:v>91</c:v>
                </c:pt>
                <c:pt idx="6">
                  <c:v>153</c:v>
                </c:pt>
                <c:pt idx="9">
                  <c:v>204</c:v>
                </c:pt>
                <c:pt idx="12">
                  <c:v>226</c:v>
                </c:pt>
              </c:numCache>
            </c:numRef>
          </c:val>
          <c:extLst>
            <c:ext xmlns:c16="http://schemas.microsoft.com/office/drawing/2014/chart" uri="{C3380CC4-5D6E-409C-BE32-E72D297353CC}">
              <c16:uniqueId val="{00000005-FEEB-485B-B39B-CD1F76662421}"/>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FEEB-485B-B39B-CD1F76662421}"/>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データシート!$B$49:$P$49</c:f>
              <c:numCache>
                <c:formatCode>General</c:formatCode>
                <c:ptCount val="15"/>
                <c:pt idx="0">
                  <c:v>1793</c:v>
                </c:pt>
                <c:pt idx="3">
                  <c:v>1457</c:v>
                </c:pt>
                <c:pt idx="6">
                  <c:v>1231</c:v>
                </c:pt>
                <c:pt idx="9">
                  <c:v>881</c:v>
                </c:pt>
                <c:pt idx="12">
                  <c:v>773</c:v>
                </c:pt>
              </c:numCache>
            </c:numRef>
          </c:val>
          <c:extLst>
            <c:ext xmlns:c16="http://schemas.microsoft.com/office/drawing/2014/chart" uri="{C3380CC4-5D6E-409C-BE32-E72D297353CC}">
              <c16:uniqueId val="{00000007-FEEB-485B-B39B-CD1F76662421}"/>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データシート!$B$50:$P$50</c:f>
              <c:numCache>
                <c:formatCode>General</c:formatCode>
                <c:ptCount val="15"/>
                <c:pt idx="0">
                  <c:v>#N/A</c:v>
                </c:pt>
                <c:pt idx="1">
                  <c:v>-1148</c:v>
                </c:pt>
                <c:pt idx="2">
                  <c:v>#N/A</c:v>
                </c:pt>
                <c:pt idx="3">
                  <c:v>#N/A</c:v>
                </c:pt>
                <c:pt idx="4">
                  <c:v>-1312</c:v>
                </c:pt>
                <c:pt idx="5">
                  <c:v>#N/A</c:v>
                </c:pt>
                <c:pt idx="6">
                  <c:v>#N/A</c:v>
                </c:pt>
                <c:pt idx="7">
                  <c:v>-1384</c:v>
                </c:pt>
                <c:pt idx="8">
                  <c:v>#N/A</c:v>
                </c:pt>
                <c:pt idx="9">
                  <c:v>#N/A</c:v>
                </c:pt>
                <c:pt idx="10">
                  <c:v>-1566</c:v>
                </c:pt>
                <c:pt idx="11">
                  <c:v>#N/A</c:v>
                </c:pt>
                <c:pt idx="12">
                  <c:v>#N/A</c:v>
                </c:pt>
                <c:pt idx="13">
                  <c:v>-1528</c:v>
                </c:pt>
                <c:pt idx="14">
                  <c:v>#N/A</c:v>
                </c:pt>
              </c:numCache>
            </c:numRef>
          </c:val>
          <c:smooth val="0"/>
          <c:extLst>
            <c:ext xmlns:c16="http://schemas.microsoft.com/office/drawing/2014/chart" uri="{C3380CC4-5D6E-409C-BE32-E72D297353CC}">
              <c16:uniqueId val="{00000008-FEEB-485B-B39B-CD1F76662421}"/>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データシート!$B$56:$P$56</c:f>
              <c:numCache>
                <c:formatCode>General</c:formatCode>
                <c:ptCount val="15"/>
                <c:pt idx="2">
                  <c:v>29784</c:v>
                </c:pt>
                <c:pt idx="5">
                  <c:v>27396</c:v>
                </c:pt>
                <c:pt idx="8">
                  <c:v>25122</c:v>
                </c:pt>
                <c:pt idx="11">
                  <c:v>23756</c:v>
                </c:pt>
                <c:pt idx="14">
                  <c:v>26231</c:v>
                </c:pt>
              </c:numCache>
            </c:numRef>
          </c:val>
          <c:extLst>
            <c:ext xmlns:c16="http://schemas.microsoft.com/office/drawing/2014/chart" uri="{C3380CC4-5D6E-409C-BE32-E72D297353CC}">
              <c16:uniqueId val="{00000000-2B98-4ED2-A8BE-D9767C277B43}"/>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データシート!$B$57:$P$57</c:f>
              <c:numCache>
                <c:formatCode>General</c:formatCode>
                <c:ptCount val="15"/>
                <c:pt idx="2">
                  <c:v>618</c:v>
                </c:pt>
                <c:pt idx="5">
                  <c:v>591</c:v>
                </c:pt>
                <c:pt idx="8">
                  <c:v>564</c:v>
                </c:pt>
                <c:pt idx="11">
                  <c:v>536</c:v>
                </c:pt>
                <c:pt idx="14">
                  <c:v>508</c:v>
                </c:pt>
              </c:numCache>
            </c:numRef>
          </c:val>
          <c:extLst>
            <c:ext xmlns:c16="http://schemas.microsoft.com/office/drawing/2014/chart" uri="{C3380CC4-5D6E-409C-BE32-E72D297353CC}">
              <c16:uniqueId val="{00000001-2B98-4ED2-A8BE-D9767C277B43}"/>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データシート!$B$58:$P$58</c:f>
              <c:numCache>
                <c:formatCode>General</c:formatCode>
                <c:ptCount val="15"/>
                <c:pt idx="2">
                  <c:v>46044</c:v>
                </c:pt>
                <c:pt idx="5">
                  <c:v>48772</c:v>
                </c:pt>
                <c:pt idx="8">
                  <c:v>52691</c:v>
                </c:pt>
                <c:pt idx="11">
                  <c:v>49610</c:v>
                </c:pt>
                <c:pt idx="14">
                  <c:v>52710</c:v>
                </c:pt>
              </c:numCache>
            </c:numRef>
          </c:val>
          <c:extLst>
            <c:ext xmlns:c16="http://schemas.microsoft.com/office/drawing/2014/chart" uri="{C3380CC4-5D6E-409C-BE32-E72D297353CC}">
              <c16:uniqueId val="{00000002-2B98-4ED2-A8BE-D9767C277B43}"/>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2B98-4ED2-A8BE-D9767C277B43}"/>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2B98-4ED2-A8BE-D9767C277B43}"/>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2B98-4ED2-A8BE-D9767C277B43}"/>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データシート!$B$62:$P$62</c:f>
              <c:numCache>
                <c:formatCode>General</c:formatCode>
                <c:ptCount val="15"/>
                <c:pt idx="0">
                  <c:v>10173</c:v>
                </c:pt>
                <c:pt idx="3">
                  <c:v>10648</c:v>
                </c:pt>
                <c:pt idx="6">
                  <c:v>10040</c:v>
                </c:pt>
                <c:pt idx="9">
                  <c:v>10179</c:v>
                </c:pt>
                <c:pt idx="12">
                  <c:v>10938</c:v>
                </c:pt>
              </c:numCache>
            </c:numRef>
          </c:val>
          <c:extLst>
            <c:ext xmlns:c16="http://schemas.microsoft.com/office/drawing/2014/chart" uri="{C3380CC4-5D6E-409C-BE32-E72D297353CC}">
              <c16:uniqueId val="{00000006-2B98-4ED2-A8BE-D9767C277B43}"/>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データシート!$B$63:$P$63</c:f>
              <c:numCache>
                <c:formatCode>General</c:formatCode>
                <c:ptCount val="15"/>
                <c:pt idx="0">
                  <c:v>942</c:v>
                </c:pt>
                <c:pt idx="3">
                  <c:v>912</c:v>
                </c:pt>
                <c:pt idx="6">
                  <c:v>971</c:v>
                </c:pt>
                <c:pt idx="9">
                  <c:v>1065</c:v>
                </c:pt>
                <c:pt idx="12">
                  <c:v>1249</c:v>
                </c:pt>
              </c:numCache>
            </c:numRef>
          </c:val>
          <c:extLst>
            <c:ext xmlns:c16="http://schemas.microsoft.com/office/drawing/2014/chart" uri="{C3380CC4-5D6E-409C-BE32-E72D297353CC}">
              <c16:uniqueId val="{00000007-2B98-4ED2-A8BE-D9767C277B43}"/>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データシート!$B$64:$P$64</c:f>
              <c:numCache>
                <c:formatCode>General</c:formatCode>
                <c:ptCount val="15"/>
                <c:pt idx="0">
                  <c:v>1930</c:v>
                </c:pt>
                <c:pt idx="3">
                  <c:v>1848</c:v>
                </c:pt>
                <c:pt idx="6">
                  <c:v>1765</c:v>
                </c:pt>
                <c:pt idx="9">
                  <c:v>1681</c:v>
                </c:pt>
                <c:pt idx="12">
                  <c:v>1595</c:v>
                </c:pt>
              </c:numCache>
            </c:numRef>
          </c:val>
          <c:extLst>
            <c:ext xmlns:c16="http://schemas.microsoft.com/office/drawing/2014/chart" uri="{C3380CC4-5D6E-409C-BE32-E72D297353CC}">
              <c16:uniqueId val="{00000008-2B98-4ED2-A8BE-D9767C277B43}"/>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データシート!$B$65:$P$65</c:f>
              <c:numCache>
                <c:formatCode>General</c:formatCode>
                <c:ptCount val="15"/>
                <c:pt idx="0">
                  <c:v>120</c:v>
                </c:pt>
                <c:pt idx="3">
                  <c:v>95</c:v>
                </c:pt>
                <c:pt idx="6">
                  <c:v>72</c:v>
                </c:pt>
                <c:pt idx="9">
                  <c:v>60</c:v>
                </c:pt>
                <c:pt idx="12">
                  <c:v>48</c:v>
                </c:pt>
              </c:numCache>
            </c:numRef>
          </c:val>
          <c:extLst>
            <c:ext xmlns:c16="http://schemas.microsoft.com/office/drawing/2014/chart" uri="{C3380CC4-5D6E-409C-BE32-E72D297353CC}">
              <c16:uniqueId val="{00000009-2B98-4ED2-A8BE-D9767C277B43}"/>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データシート!$B$66:$P$66</c:f>
              <c:numCache>
                <c:formatCode>General</c:formatCode>
                <c:ptCount val="15"/>
                <c:pt idx="0">
                  <c:v>12698</c:v>
                </c:pt>
                <c:pt idx="3">
                  <c:v>13797</c:v>
                </c:pt>
                <c:pt idx="6">
                  <c:v>14647</c:v>
                </c:pt>
                <c:pt idx="9">
                  <c:v>15237</c:v>
                </c:pt>
                <c:pt idx="12">
                  <c:v>15893</c:v>
                </c:pt>
              </c:numCache>
            </c:numRef>
          </c:val>
          <c:extLst>
            <c:ext xmlns:c16="http://schemas.microsoft.com/office/drawing/2014/chart" uri="{C3380CC4-5D6E-409C-BE32-E72D297353CC}">
              <c16:uniqueId val="{0000000A-2B98-4ED2-A8BE-D9767C277B43}"/>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2B98-4ED2-A8BE-D9767C277B43}"/>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データシート!$B$72:$D$72</c:f>
              <c:numCache>
                <c:formatCode>#,##0;"▲ "#,##0</c:formatCode>
                <c:ptCount val="3"/>
                <c:pt idx="0">
                  <c:v>10842</c:v>
                </c:pt>
                <c:pt idx="1">
                  <c:v>9668</c:v>
                </c:pt>
                <c:pt idx="2">
                  <c:v>10611</c:v>
                </c:pt>
              </c:numCache>
            </c:numRef>
          </c:val>
          <c:extLst>
            <c:ext xmlns:c16="http://schemas.microsoft.com/office/drawing/2014/chart" uri="{C3380CC4-5D6E-409C-BE32-E72D297353CC}">
              <c16:uniqueId val="{00000000-AC05-4205-B072-4BFAC80736BD}"/>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データシート!$B$73:$D$73</c:f>
              <c:numCache>
                <c:formatCode>#,##0;"▲ "#,##0</c:formatCode>
                <c:ptCount val="3"/>
                <c:pt idx="0">
                  <c:v>5536</c:v>
                </c:pt>
                <c:pt idx="1">
                  <c:v>5043</c:v>
                </c:pt>
                <c:pt idx="2">
                  <c:v>4650</c:v>
                </c:pt>
              </c:numCache>
            </c:numRef>
          </c:val>
          <c:extLst>
            <c:ext xmlns:c16="http://schemas.microsoft.com/office/drawing/2014/chart" uri="{C3380CC4-5D6E-409C-BE32-E72D297353CC}">
              <c16:uniqueId val="{00000001-AC05-4205-B072-4BFAC80736BD}"/>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R01</c:v>
                </c:pt>
                <c:pt idx="1">
                  <c:v>R02</c:v>
                </c:pt>
                <c:pt idx="2">
                  <c:v>R03</c:v>
                </c:pt>
              </c:strCache>
            </c:strRef>
          </c:cat>
          <c:val>
            <c:numRef>
              <c:f>データシート!$B$74:$D$74</c:f>
              <c:numCache>
                <c:formatCode>#,##0;"▲ "#,##0</c:formatCode>
                <c:ptCount val="3"/>
                <c:pt idx="0">
                  <c:v>32517</c:v>
                </c:pt>
                <c:pt idx="1">
                  <c:v>30452</c:v>
                </c:pt>
                <c:pt idx="2">
                  <c:v>32246</c:v>
                </c:pt>
              </c:numCache>
            </c:numRef>
          </c:val>
          <c:extLst>
            <c:ext xmlns:c16="http://schemas.microsoft.com/office/drawing/2014/chart" uri="{C3380CC4-5D6E-409C-BE32-E72D297353CC}">
              <c16:uniqueId val="{00000002-AC05-4205-B072-4BFAC80736BD}"/>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{5701AAF6-411B-4DEB-9A6A-395B84BC39DE}</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0-19D4-45B4-AFBF-7967A033653F}"/>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{596654C5-F15B-4B33-B595-57B7D4E1107B}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19D4-45B4-AFBF-7967A033653F}"/>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{A7AF98B2-0FB2-4177-9A46-E0E6BE6D0987}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19D4-45B4-AFBF-7967A033653F}"/>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{580A6347-D12B-4F16-98ED-636D6B296A78}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19D4-45B4-AFBF-7967A033653F}"/>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{C63DAE23-9412-4B61-81E1-DB77CE02B3CE}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19D4-45B4-AFBF-7967A033653F}"/>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{A54E684E-3B35-4EA5-BC12-D060DC7A01AE}</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5-19D4-45B4-AFBF-7967A033653F}"/>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{2CD3B0AC-46C6-4936-BDA9-065F9CBB0086}</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06-19D4-45B4-AFBF-7967A033653F}"/>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{EDC5DE3C-694F-4EB8-9C1D-740B5A6624DD}</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07-19D4-45B4-AFBF-7967A033653F}"/>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{523699C2-C6D5-4755-B041-7570E72D1F7E}</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08-19D4-45B4-AFBF-7967A033653F}"/>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8">
                  <c:v>59.4</c:v>
                </c:pt>
                <c:pt idx="16">
                  <c:v>60.3</c:v>
                </c:pt>
                <c:pt idx="24">
                  <c:v>61.9</c:v>
                </c:pt>
                <c:pt idx="32">
                  <c:v>61.2</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19D4-45B4-AFBF-7967A033653F}"/>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{5E141540-CD2A-4174-9333-3938B3642E3D}</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A-19D4-45B4-AFBF-7967A033653F}"/>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{E851DAE4-D774-416F-BD68-1C38E0AEB457}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19D4-45B4-AFBF-7967A033653F}"/>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{11A8CB9B-BD71-49E3-B08E-3CB18A8801D6}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19D4-45B4-AFBF-7967A033653F}"/>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{4B12D21C-A078-4DAF-93EE-F655BBAA4F29}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19D4-45B4-AFBF-7967A033653F}"/>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{20E12117-A7A2-4994-ACC7-070085C0A62A}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19D4-45B4-AFBF-7967A033653F}"/>
                </c:ext>
              </c:extLst>
            </c:dLbl>
            <c:dLbl>
              <c:idx val="8"/>
              <c:layout/>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{684B6801-02FF-4A55-9A14-C0438637A948}</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F-19D4-45B4-AFBF-7967A033653F}"/>
                </c:ext>
              </c:extLst>
            </c:dLbl>
            <c:dLbl>
              <c:idx val="16"/>
              <c:layout/>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{05E97215-DC77-464D-B216-9719C8455866}</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10-19D4-45B4-AFBF-7967A033653F}"/>
                </c:ext>
              </c:extLst>
            </c:dLbl>
            <c:dLbl>
              <c:idx val="24"/>
              <c:layout/>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{49D10322-7736-4759-AE91-8554D0F8F5D2}</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11-19D4-45B4-AFBF-7967A033653F}"/>
                </c:ext>
              </c:extLst>
            </c:dLbl>
            <c:dLbl>
              <c:idx val="32"/>
              <c:layout/>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{F36E3A44-E276-4BF9-A085-BF6BC364798A}</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12-19D4-45B4-AFBF-7967A033653F}"/>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8">
                  <c:v>57.7</c:v>
                </c:pt>
                <c:pt idx="16">
                  <c:v>56.3</c:v>
                </c:pt>
                <c:pt idx="24">
                  <c:v>56.4</c:v>
                </c:pt>
                <c:pt idx="32">
                  <c:v>56</c:v>
                </c:pt>
              </c:numCache>
            </c:numRef>
          </c:xVal>
          <c:yVal>
            <c:numRef>
              <c:f>公会計指標分析・財政指標組合せ分析表!$BP$55:$DC$55</c:f>
              <c:numCache>
                <c:formatCode>#,##0.0;"▲ "#,##0.0</c:formatCode>
                <c:ptCount val="40"/>
                <c:pt idx="8">
                  <c:v>0</c:v>
                </c:pt>
                <c:pt idx="16">
                  <c:v>0</c:v>
                </c:pt>
                <c:pt idx="24">
                  <c:v>0</c:v>
                </c:pt>
                <c:pt idx="32">
                  <c:v>0</c:v>
                </c:pt>
              </c:numCache>
            </c:numRef>
          </c:yVal>
          <c:smooth val="0"/>
          <c:extLst>
            <c:ext xmlns:c16="http://schemas.microsoft.com/office/drawing/2014/chart" uri="{C3380CC4-5D6E-409C-BE32-E72D297353CC}">
              <c16:uniqueId val="{00000013-19D4-45B4-AFBF-7967A033653F}"/>
            </c:ext>
          </c:extLst>
        </c:ser>
        <c:dLbls>
          <c:showLegendKey val="0"/>
          <c:showVal val="1"/>
          <c:showCatName val="0"/>
          <c:showSerName val="0"/>
          <c:showPercent val="0"/>
          <c:showBubbleSize val="0"/>
        </c:dLbls>
        <c:axId val="46179840"/>
        <c:axId val="46181760"/>
      </c:scatterChart>
      <c:valAx>
        <c:axId val="46179840"/>
        <c:scaling>
          <c:orientation val="maxMin"/>
          <c:max val="58"/>
          <c:min val="55"/>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{F7FD1D1B-5715-4E97-A859-0C4D27D9FFE3}</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0-AD4D-4EB6-A62A-3FAA503902EA}"/>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{9C852E54-4324-45FD-B636-83D9930FC20D}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AD4D-4EB6-A62A-3FAA503902EA}"/>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{0BD0AA44-8A35-448F-B57F-58792DEBB5C8}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AD4D-4EB6-A62A-3FAA503902EA}"/>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{98E90995-783B-4D31-BCCF-29B4B9B1D019}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AD4D-4EB6-A62A-3FAA503902EA}"/>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{A32B85F0-BC83-4E14-A9DE-D1F1A3FDCCE6}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AD4D-4EB6-A62A-3FAA503902EA}"/>
                </c:ext>
              </c:extLst>
            </c:dLbl>
            <c:dLbl>
              <c:idx val="8"/>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{DA6D0DDA-CEFC-44AB-92C3-2424EEFC7C3D}</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5-AD4D-4EB6-A62A-3FAA503902EA}"/>
                </c:ext>
              </c:extLst>
            </c:dLbl>
            <c:dLbl>
              <c:idx val="16"/>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{5E604835-FCEF-444B-A2B9-55396ADC1154}</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06-AD4D-4EB6-A62A-3FAA503902EA}"/>
                </c:ext>
              </c:extLst>
            </c:dLbl>
            <c:dLbl>
              <c:idx val="24"/>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{75DCEE21-1B58-42DF-896B-BC07207F00D0}</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07-AD4D-4EB6-A62A-3FAA503902EA}"/>
                </c:ext>
              </c:extLst>
            </c:dLbl>
            <c:dLbl>
              <c:idx val="32"/>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{170F3054-8E3F-47D1-9B9D-635B16336897}</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08-AD4D-4EB6-A62A-3FAA503902EA}"/>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c:v>
                </c:pt>
                <c:pt idx="8">
                  <c:v>-1.9</c:v>
                </c:pt>
                <c:pt idx="16">
                  <c:v>-2.4</c:v>
                </c:pt>
                <c:pt idx="24">
                  <c:v>-2.7</c:v>
                </c:pt>
                <c:pt idx="32">
                  <c:v>-2.7</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AD4D-4EB6-A62A-3FAA503902EA}"/>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4.5096530706953748E-2"/>
                  <c:y val="-6.2416647087793951E-2"/>
                </c:manualLayout>
              </c:layout>
              <c:tx>
                <c:strRef>
                  <c:f>公会計指標分析・財政指標組合せ分析表!$BP$72</c:f>
                  <c:strCache>
                    <c:ptCount val="1"/>
                    <c:pt idx="0">
                      <c:v>H29</c:v>
                    </c:pt>
                  </c:strCache>
                </c:strRef>
              </c:tx>
              <c:dLblPos val="r"/>
              <c:showLegendKey val="0"/>
              <c:showVal val="0"/>
              <c:showCatName val="0"/>
              <c:showSerName val="0"/>
              <c:showPercent val="0"/>
              <c:showBubbleSize val="0"/>
              <c:extLst>
                <c:ext xmlns:c15="http://schemas.microsoft.com/office/drawing/2012/chart" uri="{CE6537A1-D6FC-4f65-9D91-7224C49458BB}">
                  <c15:layout/>
                  <c15:dlblFieldTable>
                    <c15:dlblFTEntry>
                      <c15:txfldGUID>{8FA1BAF8-EF89-4E66-B60F-6C4E6F7CFAEF}</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A-AD4D-4EB6-A62A-3FAA503902EA}"/>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{9E15C98D-AE11-492D-929F-514C39472807}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AD4D-4EB6-A62A-3FAA503902EA}"/>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{BE9A8DDB-E5E0-40AF-A2D0-490B3C06C507}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AD4D-4EB6-A62A-3FAA503902EA}"/>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{774E9EC5-32D0-411B-8615-3006E3B32AD9}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AD4D-4EB6-A62A-3FAA503902EA}"/>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{78318BE9-D198-4AF8-A124-CC01693E7235}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AD4D-4EB6-A62A-3FAA503902EA}"/>
                </c:ext>
              </c:extLst>
            </c:dLbl>
            <c:dLbl>
              <c:idx val="8"/>
              <c:layout>
                <c:manualLayout>
                  <c:x val="-4.5096530706953818E-2"/>
                  <c:y val="-6.2416647087793951E-2"/>
                </c:manualLayout>
              </c:layout>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{7267F739-A86A-480E-AB26-5560A2A69529}</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F-AD4D-4EB6-A62A-3FAA503902EA}"/>
                </c:ext>
              </c:extLst>
            </c:dLbl>
            <c:dLbl>
              <c:idx val="16"/>
              <c:layout/>
              <c:tx>
                <c:strRef>
                  <c:f>公会計指標分析・財政指標組合せ分析表!$CF$72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{32AE04D6-1F71-4D3A-8DFB-57CC833E4DC1}</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10-AD4D-4EB6-A62A-3FAA503902EA}"/>
                </c:ext>
              </c:extLst>
            </c:dLbl>
            <c:dLbl>
              <c:idx val="24"/>
              <c:layout>
                <c:manualLayout>
                  <c:x val="-1.8171803637232468E-2"/>
                  <c:y val="-6.2416647087793951E-2"/>
                </c:manualLayout>
              </c:layout>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{195952BE-2FF7-4805-99F5-95E38A37A121}</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11-AD4D-4EB6-A62A-3FAA503902EA}"/>
                </c:ext>
              </c:extLst>
            </c:dLbl>
            <c:dLbl>
              <c:idx val="32"/>
              <c:layout>
                <c:manualLayout>
                  <c:x val="-1.8171803637232468E-2"/>
                  <c:y val="-6.2416647087793951E-2"/>
                </c:manualLayout>
              </c:layout>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{F83A1DC9-5337-438D-8B3C-D35A4D7B7BE4}</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12-AD4D-4EB6-A62A-3FAA503902EA}"/>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-3.2</c:v>
                </c:pt>
                <c:pt idx="8">
                  <c:v>-3.4</c:v>
                </c:pt>
                <c:pt idx="16">
                  <c:v>-3.5</c:v>
                </c:pt>
                <c:pt idx="24">
                  <c:v>-3.4</c:v>
                </c:pt>
                <c:pt idx="32">
                  <c:v>-3.2</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AD4D-4EB6-A62A-3FAA503902EA}"/>
            </c:ext>
          </c:extLst>
        </c:ser>
        <c:dLbls>
          <c:showLegendKey val="0"/>
          <c:showVal val="1"/>
          <c:showCatName val="0"/>
          <c:showSerName val="0"/>
          <c:showPercent val="0"/>
          <c:showBubbleSize val="0"/>
        </c:dLbls>
        <c:axId val="84219776"/>
        <c:axId val="84234240"/>
      </c:scatterChart>
      <c:valAx>
        <c:axId val="84219776"/>
        <c:scaling>
          <c:orientation val="maxMin"/>
          <c:max val="-3.1"/>
          <c:min val="-3.7"/>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東京都台東区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令和３年度の実質公債費比率の分子は、前年度と比較して３</a:t>
          </a:r>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８００万円増加している。これは、特別区債の償還の進捗による元利償還金の額の減少より、算入公債費等の減少幅が大きかったことによる。今後とも、地方債の発行については、世代間の公平性や年度間の財源調整など地方債の機能を踏まえ、将来の財政負担に十分留意しながら、有効かつ適切活用していく。</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満期一括償還方式で発行した特別区債については、発行翌年度より元金を償還期間で均等割りした額を積み立てている。今後も将来を見据え計画的に積立を行っていく。</a:t>
          </a:r>
        </a:p>
        <a:p>
          <a:endParaRPr kumimoji="1" lang="ja-JP" altLang="en-US" sz="1000">
            <a:latin typeface="ＭＳ ゴシック" pitchFamily="49" charset="-128"/>
            <a:ea typeface="ＭＳ ゴシック" pitchFamily="49" charset="-128"/>
          </a:endParaRPr>
        </a:p>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東京都台東区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令和３年度の将来負担比率の分子は、前年度と比較して４０億４６００万円減少している。これは、特別区債の現在高や退職手当の負担見込額など将来負担額（Ａ）が増加（</a:t>
          </a:r>
          <a:r>
            <a:rPr kumimoji="1" lang="en-US" altLang="ja-JP" sz="1400">
              <a:latin typeface="ＭＳ ゴシック" pitchFamily="49" charset="-128"/>
              <a:ea typeface="ＭＳ ゴシック" pitchFamily="49" charset="-128"/>
            </a:rPr>
            <a:t>+15</a:t>
          </a:r>
          <a:r>
            <a:rPr kumimoji="1" lang="ja-JP" altLang="en-US" sz="1400">
              <a:latin typeface="ＭＳ ゴシック" pitchFamily="49" charset="-128"/>
              <a:ea typeface="ＭＳ ゴシック" pitchFamily="49" charset="-128"/>
            </a:rPr>
            <a:t>億円）する一方、基金残高や普通交付税上の基準財政需要額に算入される減税補てん債等の地方債現在高などの充当可能財源等（Ｂ）が増加（</a:t>
          </a:r>
          <a:r>
            <a:rPr kumimoji="1" lang="en-US" altLang="ja-JP" sz="1400">
              <a:latin typeface="ＭＳ ゴシック" pitchFamily="49" charset="-128"/>
              <a:ea typeface="ＭＳ ゴシック" pitchFamily="49" charset="-128"/>
            </a:rPr>
            <a:t>+55</a:t>
          </a:r>
          <a:r>
            <a:rPr kumimoji="1" lang="ja-JP" altLang="en-US" sz="1400">
              <a:latin typeface="ＭＳ ゴシック" pitchFamily="49" charset="-128"/>
              <a:ea typeface="ＭＳ ゴシック" pitchFamily="49" charset="-128"/>
            </a:rPr>
            <a:t>億円）となったためである。今後とも、基金や起債の活用にあたっては、中・長期的な視点に立ち持続可能な財政運営を推進できるよう残高に留意していく。</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東京都台東区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３年度は、特別区税や特別区交付金の上振れ分及び繰越金、歳出の執行実績等による歳計剰余金から、景気変動への対応など年度間の財源調整の費用に活用するため財政調整基金へ９億４，３００万円、減債基金へ７００万円、公共施設の改築・大規模改修等の費用に活用するため公共施設建設基金へ３０億２、８００万円、都市整備事業等に活用するため都市整備基金へ１０億３００万円、災害対策の経費、大規模災害時の財源として活用するため災害対策基金へ１０億２００万円、台東病院等の医療機器等備品整備の費用に活用するため台東病院及び老人保健施設千束基金へ１億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０００万円、浅草地域の道路・公園整備事業等に活用するため環境整備基金へ６</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２００万円、などを積み立てた。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一方、浅草公会堂大規模改修等の費用として公共施設建設基金を２４億８</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０００万円、減債基金を４億円、緊急輸送道路沿道建築物の耐震化助成等の費用として災害対策基金を１億７</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２００万円、安全・安心な道づくり等の費用として都市整備基金５億１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０００万円及び環境整備基金２億３</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０００万円など、それぞれ取り崩した。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これらにより、基金全体としては２３億４</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４００万円の増となった。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毎年度の歳計剰余金等を積立て、公共施設の改築・大規模改修や都市整備事業、災害対策等に適切に対応していく。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公共施設建設基金：公共施設の建設・改築・大規模改修等の費用に活用する。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都市整備基金：総合的な都市整備の推進費用に活用する。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災害対策基金：災害の予防・応急対策及び復旧等の費用に活用する。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公共施設建設基金 ：今後の公共施設の更新需要などの費用として３０億２、８００万円を積み立てた一方、</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浅草公会堂大規模改修等の費用として ２４億８</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０００万円を取り崩した。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都 市 整 備 基 金：総合的な都市整備の推進の費用として１０億３００万円を積み立てた一方、</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安全・安心な道づくり等の費用として５億１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０００万円を取り崩した。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災 害 対 策 基 金：災害の予防、応急対策及び復旧等の費用として１０億２００万円を積み立てた一方、</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緊急輸送道路沿道建築物の耐震化助成等の費用として１億７</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２００万円を取り崩した。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公共施設建設基金 ：今後の公共施設の改築・大規模改修等に活用する。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都 市 整 備 基 金：今後の都市整備事業等に活用する。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災 害 対 策 基 金：災害対策の経費に活用するとともに大規模災害時の財源として確保する。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令和３年度は、基金運用益金、繰越金や特別区税・特別区交付金など歳入の上振れ分を９億４</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３００万円積み立てた。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財源調整の機能を維持できるよう確保する。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令和３年度は、基金運用益金を７００万円積み立てた一方、４億円を取り崩した。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特別区債の償還に対応できるよう確保する。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66265EC9-EBC7-4EB1-8DFF-36E9698EFB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261F8289-DDF3-4E59-A196-42D1C86679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75</xdr:col>
      <xdr:colOff>0</xdr:colOff>
      <xdr:row>50</xdr:row>
      <xdr:rowOff>0</xdr:rowOff>
    </xdr:from>
    <xdr:to>
      <xdr:col>83</xdr:col>
      <xdr:colOff>0</xdr:colOff>
      <xdr:row>52</xdr:row>
      <xdr:rowOff>0</xdr:rowOff>
    </xdr:to>
    <xdr:sp macro="" textlink="">
      <xdr:nvSpPr>
        <xdr:cNvPr id="4" name="正方形/長方形 3">
          <a:extLst>
            <a:ext uri="{FF2B5EF4-FFF2-40B4-BE49-F238E27FC236}">
              <a16:creationId xmlns:a16="http://schemas.microsoft.com/office/drawing/2014/main" id="{5DB3F618-AFD0-4035-815A-5EDE64A454CB}"/>
            </a:ext>
          </a:extLst>
        </xdr:cNvPr>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5" name="正方形/長方形 4">
          <a:extLst>
            <a:ext uri="{FF2B5EF4-FFF2-40B4-BE49-F238E27FC236}">
              <a16:creationId xmlns:a16="http://schemas.microsoft.com/office/drawing/2014/main" id="{C15C6651-B6E2-4401-8B68-BDD029340688}"/>
            </a:ext>
          </a:extLst>
        </xdr:cNvPr>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6" name="正方形/長方形 5">
          <a:extLst>
            <a:ext uri="{FF2B5EF4-FFF2-40B4-BE49-F238E27FC236}">
              <a16:creationId xmlns:a16="http://schemas.microsoft.com/office/drawing/2014/main" id="{536BDB4C-DDA0-4788-BA07-ABFEEECA50AF}"/>
            </a:ext>
          </a:extLst>
        </xdr:cNvPr>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7" name="正方形/長方形 6">
          <a:extLst>
            <a:ext uri="{FF2B5EF4-FFF2-40B4-BE49-F238E27FC236}">
              <a16:creationId xmlns:a16="http://schemas.microsoft.com/office/drawing/2014/main" id="{15BEB872-C44F-43C2-ACF3-17FB5E87DF9C}"/>
            </a:ext>
          </a:extLst>
        </xdr:cNvPr>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8" name="正方形/長方形 7">
          <a:extLst>
            <a:ext uri="{FF2B5EF4-FFF2-40B4-BE49-F238E27FC236}">
              <a16:creationId xmlns:a16="http://schemas.microsoft.com/office/drawing/2014/main" id="{326D26B8-EDB4-4DCE-A8B4-CB2C72F7C292}"/>
            </a:ext>
          </a:extLst>
        </xdr:cNvPr>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9" name="正方形/長方形 8">
          <a:extLst>
            <a:ext uri="{FF2B5EF4-FFF2-40B4-BE49-F238E27FC236}">
              <a16:creationId xmlns:a16="http://schemas.microsoft.com/office/drawing/2014/main" id="{6AD22A79-0BB2-40BF-B8B8-B62C91E86C49}"/>
            </a:ext>
          </a:extLst>
        </xdr:cNvPr>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0" name="正方形/長方形 9">
          <a:extLst>
            <a:ext uri="{FF2B5EF4-FFF2-40B4-BE49-F238E27FC236}">
              <a16:creationId xmlns:a16="http://schemas.microsoft.com/office/drawing/2014/main" id="{3D74B22B-FA27-4A81-9522-0AA9F780B1F5}"/>
            </a:ext>
          </a:extLst>
        </xdr:cNvPr>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1" name="正方形/長方形 10">
          <a:extLst>
            <a:ext uri="{FF2B5EF4-FFF2-40B4-BE49-F238E27FC236}">
              <a16:creationId xmlns:a16="http://schemas.microsoft.com/office/drawing/2014/main" id="{6A1DAD6C-7F16-4986-8662-886445232883}"/>
            </a:ext>
          </a:extLst>
        </xdr:cNvPr>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2" name="正方形/長方形 11">
          <a:extLst>
            <a:ext uri="{FF2B5EF4-FFF2-40B4-BE49-F238E27FC236}">
              <a16:creationId xmlns:a16="http://schemas.microsoft.com/office/drawing/2014/main" id="{6BE84DEA-5D06-4651-9B58-F6647C8402AB}"/>
            </a:ext>
          </a:extLst>
        </xdr:cNvPr>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3" name="正方形/長方形 12">
          <a:extLst>
            <a:ext uri="{FF2B5EF4-FFF2-40B4-BE49-F238E27FC236}">
              <a16:creationId xmlns:a16="http://schemas.microsoft.com/office/drawing/2014/main" id="{2AC166EA-D975-44BF-B9EB-ACCBB608D683}"/>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4" name="正方形/長方形 13">
          <a:extLst>
            <a:ext uri="{FF2B5EF4-FFF2-40B4-BE49-F238E27FC236}">
              <a16:creationId xmlns:a16="http://schemas.microsoft.com/office/drawing/2014/main" id="{D77BB0BF-D71D-4714-B9B1-9A8267C37CC1}"/>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5" name="正方形/長方形 14">
          <a:extLst>
            <a:ext uri="{FF2B5EF4-FFF2-40B4-BE49-F238E27FC236}">
              <a16:creationId xmlns:a16="http://schemas.microsoft.com/office/drawing/2014/main" id="{B139E3CA-80F9-4D09-8ACA-B6D9F6A905A8}"/>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6" name="正方形/長方形 15">
          <a:extLst>
            <a:ext uri="{FF2B5EF4-FFF2-40B4-BE49-F238E27FC236}">
              <a16:creationId xmlns:a16="http://schemas.microsoft.com/office/drawing/2014/main" id="{31F3098B-C92A-4342-A9A7-3255A678A970}"/>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東京都台東区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7" name="正方形/長方形 16">
          <a:extLst>
            <a:ext uri="{FF2B5EF4-FFF2-40B4-BE49-F238E27FC236}">
              <a16:creationId xmlns:a16="http://schemas.microsoft.com/office/drawing/2014/main" id="{A607D0B9-B69B-4DDF-9BE9-1EA82A4904BB}"/>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8" name="正方形/長方形 17">
          <a:extLst>
            <a:ext uri="{FF2B5EF4-FFF2-40B4-BE49-F238E27FC236}">
              <a16:creationId xmlns:a16="http://schemas.microsoft.com/office/drawing/2014/main" id="{5D35322F-F035-43F6-8942-33751711C437}"/>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9" name="正方形/長方形 18">
          <a:extLst>
            <a:ext uri="{FF2B5EF4-FFF2-40B4-BE49-F238E27FC236}">
              <a16:creationId xmlns:a16="http://schemas.microsoft.com/office/drawing/2014/main" id="{97D581AA-2D2B-4201-98CE-1B53308E245F}"/>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0" name="正方形/長方形 19">
          <a:extLst>
            <a:ext uri="{FF2B5EF4-FFF2-40B4-BE49-F238E27FC236}">
              <a16:creationId xmlns:a16="http://schemas.microsoft.com/office/drawing/2014/main" id="{48A3B14C-6926-4806-9625-340B58DDA4BB}"/>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1" name="正方形/長方形 20">
          <a:extLst>
            <a:ext uri="{FF2B5EF4-FFF2-40B4-BE49-F238E27FC236}">
              <a16:creationId xmlns:a16="http://schemas.microsoft.com/office/drawing/2014/main" id="{ED7838A6-559D-446D-92D9-6B618650C63C}"/>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2" name="正方形/長方形 21">
          <a:extLst>
            <a:ext uri="{FF2B5EF4-FFF2-40B4-BE49-F238E27FC236}">
              <a16:creationId xmlns:a16="http://schemas.microsoft.com/office/drawing/2014/main" id="{B4CD3854-C592-48CD-921B-36B06759B1E1}"/>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203,709
189,813
10.11
125,054,197
114,411,332
10,346,847
58,760,773
12,189,547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3" name="正方形/長方形 22">
          <a:extLst>
            <a:ext uri="{FF2B5EF4-FFF2-40B4-BE49-F238E27FC236}">
              <a16:creationId xmlns:a16="http://schemas.microsoft.com/office/drawing/2014/main" id="{B2979502-6B8A-46AC-8E4C-8A557DF6EBE5}"/>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4" name="正方形/長方形 23">
          <a:extLst>
            <a:ext uri="{FF2B5EF4-FFF2-40B4-BE49-F238E27FC236}">
              <a16:creationId xmlns:a16="http://schemas.microsoft.com/office/drawing/2014/main" id="{7D3E56F5-AEDD-45AF-8508-FCF9964457BB}"/>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5" name="正方形/長方形 24">
          <a:extLst>
            <a:ext uri="{FF2B5EF4-FFF2-40B4-BE49-F238E27FC236}">
              <a16:creationId xmlns:a16="http://schemas.microsoft.com/office/drawing/2014/main" id="{B0EB31DF-3F54-4BDC-90CA-042DEA1D5C10}"/>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6" name="正方形/長方形 25">
          <a:extLst>
            <a:ext uri="{FF2B5EF4-FFF2-40B4-BE49-F238E27FC236}">
              <a16:creationId xmlns:a16="http://schemas.microsoft.com/office/drawing/2014/main" id="{FA79521D-2DB0-4FB6-A3D3-C92D39C5217C}"/>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7" name="正方形/長方形 26">
          <a:extLst>
            <a:ext uri="{FF2B5EF4-FFF2-40B4-BE49-F238E27FC236}">
              <a16:creationId xmlns:a16="http://schemas.microsoft.com/office/drawing/2014/main" id="{5E939E82-4D68-4E5D-8C12-E431C89A0F34}"/>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8" name="正方形/長方形 27">
          <a:extLst>
            <a:ext uri="{FF2B5EF4-FFF2-40B4-BE49-F238E27FC236}">
              <a16:creationId xmlns:a16="http://schemas.microsoft.com/office/drawing/2014/main" id="{38DEF1F5-2C9D-4059-8143-5DBD36B4A187}"/>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9" name="角丸四角形 28">
          <a:extLst>
            <a:ext uri="{FF2B5EF4-FFF2-40B4-BE49-F238E27FC236}">
              <a16:creationId xmlns:a16="http://schemas.microsoft.com/office/drawing/2014/main" id="{528EC89F-D834-4B47-AE26-1D03FF36E0CC}"/>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0" name="正方形/長方形 29">
          <a:extLst>
            <a:ext uri="{FF2B5EF4-FFF2-40B4-BE49-F238E27FC236}">
              <a16:creationId xmlns:a16="http://schemas.microsoft.com/office/drawing/2014/main" id="{D043A038-5361-44F9-A93F-B26098C8550D}"/>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1" name="正方形/長方形 30">
          <a:extLst>
            <a:ext uri="{FF2B5EF4-FFF2-40B4-BE49-F238E27FC236}">
              <a16:creationId xmlns:a16="http://schemas.microsoft.com/office/drawing/2014/main" id="{9B967B22-F976-46B4-BDCC-C0F143BF7A42}"/>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2" name="正方形/長方形 31">
          <a:extLst>
            <a:ext uri="{FF2B5EF4-FFF2-40B4-BE49-F238E27FC236}">
              <a16:creationId xmlns:a16="http://schemas.microsoft.com/office/drawing/2014/main" id="{B5746F6A-A871-4E01-96EE-9B3C4FBA4F85}"/>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3" name="直線コネクタ 32">
          <a:extLst>
            <a:ext uri="{FF2B5EF4-FFF2-40B4-BE49-F238E27FC236}">
              <a16:creationId xmlns:a16="http://schemas.microsoft.com/office/drawing/2014/main" id="{21063C2E-E393-4957-AA5E-5D23338E5808}"/>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4" name="楕円 33">
          <a:extLst>
            <a:ext uri="{FF2B5EF4-FFF2-40B4-BE49-F238E27FC236}">
              <a16:creationId xmlns:a16="http://schemas.microsoft.com/office/drawing/2014/main" id="{C0CC99D6-0EE8-4B99-A68E-EA25410D63DB}"/>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5" name="フローチャート: 判断 34">
          <a:extLst>
            <a:ext uri="{FF2B5EF4-FFF2-40B4-BE49-F238E27FC236}">
              <a16:creationId xmlns:a16="http://schemas.microsoft.com/office/drawing/2014/main" id="{0BCB7599-D4F4-474B-B2C5-4866ECF10964}"/>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6" name="直線コネクタ 35">
          <a:extLst>
            <a:ext uri="{FF2B5EF4-FFF2-40B4-BE49-F238E27FC236}">
              <a16:creationId xmlns:a16="http://schemas.microsoft.com/office/drawing/2014/main" id="{AEB91B61-6232-4311-A874-9A3AB123C604}"/>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7" name="直線コネクタ 36">
          <a:extLst>
            <a:ext uri="{FF2B5EF4-FFF2-40B4-BE49-F238E27FC236}">
              <a16:creationId xmlns:a16="http://schemas.microsoft.com/office/drawing/2014/main" id="{20E15CFD-15FA-4ABD-8249-21F79E56B34E}"/>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8" name="直線コネクタ 37">
          <a:extLst>
            <a:ext uri="{FF2B5EF4-FFF2-40B4-BE49-F238E27FC236}">
              <a16:creationId xmlns:a16="http://schemas.microsoft.com/office/drawing/2014/main" id="{E69269D2-3B3B-42D6-862D-B5BEDAA8FDB8}"/>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9" name="直線コネクタ 38">
          <a:extLst>
            <a:ext uri="{FF2B5EF4-FFF2-40B4-BE49-F238E27FC236}">
              <a16:creationId xmlns:a16="http://schemas.microsoft.com/office/drawing/2014/main" id="{5431410D-CB3D-4880-A228-1485728D49A9}"/>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0" name="テキスト ボックス 39">
          <a:extLst>
            <a:ext uri="{FF2B5EF4-FFF2-40B4-BE49-F238E27FC236}">
              <a16:creationId xmlns:a16="http://schemas.microsoft.com/office/drawing/2014/main" id="{602424D1-9FFE-4528-88BF-2873B5410BE1}"/>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1" name="テキスト ボックス 40">
          <a:extLst>
            <a:ext uri="{FF2B5EF4-FFF2-40B4-BE49-F238E27FC236}">
              <a16:creationId xmlns:a16="http://schemas.microsoft.com/office/drawing/2014/main" id="{6777F500-1F85-4BBC-9A2E-A5B6D71DAE8D}"/>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2" name="テキスト ボックス 41">
          <a:extLst>
            <a:ext uri="{FF2B5EF4-FFF2-40B4-BE49-F238E27FC236}">
              <a16:creationId xmlns:a16="http://schemas.microsoft.com/office/drawing/2014/main" id="{734086C8-A936-42F1-97A2-505551F23CE0}"/>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3" name="テキスト ボックス 42">
          <a:extLst>
            <a:ext uri="{FF2B5EF4-FFF2-40B4-BE49-F238E27FC236}">
              <a16:creationId xmlns:a16="http://schemas.microsoft.com/office/drawing/2014/main" id="{11EB4558-C63F-4719-9833-B21A4AC218CB}"/>
            </a:ext>
          </a:extLst>
        </xdr:cNvPr>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4" name="テキスト ボックス 43">
          <a:extLst>
            <a:ext uri="{FF2B5EF4-FFF2-40B4-BE49-F238E27FC236}">
              <a16:creationId xmlns:a16="http://schemas.microsoft.com/office/drawing/2014/main" id="{7A88915A-5E12-4795-BE22-D4018755D11E}"/>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5" name="正方形/長方形 44">
          <a:extLst>
            <a:ext uri="{FF2B5EF4-FFF2-40B4-BE49-F238E27FC236}">
              <a16:creationId xmlns:a16="http://schemas.microsoft.com/office/drawing/2014/main" id="{941FBD2E-D600-4EB3-8158-7C5EA00C7B66}"/>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6" name="正方形/長方形 45">
          <a:extLst>
            <a:ext uri="{FF2B5EF4-FFF2-40B4-BE49-F238E27FC236}">
              <a16:creationId xmlns:a16="http://schemas.microsoft.com/office/drawing/2014/main" id="{5C01CD8A-F378-48C2-885B-D15C88D3115A}"/>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7" name="正方形/長方形 46">
          <a:extLst>
            <a:ext uri="{FF2B5EF4-FFF2-40B4-BE49-F238E27FC236}">
              <a16:creationId xmlns:a16="http://schemas.microsoft.com/office/drawing/2014/main" id="{C221F9BF-C4F2-41DE-B720-D27E58C9A5A0}"/>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[ 61.2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8" name="正方形/長方形 47">
          <a:extLst>
            <a:ext uri="{FF2B5EF4-FFF2-40B4-BE49-F238E27FC236}">
              <a16:creationId xmlns:a16="http://schemas.microsoft.com/office/drawing/2014/main" id="{3A06C77C-50E3-4EA4-B5F2-90573AB54C5A}"/>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9" name="正方形/長方形 48">
          <a:extLst>
            <a:ext uri="{FF2B5EF4-FFF2-40B4-BE49-F238E27FC236}">
              <a16:creationId xmlns:a16="http://schemas.microsoft.com/office/drawing/2014/main" id="{40E675EE-4FFB-4760-AB0D-36D51D7D6A1D}"/>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0" name="正方形/長方形 49">
          <a:extLst>
            <a:ext uri="{FF2B5EF4-FFF2-40B4-BE49-F238E27FC236}">
              <a16:creationId xmlns:a16="http://schemas.microsoft.com/office/drawing/2014/main" id="{ACECE934-40E0-435B-B127-3DECB98BC3A1}"/>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1" name="正方形/長方形 50">
          <a:extLst>
            <a:ext uri="{FF2B5EF4-FFF2-40B4-BE49-F238E27FC236}">
              <a16:creationId xmlns:a16="http://schemas.microsoft.com/office/drawing/2014/main" id="{D187B7A6-C48C-49B0-8F86-4D67FF058D4E}"/>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2" name="正方形/長方形 51">
          <a:extLst>
            <a:ext uri="{FF2B5EF4-FFF2-40B4-BE49-F238E27FC236}">
              <a16:creationId xmlns:a16="http://schemas.microsoft.com/office/drawing/2014/main" id="{1E463527-397A-4A62-B3E2-A32353F0C641}"/>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3" name="正方形/長方形 52">
          <a:extLst>
            <a:ext uri="{FF2B5EF4-FFF2-40B4-BE49-F238E27FC236}">
              <a16:creationId xmlns:a16="http://schemas.microsoft.com/office/drawing/2014/main" id="{E7E314F0-2DDA-4D62-A7B5-B35F3FCF38C0}"/>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4" name="正方形/長方形 53">
          <a:extLst>
            <a:ext uri="{FF2B5EF4-FFF2-40B4-BE49-F238E27FC236}">
              <a16:creationId xmlns:a16="http://schemas.microsoft.com/office/drawing/2014/main" id="{79CAE0FC-24BC-44AA-B8E7-597513669731}"/>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5" name="正方形/長方形 54">
          <a:extLst>
            <a:ext uri="{FF2B5EF4-FFF2-40B4-BE49-F238E27FC236}">
              <a16:creationId xmlns:a16="http://schemas.microsoft.com/office/drawing/2014/main" id="{E0C8A407-8099-401F-A5ED-A0F4BE82F4B8}"/>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6" name="正方形/長方形 55">
          <a:extLst>
            <a:ext uri="{FF2B5EF4-FFF2-40B4-BE49-F238E27FC236}">
              <a16:creationId xmlns:a16="http://schemas.microsoft.com/office/drawing/2014/main" id="{204767E0-DDEE-4A03-B63F-5CE0AB770463}"/>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7" name="テキスト ボックス 56">
          <a:extLst>
            <a:ext uri="{FF2B5EF4-FFF2-40B4-BE49-F238E27FC236}">
              <a16:creationId xmlns:a16="http://schemas.microsoft.com/office/drawing/2014/main" id="{29C18729-DE39-47BD-9C72-B05AC6B4F3DC}"/>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類似団体よりも減価償却率がやや高い。</a:t>
          </a: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8" name="テキスト ボックス 57">
          <a:extLst>
            <a:ext uri="{FF2B5EF4-FFF2-40B4-BE49-F238E27FC236}">
              <a16:creationId xmlns:a16="http://schemas.microsoft.com/office/drawing/2014/main" id="{055CE598-E726-4785-8BED-F1857EEFF5B7}"/>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9" name="直線コネクタ 58">
          <a:extLst>
            <a:ext uri="{FF2B5EF4-FFF2-40B4-BE49-F238E27FC236}">
              <a16:creationId xmlns:a16="http://schemas.microsoft.com/office/drawing/2014/main" id="{796274E1-6FD4-46A3-9D35-8B65AC777576}"/>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0" name="テキスト ボックス 59">
          <a:extLst>
            <a:ext uri="{FF2B5EF4-FFF2-40B4-BE49-F238E27FC236}">
              <a16:creationId xmlns:a16="http://schemas.microsoft.com/office/drawing/2014/main" id="{9D905BF9-4152-4A34-BB96-81EF384EEAA9}"/>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61" name="直線コネクタ 60">
          <a:extLst>
            <a:ext uri="{FF2B5EF4-FFF2-40B4-BE49-F238E27FC236}">
              <a16:creationId xmlns:a16="http://schemas.microsoft.com/office/drawing/2014/main" id="{0FE2D7A1-2D66-4C23-8869-7FA3DC4C7DB3}"/>
            </a:ext>
          </a:extLst>
        </xdr:cNvPr>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62" name="テキスト ボックス 61">
          <a:extLst>
            <a:ext uri="{FF2B5EF4-FFF2-40B4-BE49-F238E27FC236}">
              <a16:creationId xmlns:a16="http://schemas.microsoft.com/office/drawing/2014/main" id="{EF742D8C-D99B-4B69-85F1-7197511529FC}"/>
            </a:ext>
          </a:extLst>
        </xdr:cNvPr>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3" name="直線コネクタ 62">
          <a:extLst>
            <a:ext uri="{FF2B5EF4-FFF2-40B4-BE49-F238E27FC236}">
              <a16:creationId xmlns:a16="http://schemas.microsoft.com/office/drawing/2014/main" id="{6F4D42AF-2CC5-40DB-8A30-528863F12A78}"/>
            </a:ext>
          </a:extLst>
        </xdr:cNvPr>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4" name="テキスト ボックス 63">
          <a:extLst>
            <a:ext uri="{FF2B5EF4-FFF2-40B4-BE49-F238E27FC236}">
              <a16:creationId xmlns:a16="http://schemas.microsoft.com/office/drawing/2014/main" id="{47179D63-0B3D-4CBB-AF88-9AE5B8EA0D51}"/>
            </a:ext>
          </a:extLst>
        </xdr:cNvPr>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5" name="直線コネクタ 64">
          <a:extLst>
            <a:ext uri="{FF2B5EF4-FFF2-40B4-BE49-F238E27FC236}">
              <a16:creationId xmlns:a16="http://schemas.microsoft.com/office/drawing/2014/main" id="{D172AB4C-FF4C-470B-914C-15677FC644DC}"/>
            </a:ext>
          </a:extLst>
        </xdr:cNvPr>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6" name="テキスト ボックス 65">
          <a:extLst>
            <a:ext uri="{FF2B5EF4-FFF2-40B4-BE49-F238E27FC236}">
              <a16:creationId xmlns:a16="http://schemas.microsoft.com/office/drawing/2014/main" id="{32C1671A-7086-4795-AF1F-38C2B8644B58}"/>
            </a:ext>
          </a:extLst>
        </xdr:cNvPr>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7" name="直線コネクタ 66">
          <a:extLst>
            <a:ext uri="{FF2B5EF4-FFF2-40B4-BE49-F238E27FC236}">
              <a16:creationId xmlns:a16="http://schemas.microsoft.com/office/drawing/2014/main" id="{FA77E1F4-6646-4BE6-99D2-D177C71C992D}"/>
            </a:ext>
          </a:extLst>
        </xdr:cNvPr>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8" name="テキスト ボックス 67">
          <a:extLst>
            <a:ext uri="{FF2B5EF4-FFF2-40B4-BE49-F238E27FC236}">
              <a16:creationId xmlns:a16="http://schemas.microsoft.com/office/drawing/2014/main" id="{44DE6BAC-3555-4F39-9994-875057AEF63D}"/>
            </a:ext>
          </a:extLst>
        </xdr:cNvPr>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69" name="直線コネクタ 68">
          <a:extLst>
            <a:ext uri="{FF2B5EF4-FFF2-40B4-BE49-F238E27FC236}">
              <a16:creationId xmlns:a16="http://schemas.microsoft.com/office/drawing/2014/main" id="{5552F7C2-DB4C-4CC8-9E51-7F6159AC5BDE}"/>
            </a:ext>
          </a:extLst>
        </xdr:cNvPr>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70" name="テキスト ボックス 69">
          <a:extLst>
            <a:ext uri="{FF2B5EF4-FFF2-40B4-BE49-F238E27FC236}">
              <a16:creationId xmlns:a16="http://schemas.microsoft.com/office/drawing/2014/main" id="{F7B5E6E1-A30C-42E6-93BA-241512DFA1DB}"/>
            </a:ext>
          </a:extLst>
        </xdr:cNvPr>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71" name="直線コネクタ 70">
          <a:extLst>
            <a:ext uri="{FF2B5EF4-FFF2-40B4-BE49-F238E27FC236}">
              <a16:creationId xmlns:a16="http://schemas.microsoft.com/office/drawing/2014/main" id="{C17DBA4B-3E20-4ED5-BA12-B57D7A363E7A}"/>
            </a:ext>
          </a:extLst>
        </xdr:cNvPr>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72" name="テキスト ボックス 71">
          <a:extLst>
            <a:ext uri="{FF2B5EF4-FFF2-40B4-BE49-F238E27FC236}">
              <a16:creationId xmlns:a16="http://schemas.microsoft.com/office/drawing/2014/main" id="{DEB6E80F-050B-4827-8A46-7A41E5058894}"/>
            </a:ext>
          </a:extLst>
        </xdr:cNvPr>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3" name="直線コネクタ 72">
          <a:extLst>
            <a:ext uri="{FF2B5EF4-FFF2-40B4-BE49-F238E27FC236}">
              <a16:creationId xmlns:a16="http://schemas.microsoft.com/office/drawing/2014/main" id="{AA592BFB-AB62-4F5D-9BEB-EB129A26D36C}"/>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4" name="テキスト ボックス 73">
          <a:extLst>
            <a:ext uri="{FF2B5EF4-FFF2-40B4-BE49-F238E27FC236}">
              <a16:creationId xmlns:a16="http://schemas.microsoft.com/office/drawing/2014/main" id="{96AB3568-E556-4C87-87E3-F1645B83D32C}"/>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5" name="有形固定資産減価償却率グラフ枠">
          <a:extLst>
            <a:ext uri="{FF2B5EF4-FFF2-40B4-BE49-F238E27FC236}">
              <a16:creationId xmlns:a16="http://schemas.microsoft.com/office/drawing/2014/main" id="{A96FFEF3-A2B4-40B9-9CCF-9508090A21C5}"/>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61232</xdr:rowOff>
    </xdr:from>
    <xdr:to>
      <xdr:col>23</xdr:col>
      <xdr:colOff>85090</xdr:colOff>
      <xdr:row>33</xdr:row>
      <xdr:rowOff>161381</xdr:rowOff>
    </xdr:to>
    <xdr:cxnSp macro="">
      <xdr:nvCxnSpPr>
        <xdr:cNvPr id="76" name="直線コネクタ 75">
          <a:extLst>
            <a:ext uri="{FF2B5EF4-FFF2-40B4-BE49-F238E27FC236}">
              <a16:creationId xmlns:a16="http://schemas.microsoft.com/office/drawing/2014/main" id="{2B0D5CB4-A393-4A33-BBCB-BDD0A6E78498}"/>
            </a:ext>
          </a:extLst>
        </xdr:cNvPr>
        <xdr:cNvCxnSpPr/>
      </xdr:nvCxnSpPr>
      <xdr:spPr>
        <a:xfrm flipV="1">
          <a:off x="4760595" y="5461907"/>
          <a:ext cx="1270" cy="11288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165208</xdr:rowOff>
    </xdr:from>
    <xdr:ext cx="405111" cy="259045"/>
    <xdr:sp macro="" textlink="">
      <xdr:nvSpPr>
        <xdr:cNvPr id="77" name="有形固定資産減価償却率最小値テキスト">
          <a:extLst>
            <a:ext uri="{FF2B5EF4-FFF2-40B4-BE49-F238E27FC236}">
              <a16:creationId xmlns:a16="http://schemas.microsoft.com/office/drawing/2014/main" id="{70B055FC-CDF7-4A52-BABF-B9F72DE49B36}"/>
            </a:ext>
          </a:extLst>
        </xdr:cNvPr>
        <xdr:cNvSpPr txBox="1"/>
      </xdr:nvSpPr>
      <xdr:spPr>
        <a:xfrm>
          <a:off x="4813300" y="65945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161381</xdr:rowOff>
    </xdr:from>
    <xdr:to>
      <xdr:col>23</xdr:col>
      <xdr:colOff>174625</xdr:colOff>
      <xdr:row>33</xdr:row>
      <xdr:rowOff>161381</xdr:rowOff>
    </xdr:to>
    <xdr:cxnSp macro="">
      <xdr:nvCxnSpPr>
        <xdr:cNvPr id="78" name="直線コネクタ 77">
          <a:extLst>
            <a:ext uri="{FF2B5EF4-FFF2-40B4-BE49-F238E27FC236}">
              <a16:creationId xmlns:a16="http://schemas.microsoft.com/office/drawing/2014/main" id="{FE0C9AAD-B7E1-4834-9171-BB3853182337}"/>
            </a:ext>
          </a:extLst>
        </xdr:cNvPr>
        <xdr:cNvCxnSpPr/>
      </xdr:nvCxnSpPr>
      <xdr:spPr>
        <a:xfrm>
          <a:off x="4673600" y="65907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7909</xdr:rowOff>
    </xdr:from>
    <xdr:ext cx="405111" cy="259045"/>
    <xdr:sp macro="" textlink="">
      <xdr:nvSpPr>
        <xdr:cNvPr id="79" name="有形固定資産減価償却率最大値テキスト">
          <a:extLst>
            <a:ext uri="{FF2B5EF4-FFF2-40B4-BE49-F238E27FC236}">
              <a16:creationId xmlns:a16="http://schemas.microsoft.com/office/drawing/2014/main" id="{55B7A034-15B2-4559-948A-670BBEFD07E8}"/>
            </a:ext>
          </a:extLst>
        </xdr:cNvPr>
        <xdr:cNvSpPr txBox="1"/>
      </xdr:nvSpPr>
      <xdr:spPr>
        <a:xfrm>
          <a:off x="4813300" y="52371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61232</xdr:rowOff>
    </xdr:from>
    <xdr:to>
      <xdr:col>23</xdr:col>
      <xdr:colOff>174625</xdr:colOff>
      <xdr:row>27</xdr:row>
      <xdr:rowOff>61232</xdr:rowOff>
    </xdr:to>
    <xdr:cxnSp macro="">
      <xdr:nvCxnSpPr>
        <xdr:cNvPr id="80" name="直線コネクタ 79">
          <a:extLst>
            <a:ext uri="{FF2B5EF4-FFF2-40B4-BE49-F238E27FC236}">
              <a16:creationId xmlns:a16="http://schemas.microsoft.com/office/drawing/2014/main" id="{0547491E-1A3D-42EA-9981-409B7D809316}"/>
            </a:ext>
          </a:extLst>
        </xdr:cNvPr>
        <xdr:cNvCxnSpPr/>
      </xdr:nvCxnSpPr>
      <xdr:spPr>
        <a:xfrm>
          <a:off x="4673600" y="54619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120395</xdr:rowOff>
    </xdr:from>
    <xdr:ext cx="405111" cy="259045"/>
    <xdr:sp macro="" textlink="">
      <xdr:nvSpPr>
        <xdr:cNvPr id="81" name="有形固定資産減価償却率平均値テキスト">
          <a:extLst>
            <a:ext uri="{FF2B5EF4-FFF2-40B4-BE49-F238E27FC236}">
              <a16:creationId xmlns:a16="http://schemas.microsoft.com/office/drawing/2014/main" id="{1B6FFD0E-45F6-412C-8565-9F9FA15AB392}"/>
            </a:ext>
          </a:extLst>
        </xdr:cNvPr>
        <xdr:cNvSpPr txBox="1"/>
      </xdr:nvSpPr>
      <xdr:spPr>
        <a:xfrm>
          <a:off x="4813300" y="586397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97518</xdr:rowOff>
    </xdr:from>
    <xdr:to>
      <xdr:col>23</xdr:col>
      <xdr:colOff>136525</xdr:colOff>
      <xdr:row>31</xdr:row>
      <xdr:rowOff>27668</xdr:rowOff>
    </xdr:to>
    <xdr:sp macro="" textlink="">
      <xdr:nvSpPr>
        <xdr:cNvPr id="82" name="フローチャート: 判断 81">
          <a:extLst>
            <a:ext uri="{FF2B5EF4-FFF2-40B4-BE49-F238E27FC236}">
              <a16:creationId xmlns:a16="http://schemas.microsoft.com/office/drawing/2014/main" id="{19B70034-8A52-4AC8-A842-8F09EF61A24C}"/>
            </a:ext>
          </a:extLst>
        </xdr:cNvPr>
        <xdr:cNvSpPr/>
      </xdr:nvSpPr>
      <xdr:spPr>
        <a:xfrm>
          <a:off x="4711700" y="6012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109855</xdr:rowOff>
    </xdr:from>
    <xdr:to>
      <xdr:col>19</xdr:col>
      <xdr:colOff>187325</xdr:colOff>
      <xdr:row>31</xdr:row>
      <xdr:rowOff>40005</xdr:rowOff>
    </xdr:to>
    <xdr:sp macro="" textlink="">
      <xdr:nvSpPr>
        <xdr:cNvPr id="83" name="フローチャート: 判断 82">
          <a:extLst>
            <a:ext uri="{FF2B5EF4-FFF2-40B4-BE49-F238E27FC236}">
              <a16:creationId xmlns:a16="http://schemas.microsoft.com/office/drawing/2014/main" id="{461ED1BA-8F8C-4745-B657-E92F024ED983}"/>
            </a:ext>
          </a:extLst>
        </xdr:cNvPr>
        <xdr:cNvSpPr/>
      </xdr:nvSpPr>
      <xdr:spPr>
        <a:xfrm>
          <a:off x="4000500" y="6024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106771</xdr:rowOff>
    </xdr:from>
    <xdr:to>
      <xdr:col>15</xdr:col>
      <xdr:colOff>187325</xdr:colOff>
      <xdr:row>31</xdr:row>
      <xdr:rowOff>36921</xdr:rowOff>
    </xdr:to>
    <xdr:sp macro="" textlink="">
      <xdr:nvSpPr>
        <xdr:cNvPr id="84" name="フローチャート: 判断 83">
          <a:extLst>
            <a:ext uri="{FF2B5EF4-FFF2-40B4-BE49-F238E27FC236}">
              <a16:creationId xmlns:a16="http://schemas.microsoft.com/office/drawing/2014/main" id="{3C3174BB-E66B-47E1-A1B3-F8B609121C48}"/>
            </a:ext>
          </a:extLst>
        </xdr:cNvPr>
        <xdr:cNvSpPr/>
      </xdr:nvSpPr>
      <xdr:spPr>
        <a:xfrm>
          <a:off x="3238500" y="6021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149951</xdr:rowOff>
    </xdr:from>
    <xdr:to>
      <xdr:col>11</xdr:col>
      <xdr:colOff>187325</xdr:colOff>
      <xdr:row>31</xdr:row>
      <xdr:rowOff>80101</xdr:rowOff>
    </xdr:to>
    <xdr:sp macro="" textlink="">
      <xdr:nvSpPr>
        <xdr:cNvPr id="85" name="フローチャート: 判断 84">
          <a:extLst>
            <a:ext uri="{FF2B5EF4-FFF2-40B4-BE49-F238E27FC236}">
              <a16:creationId xmlns:a16="http://schemas.microsoft.com/office/drawing/2014/main" id="{D6D36709-9D8D-4DAB-ACBE-3E7C50F73C69}"/>
            </a:ext>
          </a:extLst>
        </xdr:cNvPr>
        <xdr:cNvSpPr/>
      </xdr:nvSpPr>
      <xdr:spPr>
        <a:xfrm>
          <a:off x="2476500" y="606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125276</xdr:rowOff>
    </xdr:from>
    <xdr:to>
      <xdr:col>7</xdr:col>
      <xdr:colOff>187325</xdr:colOff>
      <xdr:row>31</xdr:row>
      <xdr:rowOff>55426</xdr:rowOff>
    </xdr:to>
    <xdr:sp macro="" textlink="">
      <xdr:nvSpPr>
        <xdr:cNvPr id="86" name="フローチャート: 判断 85">
          <a:extLst>
            <a:ext uri="{FF2B5EF4-FFF2-40B4-BE49-F238E27FC236}">
              <a16:creationId xmlns:a16="http://schemas.microsoft.com/office/drawing/2014/main" id="{AC2F5F26-0124-4C3F-9743-936B3F091F9B}"/>
            </a:ext>
          </a:extLst>
        </xdr:cNvPr>
        <xdr:cNvSpPr/>
      </xdr:nvSpPr>
      <xdr:spPr>
        <a:xfrm>
          <a:off x="1714500" y="6040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57301F84-0EBC-453C-B0AA-EBD74984601E}"/>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D35EAC3D-7014-47D6-BB25-367EBBDB2466}"/>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6AC8B763-558C-4090-9599-4D6D3902E46C}"/>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56684830-51CC-4BAB-A09B-8D2E85D84BAF}"/>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1" name="テキスト ボックス 90">
          <a:extLst>
            <a:ext uri="{FF2B5EF4-FFF2-40B4-BE49-F238E27FC236}">
              <a16:creationId xmlns:a16="http://schemas.microsoft.com/office/drawing/2014/main" id="{B42261BC-3A1A-4E6D-BCCB-CA90CA29744B}"/>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86451</xdr:rowOff>
    </xdr:from>
    <xdr:to>
      <xdr:col>23</xdr:col>
      <xdr:colOff>136525</xdr:colOff>
      <xdr:row>32</xdr:row>
      <xdr:rowOff>16601</xdr:rowOff>
    </xdr:to>
    <xdr:sp macro="" textlink="">
      <xdr:nvSpPr>
        <xdr:cNvPr id="92" name="楕円 91">
          <a:extLst>
            <a:ext uri="{FF2B5EF4-FFF2-40B4-BE49-F238E27FC236}">
              <a16:creationId xmlns:a16="http://schemas.microsoft.com/office/drawing/2014/main" id="{E9810BCC-1416-4355-95E0-779C033C1454}"/>
            </a:ext>
          </a:extLst>
        </xdr:cNvPr>
        <xdr:cNvSpPr/>
      </xdr:nvSpPr>
      <xdr:spPr>
        <a:xfrm>
          <a:off x="4711700" y="6172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31</xdr:row>
      <xdr:rowOff>64878</xdr:rowOff>
    </xdr:from>
    <xdr:ext cx="405111" cy="259045"/>
    <xdr:sp macro="" textlink="">
      <xdr:nvSpPr>
        <xdr:cNvPr id="93" name="有形固定資産減価償却率該当値テキスト">
          <a:extLst>
            <a:ext uri="{FF2B5EF4-FFF2-40B4-BE49-F238E27FC236}">
              <a16:creationId xmlns:a16="http://schemas.microsoft.com/office/drawing/2014/main" id="{AA3541B4-A04F-4604-882F-0595DBDF063F}"/>
            </a:ext>
          </a:extLst>
        </xdr:cNvPr>
        <xdr:cNvSpPr txBox="1"/>
      </xdr:nvSpPr>
      <xdr:spPr>
        <a:xfrm>
          <a:off x="4813300" y="61513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108041</xdr:rowOff>
    </xdr:from>
    <xdr:to>
      <xdr:col>19</xdr:col>
      <xdr:colOff>187325</xdr:colOff>
      <xdr:row>32</xdr:row>
      <xdr:rowOff>38191</xdr:rowOff>
    </xdr:to>
    <xdr:sp macro="" textlink="">
      <xdr:nvSpPr>
        <xdr:cNvPr id="94" name="楕円 93">
          <a:extLst>
            <a:ext uri="{FF2B5EF4-FFF2-40B4-BE49-F238E27FC236}">
              <a16:creationId xmlns:a16="http://schemas.microsoft.com/office/drawing/2014/main" id="{F11E5955-9F10-4D2C-89F8-79607BC92A7B}"/>
            </a:ext>
          </a:extLst>
        </xdr:cNvPr>
        <xdr:cNvSpPr/>
      </xdr:nvSpPr>
      <xdr:spPr>
        <a:xfrm>
          <a:off x="4000500" y="6194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137251</xdr:rowOff>
    </xdr:from>
    <xdr:to>
      <xdr:col>23</xdr:col>
      <xdr:colOff>85725</xdr:colOff>
      <xdr:row>31</xdr:row>
      <xdr:rowOff>158841</xdr:rowOff>
    </xdr:to>
    <xdr:cxnSp macro="">
      <xdr:nvCxnSpPr>
        <xdr:cNvPr id="95" name="直線コネクタ 94">
          <a:extLst>
            <a:ext uri="{FF2B5EF4-FFF2-40B4-BE49-F238E27FC236}">
              <a16:creationId xmlns:a16="http://schemas.microsoft.com/office/drawing/2014/main" id="{306E2F06-02DE-47D8-8A67-7C955960C6B0}"/>
            </a:ext>
          </a:extLst>
        </xdr:cNvPr>
        <xdr:cNvCxnSpPr/>
      </xdr:nvCxnSpPr>
      <xdr:spPr>
        <a:xfrm flipV="1">
          <a:off x="4051300" y="6223726"/>
          <a:ext cx="71120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31</xdr:row>
      <xdr:rowOff>58692</xdr:rowOff>
    </xdr:from>
    <xdr:to>
      <xdr:col>15</xdr:col>
      <xdr:colOff>187325</xdr:colOff>
      <xdr:row>31</xdr:row>
      <xdr:rowOff>160292</xdr:rowOff>
    </xdr:to>
    <xdr:sp macro="" textlink="">
      <xdr:nvSpPr>
        <xdr:cNvPr id="96" name="楕円 95">
          <a:extLst>
            <a:ext uri="{FF2B5EF4-FFF2-40B4-BE49-F238E27FC236}">
              <a16:creationId xmlns:a16="http://schemas.microsoft.com/office/drawing/2014/main" id="{BD570B3D-7FD2-403C-9C6F-820A8070BD93}"/>
            </a:ext>
          </a:extLst>
        </xdr:cNvPr>
        <xdr:cNvSpPr/>
      </xdr:nvSpPr>
      <xdr:spPr>
        <a:xfrm>
          <a:off x="3238500" y="6145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109492</xdr:rowOff>
    </xdr:from>
    <xdr:to>
      <xdr:col>19</xdr:col>
      <xdr:colOff>136525</xdr:colOff>
      <xdr:row>31</xdr:row>
      <xdr:rowOff>158841</xdr:rowOff>
    </xdr:to>
    <xdr:cxnSp macro="">
      <xdr:nvCxnSpPr>
        <xdr:cNvPr id="97" name="直線コネクタ 96">
          <a:extLst>
            <a:ext uri="{FF2B5EF4-FFF2-40B4-BE49-F238E27FC236}">
              <a16:creationId xmlns:a16="http://schemas.microsoft.com/office/drawing/2014/main" id="{9EF7FE07-45CA-43A3-AD9F-71A05AC09CD5}"/>
            </a:ext>
          </a:extLst>
        </xdr:cNvPr>
        <xdr:cNvCxnSpPr/>
      </xdr:nvCxnSpPr>
      <xdr:spPr>
        <a:xfrm>
          <a:off x="3289300" y="6195967"/>
          <a:ext cx="762000" cy="49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31</xdr:row>
      <xdr:rowOff>30933</xdr:rowOff>
    </xdr:from>
    <xdr:to>
      <xdr:col>11</xdr:col>
      <xdr:colOff>187325</xdr:colOff>
      <xdr:row>31</xdr:row>
      <xdr:rowOff>132533</xdr:rowOff>
    </xdr:to>
    <xdr:sp macro="" textlink="">
      <xdr:nvSpPr>
        <xdr:cNvPr id="98" name="楕円 97">
          <a:extLst>
            <a:ext uri="{FF2B5EF4-FFF2-40B4-BE49-F238E27FC236}">
              <a16:creationId xmlns:a16="http://schemas.microsoft.com/office/drawing/2014/main" id="{4EEA5C6E-AD4A-439F-82D9-848A3A22B32F}"/>
            </a:ext>
          </a:extLst>
        </xdr:cNvPr>
        <xdr:cNvSpPr/>
      </xdr:nvSpPr>
      <xdr:spPr>
        <a:xfrm>
          <a:off x="2476500" y="6117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31</xdr:row>
      <xdr:rowOff>81733</xdr:rowOff>
    </xdr:from>
    <xdr:to>
      <xdr:col>15</xdr:col>
      <xdr:colOff>136525</xdr:colOff>
      <xdr:row>31</xdr:row>
      <xdr:rowOff>109492</xdr:rowOff>
    </xdr:to>
    <xdr:cxnSp macro="">
      <xdr:nvCxnSpPr>
        <xdr:cNvPr id="99" name="直線コネクタ 98">
          <a:extLst>
            <a:ext uri="{FF2B5EF4-FFF2-40B4-BE49-F238E27FC236}">
              <a16:creationId xmlns:a16="http://schemas.microsoft.com/office/drawing/2014/main" id="{83EDD033-F4E8-420D-B552-2F396F2042F5}"/>
            </a:ext>
          </a:extLst>
        </xdr:cNvPr>
        <xdr:cNvCxnSpPr/>
      </xdr:nvCxnSpPr>
      <xdr:spPr>
        <a:xfrm>
          <a:off x="2527300" y="6168208"/>
          <a:ext cx="762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56532</xdr:rowOff>
    </xdr:from>
    <xdr:ext cx="405111" cy="259045"/>
    <xdr:sp macro="" textlink="">
      <xdr:nvSpPr>
        <xdr:cNvPr id="100" name="n_1aveValue有形固定資産減価償却率">
          <a:extLst>
            <a:ext uri="{FF2B5EF4-FFF2-40B4-BE49-F238E27FC236}">
              <a16:creationId xmlns:a16="http://schemas.microsoft.com/office/drawing/2014/main" id="{3CF92F04-64F8-4FB1-87AC-659271C9EDB1}"/>
            </a:ext>
          </a:extLst>
        </xdr:cNvPr>
        <xdr:cNvSpPr txBox="1"/>
      </xdr:nvSpPr>
      <xdr:spPr>
        <a:xfrm>
          <a:off x="3836044" y="5800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53448</xdr:rowOff>
    </xdr:from>
    <xdr:ext cx="405111" cy="259045"/>
    <xdr:sp macro="" textlink="">
      <xdr:nvSpPr>
        <xdr:cNvPr id="101" name="n_2aveValue有形固定資産減価償却率">
          <a:extLst>
            <a:ext uri="{FF2B5EF4-FFF2-40B4-BE49-F238E27FC236}">
              <a16:creationId xmlns:a16="http://schemas.microsoft.com/office/drawing/2014/main" id="{348CCC68-1D11-4232-BDEB-289E2DA1804F}"/>
            </a:ext>
          </a:extLst>
        </xdr:cNvPr>
        <xdr:cNvSpPr txBox="1"/>
      </xdr:nvSpPr>
      <xdr:spPr>
        <a:xfrm>
          <a:off x="3086744" y="57970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96628</xdr:rowOff>
    </xdr:from>
    <xdr:ext cx="405111" cy="259045"/>
    <xdr:sp macro="" textlink="">
      <xdr:nvSpPr>
        <xdr:cNvPr id="102" name="n_3aveValue有形固定資産減価償却率">
          <a:extLst>
            <a:ext uri="{FF2B5EF4-FFF2-40B4-BE49-F238E27FC236}">
              <a16:creationId xmlns:a16="http://schemas.microsoft.com/office/drawing/2014/main" id="{FF1C85E2-E60B-493F-8F5C-1B4CB0A1EB5F}"/>
            </a:ext>
          </a:extLst>
        </xdr:cNvPr>
        <xdr:cNvSpPr txBox="1"/>
      </xdr:nvSpPr>
      <xdr:spPr>
        <a:xfrm>
          <a:off x="2324744" y="58402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71953</xdr:rowOff>
    </xdr:from>
    <xdr:ext cx="405111" cy="259045"/>
    <xdr:sp macro="" textlink="">
      <xdr:nvSpPr>
        <xdr:cNvPr id="103" name="n_4aveValue有形固定資産減価償却率">
          <a:extLst>
            <a:ext uri="{FF2B5EF4-FFF2-40B4-BE49-F238E27FC236}">
              <a16:creationId xmlns:a16="http://schemas.microsoft.com/office/drawing/2014/main" id="{5218BCBF-70B0-4F0F-A1E0-176C0E0DA64C}"/>
            </a:ext>
          </a:extLst>
        </xdr:cNvPr>
        <xdr:cNvSpPr txBox="1"/>
      </xdr:nvSpPr>
      <xdr:spPr>
        <a:xfrm>
          <a:off x="1562744" y="58155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32</xdr:row>
      <xdr:rowOff>29318</xdr:rowOff>
    </xdr:from>
    <xdr:ext cx="405111" cy="259045"/>
    <xdr:sp macro="" textlink="">
      <xdr:nvSpPr>
        <xdr:cNvPr id="104" name="n_1mainValue有形固定資産減価償却率">
          <a:extLst>
            <a:ext uri="{FF2B5EF4-FFF2-40B4-BE49-F238E27FC236}">
              <a16:creationId xmlns:a16="http://schemas.microsoft.com/office/drawing/2014/main" id="{EAB891FD-5D8D-4B4D-9A89-F93AF5F8703D}"/>
            </a:ext>
          </a:extLst>
        </xdr:cNvPr>
        <xdr:cNvSpPr txBox="1"/>
      </xdr:nvSpPr>
      <xdr:spPr>
        <a:xfrm>
          <a:off x="3836044" y="62872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151419</xdr:rowOff>
    </xdr:from>
    <xdr:ext cx="405111" cy="259045"/>
    <xdr:sp macro="" textlink="">
      <xdr:nvSpPr>
        <xdr:cNvPr id="105" name="n_2mainValue有形固定資産減価償却率">
          <a:extLst>
            <a:ext uri="{FF2B5EF4-FFF2-40B4-BE49-F238E27FC236}">
              <a16:creationId xmlns:a16="http://schemas.microsoft.com/office/drawing/2014/main" id="{B9740821-DA95-415A-A784-5159D541BA63}"/>
            </a:ext>
          </a:extLst>
        </xdr:cNvPr>
        <xdr:cNvSpPr txBox="1"/>
      </xdr:nvSpPr>
      <xdr:spPr>
        <a:xfrm>
          <a:off x="3086744" y="62378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123660</xdr:rowOff>
    </xdr:from>
    <xdr:ext cx="405111" cy="259045"/>
    <xdr:sp macro="" textlink="">
      <xdr:nvSpPr>
        <xdr:cNvPr id="106" name="n_3mainValue有形固定資産減価償却率">
          <a:extLst>
            <a:ext uri="{FF2B5EF4-FFF2-40B4-BE49-F238E27FC236}">
              <a16:creationId xmlns:a16="http://schemas.microsoft.com/office/drawing/2014/main" id="{1FD61CB5-A26D-4825-A465-4FA4465CA577}"/>
            </a:ext>
          </a:extLst>
        </xdr:cNvPr>
        <xdr:cNvSpPr txBox="1"/>
      </xdr:nvSpPr>
      <xdr:spPr>
        <a:xfrm>
          <a:off x="2324744" y="62101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7" name="正方形/長方形 106">
          <a:extLst>
            <a:ext uri="{FF2B5EF4-FFF2-40B4-BE49-F238E27FC236}">
              <a16:creationId xmlns:a16="http://schemas.microsoft.com/office/drawing/2014/main" id="{498F990C-D882-4BA8-B1BF-87A504F8CE22}"/>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8" name="正方形/長方形 107">
          <a:extLst>
            <a:ext uri="{FF2B5EF4-FFF2-40B4-BE49-F238E27FC236}">
              <a16:creationId xmlns:a16="http://schemas.microsoft.com/office/drawing/2014/main" id="{06F12C27-E6A9-4D0B-927D-9ABB1217A757}"/>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109" name="正方形/長方形 108">
          <a:extLst>
            <a:ext uri="{FF2B5EF4-FFF2-40B4-BE49-F238E27FC236}">
              <a16:creationId xmlns:a16="http://schemas.microsoft.com/office/drawing/2014/main" id="{68007D73-A10D-4995-9068-D298B080FCF5}"/>
            </a:ext>
          </a:extLst>
        </xdr:cNvPr>
        <xdr:cNvSpPr/>
      </xdr:nvSpPr>
      <xdr:spPr>
        <a:xfrm>
          <a:off x="13943816" y="4607971"/>
          <a:ext cx="687368"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0" name="正方形/長方形 109">
          <a:extLst>
            <a:ext uri="{FF2B5EF4-FFF2-40B4-BE49-F238E27FC236}">
              <a16:creationId xmlns:a16="http://schemas.microsoft.com/office/drawing/2014/main" id="{3CFC53A2-F744-4DA9-9759-961ACA70552D}"/>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1" name="正方形/長方形 110">
          <a:extLst>
            <a:ext uri="{FF2B5EF4-FFF2-40B4-BE49-F238E27FC236}">
              <a16:creationId xmlns:a16="http://schemas.microsoft.com/office/drawing/2014/main" id="{52F13449-5309-4755-BF13-474C08F28574}"/>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2" name="正方形/長方形 111">
          <a:extLst>
            <a:ext uri="{FF2B5EF4-FFF2-40B4-BE49-F238E27FC236}">
              <a16:creationId xmlns:a16="http://schemas.microsoft.com/office/drawing/2014/main" id="{E196D620-3C96-43A7-A6C5-8AE6C20E0803}"/>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3" name="正方形/長方形 112">
          <a:extLst>
            <a:ext uri="{FF2B5EF4-FFF2-40B4-BE49-F238E27FC236}">
              <a16:creationId xmlns:a16="http://schemas.microsoft.com/office/drawing/2014/main" id="{A1E53981-C234-4201-A6C5-3739A1B00EC5}"/>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4" name="正方形/長方形 113">
          <a:extLst>
            <a:ext uri="{FF2B5EF4-FFF2-40B4-BE49-F238E27FC236}">
              <a16:creationId xmlns:a16="http://schemas.microsoft.com/office/drawing/2014/main" id="{91E3B14F-A74C-479E-8C1B-89B1E7079EB8}"/>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5" name="正方形/長方形 114">
          <a:extLst>
            <a:ext uri="{FF2B5EF4-FFF2-40B4-BE49-F238E27FC236}">
              <a16:creationId xmlns:a16="http://schemas.microsoft.com/office/drawing/2014/main" id="{67EC9042-97D5-4240-90E5-C4F3DF2DA916}"/>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6" name="正方形/長方形 115">
          <a:extLst>
            <a:ext uri="{FF2B5EF4-FFF2-40B4-BE49-F238E27FC236}">
              <a16:creationId xmlns:a16="http://schemas.microsoft.com/office/drawing/2014/main" id="{1E373BF1-3B3F-499A-B872-088EC7FE1FF7}"/>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7" name="正方形/長方形 116">
          <a:extLst>
            <a:ext uri="{FF2B5EF4-FFF2-40B4-BE49-F238E27FC236}">
              <a16:creationId xmlns:a16="http://schemas.microsoft.com/office/drawing/2014/main" id="{0A484572-F174-47B8-A6F9-A9D93F12A288}"/>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8" name="正方形/長方形 117">
          <a:extLst>
            <a:ext uri="{FF2B5EF4-FFF2-40B4-BE49-F238E27FC236}">
              <a16:creationId xmlns:a16="http://schemas.microsoft.com/office/drawing/2014/main" id="{DCCCC836-7229-4313-81DC-A3A6DFBBFE1E}"/>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9" name="テキスト ボックス 118">
          <a:extLst>
            <a:ext uri="{FF2B5EF4-FFF2-40B4-BE49-F238E27FC236}">
              <a16:creationId xmlns:a16="http://schemas.microsoft.com/office/drawing/2014/main" id="{01594288-F3C5-4CD3-9708-6A69637A15A4}"/>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BIZ UDPゴシック" panose="020B0400000000000000" pitchFamily="50" charset="-128"/>
              <a:ea typeface="BIZ UDPゴシック" panose="020B0400000000000000" pitchFamily="50" charset="-128"/>
              <a:cs typeface="+mn-cs"/>
            </a:rPr>
            <a:t>債務償還可能年数の算定式における分子「将来負担額－充当可能基金残高」について、将来負担額よりも充当可能基金残高が上回っていることにより、比率なしとなっている。</a:t>
          </a:r>
          <a:endParaRPr lang="ja-JP" altLang="ja-JP">
            <a:effectLst/>
            <a:latin typeface="BIZ UDPゴシック" panose="020B0400000000000000" pitchFamily="50" charset="-128"/>
            <a:ea typeface="BIZ UDPゴシック" panose="020B0400000000000000" pitchFamily="50" charset="-128"/>
          </a:endParaRPr>
        </a:p>
      </xdr:txBody>
    </xdr:sp>
    <xdr:clientData/>
  </xdr:twoCellAnchor>
  <xdr:oneCellAnchor>
    <xdr:from>
      <xdr:col>57</xdr:col>
      <xdr:colOff>111125</xdr:colOff>
      <xdr:row>23</xdr:row>
      <xdr:rowOff>47625</xdr:rowOff>
    </xdr:from>
    <xdr:ext cx="349839" cy="225703"/>
    <xdr:sp macro="" textlink="">
      <xdr:nvSpPr>
        <xdr:cNvPr id="120" name="テキスト ボックス 119">
          <a:extLst>
            <a:ext uri="{FF2B5EF4-FFF2-40B4-BE49-F238E27FC236}">
              <a16:creationId xmlns:a16="http://schemas.microsoft.com/office/drawing/2014/main" id="{5B27D5BA-347D-4EF6-879C-6CE639FE06AF}"/>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1" name="直線コネクタ 120">
          <a:extLst>
            <a:ext uri="{FF2B5EF4-FFF2-40B4-BE49-F238E27FC236}">
              <a16:creationId xmlns:a16="http://schemas.microsoft.com/office/drawing/2014/main" id="{4C805E3B-707D-4D2C-AF29-AA0AD7FC5E57}"/>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36</xdr:row>
      <xdr:rowOff>74474</xdr:rowOff>
    </xdr:from>
    <xdr:ext cx="359394" cy="225703"/>
    <xdr:sp macro="" textlink="">
      <xdr:nvSpPr>
        <xdr:cNvPr id="122" name="テキスト ボックス 121">
          <a:extLst>
            <a:ext uri="{FF2B5EF4-FFF2-40B4-BE49-F238E27FC236}">
              <a16:creationId xmlns:a16="http://schemas.microsoft.com/office/drawing/2014/main" id="{8DB7FA7E-DC15-47EA-BDF1-73773DAA04E0}"/>
            </a:ext>
          </a:extLst>
        </xdr:cNvPr>
        <xdr:cNvSpPr txBox="1"/>
      </xdr:nvSpPr>
      <xdr:spPr>
        <a:xfrm>
          <a:off x="10880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3" name="直線コネクタ 122">
          <a:extLst>
            <a:ext uri="{FF2B5EF4-FFF2-40B4-BE49-F238E27FC236}">
              <a16:creationId xmlns:a16="http://schemas.microsoft.com/office/drawing/2014/main" id="{21F8617E-10E5-4A54-AF6A-8EC971EADAE2}"/>
            </a:ext>
          </a:extLst>
        </xdr:cNvPr>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34</xdr:row>
      <xdr:rowOff>57541</xdr:rowOff>
    </xdr:from>
    <xdr:ext cx="359394" cy="225703"/>
    <xdr:sp macro="" textlink="">
      <xdr:nvSpPr>
        <xdr:cNvPr id="124" name="テキスト ボックス 123">
          <a:extLst>
            <a:ext uri="{FF2B5EF4-FFF2-40B4-BE49-F238E27FC236}">
              <a16:creationId xmlns:a16="http://schemas.microsoft.com/office/drawing/2014/main" id="{F0337B9F-ECEE-42D2-8752-E78491D9A38F}"/>
            </a:ext>
          </a:extLst>
        </xdr:cNvPr>
        <xdr:cNvSpPr txBox="1"/>
      </xdr:nvSpPr>
      <xdr:spPr>
        <a:xfrm>
          <a:off x="10880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5" name="直線コネクタ 124">
          <a:extLst>
            <a:ext uri="{FF2B5EF4-FFF2-40B4-BE49-F238E27FC236}">
              <a16:creationId xmlns:a16="http://schemas.microsoft.com/office/drawing/2014/main" id="{33D0B4B9-5AD1-4FA6-8EEF-F39AF8A2A4DA}"/>
            </a:ext>
          </a:extLst>
        </xdr:cNvPr>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32</xdr:row>
      <xdr:rowOff>40607</xdr:rowOff>
    </xdr:from>
    <xdr:ext cx="359394" cy="225703"/>
    <xdr:sp macro="" textlink="">
      <xdr:nvSpPr>
        <xdr:cNvPr id="126" name="テキスト ボックス 125">
          <a:extLst>
            <a:ext uri="{FF2B5EF4-FFF2-40B4-BE49-F238E27FC236}">
              <a16:creationId xmlns:a16="http://schemas.microsoft.com/office/drawing/2014/main" id="{5366DC86-F815-4584-A261-6B45EAB448E4}"/>
            </a:ext>
          </a:extLst>
        </xdr:cNvPr>
        <xdr:cNvSpPr txBox="1"/>
      </xdr:nvSpPr>
      <xdr:spPr>
        <a:xfrm>
          <a:off x="10880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7" name="直線コネクタ 126">
          <a:extLst>
            <a:ext uri="{FF2B5EF4-FFF2-40B4-BE49-F238E27FC236}">
              <a16:creationId xmlns:a16="http://schemas.microsoft.com/office/drawing/2014/main" id="{4B8965B9-D0BF-4F2B-9C80-DC7457395063}"/>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30</xdr:row>
      <xdr:rowOff>23674</xdr:rowOff>
    </xdr:from>
    <xdr:ext cx="359394" cy="225703"/>
    <xdr:sp macro="" textlink="">
      <xdr:nvSpPr>
        <xdr:cNvPr id="128" name="テキスト ボックス 127">
          <a:extLst>
            <a:ext uri="{FF2B5EF4-FFF2-40B4-BE49-F238E27FC236}">
              <a16:creationId xmlns:a16="http://schemas.microsoft.com/office/drawing/2014/main" id="{BC406F69-8667-4E98-A143-EDA26D0B2AF4}"/>
            </a:ext>
          </a:extLst>
        </xdr:cNvPr>
        <xdr:cNvSpPr txBox="1"/>
      </xdr:nvSpPr>
      <xdr:spPr>
        <a:xfrm>
          <a:off x="10880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9" name="直線コネクタ 128">
          <a:extLst>
            <a:ext uri="{FF2B5EF4-FFF2-40B4-BE49-F238E27FC236}">
              <a16:creationId xmlns:a16="http://schemas.microsoft.com/office/drawing/2014/main" id="{907F52D3-3036-4594-81EB-4DF426A3FAC1}"/>
            </a:ext>
          </a:extLst>
        </xdr:cNvPr>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28</xdr:row>
      <xdr:rowOff>6741</xdr:rowOff>
    </xdr:from>
    <xdr:ext cx="308097" cy="225703"/>
    <xdr:sp macro="" textlink="">
      <xdr:nvSpPr>
        <xdr:cNvPr id="130" name="テキスト ボックス 129">
          <a:extLst>
            <a:ext uri="{FF2B5EF4-FFF2-40B4-BE49-F238E27FC236}">
              <a16:creationId xmlns:a16="http://schemas.microsoft.com/office/drawing/2014/main" id="{E9F81545-36C8-4D17-A9E6-B513B46B308D}"/>
            </a:ext>
          </a:extLst>
        </xdr:cNvPr>
        <xdr:cNvSpPr txBox="1"/>
      </xdr:nvSpPr>
      <xdr:spPr>
        <a:xfrm>
          <a:off x="10931403" y="557886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1" name="直線コネクタ 130">
          <a:extLst>
            <a:ext uri="{FF2B5EF4-FFF2-40B4-BE49-F238E27FC236}">
              <a16:creationId xmlns:a16="http://schemas.microsoft.com/office/drawing/2014/main" id="{D841E666-633A-47CB-B70B-CB887DFB7C0B}"/>
            </a:ext>
          </a:extLst>
        </xdr:cNvPr>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2" name="テキスト ボックス 131">
          <a:extLst>
            <a:ext uri="{FF2B5EF4-FFF2-40B4-BE49-F238E27FC236}">
              <a16:creationId xmlns:a16="http://schemas.microsoft.com/office/drawing/2014/main" id="{3DBD6808-1F1D-4F9E-83AB-4D67F0995464}"/>
            </a:ext>
          </a:extLst>
        </xdr:cNvPr>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3" name="直線コネクタ 132">
          <a:extLst>
            <a:ext uri="{FF2B5EF4-FFF2-40B4-BE49-F238E27FC236}">
              <a16:creationId xmlns:a16="http://schemas.microsoft.com/office/drawing/2014/main" id="{75C620BA-4A4A-4EA5-80B4-87EDDF5D77C2}"/>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4" name="債務償還比率グラフ枠">
          <a:extLst>
            <a:ext uri="{FF2B5EF4-FFF2-40B4-BE49-F238E27FC236}">
              <a16:creationId xmlns:a16="http://schemas.microsoft.com/office/drawing/2014/main" id="{DDC85183-7D76-4F5F-889C-DF808195F503}"/>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106892</xdr:rowOff>
    </xdr:to>
    <xdr:cxnSp macro="">
      <xdr:nvCxnSpPr>
        <xdr:cNvPr id="135" name="直線コネクタ 134">
          <a:extLst>
            <a:ext uri="{FF2B5EF4-FFF2-40B4-BE49-F238E27FC236}">
              <a16:creationId xmlns:a16="http://schemas.microsoft.com/office/drawing/2014/main" id="{C589F96C-2A9B-4398-A7A3-2AFDF4C2DEC3}"/>
            </a:ext>
          </a:extLst>
        </xdr:cNvPr>
        <xdr:cNvCxnSpPr/>
      </xdr:nvCxnSpPr>
      <xdr:spPr>
        <a:xfrm flipV="1">
          <a:off x="14793595" y="5312833"/>
          <a:ext cx="1269" cy="12234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110719</xdr:rowOff>
    </xdr:from>
    <xdr:ext cx="405111" cy="259045"/>
    <xdr:sp macro="" textlink="">
      <xdr:nvSpPr>
        <xdr:cNvPr id="136" name="債務償還比率最小値テキスト">
          <a:extLst>
            <a:ext uri="{FF2B5EF4-FFF2-40B4-BE49-F238E27FC236}">
              <a16:creationId xmlns:a16="http://schemas.microsoft.com/office/drawing/2014/main" id="{741F4792-B262-4A8A-9029-C55BEDB0BDD9}"/>
            </a:ext>
          </a:extLst>
        </xdr:cNvPr>
        <xdr:cNvSpPr txBox="1"/>
      </xdr:nvSpPr>
      <xdr:spPr>
        <a:xfrm>
          <a:off x="14846300" y="65400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106892</xdr:rowOff>
    </xdr:from>
    <xdr:to>
      <xdr:col>76</xdr:col>
      <xdr:colOff>111125</xdr:colOff>
      <xdr:row>33</xdr:row>
      <xdr:rowOff>106892</xdr:rowOff>
    </xdr:to>
    <xdr:cxnSp macro="">
      <xdr:nvCxnSpPr>
        <xdr:cNvPr id="137" name="直線コネクタ 136">
          <a:extLst>
            <a:ext uri="{FF2B5EF4-FFF2-40B4-BE49-F238E27FC236}">
              <a16:creationId xmlns:a16="http://schemas.microsoft.com/office/drawing/2014/main" id="{3626DE4C-3CBC-434A-9DF6-9B2151EB7FD4}"/>
            </a:ext>
          </a:extLst>
        </xdr:cNvPr>
        <xdr:cNvCxnSpPr/>
      </xdr:nvCxnSpPr>
      <xdr:spPr>
        <a:xfrm>
          <a:off x="14706600" y="65362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150935</xdr:rowOff>
    </xdr:from>
    <xdr:ext cx="340478" cy="259045"/>
    <xdr:sp macro="" textlink="">
      <xdr:nvSpPr>
        <xdr:cNvPr id="138" name="債務償還比率最大値テキスト">
          <a:extLst>
            <a:ext uri="{FF2B5EF4-FFF2-40B4-BE49-F238E27FC236}">
              <a16:creationId xmlns:a16="http://schemas.microsoft.com/office/drawing/2014/main" id="{410189B6-B732-4572-A63E-2546EEE57505}"/>
            </a:ext>
          </a:extLst>
        </xdr:cNvPr>
        <xdr:cNvSpPr txBox="1"/>
      </xdr:nvSpPr>
      <xdr:spPr>
        <a:xfrm>
          <a:off x="14846300"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9" name="直線コネクタ 138">
          <a:extLst>
            <a:ext uri="{FF2B5EF4-FFF2-40B4-BE49-F238E27FC236}">
              <a16:creationId xmlns:a16="http://schemas.microsoft.com/office/drawing/2014/main" id="{BFB58BDF-1F67-4BBF-A54C-BE6F2AC331C2}"/>
            </a:ext>
          </a:extLst>
        </xdr:cNvPr>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11235</xdr:rowOff>
    </xdr:from>
    <xdr:ext cx="340478" cy="259045"/>
    <xdr:sp macro="" textlink="">
      <xdr:nvSpPr>
        <xdr:cNvPr id="140" name="債務償還比率平均値テキスト">
          <a:extLst>
            <a:ext uri="{FF2B5EF4-FFF2-40B4-BE49-F238E27FC236}">
              <a16:creationId xmlns:a16="http://schemas.microsoft.com/office/drawing/2014/main" id="{12B14D49-C643-43BA-B632-E4429EC74432}"/>
            </a:ext>
          </a:extLst>
        </xdr:cNvPr>
        <xdr:cNvSpPr txBox="1"/>
      </xdr:nvSpPr>
      <xdr:spPr>
        <a:xfrm>
          <a:off x="14846300" y="5240460"/>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26</xdr:row>
      <xdr:rowOff>32808</xdr:rowOff>
    </xdr:from>
    <xdr:to>
      <xdr:col>76</xdr:col>
      <xdr:colOff>73025</xdr:colOff>
      <xdr:row>26</xdr:row>
      <xdr:rowOff>134408</xdr:rowOff>
    </xdr:to>
    <xdr:sp macro="" textlink="">
      <xdr:nvSpPr>
        <xdr:cNvPr id="141" name="フローチャート: 判断 140">
          <a:extLst>
            <a:ext uri="{FF2B5EF4-FFF2-40B4-BE49-F238E27FC236}">
              <a16:creationId xmlns:a16="http://schemas.microsoft.com/office/drawing/2014/main" id="{80B292D2-DBE1-4936-B674-0FCE7BE0C8FD}"/>
            </a:ext>
          </a:extLst>
        </xdr:cNvPr>
        <xdr:cNvSpPr/>
      </xdr:nvSpPr>
      <xdr:spPr>
        <a:xfrm>
          <a:off x="147447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26</xdr:row>
      <xdr:rowOff>32808</xdr:rowOff>
    </xdr:from>
    <xdr:to>
      <xdr:col>72</xdr:col>
      <xdr:colOff>123825</xdr:colOff>
      <xdr:row>26</xdr:row>
      <xdr:rowOff>134408</xdr:rowOff>
    </xdr:to>
    <xdr:sp macro="" textlink="">
      <xdr:nvSpPr>
        <xdr:cNvPr id="142" name="フローチャート: 判断 141">
          <a:extLst>
            <a:ext uri="{FF2B5EF4-FFF2-40B4-BE49-F238E27FC236}">
              <a16:creationId xmlns:a16="http://schemas.microsoft.com/office/drawing/2014/main" id="{E40F9313-5D0B-4195-BDD2-D4BE3FFCE919}"/>
            </a:ext>
          </a:extLst>
        </xdr:cNvPr>
        <xdr:cNvSpPr/>
      </xdr:nvSpPr>
      <xdr:spPr>
        <a:xfrm>
          <a:off x="140335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26</xdr:row>
      <xdr:rowOff>32808</xdr:rowOff>
    </xdr:from>
    <xdr:to>
      <xdr:col>68</xdr:col>
      <xdr:colOff>123825</xdr:colOff>
      <xdr:row>26</xdr:row>
      <xdr:rowOff>134408</xdr:rowOff>
    </xdr:to>
    <xdr:sp macro="" textlink="">
      <xdr:nvSpPr>
        <xdr:cNvPr id="143" name="フローチャート: 判断 142">
          <a:extLst>
            <a:ext uri="{FF2B5EF4-FFF2-40B4-BE49-F238E27FC236}">
              <a16:creationId xmlns:a16="http://schemas.microsoft.com/office/drawing/2014/main" id="{03465CAB-D16E-47F1-A446-09780A6663C8}"/>
            </a:ext>
          </a:extLst>
        </xdr:cNvPr>
        <xdr:cNvSpPr/>
      </xdr:nvSpPr>
      <xdr:spPr>
        <a:xfrm>
          <a:off x="132715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26</xdr:row>
      <xdr:rowOff>32808</xdr:rowOff>
    </xdr:from>
    <xdr:to>
      <xdr:col>64</xdr:col>
      <xdr:colOff>123825</xdr:colOff>
      <xdr:row>26</xdr:row>
      <xdr:rowOff>134408</xdr:rowOff>
    </xdr:to>
    <xdr:sp macro="" textlink="">
      <xdr:nvSpPr>
        <xdr:cNvPr id="144" name="フローチャート: 判断 143">
          <a:extLst>
            <a:ext uri="{FF2B5EF4-FFF2-40B4-BE49-F238E27FC236}">
              <a16:creationId xmlns:a16="http://schemas.microsoft.com/office/drawing/2014/main" id="{CF81CA41-08CC-4532-B085-BB489755D571}"/>
            </a:ext>
          </a:extLst>
        </xdr:cNvPr>
        <xdr:cNvSpPr/>
      </xdr:nvSpPr>
      <xdr:spPr>
        <a:xfrm>
          <a:off x="125095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26</xdr:row>
      <xdr:rowOff>32808</xdr:rowOff>
    </xdr:from>
    <xdr:to>
      <xdr:col>60</xdr:col>
      <xdr:colOff>123825</xdr:colOff>
      <xdr:row>26</xdr:row>
      <xdr:rowOff>134408</xdr:rowOff>
    </xdr:to>
    <xdr:sp macro="" textlink="">
      <xdr:nvSpPr>
        <xdr:cNvPr id="145" name="フローチャート: 判断 144">
          <a:extLst>
            <a:ext uri="{FF2B5EF4-FFF2-40B4-BE49-F238E27FC236}">
              <a16:creationId xmlns:a16="http://schemas.microsoft.com/office/drawing/2014/main" id="{EE857374-6630-4915-AB7B-E80A8DDC4513}"/>
            </a:ext>
          </a:extLst>
        </xdr:cNvPr>
        <xdr:cNvSpPr/>
      </xdr:nvSpPr>
      <xdr:spPr>
        <a:xfrm>
          <a:off x="117475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6" name="テキスト ボックス 145">
          <a:extLst>
            <a:ext uri="{FF2B5EF4-FFF2-40B4-BE49-F238E27FC236}">
              <a16:creationId xmlns:a16="http://schemas.microsoft.com/office/drawing/2014/main" id="{AAA86D08-2DE9-4AA3-9A8C-3B834F02A7BE}"/>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7" name="テキスト ボックス 146">
          <a:extLst>
            <a:ext uri="{FF2B5EF4-FFF2-40B4-BE49-F238E27FC236}">
              <a16:creationId xmlns:a16="http://schemas.microsoft.com/office/drawing/2014/main" id="{EA09F3B6-A37A-4FF9-AE9F-D5B1BA1B0F09}"/>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8" name="テキスト ボックス 147">
          <a:extLst>
            <a:ext uri="{FF2B5EF4-FFF2-40B4-BE49-F238E27FC236}">
              <a16:creationId xmlns:a16="http://schemas.microsoft.com/office/drawing/2014/main" id="{61755415-6A1E-4F04-B555-2EB41CB64614}"/>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9" name="テキスト ボックス 148">
          <a:extLst>
            <a:ext uri="{FF2B5EF4-FFF2-40B4-BE49-F238E27FC236}">
              <a16:creationId xmlns:a16="http://schemas.microsoft.com/office/drawing/2014/main" id="{07499BE9-02F9-4149-9C8A-926E273795B3}"/>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4C002BCB-688F-4AF3-902D-4CE01357FC9F}"/>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80586</xdr:colOff>
      <xdr:row>24</xdr:row>
      <xdr:rowOff>150935</xdr:rowOff>
    </xdr:from>
    <xdr:ext cx="340478" cy="259045"/>
    <xdr:sp macro="" textlink="">
      <xdr:nvSpPr>
        <xdr:cNvPr id="151" name="n_1aveValue債務償還比率">
          <a:extLst>
            <a:ext uri="{FF2B5EF4-FFF2-40B4-BE49-F238E27FC236}">
              <a16:creationId xmlns:a16="http://schemas.microsoft.com/office/drawing/2014/main" id="{202E35FB-992A-4E8F-B2FF-1645668BDED7}"/>
            </a:ext>
          </a:extLst>
        </xdr:cNvPr>
        <xdr:cNvSpPr txBox="1"/>
      </xdr:nvSpPr>
      <xdr:spPr>
        <a:xfrm>
          <a:off x="13901361"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93286</xdr:colOff>
      <xdr:row>24</xdr:row>
      <xdr:rowOff>150935</xdr:rowOff>
    </xdr:from>
    <xdr:ext cx="340478" cy="259045"/>
    <xdr:sp macro="" textlink="">
      <xdr:nvSpPr>
        <xdr:cNvPr id="152" name="n_2aveValue債務償還比率">
          <a:extLst>
            <a:ext uri="{FF2B5EF4-FFF2-40B4-BE49-F238E27FC236}">
              <a16:creationId xmlns:a16="http://schemas.microsoft.com/office/drawing/2014/main" id="{A4A15752-3D7B-4BE1-BAB0-4196E567CD61}"/>
            </a:ext>
          </a:extLst>
        </xdr:cNvPr>
        <xdr:cNvSpPr txBox="1"/>
      </xdr:nvSpPr>
      <xdr:spPr>
        <a:xfrm>
          <a:off x="13152061"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93286</xdr:colOff>
      <xdr:row>24</xdr:row>
      <xdr:rowOff>150935</xdr:rowOff>
    </xdr:from>
    <xdr:ext cx="340478" cy="259045"/>
    <xdr:sp macro="" textlink="">
      <xdr:nvSpPr>
        <xdr:cNvPr id="153" name="n_3aveValue債務償還比率">
          <a:extLst>
            <a:ext uri="{FF2B5EF4-FFF2-40B4-BE49-F238E27FC236}">
              <a16:creationId xmlns:a16="http://schemas.microsoft.com/office/drawing/2014/main" id="{E8A8DFF5-3D48-4B33-AD30-13BE16F01382}"/>
            </a:ext>
          </a:extLst>
        </xdr:cNvPr>
        <xdr:cNvSpPr txBox="1"/>
      </xdr:nvSpPr>
      <xdr:spPr>
        <a:xfrm>
          <a:off x="12390061"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93286</xdr:colOff>
      <xdr:row>24</xdr:row>
      <xdr:rowOff>150935</xdr:rowOff>
    </xdr:from>
    <xdr:ext cx="340478" cy="259045"/>
    <xdr:sp macro="" textlink="">
      <xdr:nvSpPr>
        <xdr:cNvPr id="154" name="n_4aveValue債務償還比率">
          <a:extLst>
            <a:ext uri="{FF2B5EF4-FFF2-40B4-BE49-F238E27FC236}">
              <a16:creationId xmlns:a16="http://schemas.microsoft.com/office/drawing/2014/main" id="{1809EB66-77C0-4E53-A340-00AC88446DED}"/>
            </a:ext>
          </a:extLst>
        </xdr:cNvPr>
        <xdr:cNvSpPr txBox="1"/>
      </xdr:nvSpPr>
      <xdr:spPr>
        <a:xfrm>
          <a:off x="11628061"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55" name="正方形/長方形 154">
          <a:extLst>
            <a:ext uri="{FF2B5EF4-FFF2-40B4-BE49-F238E27FC236}">
              <a16:creationId xmlns:a16="http://schemas.microsoft.com/office/drawing/2014/main" id="{90123FA0-5DAE-4069-8D17-489DFE85E5E1}"/>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56" name="正方形/長方形 155">
          <a:extLst>
            <a:ext uri="{FF2B5EF4-FFF2-40B4-BE49-F238E27FC236}">
              <a16:creationId xmlns:a16="http://schemas.microsoft.com/office/drawing/2014/main" id="{E796365D-91DE-45A5-ADA5-CFF11B384BB7}"/>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57" name="テキスト ボックス 156">
          <a:extLst>
            <a:ext uri="{FF2B5EF4-FFF2-40B4-BE49-F238E27FC236}">
              <a16:creationId xmlns:a16="http://schemas.microsoft.com/office/drawing/2014/main" id="{369A2409-1D15-41DA-AD21-AD898B19A43D}"/>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58" name="テキスト ボックス 157">
          <a:extLst>
            <a:ext uri="{FF2B5EF4-FFF2-40B4-BE49-F238E27FC236}">
              <a16:creationId xmlns:a16="http://schemas.microsoft.com/office/drawing/2014/main" id="{BAB535E2-9765-4606-966C-6F2DA90323CC}"/>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59" name="テキスト ボックス 158">
          <a:extLst>
            <a:ext uri="{FF2B5EF4-FFF2-40B4-BE49-F238E27FC236}">
              <a16:creationId xmlns:a16="http://schemas.microsoft.com/office/drawing/2014/main" id="{88E5601C-C9EE-44A4-A04B-F90E16C0A0E9}"/>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0" name="テキスト ボックス 159">
          <a:extLst>
            <a:ext uri="{FF2B5EF4-FFF2-40B4-BE49-F238E27FC236}">
              <a16:creationId xmlns:a16="http://schemas.microsoft.com/office/drawing/2014/main" id="{039892B2-48E1-49A7-85A9-465B847B26E1}"/>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4F0A92B0-1747-4764-B71E-516D23B47353}"/>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5756BA8F-B12E-478B-8780-44D2CBDEE3D1}"/>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B0AFF202-53E6-4D3A-B4A7-17BC82F87357}"/>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3486D9B1-E45B-4447-B03A-23DD675ACE15}"/>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東京都台東区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5F479A8A-73AF-4D12-810D-F2474BC2CC87}"/>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660F264-8587-41D7-9F2C-1398B08C3F9F}"/>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27779245-CBDB-4873-A7A0-83D6EFEDCCF7}"/>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CF120C5E-B7F1-4605-AC20-458E714427D3}"/>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61567899-ED32-4A4E-B88F-C1B7783108EC}"/>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911AA854-B8C5-4FA9-ADE0-69AD76EFC61D}"/>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203,709
189,813
10.11
125,054,197
114,411,332
10,346,847
58,760,773
12,189,547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8DBCD989-243E-4644-A9FD-29F0F04AB3F1}"/>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A6280DAF-2A19-4B27-8B41-0408D4996A28}"/>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23A2451D-C184-4651-AF74-B677E8CBC795}"/>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BCA667C6-6454-4D51-AE4F-AE2F379991FB}"/>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289F1AAE-C4FD-4AA8-B8C8-5BB6CB5998D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83B5AE61-8BCD-4805-B377-5C4B12443960}"/>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DDFA284D-B691-460C-9935-CF10F0CE11ED}"/>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9C2A012F-B8AE-4F00-8FA9-544FE1409344}"/>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364FFF9B-BA76-42DB-B711-D8B02FACBB85}"/>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1CFC0AA1-6C50-456C-9CC0-BF6165087ACB}"/>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E80483FE-32A5-44D1-910A-B40B54520A94}"/>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E543F471-4C67-4D92-A53A-F781F5627E8B}"/>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2FEB4C7A-7B23-44B7-8BD7-50A3F49AA591}"/>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B7150612-A075-4BB2-9DE4-AB938A71C931}"/>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8608D506-7EBB-4966-9BD2-F42C217B0A6C}"/>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E099D9C5-7FD7-4633-9FF1-00BF5CCA2617}"/>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F2B66637-4EC2-4ECB-9280-EF86A310CA53}"/>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5A594A93-6301-4C00-92D5-AB5C2D2663BC}"/>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7AB660E-C6AC-4846-988C-213C97C24774}"/>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45812F3D-67AC-4BA4-BB6C-7CCAF69166E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7C0BF914-82DA-481E-AE91-7C3C207C32BD}"/>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A901F94D-B3DF-48FD-83E4-D34630AA8201}"/>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7C1B896A-749E-4F19-863C-C09D1EFF6AB2}"/>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1B4EF73F-A8AB-412A-A7FD-5C0F8A3241B9}"/>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DD22DF4A-1968-42A9-92BC-4806E3BCCFA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32CC2D69-8E53-41EB-BFB5-C4081A19EA55}"/>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1CBBFA2F-F15C-46E7-828E-23FB8B4C4E9E}"/>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71C23FFE-EA1D-457A-9C1D-1C8C2AC6DB56}"/>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B8A2D535-50D5-4F0D-8A1E-7134801E8D75}"/>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AB1BEC33-48B7-4AF1-9C8C-6D4034AFFEAB}"/>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CD4F5827-A5F4-409F-B15C-B38E57799E1E}"/>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424DD18-C0EF-4EA2-9218-A2AA08DCBA48}"/>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F1F35159-E1BF-4D01-B7CA-01A69064DC78}"/>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49153FC0-F4E4-4764-A6C4-EB56210FCF24}"/>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4BBB626E-1CF1-4792-9EFC-B67FE53351CA}"/>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093FB8BF-E014-4833-AF4F-D029D9F14C1A}"/>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F914949C-0EFA-42A6-A2E2-798B73709806}"/>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F7EED578-9992-48D5-93BB-C96835721A89}"/>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449DDA27-9465-4672-88EE-C405160EF278}"/>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A7047A8B-9B91-4796-8EA2-74051517201E}"/>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CF0EDA25-641A-4E4A-BFBB-41197BAB2399}"/>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66CCC726-C44C-43A5-A8D9-CCBD2A45F8EF}"/>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AABCBB75-7250-4567-ACF9-EF2B68BE8912}"/>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CCE22027-5AE9-442C-9CC8-D36C06601B19}"/>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D1905A27-A38B-44E8-BD8A-651B5DBDA8E5}"/>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a:extLst>
            <a:ext uri="{FF2B5EF4-FFF2-40B4-BE49-F238E27FC236}">
              <a16:creationId xmlns:a16="http://schemas.microsoft.com/office/drawing/2014/main" id="{B9BC3E52-2508-46B7-B31F-AE251A43A551}"/>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42</xdr:row>
      <xdr:rowOff>37012</xdr:rowOff>
    </xdr:to>
    <xdr:cxnSp macro="">
      <xdr:nvCxnSpPr>
        <xdr:cNvPr id="58" name="直線コネクタ 57">
          <a:extLst>
            <a:ext uri="{FF2B5EF4-FFF2-40B4-BE49-F238E27FC236}">
              <a16:creationId xmlns:a16="http://schemas.microsoft.com/office/drawing/2014/main" id="{F0347A61-591D-472E-9AE0-2172AC15B6DE}"/>
            </a:ext>
          </a:extLst>
        </xdr:cNvPr>
        <xdr:cNvCxnSpPr/>
      </xdr:nvCxnSpPr>
      <xdr:spPr>
        <a:xfrm flipV="1">
          <a:off x="4634865" y="5660572"/>
          <a:ext cx="0" cy="1577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40839</xdr:rowOff>
    </xdr:from>
    <xdr:ext cx="405111" cy="259045"/>
    <xdr:sp macro="" textlink="">
      <xdr:nvSpPr>
        <xdr:cNvPr id="59" name="【道路】&#10;有形固定資産減価償却率最小値テキスト">
          <a:extLst>
            <a:ext uri="{FF2B5EF4-FFF2-40B4-BE49-F238E27FC236}">
              <a16:creationId xmlns:a16="http://schemas.microsoft.com/office/drawing/2014/main" id="{EED7A616-B435-464E-B689-35A5B17B6794}"/>
            </a:ext>
          </a:extLst>
        </xdr:cNvPr>
        <xdr:cNvSpPr txBox="1"/>
      </xdr:nvSpPr>
      <xdr:spPr>
        <a:xfrm>
          <a:off x="4673600" y="72417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37012</xdr:rowOff>
    </xdr:from>
    <xdr:to>
      <xdr:col>24</xdr:col>
      <xdr:colOff>152400</xdr:colOff>
      <xdr:row>42</xdr:row>
      <xdr:rowOff>37012</xdr:rowOff>
    </xdr:to>
    <xdr:cxnSp macro="">
      <xdr:nvCxnSpPr>
        <xdr:cNvPr id="60" name="直線コネクタ 59">
          <a:extLst>
            <a:ext uri="{FF2B5EF4-FFF2-40B4-BE49-F238E27FC236}">
              <a16:creationId xmlns:a16="http://schemas.microsoft.com/office/drawing/2014/main" id="{38AB3456-B524-49AC-AA12-16B0AB468555}"/>
            </a:ext>
          </a:extLst>
        </xdr:cNvPr>
        <xdr:cNvCxnSpPr/>
      </xdr:nvCxnSpPr>
      <xdr:spPr>
        <a:xfrm>
          <a:off x="4546600" y="72379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340478" cy="259045"/>
    <xdr:sp macro="" textlink="">
      <xdr:nvSpPr>
        <xdr:cNvPr id="61" name="【道路】&#10;有形固定資産減価償却率最大値テキスト">
          <a:extLst>
            <a:ext uri="{FF2B5EF4-FFF2-40B4-BE49-F238E27FC236}">
              <a16:creationId xmlns:a16="http://schemas.microsoft.com/office/drawing/2014/main" id="{E692A3AC-60F2-4382-8260-B17E45A45374}"/>
            </a:ext>
          </a:extLst>
        </xdr:cNvPr>
        <xdr:cNvSpPr txBox="1"/>
      </xdr:nvSpPr>
      <xdr:spPr>
        <a:xfrm>
          <a:off x="4673600" y="54357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2" name="直線コネクタ 61">
          <a:extLst>
            <a:ext uri="{FF2B5EF4-FFF2-40B4-BE49-F238E27FC236}">
              <a16:creationId xmlns:a16="http://schemas.microsoft.com/office/drawing/2014/main" id="{00B77D5F-BAE7-4C7A-A9C0-591E5C68AFA1}"/>
            </a:ext>
          </a:extLst>
        </xdr:cNvPr>
        <xdr:cNvCxnSpPr/>
      </xdr:nvCxnSpPr>
      <xdr:spPr>
        <a:xfrm>
          <a:off x="4546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82567</xdr:rowOff>
    </xdr:from>
    <xdr:ext cx="405111" cy="259045"/>
    <xdr:sp macro="" textlink="">
      <xdr:nvSpPr>
        <xdr:cNvPr id="63" name="【道路】&#10;有形固定資産減価償却率平均値テキスト">
          <a:extLst>
            <a:ext uri="{FF2B5EF4-FFF2-40B4-BE49-F238E27FC236}">
              <a16:creationId xmlns:a16="http://schemas.microsoft.com/office/drawing/2014/main" id="{4558C7D7-F640-41C9-8A5A-404EDE90D3AA}"/>
            </a:ext>
          </a:extLst>
        </xdr:cNvPr>
        <xdr:cNvSpPr txBox="1"/>
      </xdr:nvSpPr>
      <xdr:spPr>
        <a:xfrm>
          <a:off x="4673600" y="64262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59690</xdr:rowOff>
    </xdr:from>
    <xdr:to>
      <xdr:col>24</xdr:col>
      <xdr:colOff>114300</xdr:colOff>
      <xdr:row>38</xdr:row>
      <xdr:rowOff>161290</xdr:rowOff>
    </xdr:to>
    <xdr:sp macro="" textlink="">
      <xdr:nvSpPr>
        <xdr:cNvPr id="64" name="フローチャート: 判断 63">
          <a:extLst>
            <a:ext uri="{FF2B5EF4-FFF2-40B4-BE49-F238E27FC236}">
              <a16:creationId xmlns:a16="http://schemas.microsoft.com/office/drawing/2014/main" id="{0B26CB5C-7226-43CA-A5A5-402AA7A61CCB}"/>
            </a:ext>
          </a:extLst>
        </xdr:cNvPr>
        <xdr:cNvSpPr/>
      </xdr:nvSpPr>
      <xdr:spPr>
        <a:xfrm>
          <a:off x="4584700" y="6574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53159</xdr:rowOff>
    </xdr:from>
    <xdr:to>
      <xdr:col>20</xdr:col>
      <xdr:colOff>38100</xdr:colOff>
      <xdr:row>38</xdr:row>
      <xdr:rowOff>154759</xdr:rowOff>
    </xdr:to>
    <xdr:sp macro="" textlink="">
      <xdr:nvSpPr>
        <xdr:cNvPr id="65" name="フローチャート: 判断 64">
          <a:extLst>
            <a:ext uri="{FF2B5EF4-FFF2-40B4-BE49-F238E27FC236}">
              <a16:creationId xmlns:a16="http://schemas.microsoft.com/office/drawing/2014/main" id="{A31C11C6-400D-400D-964C-E0789E4176F7}"/>
            </a:ext>
          </a:extLst>
        </xdr:cNvPr>
        <xdr:cNvSpPr/>
      </xdr:nvSpPr>
      <xdr:spPr>
        <a:xfrm>
          <a:off x="3746500" y="6568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41728</xdr:rowOff>
    </xdr:from>
    <xdr:to>
      <xdr:col>15</xdr:col>
      <xdr:colOff>101600</xdr:colOff>
      <xdr:row>38</xdr:row>
      <xdr:rowOff>143328</xdr:rowOff>
    </xdr:to>
    <xdr:sp macro="" textlink="">
      <xdr:nvSpPr>
        <xdr:cNvPr id="66" name="フローチャート: 判断 65">
          <a:extLst>
            <a:ext uri="{FF2B5EF4-FFF2-40B4-BE49-F238E27FC236}">
              <a16:creationId xmlns:a16="http://schemas.microsoft.com/office/drawing/2014/main" id="{64A46AAE-A148-4356-BB39-8F1258CA8DDA}"/>
            </a:ext>
          </a:extLst>
        </xdr:cNvPr>
        <xdr:cNvSpPr/>
      </xdr:nvSpPr>
      <xdr:spPr>
        <a:xfrm>
          <a:off x="2857500" y="6556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23767</xdr:rowOff>
    </xdr:from>
    <xdr:to>
      <xdr:col>10</xdr:col>
      <xdr:colOff>165100</xdr:colOff>
      <xdr:row>38</xdr:row>
      <xdr:rowOff>125367</xdr:rowOff>
    </xdr:to>
    <xdr:sp macro="" textlink="">
      <xdr:nvSpPr>
        <xdr:cNvPr id="67" name="フローチャート: 判断 66">
          <a:extLst>
            <a:ext uri="{FF2B5EF4-FFF2-40B4-BE49-F238E27FC236}">
              <a16:creationId xmlns:a16="http://schemas.microsoft.com/office/drawing/2014/main" id="{76BECCE6-75AA-4293-9114-72B086CA6BF6}"/>
            </a:ext>
          </a:extLst>
        </xdr:cNvPr>
        <xdr:cNvSpPr/>
      </xdr:nvSpPr>
      <xdr:spPr>
        <a:xfrm>
          <a:off x="1968500" y="6538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156028</xdr:rowOff>
    </xdr:from>
    <xdr:to>
      <xdr:col>6</xdr:col>
      <xdr:colOff>38100</xdr:colOff>
      <xdr:row>38</xdr:row>
      <xdr:rowOff>86178</xdr:rowOff>
    </xdr:to>
    <xdr:sp macro="" textlink="">
      <xdr:nvSpPr>
        <xdr:cNvPr id="68" name="フローチャート: 判断 67">
          <a:extLst>
            <a:ext uri="{FF2B5EF4-FFF2-40B4-BE49-F238E27FC236}">
              <a16:creationId xmlns:a16="http://schemas.microsoft.com/office/drawing/2014/main" id="{082CC983-8E99-4468-8DD7-49986CB44F31}"/>
            </a:ext>
          </a:extLst>
        </xdr:cNvPr>
        <xdr:cNvSpPr/>
      </xdr:nvSpPr>
      <xdr:spPr>
        <a:xfrm>
          <a:off x="1079500" y="6499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858BB786-3C2E-4F47-BE9E-68490D5C3CF9}"/>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F69A947F-F792-42D2-9CBC-6ABF9010E728}"/>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6C69AA9C-E034-4339-9185-83EC20422737}"/>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B08312B7-73E7-4707-9EBB-0B0071914A8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D94FE6CC-802A-4857-AD80-41227B317EDD}"/>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41</xdr:row>
      <xdr:rowOff>51526</xdr:rowOff>
    </xdr:from>
    <xdr:to>
      <xdr:col>24</xdr:col>
      <xdr:colOff>114300</xdr:colOff>
      <xdr:row>41</xdr:row>
      <xdr:rowOff>153126</xdr:rowOff>
    </xdr:to>
    <xdr:sp macro="" textlink="">
      <xdr:nvSpPr>
        <xdr:cNvPr id="74" name="楕円 73">
          <a:extLst>
            <a:ext uri="{FF2B5EF4-FFF2-40B4-BE49-F238E27FC236}">
              <a16:creationId xmlns:a16="http://schemas.microsoft.com/office/drawing/2014/main" id="{8DCAAA05-CE09-47F1-BC79-BDCDA998CD14}"/>
            </a:ext>
          </a:extLst>
        </xdr:cNvPr>
        <xdr:cNvSpPr/>
      </xdr:nvSpPr>
      <xdr:spPr>
        <a:xfrm>
          <a:off x="4584700" y="7080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40</xdr:row>
      <xdr:rowOff>137903</xdr:rowOff>
    </xdr:from>
    <xdr:ext cx="405111" cy="259045"/>
    <xdr:sp macro="" textlink="">
      <xdr:nvSpPr>
        <xdr:cNvPr id="75" name="【道路】&#10;有形固定資産減価償却率該当値テキスト">
          <a:extLst>
            <a:ext uri="{FF2B5EF4-FFF2-40B4-BE49-F238E27FC236}">
              <a16:creationId xmlns:a16="http://schemas.microsoft.com/office/drawing/2014/main" id="{2A8BCAE3-073E-446E-AD20-5FCEF46D0055}"/>
            </a:ext>
          </a:extLst>
        </xdr:cNvPr>
        <xdr:cNvSpPr txBox="1"/>
      </xdr:nvSpPr>
      <xdr:spPr>
        <a:xfrm>
          <a:off x="4673600" y="69959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41</xdr:row>
      <xdr:rowOff>51526</xdr:rowOff>
    </xdr:from>
    <xdr:to>
      <xdr:col>20</xdr:col>
      <xdr:colOff>38100</xdr:colOff>
      <xdr:row>41</xdr:row>
      <xdr:rowOff>153126</xdr:rowOff>
    </xdr:to>
    <xdr:sp macro="" textlink="">
      <xdr:nvSpPr>
        <xdr:cNvPr id="76" name="楕円 75">
          <a:extLst>
            <a:ext uri="{FF2B5EF4-FFF2-40B4-BE49-F238E27FC236}">
              <a16:creationId xmlns:a16="http://schemas.microsoft.com/office/drawing/2014/main" id="{99494C9E-B401-4705-BB09-B24FFF83F35E}"/>
            </a:ext>
          </a:extLst>
        </xdr:cNvPr>
        <xdr:cNvSpPr/>
      </xdr:nvSpPr>
      <xdr:spPr>
        <a:xfrm>
          <a:off x="3746500" y="7080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41</xdr:row>
      <xdr:rowOff>102326</xdr:rowOff>
    </xdr:from>
    <xdr:to>
      <xdr:col>24</xdr:col>
      <xdr:colOff>63500</xdr:colOff>
      <xdr:row>41</xdr:row>
      <xdr:rowOff>102326</xdr:rowOff>
    </xdr:to>
    <xdr:cxnSp macro="">
      <xdr:nvCxnSpPr>
        <xdr:cNvPr id="77" name="直線コネクタ 76">
          <a:extLst>
            <a:ext uri="{FF2B5EF4-FFF2-40B4-BE49-F238E27FC236}">
              <a16:creationId xmlns:a16="http://schemas.microsoft.com/office/drawing/2014/main" id="{22C83209-8904-439D-BD69-3E2ABC325EF9}"/>
            </a:ext>
          </a:extLst>
        </xdr:cNvPr>
        <xdr:cNvCxnSpPr/>
      </xdr:nvCxnSpPr>
      <xdr:spPr>
        <a:xfrm>
          <a:off x="3797300" y="713177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41</xdr:row>
      <xdr:rowOff>17235</xdr:rowOff>
    </xdr:from>
    <xdr:to>
      <xdr:col>15</xdr:col>
      <xdr:colOff>101600</xdr:colOff>
      <xdr:row>41</xdr:row>
      <xdr:rowOff>118835</xdr:rowOff>
    </xdr:to>
    <xdr:sp macro="" textlink="">
      <xdr:nvSpPr>
        <xdr:cNvPr id="78" name="楕円 77">
          <a:extLst>
            <a:ext uri="{FF2B5EF4-FFF2-40B4-BE49-F238E27FC236}">
              <a16:creationId xmlns:a16="http://schemas.microsoft.com/office/drawing/2014/main" id="{23A04691-2A82-4D9C-B38B-0011B3E3508E}"/>
            </a:ext>
          </a:extLst>
        </xdr:cNvPr>
        <xdr:cNvSpPr/>
      </xdr:nvSpPr>
      <xdr:spPr>
        <a:xfrm>
          <a:off x="2857500" y="7046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41</xdr:row>
      <xdr:rowOff>68035</xdr:rowOff>
    </xdr:from>
    <xdr:to>
      <xdr:col>19</xdr:col>
      <xdr:colOff>177800</xdr:colOff>
      <xdr:row>41</xdr:row>
      <xdr:rowOff>102326</xdr:rowOff>
    </xdr:to>
    <xdr:cxnSp macro="">
      <xdr:nvCxnSpPr>
        <xdr:cNvPr id="79" name="直線コネクタ 78">
          <a:extLst>
            <a:ext uri="{FF2B5EF4-FFF2-40B4-BE49-F238E27FC236}">
              <a16:creationId xmlns:a16="http://schemas.microsoft.com/office/drawing/2014/main" id="{79ED81E8-1841-4F0F-895C-1B05301A5543}"/>
            </a:ext>
          </a:extLst>
        </xdr:cNvPr>
        <xdr:cNvCxnSpPr/>
      </xdr:nvCxnSpPr>
      <xdr:spPr>
        <a:xfrm>
          <a:off x="2908300" y="7097485"/>
          <a:ext cx="889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40</xdr:row>
      <xdr:rowOff>129903</xdr:rowOff>
    </xdr:from>
    <xdr:to>
      <xdr:col>10</xdr:col>
      <xdr:colOff>165100</xdr:colOff>
      <xdr:row>41</xdr:row>
      <xdr:rowOff>60053</xdr:rowOff>
    </xdr:to>
    <xdr:sp macro="" textlink="">
      <xdr:nvSpPr>
        <xdr:cNvPr id="80" name="楕円 79">
          <a:extLst>
            <a:ext uri="{FF2B5EF4-FFF2-40B4-BE49-F238E27FC236}">
              <a16:creationId xmlns:a16="http://schemas.microsoft.com/office/drawing/2014/main" id="{0BAB6F87-CDBA-4EA8-B5B3-4A7833B6B68C}"/>
            </a:ext>
          </a:extLst>
        </xdr:cNvPr>
        <xdr:cNvSpPr/>
      </xdr:nvSpPr>
      <xdr:spPr>
        <a:xfrm>
          <a:off x="1968500" y="6987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41</xdr:row>
      <xdr:rowOff>9253</xdr:rowOff>
    </xdr:from>
    <xdr:to>
      <xdr:col>15</xdr:col>
      <xdr:colOff>50800</xdr:colOff>
      <xdr:row>41</xdr:row>
      <xdr:rowOff>68035</xdr:rowOff>
    </xdr:to>
    <xdr:cxnSp macro="">
      <xdr:nvCxnSpPr>
        <xdr:cNvPr id="81" name="直線コネクタ 80">
          <a:extLst>
            <a:ext uri="{FF2B5EF4-FFF2-40B4-BE49-F238E27FC236}">
              <a16:creationId xmlns:a16="http://schemas.microsoft.com/office/drawing/2014/main" id="{769B1E5E-D62A-4558-BCFD-655526F1897F}"/>
            </a:ext>
          </a:extLst>
        </xdr:cNvPr>
        <xdr:cNvCxnSpPr/>
      </xdr:nvCxnSpPr>
      <xdr:spPr>
        <a:xfrm>
          <a:off x="2019300" y="7038703"/>
          <a:ext cx="889000" cy="58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171285</xdr:rowOff>
    </xdr:from>
    <xdr:ext cx="405111" cy="259045"/>
    <xdr:sp macro="" textlink="">
      <xdr:nvSpPr>
        <xdr:cNvPr id="82" name="n_1aveValue【道路】&#10;有形固定資産減価償却率">
          <a:extLst>
            <a:ext uri="{FF2B5EF4-FFF2-40B4-BE49-F238E27FC236}">
              <a16:creationId xmlns:a16="http://schemas.microsoft.com/office/drawing/2014/main" id="{84F51A6C-8B5C-4A80-8D03-E63702CFB385}"/>
            </a:ext>
          </a:extLst>
        </xdr:cNvPr>
        <xdr:cNvSpPr txBox="1"/>
      </xdr:nvSpPr>
      <xdr:spPr>
        <a:xfrm>
          <a:off x="3582044" y="63434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159855</xdr:rowOff>
    </xdr:from>
    <xdr:ext cx="405111" cy="259045"/>
    <xdr:sp macro="" textlink="">
      <xdr:nvSpPr>
        <xdr:cNvPr id="83" name="n_2aveValue【道路】&#10;有形固定資産減価償却率">
          <a:extLst>
            <a:ext uri="{FF2B5EF4-FFF2-40B4-BE49-F238E27FC236}">
              <a16:creationId xmlns:a16="http://schemas.microsoft.com/office/drawing/2014/main" id="{35E4FB3C-40F7-43C2-BEB1-A2A65A2683C1}"/>
            </a:ext>
          </a:extLst>
        </xdr:cNvPr>
        <xdr:cNvSpPr txBox="1"/>
      </xdr:nvSpPr>
      <xdr:spPr>
        <a:xfrm>
          <a:off x="2705744" y="63320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141894</xdr:rowOff>
    </xdr:from>
    <xdr:ext cx="405111" cy="259045"/>
    <xdr:sp macro="" textlink="">
      <xdr:nvSpPr>
        <xdr:cNvPr id="84" name="n_3aveValue【道路】&#10;有形固定資産減価償却率">
          <a:extLst>
            <a:ext uri="{FF2B5EF4-FFF2-40B4-BE49-F238E27FC236}">
              <a16:creationId xmlns:a16="http://schemas.microsoft.com/office/drawing/2014/main" id="{B45B3BBF-865A-4A5D-82E5-3C45F1F3B8A8}"/>
            </a:ext>
          </a:extLst>
        </xdr:cNvPr>
        <xdr:cNvSpPr txBox="1"/>
      </xdr:nvSpPr>
      <xdr:spPr>
        <a:xfrm>
          <a:off x="1816744" y="63140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102705</xdr:rowOff>
    </xdr:from>
    <xdr:ext cx="405111" cy="259045"/>
    <xdr:sp macro="" textlink="">
      <xdr:nvSpPr>
        <xdr:cNvPr id="85" name="n_4aveValue【道路】&#10;有形固定資産減価償却率">
          <a:extLst>
            <a:ext uri="{FF2B5EF4-FFF2-40B4-BE49-F238E27FC236}">
              <a16:creationId xmlns:a16="http://schemas.microsoft.com/office/drawing/2014/main" id="{76A6799B-F0A1-47CF-BD46-6F7C6DEF8850}"/>
            </a:ext>
          </a:extLst>
        </xdr:cNvPr>
        <xdr:cNvSpPr txBox="1"/>
      </xdr:nvSpPr>
      <xdr:spPr>
        <a:xfrm>
          <a:off x="927744" y="62749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41</xdr:row>
      <xdr:rowOff>144253</xdr:rowOff>
    </xdr:from>
    <xdr:ext cx="405111" cy="259045"/>
    <xdr:sp macro="" textlink="">
      <xdr:nvSpPr>
        <xdr:cNvPr id="86" name="n_1mainValue【道路】&#10;有形固定資産減価償却率">
          <a:extLst>
            <a:ext uri="{FF2B5EF4-FFF2-40B4-BE49-F238E27FC236}">
              <a16:creationId xmlns:a16="http://schemas.microsoft.com/office/drawing/2014/main" id="{8CF5B713-941A-40E8-8901-8027AD95B70A}"/>
            </a:ext>
          </a:extLst>
        </xdr:cNvPr>
        <xdr:cNvSpPr txBox="1"/>
      </xdr:nvSpPr>
      <xdr:spPr>
        <a:xfrm>
          <a:off x="3582044" y="7173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41</xdr:row>
      <xdr:rowOff>109962</xdr:rowOff>
    </xdr:from>
    <xdr:ext cx="405111" cy="259045"/>
    <xdr:sp macro="" textlink="">
      <xdr:nvSpPr>
        <xdr:cNvPr id="87" name="n_2mainValue【道路】&#10;有形固定資産減価償却率">
          <a:extLst>
            <a:ext uri="{FF2B5EF4-FFF2-40B4-BE49-F238E27FC236}">
              <a16:creationId xmlns:a16="http://schemas.microsoft.com/office/drawing/2014/main" id="{C1A3F508-1B0D-4C3C-B4F7-663C0DC45D68}"/>
            </a:ext>
          </a:extLst>
        </xdr:cNvPr>
        <xdr:cNvSpPr txBox="1"/>
      </xdr:nvSpPr>
      <xdr:spPr>
        <a:xfrm>
          <a:off x="2705744" y="71394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41</xdr:row>
      <xdr:rowOff>51180</xdr:rowOff>
    </xdr:from>
    <xdr:ext cx="405111" cy="259045"/>
    <xdr:sp macro="" textlink="">
      <xdr:nvSpPr>
        <xdr:cNvPr id="88" name="n_3mainValue【道路】&#10;有形固定資産減価償却率">
          <a:extLst>
            <a:ext uri="{FF2B5EF4-FFF2-40B4-BE49-F238E27FC236}">
              <a16:creationId xmlns:a16="http://schemas.microsoft.com/office/drawing/2014/main" id="{3279756F-D870-482C-9AF3-E3B97B51F17E}"/>
            </a:ext>
          </a:extLst>
        </xdr:cNvPr>
        <xdr:cNvSpPr txBox="1"/>
      </xdr:nvSpPr>
      <xdr:spPr>
        <a:xfrm>
          <a:off x="1816744" y="70806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a:extLst>
            <a:ext uri="{FF2B5EF4-FFF2-40B4-BE49-F238E27FC236}">
              <a16:creationId xmlns:a16="http://schemas.microsoft.com/office/drawing/2014/main" id="{C27D346D-FC7C-4D14-8074-4B8AD2506787}"/>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a:extLst>
            <a:ext uri="{FF2B5EF4-FFF2-40B4-BE49-F238E27FC236}">
              <a16:creationId xmlns:a16="http://schemas.microsoft.com/office/drawing/2014/main" id="{265AC847-3354-47FF-80AB-80EDFAD36AEF}"/>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a:extLst>
            <a:ext uri="{FF2B5EF4-FFF2-40B4-BE49-F238E27FC236}">
              <a16:creationId xmlns:a16="http://schemas.microsoft.com/office/drawing/2014/main" id="{D953370B-8ADC-4D39-A9D8-3D54EEF4A453}"/>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a:extLst>
            <a:ext uri="{FF2B5EF4-FFF2-40B4-BE49-F238E27FC236}">
              <a16:creationId xmlns:a16="http://schemas.microsoft.com/office/drawing/2014/main" id="{B507D63F-27FA-4E85-8F04-C32F013D1678}"/>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a:extLst>
            <a:ext uri="{FF2B5EF4-FFF2-40B4-BE49-F238E27FC236}">
              <a16:creationId xmlns:a16="http://schemas.microsoft.com/office/drawing/2014/main" id="{89997363-54D4-4A20-B1C6-43915760512B}"/>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a:extLst>
            <a:ext uri="{FF2B5EF4-FFF2-40B4-BE49-F238E27FC236}">
              <a16:creationId xmlns:a16="http://schemas.microsoft.com/office/drawing/2014/main" id="{642FE778-305D-4FF3-96E5-9EE779A8C881}"/>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a:extLst>
            <a:ext uri="{FF2B5EF4-FFF2-40B4-BE49-F238E27FC236}">
              <a16:creationId xmlns:a16="http://schemas.microsoft.com/office/drawing/2014/main" id="{2E1BB826-6419-4F23-9BCA-ED17FB847894}"/>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a:extLst>
            <a:ext uri="{FF2B5EF4-FFF2-40B4-BE49-F238E27FC236}">
              <a16:creationId xmlns:a16="http://schemas.microsoft.com/office/drawing/2014/main" id="{9141FC47-317B-445E-AF5E-C09E5841645C}"/>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a:extLst>
            <a:ext uri="{FF2B5EF4-FFF2-40B4-BE49-F238E27FC236}">
              <a16:creationId xmlns:a16="http://schemas.microsoft.com/office/drawing/2014/main" id="{3CB19519-2C79-4867-9721-662DDD8AF833}"/>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a:extLst>
            <a:ext uri="{FF2B5EF4-FFF2-40B4-BE49-F238E27FC236}">
              <a16:creationId xmlns:a16="http://schemas.microsoft.com/office/drawing/2014/main" id="{A7790111-94B3-4900-9695-3EE02D2466CD}"/>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9" name="直線コネクタ 98">
          <a:extLst>
            <a:ext uri="{FF2B5EF4-FFF2-40B4-BE49-F238E27FC236}">
              <a16:creationId xmlns:a16="http://schemas.microsoft.com/office/drawing/2014/main" id="{0B7F0EC4-8718-48EC-A76A-590B76BE0299}"/>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0" name="テキスト ボックス 99">
          <a:extLst>
            <a:ext uri="{FF2B5EF4-FFF2-40B4-BE49-F238E27FC236}">
              <a16:creationId xmlns:a16="http://schemas.microsoft.com/office/drawing/2014/main" id="{761346B2-A16D-471C-B4C7-8596672841F0}"/>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1" name="直線コネクタ 100">
          <a:extLst>
            <a:ext uri="{FF2B5EF4-FFF2-40B4-BE49-F238E27FC236}">
              <a16:creationId xmlns:a16="http://schemas.microsoft.com/office/drawing/2014/main" id="{F5D79178-39C5-4AEC-A073-7C4BE0FD54CF}"/>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2" name="テキスト ボックス 101">
          <a:extLst>
            <a:ext uri="{FF2B5EF4-FFF2-40B4-BE49-F238E27FC236}">
              <a16:creationId xmlns:a16="http://schemas.microsoft.com/office/drawing/2014/main" id="{42A8EC38-6342-47B5-8F8E-4CB69A78AEB8}"/>
            </a:ext>
          </a:extLst>
        </xdr:cNvPr>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3" name="直線コネクタ 102">
          <a:extLst>
            <a:ext uri="{FF2B5EF4-FFF2-40B4-BE49-F238E27FC236}">
              <a16:creationId xmlns:a16="http://schemas.microsoft.com/office/drawing/2014/main" id="{5A613974-AEFE-46FD-B43A-3C0F98DAD671}"/>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4" name="テキスト ボックス 103">
          <a:extLst>
            <a:ext uri="{FF2B5EF4-FFF2-40B4-BE49-F238E27FC236}">
              <a16:creationId xmlns:a16="http://schemas.microsoft.com/office/drawing/2014/main" id="{01540911-C21C-4FFB-9013-4EB402A2C85B}"/>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5" name="直線コネクタ 104">
          <a:extLst>
            <a:ext uri="{FF2B5EF4-FFF2-40B4-BE49-F238E27FC236}">
              <a16:creationId xmlns:a16="http://schemas.microsoft.com/office/drawing/2014/main" id="{B47654E8-D5D3-47D6-B116-AFDF9D53E37E}"/>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6" name="テキスト ボックス 105">
          <a:extLst>
            <a:ext uri="{FF2B5EF4-FFF2-40B4-BE49-F238E27FC236}">
              <a16:creationId xmlns:a16="http://schemas.microsoft.com/office/drawing/2014/main" id="{03EE3D69-A8EC-43EB-96F6-965CCE7656DB}"/>
            </a:ext>
          </a:extLst>
        </xdr:cNvPr>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7" name="直線コネクタ 106">
          <a:extLst>
            <a:ext uri="{FF2B5EF4-FFF2-40B4-BE49-F238E27FC236}">
              <a16:creationId xmlns:a16="http://schemas.microsoft.com/office/drawing/2014/main" id="{B9D9FCA1-B4B6-48EC-B494-C3B10936E965}"/>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08" name="テキスト ボックス 107">
          <a:extLst>
            <a:ext uri="{FF2B5EF4-FFF2-40B4-BE49-F238E27FC236}">
              <a16:creationId xmlns:a16="http://schemas.microsoft.com/office/drawing/2014/main" id="{4D5E30EC-60F7-4279-9685-B1084D4D5490}"/>
            </a:ext>
          </a:extLst>
        </xdr:cNvPr>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a:extLst>
            <a:ext uri="{FF2B5EF4-FFF2-40B4-BE49-F238E27FC236}">
              <a16:creationId xmlns:a16="http://schemas.microsoft.com/office/drawing/2014/main" id="{88CC9BD2-0BC6-4B9F-921D-67A5ACE84764}"/>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0" name="テキスト ボックス 109">
          <a:extLst>
            <a:ext uri="{FF2B5EF4-FFF2-40B4-BE49-F238E27FC236}">
              <a16:creationId xmlns:a16="http://schemas.microsoft.com/office/drawing/2014/main" id="{FF8A90AF-9C12-4406-BA2F-7766ADCCBE88}"/>
            </a:ext>
          </a:extLst>
        </xdr:cNvPr>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a:extLst>
            <a:ext uri="{FF2B5EF4-FFF2-40B4-BE49-F238E27FC236}">
              <a16:creationId xmlns:a16="http://schemas.microsoft.com/office/drawing/2014/main" id="{826680C4-BE6A-4696-AD1A-403D5E99D648}"/>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165735</xdr:rowOff>
    </xdr:from>
    <xdr:to>
      <xdr:col>54</xdr:col>
      <xdr:colOff>189865</xdr:colOff>
      <xdr:row>41</xdr:row>
      <xdr:rowOff>87249</xdr:rowOff>
    </xdr:to>
    <xdr:cxnSp macro="">
      <xdr:nvCxnSpPr>
        <xdr:cNvPr id="112" name="直線コネクタ 111">
          <a:extLst>
            <a:ext uri="{FF2B5EF4-FFF2-40B4-BE49-F238E27FC236}">
              <a16:creationId xmlns:a16="http://schemas.microsoft.com/office/drawing/2014/main" id="{9F43A2B2-4038-4B67-995A-B936D645DAD0}"/>
            </a:ext>
          </a:extLst>
        </xdr:cNvPr>
        <xdr:cNvCxnSpPr/>
      </xdr:nvCxnSpPr>
      <xdr:spPr>
        <a:xfrm flipV="1">
          <a:off x="10476865" y="5823585"/>
          <a:ext cx="0" cy="12931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91076</xdr:rowOff>
    </xdr:from>
    <xdr:ext cx="469744" cy="259045"/>
    <xdr:sp macro="" textlink="">
      <xdr:nvSpPr>
        <xdr:cNvPr id="113" name="【道路】&#10;一人当たり延長最小値テキスト">
          <a:extLst>
            <a:ext uri="{FF2B5EF4-FFF2-40B4-BE49-F238E27FC236}">
              <a16:creationId xmlns:a16="http://schemas.microsoft.com/office/drawing/2014/main" id="{07450E4E-04A5-4DF8-92CA-333684D3CA02}"/>
            </a:ext>
          </a:extLst>
        </xdr:cNvPr>
        <xdr:cNvSpPr txBox="1"/>
      </xdr:nvSpPr>
      <xdr:spPr>
        <a:xfrm>
          <a:off x="10515600" y="71205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87249</xdr:rowOff>
    </xdr:from>
    <xdr:to>
      <xdr:col>55</xdr:col>
      <xdr:colOff>88900</xdr:colOff>
      <xdr:row>41</xdr:row>
      <xdr:rowOff>87249</xdr:rowOff>
    </xdr:to>
    <xdr:cxnSp macro="">
      <xdr:nvCxnSpPr>
        <xdr:cNvPr id="114" name="直線コネクタ 113">
          <a:extLst>
            <a:ext uri="{FF2B5EF4-FFF2-40B4-BE49-F238E27FC236}">
              <a16:creationId xmlns:a16="http://schemas.microsoft.com/office/drawing/2014/main" id="{9F84C606-0336-4407-BBF6-F77705A3B708}"/>
            </a:ext>
          </a:extLst>
        </xdr:cNvPr>
        <xdr:cNvCxnSpPr/>
      </xdr:nvCxnSpPr>
      <xdr:spPr>
        <a:xfrm>
          <a:off x="10388600" y="7116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112412</xdr:rowOff>
    </xdr:from>
    <xdr:ext cx="469744" cy="259045"/>
    <xdr:sp macro="" textlink="">
      <xdr:nvSpPr>
        <xdr:cNvPr id="115" name="【道路】&#10;一人当たり延長最大値テキスト">
          <a:extLst>
            <a:ext uri="{FF2B5EF4-FFF2-40B4-BE49-F238E27FC236}">
              <a16:creationId xmlns:a16="http://schemas.microsoft.com/office/drawing/2014/main" id="{DCFE3458-3817-4CE2-A085-0B445817321D}"/>
            </a:ext>
          </a:extLst>
        </xdr:cNvPr>
        <xdr:cNvSpPr txBox="1"/>
      </xdr:nvSpPr>
      <xdr:spPr>
        <a:xfrm>
          <a:off x="10515600" y="5598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165735</xdr:rowOff>
    </xdr:from>
    <xdr:to>
      <xdr:col>55</xdr:col>
      <xdr:colOff>88900</xdr:colOff>
      <xdr:row>33</xdr:row>
      <xdr:rowOff>165735</xdr:rowOff>
    </xdr:to>
    <xdr:cxnSp macro="">
      <xdr:nvCxnSpPr>
        <xdr:cNvPr id="116" name="直線コネクタ 115">
          <a:extLst>
            <a:ext uri="{FF2B5EF4-FFF2-40B4-BE49-F238E27FC236}">
              <a16:creationId xmlns:a16="http://schemas.microsoft.com/office/drawing/2014/main" id="{C60A22B5-A6BC-431C-8388-8EBC52188D8B}"/>
            </a:ext>
          </a:extLst>
        </xdr:cNvPr>
        <xdr:cNvCxnSpPr/>
      </xdr:nvCxnSpPr>
      <xdr:spPr>
        <a:xfrm>
          <a:off x="10388600" y="5823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64279</xdr:rowOff>
    </xdr:from>
    <xdr:ext cx="469744" cy="259045"/>
    <xdr:sp macro="" textlink="">
      <xdr:nvSpPr>
        <xdr:cNvPr id="117" name="【道路】&#10;一人当たり延長平均値テキスト">
          <a:extLst>
            <a:ext uri="{FF2B5EF4-FFF2-40B4-BE49-F238E27FC236}">
              <a16:creationId xmlns:a16="http://schemas.microsoft.com/office/drawing/2014/main" id="{A4D65F43-A38E-4E7C-8ED1-135EDD9063B4}"/>
            </a:ext>
          </a:extLst>
        </xdr:cNvPr>
        <xdr:cNvSpPr txBox="1"/>
      </xdr:nvSpPr>
      <xdr:spPr>
        <a:xfrm>
          <a:off x="10515600" y="67508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41402</xdr:rowOff>
    </xdr:from>
    <xdr:to>
      <xdr:col>55</xdr:col>
      <xdr:colOff>50800</xdr:colOff>
      <xdr:row>40</xdr:row>
      <xdr:rowOff>143002</xdr:rowOff>
    </xdr:to>
    <xdr:sp macro="" textlink="">
      <xdr:nvSpPr>
        <xdr:cNvPr id="118" name="フローチャート: 判断 117">
          <a:extLst>
            <a:ext uri="{FF2B5EF4-FFF2-40B4-BE49-F238E27FC236}">
              <a16:creationId xmlns:a16="http://schemas.microsoft.com/office/drawing/2014/main" id="{0181043F-EC79-41FF-8F64-1A66A69C5A62}"/>
            </a:ext>
          </a:extLst>
        </xdr:cNvPr>
        <xdr:cNvSpPr/>
      </xdr:nvSpPr>
      <xdr:spPr>
        <a:xfrm>
          <a:off x="10426700" y="6899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41593</xdr:rowOff>
    </xdr:from>
    <xdr:to>
      <xdr:col>50</xdr:col>
      <xdr:colOff>165100</xdr:colOff>
      <xdr:row>40</xdr:row>
      <xdr:rowOff>143193</xdr:rowOff>
    </xdr:to>
    <xdr:sp macro="" textlink="">
      <xdr:nvSpPr>
        <xdr:cNvPr id="119" name="フローチャート: 判断 118">
          <a:extLst>
            <a:ext uri="{FF2B5EF4-FFF2-40B4-BE49-F238E27FC236}">
              <a16:creationId xmlns:a16="http://schemas.microsoft.com/office/drawing/2014/main" id="{BBB5951C-F805-4D87-9DFF-8DCFE90FE615}"/>
            </a:ext>
          </a:extLst>
        </xdr:cNvPr>
        <xdr:cNvSpPr/>
      </xdr:nvSpPr>
      <xdr:spPr>
        <a:xfrm>
          <a:off x="9588500" y="6899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38164</xdr:rowOff>
    </xdr:from>
    <xdr:to>
      <xdr:col>46</xdr:col>
      <xdr:colOff>38100</xdr:colOff>
      <xdr:row>40</xdr:row>
      <xdr:rowOff>139764</xdr:rowOff>
    </xdr:to>
    <xdr:sp macro="" textlink="">
      <xdr:nvSpPr>
        <xdr:cNvPr id="120" name="フローチャート: 判断 119">
          <a:extLst>
            <a:ext uri="{FF2B5EF4-FFF2-40B4-BE49-F238E27FC236}">
              <a16:creationId xmlns:a16="http://schemas.microsoft.com/office/drawing/2014/main" id="{5C74C4BE-3246-499F-AD1F-0C191CCB7DBE}"/>
            </a:ext>
          </a:extLst>
        </xdr:cNvPr>
        <xdr:cNvSpPr/>
      </xdr:nvSpPr>
      <xdr:spPr>
        <a:xfrm>
          <a:off x="8699500" y="6896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32639</xdr:rowOff>
    </xdr:from>
    <xdr:to>
      <xdr:col>41</xdr:col>
      <xdr:colOff>101600</xdr:colOff>
      <xdr:row>40</xdr:row>
      <xdr:rowOff>134239</xdr:rowOff>
    </xdr:to>
    <xdr:sp macro="" textlink="">
      <xdr:nvSpPr>
        <xdr:cNvPr id="121" name="フローチャート: 判断 120">
          <a:extLst>
            <a:ext uri="{FF2B5EF4-FFF2-40B4-BE49-F238E27FC236}">
              <a16:creationId xmlns:a16="http://schemas.microsoft.com/office/drawing/2014/main" id="{E2A6CF3E-C4E2-49C3-AF38-60F33067A4E4}"/>
            </a:ext>
          </a:extLst>
        </xdr:cNvPr>
        <xdr:cNvSpPr/>
      </xdr:nvSpPr>
      <xdr:spPr>
        <a:xfrm>
          <a:off x="7810500" y="6890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34925</xdr:rowOff>
    </xdr:from>
    <xdr:to>
      <xdr:col>36</xdr:col>
      <xdr:colOff>165100</xdr:colOff>
      <xdr:row>40</xdr:row>
      <xdr:rowOff>136525</xdr:rowOff>
    </xdr:to>
    <xdr:sp macro="" textlink="">
      <xdr:nvSpPr>
        <xdr:cNvPr id="122" name="フローチャート: 判断 121">
          <a:extLst>
            <a:ext uri="{FF2B5EF4-FFF2-40B4-BE49-F238E27FC236}">
              <a16:creationId xmlns:a16="http://schemas.microsoft.com/office/drawing/2014/main" id="{F649BA39-80CB-44A6-A97B-957220E0ADD1}"/>
            </a:ext>
          </a:extLst>
        </xdr:cNvPr>
        <xdr:cNvSpPr/>
      </xdr:nvSpPr>
      <xdr:spPr>
        <a:xfrm>
          <a:off x="6921500" y="6892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4160F8F6-2249-48AA-B60D-9EEF70B4BE89}"/>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3D10047C-2EE1-47E1-8B5B-4AB7A3DB8C1F}"/>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C968F652-AD69-4F03-99FF-D1CC6AC6EA2B}"/>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430AA264-8015-4D96-A4CD-6D2130A94C18}"/>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61DE47C8-64AE-44BE-B88C-1B170B50CACB}"/>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116459</xdr:rowOff>
    </xdr:from>
    <xdr:to>
      <xdr:col>55</xdr:col>
      <xdr:colOff>50800</xdr:colOff>
      <xdr:row>41</xdr:row>
      <xdr:rowOff>46609</xdr:rowOff>
    </xdr:to>
    <xdr:sp macro="" textlink="">
      <xdr:nvSpPr>
        <xdr:cNvPr id="128" name="楕円 127">
          <a:extLst>
            <a:ext uri="{FF2B5EF4-FFF2-40B4-BE49-F238E27FC236}">
              <a16:creationId xmlns:a16="http://schemas.microsoft.com/office/drawing/2014/main" id="{F5B7BC9F-0220-40F8-A0C5-566633420153}"/>
            </a:ext>
          </a:extLst>
        </xdr:cNvPr>
        <xdr:cNvSpPr/>
      </xdr:nvSpPr>
      <xdr:spPr>
        <a:xfrm>
          <a:off x="10426700" y="6974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31386</xdr:rowOff>
    </xdr:from>
    <xdr:ext cx="469744" cy="259045"/>
    <xdr:sp macro="" textlink="">
      <xdr:nvSpPr>
        <xdr:cNvPr id="129" name="【道路】&#10;一人当たり延長該当値テキスト">
          <a:extLst>
            <a:ext uri="{FF2B5EF4-FFF2-40B4-BE49-F238E27FC236}">
              <a16:creationId xmlns:a16="http://schemas.microsoft.com/office/drawing/2014/main" id="{E85626CF-9FB5-4ADC-A7A0-B2B0FB7D8566}"/>
            </a:ext>
          </a:extLst>
        </xdr:cNvPr>
        <xdr:cNvSpPr txBox="1"/>
      </xdr:nvSpPr>
      <xdr:spPr>
        <a:xfrm>
          <a:off x="10515600" y="68893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116459</xdr:rowOff>
    </xdr:from>
    <xdr:to>
      <xdr:col>50</xdr:col>
      <xdr:colOff>165100</xdr:colOff>
      <xdr:row>41</xdr:row>
      <xdr:rowOff>46609</xdr:rowOff>
    </xdr:to>
    <xdr:sp macro="" textlink="">
      <xdr:nvSpPr>
        <xdr:cNvPr id="130" name="楕円 129">
          <a:extLst>
            <a:ext uri="{FF2B5EF4-FFF2-40B4-BE49-F238E27FC236}">
              <a16:creationId xmlns:a16="http://schemas.microsoft.com/office/drawing/2014/main" id="{B171F441-11EC-4079-87AA-5D36A9C0A436}"/>
            </a:ext>
          </a:extLst>
        </xdr:cNvPr>
        <xdr:cNvSpPr/>
      </xdr:nvSpPr>
      <xdr:spPr>
        <a:xfrm>
          <a:off x="9588500" y="6974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167259</xdr:rowOff>
    </xdr:from>
    <xdr:to>
      <xdr:col>55</xdr:col>
      <xdr:colOff>0</xdr:colOff>
      <xdr:row>40</xdr:row>
      <xdr:rowOff>167259</xdr:rowOff>
    </xdr:to>
    <xdr:cxnSp macro="">
      <xdr:nvCxnSpPr>
        <xdr:cNvPr id="131" name="直線コネクタ 130">
          <a:extLst>
            <a:ext uri="{FF2B5EF4-FFF2-40B4-BE49-F238E27FC236}">
              <a16:creationId xmlns:a16="http://schemas.microsoft.com/office/drawing/2014/main" id="{372284D4-31A2-49ED-995B-35683E503E22}"/>
            </a:ext>
          </a:extLst>
        </xdr:cNvPr>
        <xdr:cNvCxnSpPr/>
      </xdr:nvCxnSpPr>
      <xdr:spPr>
        <a:xfrm>
          <a:off x="9639300" y="702525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115126</xdr:rowOff>
    </xdr:from>
    <xdr:to>
      <xdr:col>46</xdr:col>
      <xdr:colOff>38100</xdr:colOff>
      <xdr:row>41</xdr:row>
      <xdr:rowOff>45276</xdr:rowOff>
    </xdr:to>
    <xdr:sp macro="" textlink="">
      <xdr:nvSpPr>
        <xdr:cNvPr id="132" name="楕円 131">
          <a:extLst>
            <a:ext uri="{FF2B5EF4-FFF2-40B4-BE49-F238E27FC236}">
              <a16:creationId xmlns:a16="http://schemas.microsoft.com/office/drawing/2014/main" id="{985005A2-7C02-45F5-944A-E8C012162479}"/>
            </a:ext>
          </a:extLst>
        </xdr:cNvPr>
        <xdr:cNvSpPr/>
      </xdr:nvSpPr>
      <xdr:spPr>
        <a:xfrm>
          <a:off x="8699500" y="6973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165926</xdr:rowOff>
    </xdr:from>
    <xdr:to>
      <xdr:col>50</xdr:col>
      <xdr:colOff>114300</xdr:colOff>
      <xdr:row>40</xdr:row>
      <xdr:rowOff>167259</xdr:rowOff>
    </xdr:to>
    <xdr:cxnSp macro="">
      <xdr:nvCxnSpPr>
        <xdr:cNvPr id="133" name="直線コネクタ 132">
          <a:extLst>
            <a:ext uri="{FF2B5EF4-FFF2-40B4-BE49-F238E27FC236}">
              <a16:creationId xmlns:a16="http://schemas.microsoft.com/office/drawing/2014/main" id="{CFF3AD4F-0705-487D-A887-A931B2242A77}"/>
            </a:ext>
          </a:extLst>
        </xdr:cNvPr>
        <xdr:cNvCxnSpPr/>
      </xdr:nvCxnSpPr>
      <xdr:spPr>
        <a:xfrm>
          <a:off x="8750300" y="7023926"/>
          <a:ext cx="889000" cy="1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111696</xdr:rowOff>
    </xdr:from>
    <xdr:to>
      <xdr:col>41</xdr:col>
      <xdr:colOff>101600</xdr:colOff>
      <xdr:row>41</xdr:row>
      <xdr:rowOff>41846</xdr:rowOff>
    </xdr:to>
    <xdr:sp macro="" textlink="">
      <xdr:nvSpPr>
        <xdr:cNvPr id="134" name="楕円 133">
          <a:extLst>
            <a:ext uri="{FF2B5EF4-FFF2-40B4-BE49-F238E27FC236}">
              <a16:creationId xmlns:a16="http://schemas.microsoft.com/office/drawing/2014/main" id="{E1281103-B45F-4EA8-9610-335A5511F072}"/>
            </a:ext>
          </a:extLst>
        </xdr:cNvPr>
        <xdr:cNvSpPr/>
      </xdr:nvSpPr>
      <xdr:spPr>
        <a:xfrm>
          <a:off x="7810500" y="6969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162496</xdr:rowOff>
    </xdr:from>
    <xdr:to>
      <xdr:col>45</xdr:col>
      <xdr:colOff>177800</xdr:colOff>
      <xdr:row>40</xdr:row>
      <xdr:rowOff>165926</xdr:rowOff>
    </xdr:to>
    <xdr:cxnSp macro="">
      <xdr:nvCxnSpPr>
        <xdr:cNvPr id="135" name="直線コネクタ 134">
          <a:extLst>
            <a:ext uri="{FF2B5EF4-FFF2-40B4-BE49-F238E27FC236}">
              <a16:creationId xmlns:a16="http://schemas.microsoft.com/office/drawing/2014/main" id="{8DD7601B-4AA6-4646-8772-C9920364C0A4}"/>
            </a:ext>
          </a:extLst>
        </xdr:cNvPr>
        <xdr:cNvCxnSpPr/>
      </xdr:nvCxnSpPr>
      <xdr:spPr>
        <a:xfrm>
          <a:off x="7861300" y="7020496"/>
          <a:ext cx="889000" cy="3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159720</xdr:rowOff>
    </xdr:from>
    <xdr:ext cx="469744" cy="259045"/>
    <xdr:sp macro="" textlink="">
      <xdr:nvSpPr>
        <xdr:cNvPr id="136" name="n_1aveValue【道路】&#10;一人当たり延長">
          <a:extLst>
            <a:ext uri="{FF2B5EF4-FFF2-40B4-BE49-F238E27FC236}">
              <a16:creationId xmlns:a16="http://schemas.microsoft.com/office/drawing/2014/main" id="{442EC5F7-F2AD-4095-9E35-1E5FF4651131}"/>
            </a:ext>
          </a:extLst>
        </xdr:cNvPr>
        <xdr:cNvSpPr txBox="1"/>
      </xdr:nvSpPr>
      <xdr:spPr>
        <a:xfrm>
          <a:off x="9391727" y="66748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156291</xdr:rowOff>
    </xdr:from>
    <xdr:ext cx="469744" cy="259045"/>
    <xdr:sp macro="" textlink="">
      <xdr:nvSpPr>
        <xdr:cNvPr id="137" name="n_2aveValue【道路】&#10;一人当たり延長">
          <a:extLst>
            <a:ext uri="{FF2B5EF4-FFF2-40B4-BE49-F238E27FC236}">
              <a16:creationId xmlns:a16="http://schemas.microsoft.com/office/drawing/2014/main" id="{BEFD2C0B-70C5-4047-AB1B-CBE93BFABB04}"/>
            </a:ext>
          </a:extLst>
        </xdr:cNvPr>
        <xdr:cNvSpPr txBox="1"/>
      </xdr:nvSpPr>
      <xdr:spPr>
        <a:xfrm>
          <a:off x="8515427" y="6671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150766</xdr:rowOff>
    </xdr:from>
    <xdr:ext cx="469744" cy="259045"/>
    <xdr:sp macro="" textlink="">
      <xdr:nvSpPr>
        <xdr:cNvPr id="138" name="n_3aveValue【道路】&#10;一人当たり延長">
          <a:extLst>
            <a:ext uri="{FF2B5EF4-FFF2-40B4-BE49-F238E27FC236}">
              <a16:creationId xmlns:a16="http://schemas.microsoft.com/office/drawing/2014/main" id="{E20963A3-0D54-4B68-874E-07FC1ABD63EA}"/>
            </a:ext>
          </a:extLst>
        </xdr:cNvPr>
        <xdr:cNvSpPr txBox="1"/>
      </xdr:nvSpPr>
      <xdr:spPr>
        <a:xfrm>
          <a:off x="7626427" y="6665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153052</xdr:rowOff>
    </xdr:from>
    <xdr:ext cx="469744" cy="259045"/>
    <xdr:sp macro="" textlink="">
      <xdr:nvSpPr>
        <xdr:cNvPr id="139" name="n_4aveValue【道路】&#10;一人当たり延長">
          <a:extLst>
            <a:ext uri="{FF2B5EF4-FFF2-40B4-BE49-F238E27FC236}">
              <a16:creationId xmlns:a16="http://schemas.microsoft.com/office/drawing/2014/main" id="{406256DC-2CC9-46B7-AFD9-2B869DD16EB4}"/>
            </a:ext>
          </a:extLst>
        </xdr:cNvPr>
        <xdr:cNvSpPr txBox="1"/>
      </xdr:nvSpPr>
      <xdr:spPr>
        <a:xfrm>
          <a:off x="6737427" y="6668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37736</xdr:rowOff>
    </xdr:from>
    <xdr:ext cx="469744" cy="259045"/>
    <xdr:sp macro="" textlink="">
      <xdr:nvSpPr>
        <xdr:cNvPr id="140" name="n_1mainValue【道路】&#10;一人当たり延長">
          <a:extLst>
            <a:ext uri="{FF2B5EF4-FFF2-40B4-BE49-F238E27FC236}">
              <a16:creationId xmlns:a16="http://schemas.microsoft.com/office/drawing/2014/main" id="{D3752C31-0632-4A6E-8EEB-5DF805A89D3F}"/>
            </a:ext>
          </a:extLst>
        </xdr:cNvPr>
        <xdr:cNvSpPr txBox="1"/>
      </xdr:nvSpPr>
      <xdr:spPr>
        <a:xfrm>
          <a:off x="9391727" y="70671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36403</xdr:rowOff>
    </xdr:from>
    <xdr:ext cx="469744" cy="259045"/>
    <xdr:sp macro="" textlink="">
      <xdr:nvSpPr>
        <xdr:cNvPr id="141" name="n_2mainValue【道路】&#10;一人当たり延長">
          <a:extLst>
            <a:ext uri="{FF2B5EF4-FFF2-40B4-BE49-F238E27FC236}">
              <a16:creationId xmlns:a16="http://schemas.microsoft.com/office/drawing/2014/main" id="{DCA7ED89-A94C-435F-8BA0-C6835ADC7C53}"/>
            </a:ext>
          </a:extLst>
        </xdr:cNvPr>
        <xdr:cNvSpPr txBox="1"/>
      </xdr:nvSpPr>
      <xdr:spPr>
        <a:xfrm>
          <a:off x="8515427" y="7065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32973</xdr:rowOff>
    </xdr:from>
    <xdr:ext cx="469744" cy="259045"/>
    <xdr:sp macro="" textlink="">
      <xdr:nvSpPr>
        <xdr:cNvPr id="142" name="n_3mainValue【道路】&#10;一人当たり延長">
          <a:extLst>
            <a:ext uri="{FF2B5EF4-FFF2-40B4-BE49-F238E27FC236}">
              <a16:creationId xmlns:a16="http://schemas.microsoft.com/office/drawing/2014/main" id="{DAB6FD40-196F-4D42-A234-E65580D28E0A}"/>
            </a:ext>
          </a:extLst>
        </xdr:cNvPr>
        <xdr:cNvSpPr txBox="1"/>
      </xdr:nvSpPr>
      <xdr:spPr>
        <a:xfrm>
          <a:off x="7626427" y="7062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3" name="正方形/長方形 142">
          <a:extLst>
            <a:ext uri="{FF2B5EF4-FFF2-40B4-BE49-F238E27FC236}">
              <a16:creationId xmlns:a16="http://schemas.microsoft.com/office/drawing/2014/main" id="{87D370EF-B056-4061-BE40-6904778697E1}"/>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4" name="正方形/長方形 143">
          <a:extLst>
            <a:ext uri="{FF2B5EF4-FFF2-40B4-BE49-F238E27FC236}">
              <a16:creationId xmlns:a16="http://schemas.microsoft.com/office/drawing/2014/main" id="{5E70ACD8-1F12-4914-9D10-792724DEBB4E}"/>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5" name="正方形/長方形 144">
          <a:extLst>
            <a:ext uri="{FF2B5EF4-FFF2-40B4-BE49-F238E27FC236}">
              <a16:creationId xmlns:a16="http://schemas.microsoft.com/office/drawing/2014/main" id="{A32491A6-A8C4-48DF-BA30-DE1007FA2F37}"/>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6" name="正方形/長方形 145">
          <a:extLst>
            <a:ext uri="{FF2B5EF4-FFF2-40B4-BE49-F238E27FC236}">
              <a16:creationId xmlns:a16="http://schemas.microsoft.com/office/drawing/2014/main" id="{3D5EAB9B-4F6E-48CE-B83E-4BB36E4765C9}"/>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7" name="正方形/長方形 146">
          <a:extLst>
            <a:ext uri="{FF2B5EF4-FFF2-40B4-BE49-F238E27FC236}">
              <a16:creationId xmlns:a16="http://schemas.microsoft.com/office/drawing/2014/main" id="{752020CD-56B6-446D-9FD8-245D00EF5853}"/>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8" name="正方形/長方形 147">
          <a:extLst>
            <a:ext uri="{FF2B5EF4-FFF2-40B4-BE49-F238E27FC236}">
              <a16:creationId xmlns:a16="http://schemas.microsoft.com/office/drawing/2014/main" id="{947A04D7-638D-4B61-9DAD-E6FE0193C1F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9" name="正方形/長方形 148">
          <a:extLst>
            <a:ext uri="{FF2B5EF4-FFF2-40B4-BE49-F238E27FC236}">
              <a16:creationId xmlns:a16="http://schemas.microsoft.com/office/drawing/2014/main" id="{3EE2C4C1-752C-4B85-B5D7-00CF256CD7F5}"/>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0" name="正方形/長方形 149">
          <a:extLst>
            <a:ext uri="{FF2B5EF4-FFF2-40B4-BE49-F238E27FC236}">
              <a16:creationId xmlns:a16="http://schemas.microsoft.com/office/drawing/2014/main" id="{FF233C61-4EA6-42C2-9696-EBFA51A5AC88}"/>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1" name="テキスト ボックス 150">
          <a:extLst>
            <a:ext uri="{FF2B5EF4-FFF2-40B4-BE49-F238E27FC236}">
              <a16:creationId xmlns:a16="http://schemas.microsoft.com/office/drawing/2014/main" id="{1BF83D6F-3B76-4353-A70D-9421924E5AE5}"/>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2" name="直線コネクタ 151">
          <a:extLst>
            <a:ext uri="{FF2B5EF4-FFF2-40B4-BE49-F238E27FC236}">
              <a16:creationId xmlns:a16="http://schemas.microsoft.com/office/drawing/2014/main" id="{7EB34744-F6E3-42D5-B779-4F21D9C4B88F}"/>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65</xdr:row>
      <xdr:rowOff>143527</xdr:rowOff>
    </xdr:from>
    <xdr:ext cx="403059" cy="259045"/>
    <xdr:sp macro="" textlink="">
      <xdr:nvSpPr>
        <xdr:cNvPr id="153" name="テキスト ボックス 152">
          <a:extLst>
            <a:ext uri="{FF2B5EF4-FFF2-40B4-BE49-F238E27FC236}">
              <a16:creationId xmlns:a16="http://schemas.microsoft.com/office/drawing/2014/main" id="{1BB940AF-0367-4C72-A6DE-3E4AB7BA5E78}"/>
            </a:ext>
          </a:extLst>
        </xdr:cNvPr>
        <xdr:cNvSpPr txBox="1"/>
      </xdr:nvSpPr>
      <xdr:spPr>
        <a:xfrm>
          <a:off x="358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4" name="直線コネクタ 153">
          <a:extLst>
            <a:ext uri="{FF2B5EF4-FFF2-40B4-BE49-F238E27FC236}">
              <a16:creationId xmlns:a16="http://schemas.microsoft.com/office/drawing/2014/main" id="{9B8803D0-3D0E-43A1-8914-AB45060356E5}"/>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159855</xdr:rowOff>
    </xdr:from>
    <xdr:ext cx="403059" cy="259045"/>
    <xdr:sp macro="" textlink="">
      <xdr:nvSpPr>
        <xdr:cNvPr id="155" name="テキスト ボックス 154">
          <a:extLst>
            <a:ext uri="{FF2B5EF4-FFF2-40B4-BE49-F238E27FC236}">
              <a16:creationId xmlns:a16="http://schemas.microsoft.com/office/drawing/2014/main" id="{5FE1C22C-CABE-468F-BDE6-8ABDFBD455E4}"/>
            </a:ext>
          </a:extLst>
        </xdr:cNvPr>
        <xdr:cNvSpPr txBox="1"/>
      </xdr:nvSpPr>
      <xdr:spPr>
        <a:xfrm>
          <a:off x="358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56" name="直線コネクタ 155">
          <a:extLst>
            <a:ext uri="{FF2B5EF4-FFF2-40B4-BE49-F238E27FC236}">
              <a16:creationId xmlns:a16="http://schemas.microsoft.com/office/drawing/2014/main" id="{E52CD8D6-533A-460B-A7C3-B1F9E7594F1E}"/>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57" name="テキスト ボックス 156">
          <a:extLst>
            <a:ext uri="{FF2B5EF4-FFF2-40B4-BE49-F238E27FC236}">
              <a16:creationId xmlns:a16="http://schemas.microsoft.com/office/drawing/2014/main" id="{10D1544A-22E4-48B8-96F3-D300B529C474}"/>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58" name="直線コネクタ 157">
          <a:extLst>
            <a:ext uri="{FF2B5EF4-FFF2-40B4-BE49-F238E27FC236}">
              <a16:creationId xmlns:a16="http://schemas.microsoft.com/office/drawing/2014/main" id="{56E4A17C-A2F3-4FF4-89B0-E66CBFB1A4AA}"/>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59" name="テキスト ボックス 158">
          <a:extLst>
            <a:ext uri="{FF2B5EF4-FFF2-40B4-BE49-F238E27FC236}">
              <a16:creationId xmlns:a16="http://schemas.microsoft.com/office/drawing/2014/main" id="{953F3C01-4394-42B1-AB28-B738B9069EBD}"/>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0" name="直線コネクタ 159">
          <a:extLst>
            <a:ext uri="{FF2B5EF4-FFF2-40B4-BE49-F238E27FC236}">
              <a16:creationId xmlns:a16="http://schemas.microsoft.com/office/drawing/2014/main" id="{67E5607B-04B0-4605-BC99-855E112FA90B}"/>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1" name="テキスト ボックス 160">
          <a:extLst>
            <a:ext uri="{FF2B5EF4-FFF2-40B4-BE49-F238E27FC236}">
              <a16:creationId xmlns:a16="http://schemas.microsoft.com/office/drawing/2014/main" id="{4C801D4F-7C72-4AB0-8073-7EFFB4F3BFE2}"/>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2" name="直線コネクタ 161">
          <a:extLst>
            <a:ext uri="{FF2B5EF4-FFF2-40B4-BE49-F238E27FC236}">
              <a16:creationId xmlns:a16="http://schemas.microsoft.com/office/drawing/2014/main" id="{FA2EA833-9228-433B-82B2-EFF283630131}"/>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3" name="テキスト ボックス 162">
          <a:extLst>
            <a:ext uri="{FF2B5EF4-FFF2-40B4-BE49-F238E27FC236}">
              <a16:creationId xmlns:a16="http://schemas.microsoft.com/office/drawing/2014/main" id="{CA1B47CA-2656-4BA9-BDF7-1790FC9572FB}"/>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4" name="直線コネクタ 163">
          <a:extLst>
            <a:ext uri="{FF2B5EF4-FFF2-40B4-BE49-F238E27FC236}">
              <a16:creationId xmlns:a16="http://schemas.microsoft.com/office/drawing/2014/main" id="{702D7AB6-E9F9-4BE2-B09A-71DC0F8C06B6}"/>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70049</xdr:rowOff>
    </xdr:from>
    <xdr:ext cx="403059" cy="259045"/>
    <xdr:sp macro="" textlink="">
      <xdr:nvSpPr>
        <xdr:cNvPr id="165" name="テキスト ボックス 164">
          <a:extLst>
            <a:ext uri="{FF2B5EF4-FFF2-40B4-BE49-F238E27FC236}">
              <a16:creationId xmlns:a16="http://schemas.microsoft.com/office/drawing/2014/main" id="{6D32B4A0-7E86-432E-A229-EB6919BEA706}"/>
            </a:ext>
          </a:extLst>
        </xdr:cNvPr>
        <xdr:cNvSpPr txBox="1"/>
      </xdr:nvSpPr>
      <xdr:spPr>
        <a:xfrm>
          <a:off x="358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6" name="直線コネクタ 165">
          <a:extLst>
            <a:ext uri="{FF2B5EF4-FFF2-40B4-BE49-F238E27FC236}">
              <a16:creationId xmlns:a16="http://schemas.microsoft.com/office/drawing/2014/main" id="{02EA2AC8-ADFB-4551-9CEB-43824CCC8FD7}"/>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52</xdr:row>
      <xdr:rowOff>86377</xdr:rowOff>
    </xdr:from>
    <xdr:ext cx="403059" cy="259045"/>
    <xdr:sp macro="" textlink="">
      <xdr:nvSpPr>
        <xdr:cNvPr id="167" name="テキスト ボックス 166">
          <a:extLst>
            <a:ext uri="{FF2B5EF4-FFF2-40B4-BE49-F238E27FC236}">
              <a16:creationId xmlns:a16="http://schemas.microsoft.com/office/drawing/2014/main" id="{E4D0DA35-1339-48FC-8A65-AE46D55C504A}"/>
            </a:ext>
          </a:extLst>
        </xdr:cNvPr>
        <xdr:cNvSpPr txBox="1"/>
      </xdr:nvSpPr>
      <xdr:spPr>
        <a:xfrm>
          <a:off x="358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8" name="【橋りょう・トンネル】&#10;有形固定資産減価償却率グラフ枠">
          <a:extLst>
            <a:ext uri="{FF2B5EF4-FFF2-40B4-BE49-F238E27FC236}">
              <a16:creationId xmlns:a16="http://schemas.microsoft.com/office/drawing/2014/main" id="{1C5BE26B-8B56-48AF-84FC-311562A0D94C}"/>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8165</xdr:rowOff>
    </xdr:from>
    <xdr:to>
      <xdr:col>24</xdr:col>
      <xdr:colOff>62865</xdr:colOff>
      <xdr:row>64</xdr:row>
      <xdr:rowOff>84909</xdr:rowOff>
    </xdr:to>
    <xdr:cxnSp macro="">
      <xdr:nvCxnSpPr>
        <xdr:cNvPr id="169" name="直線コネクタ 168">
          <a:extLst>
            <a:ext uri="{FF2B5EF4-FFF2-40B4-BE49-F238E27FC236}">
              <a16:creationId xmlns:a16="http://schemas.microsoft.com/office/drawing/2014/main" id="{1052F067-1944-4536-B4E8-12DDF786423E}"/>
            </a:ext>
          </a:extLst>
        </xdr:cNvPr>
        <xdr:cNvCxnSpPr/>
      </xdr:nvCxnSpPr>
      <xdr:spPr>
        <a:xfrm flipV="1">
          <a:off x="4634865" y="9437915"/>
          <a:ext cx="0" cy="16197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88736</xdr:rowOff>
    </xdr:from>
    <xdr:ext cx="405111" cy="259045"/>
    <xdr:sp macro="" textlink="">
      <xdr:nvSpPr>
        <xdr:cNvPr id="170" name="【橋りょう・トンネル】&#10;有形固定資産減価償却率最小値テキスト">
          <a:extLst>
            <a:ext uri="{FF2B5EF4-FFF2-40B4-BE49-F238E27FC236}">
              <a16:creationId xmlns:a16="http://schemas.microsoft.com/office/drawing/2014/main" id="{16DCA23B-5995-42E3-A2A7-D6B62ED4B7C2}"/>
            </a:ext>
          </a:extLst>
        </xdr:cNvPr>
        <xdr:cNvSpPr txBox="1"/>
      </xdr:nvSpPr>
      <xdr:spPr>
        <a:xfrm>
          <a:off x="4673600" y="110615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84909</xdr:rowOff>
    </xdr:from>
    <xdr:to>
      <xdr:col>24</xdr:col>
      <xdr:colOff>152400</xdr:colOff>
      <xdr:row>64</xdr:row>
      <xdr:rowOff>84909</xdr:rowOff>
    </xdr:to>
    <xdr:cxnSp macro="">
      <xdr:nvCxnSpPr>
        <xdr:cNvPr id="171" name="直線コネクタ 170">
          <a:extLst>
            <a:ext uri="{FF2B5EF4-FFF2-40B4-BE49-F238E27FC236}">
              <a16:creationId xmlns:a16="http://schemas.microsoft.com/office/drawing/2014/main" id="{71CA2F4B-F65E-4C42-8DF0-90A6F7EDB1D7}"/>
            </a:ext>
          </a:extLst>
        </xdr:cNvPr>
        <xdr:cNvCxnSpPr/>
      </xdr:nvCxnSpPr>
      <xdr:spPr>
        <a:xfrm>
          <a:off x="4546600" y="110577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126292</xdr:rowOff>
    </xdr:from>
    <xdr:ext cx="405111" cy="259045"/>
    <xdr:sp macro="" textlink="">
      <xdr:nvSpPr>
        <xdr:cNvPr id="172" name="【橋りょう・トンネル】&#10;有形固定資産減価償却率最大値テキスト">
          <a:extLst>
            <a:ext uri="{FF2B5EF4-FFF2-40B4-BE49-F238E27FC236}">
              <a16:creationId xmlns:a16="http://schemas.microsoft.com/office/drawing/2014/main" id="{AEDBC9F1-E12A-442C-A617-EC9C1A3DFE59}"/>
            </a:ext>
          </a:extLst>
        </xdr:cNvPr>
        <xdr:cNvSpPr txBox="1"/>
      </xdr:nvSpPr>
      <xdr:spPr>
        <a:xfrm>
          <a:off x="4673600" y="9213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8165</xdr:rowOff>
    </xdr:from>
    <xdr:to>
      <xdr:col>24</xdr:col>
      <xdr:colOff>152400</xdr:colOff>
      <xdr:row>55</xdr:row>
      <xdr:rowOff>8165</xdr:rowOff>
    </xdr:to>
    <xdr:cxnSp macro="">
      <xdr:nvCxnSpPr>
        <xdr:cNvPr id="173" name="直線コネクタ 172">
          <a:extLst>
            <a:ext uri="{FF2B5EF4-FFF2-40B4-BE49-F238E27FC236}">
              <a16:creationId xmlns:a16="http://schemas.microsoft.com/office/drawing/2014/main" id="{BE98EFB4-DE5A-4C3D-99C0-FA1101B7A8F1}"/>
            </a:ext>
          </a:extLst>
        </xdr:cNvPr>
        <xdr:cNvCxnSpPr/>
      </xdr:nvCxnSpPr>
      <xdr:spPr>
        <a:xfrm>
          <a:off x="4546600" y="94379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120667</xdr:rowOff>
    </xdr:from>
    <xdr:ext cx="405111" cy="259045"/>
    <xdr:sp macro="" textlink="">
      <xdr:nvSpPr>
        <xdr:cNvPr id="174" name="【橋りょう・トンネル】&#10;有形固定資産減価償却率平均値テキスト">
          <a:extLst>
            <a:ext uri="{FF2B5EF4-FFF2-40B4-BE49-F238E27FC236}">
              <a16:creationId xmlns:a16="http://schemas.microsoft.com/office/drawing/2014/main" id="{52B28901-811D-4876-8EAC-B86157BEA531}"/>
            </a:ext>
          </a:extLst>
        </xdr:cNvPr>
        <xdr:cNvSpPr txBox="1"/>
      </xdr:nvSpPr>
      <xdr:spPr>
        <a:xfrm>
          <a:off x="4673600" y="100647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97790</xdr:rowOff>
    </xdr:from>
    <xdr:to>
      <xdr:col>24</xdr:col>
      <xdr:colOff>114300</xdr:colOff>
      <xdr:row>60</xdr:row>
      <xdr:rowOff>27940</xdr:rowOff>
    </xdr:to>
    <xdr:sp macro="" textlink="">
      <xdr:nvSpPr>
        <xdr:cNvPr id="175" name="フローチャート: 判断 174">
          <a:extLst>
            <a:ext uri="{FF2B5EF4-FFF2-40B4-BE49-F238E27FC236}">
              <a16:creationId xmlns:a16="http://schemas.microsoft.com/office/drawing/2014/main" id="{87945CE1-C96B-4B69-B6C2-BDADE626F39A}"/>
            </a:ext>
          </a:extLst>
        </xdr:cNvPr>
        <xdr:cNvSpPr/>
      </xdr:nvSpPr>
      <xdr:spPr>
        <a:xfrm>
          <a:off x="4584700" y="1021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61867</xdr:rowOff>
    </xdr:from>
    <xdr:to>
      <xdr:col>20</xdr:col>
      <xdr:colOff>38100</xdr:colOff>
      <xdr:row>59</xdr:row>
      <xdr:rowOff>163467</xdr:rowOff>
    </xdr:to>
    <xdr:sp macro="" textlink="">
      <xdr:nvSpPr>
        <xdr:cNvPr id="176" name="フローチャート: 判断 175">
          <a:extLst>
            <a:ext uri="{FF2B5EF4-FFF2-40B4-BE49-F238E27FC236}">
              <a16:creationId xmlns:a16="http://schemas.microsoft.com/office/drawing/2014/main" id="{BE8A990D-E90D-472C-8080-6BF70105AF1B}"/>
            </a:ext>
          </a:extLst>
        </xdr:cNvPr>
        <xdr:cNvSpPr/>
      </xdr:nvSpPr>
      <xdr:spPr>
        <a:xfrm>
          <a:off x="3746500" y="10177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58601</xdr:rowOff>
    </xdr:from>
    <xdr:to>
      <xdr:col>15</xdr:col>
      <xdr:colOff>101600</xdr:colOff>
      <xdr:row>59</xdr:row>
      <xdr:rowOff>160201</xdr:rowOff>
    </xdr:to>
    <xdr:sp macro="" textlink="">
      <xdr:nvSpPr>
        <xdr:cNvPr id="177" name="フローチャート: 判断 176">
          <a:extLst>
            <a:ext uri="{FF2B5EF4-FFF2-40B4-BE49-F238E27FC236}">
              <a16:creationId xmlns:a16="http://schemas.microsoft.com/office/drawing/2014/main" id="{57EE41B8-DD7B-4ACC-8577-F5E94A6E5E5E}"/>
            </a:ext>
          </a:extLst>
        </xdr:cNvPr>
        <xdr:cNvSpPr/>
      </xdr:nvSpPr>
      <xdr:spPr>
        <a:xfrm>
          <a:off x="2857500" y="10174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19413</xdr:rowOff>
    </xdr:from>
    <xdr:to>
      <xdr:col>10</xdr:col>
      <xdr:colOff>165100</xdr:colOff>
      <xdr:row>59</xdr:row>
      <xdr:rowOff>121013</xdr:rowOff>
    </xdr:to>
    <xdr:sp macro="" textlink="">
      <xdr:nvSpPr>
        <xdr:cNvPr id="178" name="フローチャート: 判断 177">
          <a:extLst>
            <a:ext uri="{FF2B5EF4-FFF2-40B4-BE49-F238E27FC236}">
              <a16:creationId xmlns:a16="http://schemas.microsoft.com/office/drawing/2014/main" id="{909B2FAF-F995-49F8-8470-58FA3B9E206F}"/>
            </a:ext>
          </a:extLst>
        </xdr:cNvPr>
        <xdr:cNvSpPr/>
      </xdr:nvSpPr>
      <xdr:spPr>
        <a:xfrm>
          <a:off x="1968500" y="10134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3084</xdr:rowOff>
    </xdr:from>
    <xdr:to>
      <xdr:col>6</xdr:col>
      <xdr:colOff>38100</xdr:colOff>
      <xdr:row>59</xdr:row>
      <xdr:rowOff>104684</xdr:rowOff>
    </xdr:to>
    <xdr:sp macro="" textlink="">
      <xdr:nvSpPr>
        <xdr:cNvPr id="179" name="フローチャート: 判断 178">
          <a:extLst>
            <a:ext uri="{FF2B5EF4-FFF2-40B4-BE49-F238E27FC236}">
              <a16:creationId xmlns:a16="http://schemas.microsoft.com/office/drawing/2014/main" id="{BA454277-FF46-4134-BEC6-9CB82AEA2334}"/>
            </a:ext>
          </a:extLst>
        </xdr:cNvPr>
        <xdr:cNvSpPr/>
      </xdr:nvSpPr>
      <xdr:spPr>
        <a:xfrm>
          <a:off x="1079500" y="10118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0" name="テキスト ボックス 179">
          <a:extLst>
            <a:ext uri="{FF2B5EF4-FFF2-40B4-BE49-F238E27FC236}">
              <a16:creationId xmlns:a16="http://schemas.microsoft.com/office/drawing/2014/main" id="{D9773F9D-BEF0-4C5F-924B-678B94586EF2}"/>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1" name="テキスト ボックス 180">
          <a:extLst>
            <a:ext uri="{FF2B5EF4-FFF2-40B4-BE49-F238E27FC236}">
              <a16:creationId xmlns:a16="http://schemas.microsoft.com/office/drawing/2014/main" id="{068A8176-198A-4F20-B06D-5D48CDB115DF}"/>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3B412704-D72F-4DD9-B7A7-34E7631F4D6B}"/>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C4DBC0D0-F5D5-4430-A6AA-71E54281CC88}"/>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9AE54AB8-B842-4C60-A30D-8D87A15657D6}"/>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14515</xdr:rowOff>
    </xdr:from>
    <xdr:to>
      <xdr:col>24</xdr:col>
      <xdr:colOff>114300</xdr:colOff>
      <xdr:row>62</xdr:row>
      <xdr:rowOff>116115</xdr:rowOff>
    </xdr:to>
    <xdr:sp macro="" textlink="">
      <xdr:nvSpPr>
        <xdr:cNvPr id="185" name="楕円 184">
          <a:extLst>
            <a:ext uri="{FF2B5EF4-FFF2-40B4-BE49-F238E27FC236}">
              <a16:creationId xmlns:a16="http://schemas.microsoft.com/office/drawing/2014/main" id="{DD11B2AE-204E-45F4-BF7F-21D79532D017}"/>
            </a:ext>
          </a:extLst>
        </xdr:cNvPr>
        <xdr:cNvSpPr/>
      </xdr:nvSpPr>
      <xdr:spPr>
        <a:xfrm>
          <a:off x="4584700" y="10644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164392</xdr:rowOff>
    </xdr:from>
    <xdr:ext cx="405111" cy="259045"/>
    <xdr:sp macro="" textlink="">
      <xdr:nvSpPr>
        <xdr:cNvPr id="186" name="【橋りょう・トンネル】&#10;有形固定資産減価償却率該当値テキスト">
          <a:extLst>
            <a:ext uri="{FF2B5EF4-FFF2-40B4-BE49-F238E27FC236}">
              <a16:creationId xmlns:a16="http://schemas.microsoft.com/office/drawing/2014/main" id="{2169C847-7821-4F68-A017-F42335B0F3F5}"/>
            </a:ext>
          </a:extLst>
        </xdr:cNvPr>
        <xdr:cNvSpPr txBox="1"/>
      </xdr:nvSpPr>
      <xdr:spPr>
        <a:xfrm>
          <a:off x="4673600" y="10622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110853</xdr:rowOff>
    </xdr:from>
    <xdr:to>
      <xdr:col>20</xdr:col>
      <xdr:colOff>38100</xdr:colOff>
      <xdr:row>62</xdr:row>
      <xdr:rowOff>41003</xdr:rowOff>
    </xdr:to>
    <xdr:sp macro="" textlink="">
      <xdr:nvSpPr>
        <xdr:cNvPr id="187" name="楕円 186">
          <a:extLst>
            <a:ext uri="{FF2B5EF4-FFF2-40B4-BE49-F238E27FC236}">
              <a16:creationId xmlns:a16="http://schemas.microsoft.com/office/drawing/2014/main" id="{F1AECE0B-CBF9-4031-8C9C-8F1B109F643A}"/>
            </a:ext>
          </a:extLst>
        </xdr:cNvPr>
        <xdr:cNvSpPr/>
      </xdr:nvSpPr>
      <xdr:spPr>
        <a:xfrm>
          <a:off x="3746500" y="10569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161653</xdr:rowOff>
    </xdr:from>
    <xdr:to>
      <xdr:col>24</xdr:col>
      <xdr:colOff>63500</xdr:colOff>
      <xdr:row>62</xdr:row>
      <xdr:rowOff>65315</xdr:rowOff>
    </xdr:to>
    <xdr:cxnSp macro="">
      <xdr:nvCxnSpPr>
        <xdr:cNvPr id="188" name="直線コネクタ 187">
          <a:extLst>
            <a:ext uri="{FF2B5EF4-FFF2-40B4-BE49-F238E27FC236}">
              <a16:creationId xmlns:a16="http://schemas.microsoft.com/office/drawing/2014/main" id="{A8FA50E4-C872-423D-B668-806F5C220010}"/>
            </a:ext>
          </a:extLst>
        </xdr:cNvPr>
        <xdr:cNvCxnSpPr/>
      </xdr:nvCxnSpPr>
      <xdr:spPr>
        <a:xfrm>
          <a:off x="3797300" y="10620103"/>
          <a:ext cx="838200" cy="75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35741</xdr:rowOff>
    </xdr:from>
    <xdr:to>
      <xdr:col>15</xdr:col>
      <xdr:colOff>101600</xdr:colOff>
      <xdr:row>61</xdr:row>
      <xdr:rowOff>137341</xdr:rowOff>
    </xdr:to>
    <xdr:sp macro="" textlink="">
      <xdr:nvSpPr>
        <xdr:cNvPr id="189" name="楕円 188">
          <a:extLst>
            <a:ext uri="{FF2B5EF4-FFF2-40B4-BE49-F238E27FC236}">
              <a16:creationId xmlns:a16="http://schemas.microsoft.com/office/drawing/2014/main" id="{0347A223-107B-463F-A9A8-4D9451E41498}"/>
            </a:ext>
          </a:extLst>
        </xdr:cNvPr>
        <xdr:cNvSpPr/>
      </xdr:nvSpPr>
      <xdr:spPr>
        <a:xfrm>
          <a:off x="2857500" y="10494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86541</xdr:rowOff>
    </xdr:from>
    <xdr:to>
      <xdr:col>19</xdr:col>
      <xdr:colOff>177800</xdr:colOff>
      <xdr:row>61</xdr:row>
      <xdr:rowOff>161653</xdr:rowOff>
    </xdr:to>
    <xdr:cxnSp macro="">
      <xdr:nvCxnSpPr>
        <xdr:cNvPr id="190" name="直線コネクタ 189">
          <a:extLst>
            <a:ext uri="{FF2B5EF4-FFF2-40B4-BE49-F238E27FC236}">
              <a16:creationId xmlns:a16="http://schemas.microsoft.com/office/drawing/2014/main" id="{63CAC8EF-ACD6-4D42-8122-72DA45BFAA5F}"/>
            </a:ext>
          </a:extLst>
        </xdr:cNvPr>
        <xdr:cNvCxnSpPr/>
      </xdr:nvCxnSpPr>
      <xdr:spPr>
        <a:xfrm>
          <a:off x="2908300" y="10544991"/>
          <a:ext cx="889000" cy="75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128815</xdr:rowOff>
    </xdr:from>
    <xdr:to>
      <xdr:col>10</xdr:col>
      <xdr:colOff>165100</xdr:colOff>
      <xdr:row>61</xdr:row>
      <xdr:rowOff>58965</xdr:rowOff>
    </xdr:to>
    <xdr:sp macro="" textlink="">
      <xdr:nvSpPr>
        <xdr:cNvPr id="191" name="楕円 190">
          <a:extLst>
            <a:ext uri="{FF2B5EF4-FFF2-40B4-BE49-F238E27FC236}">
              <a16:creationId xmlns:a16="http://schemas.microsoft.com/office/drawing/2014/main" id="{FDAE8A2C-D85D-4B2D-94D4-7BB09AD22DE0}"/>
            </a:ext>
          </a:extLst>
        </xdr:cNvPr>
        <xdr:cNvSpPr/>
      </xdr:nvSpPr>
      <xdr:spPr>
        <a:xfrm>
          <a:off x="1968500" y="10415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8165</xdr:rowOff>
    </xdr:from>
    <xdr:to>
      <xdr:col>15</xdr:col>
      <xdr:colOff>50800</xdr:colOff>
      <xdr:row>61</xdr:row>
      <xdr:rowOff>86541</xdr:rowOff>
    </xdr:to>
    <xdr:cxnSp macro="">
      <xdr:nvCxnSpPr>
        <xdr:cNvPr id="192" name="直線コネクタ 191">
          <a:extLst>
            <a:ext uri="{FF2B5EF4-FFF2-40B4-BE49-F238E27FC236}">
              <a16:creationId xmlns:a16="http://schemas.microsoft.com/office/drawing/2014/main" id="{052AD0DB-4E3B-4BA4-9C27-29851C237FB8}"/>
            </a:ext>
          </a:extLst>
        </xdr:cNvPr>
        <xdr:cNvCxnSpPr/>
      </xdr:nvCxnSpPr>
      <xdr:spPr>
        <a:xfrm>
          <a:off x="2019300" y="10466615"/>
          <a:ext cx="889000" cy="78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8544</xdr:rowOff>
    </xdr:from>
    <xdr:ext cx="405111" cy="259045"/>
    <xdr:sp macro="" textlink="">
      <xdr:nvSpPr>
        <xdr:cNvPr id="193" name="n_1aveValue【橋りょう・トンネル】&#10;有形固定資産減価償却率">
          <a:extLst>
            <a:ext uri="{FF2B5EF4-FFF2-40B4-BE49-F238E27FC236}">
              <a16:creationId xmlns:a16="http://schemas.microsoft.com/office/drawing/2014/main" id="{7E186891-9D66-461D-88BE-CB04BC2A564E}"/>
            </a:ext>
          </a:extLst>
        </xdr:cNvPr>
        <xdr:cNvSpPr txBox="1"/>
      </xdr:nvSpPr>
      <xdr:spPr>
        <a:xfrm>
          <a:off x="3582044" y="99526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5278</xdr:rowOff>
    </xdr:from>
    <xdr:ext cx="405111" cy="259045"/>
    <xdr:sp macro="" textlink="">
      <xdr:nvSpPr>
        <xdr:cNvPr id="194" name="n_2aveValue【橋りょう・トンネル】&#10;有形固定資産減価償却率">
          <a:extLst>
            <a:ext uri="{FF2B5EF4-FFF2-40B4-BE49-F238E27FC236}">
              <a16:creationId xmlns:a16="http://schemas.microsoft.com/office/drawing/2014/main" id="{381809EE-3104-4B21-86C8-7F9901BA8EFF}"/>
            </a:ext>
          </a:extLst>
        </xdr:cNvPr>
        <xdr:cNvSpPr txBox="1"/>
      </xdr:nvSpPr>
      <xdr:spPr>
        <a:xfrm>
          <a:off x="2705744" y="99493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137540</xdr:rowOff>
    </xdr:from>
    <xdr:ext cx="405111" cy="259045"/>
    <xdr:sp macro="" textlink="">
      <xdr:nvSpPr>
        <xdr:cNvPr id="195" name="n_3aveValue【橋りょう・トンネル】&#10;有形固定資産減価償却率">
          <a:extLst>
            <a:ext uri="{FF2B5EF4-FFF2-40B4-BE49-F238E27FC236}">
              <a16:creationId xmlns:a16="http://schemas.microsoft.com/office/drawing/2014/main" id="{8F4EA927-AA7A-4EC5-8ABB-A0559E918F60}"/>
            </a:ext>
          </a:extLst>
        </xdr:cNvPr>
        <xdr:cNvSpPr txBox="1"/>
      </xdr:nvSpPr>
      <xdr:spPr>
        <a:xfrm>
          <a:off x="1816744" y="99101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121211</xdr:rowOff>
    </xdr:from>
    <xdr:ext cx="405111" cy="259045"/>
    <xdr:sp macro="" textlink="">
      <xdr:nvSpPr>
        <xdr:cNvPr id="196" name="n_4aveValue【橋りょう・トンネル】&#10;有形固定資産減価償却率">
          <a:extLst>
            <a:ext uri="{FF2B5EF4-FFF2-40B4-BE49-F238E27FC236}">
              <a16:creationId xmlns:a16="http://schemas.microsoft.com/office/drawing/2014/main" id="{A28C6227-E3DE-46C9-A52F-80A67ABFD1DE}"/>
            </a:ext>
          </a:extLst>
        </xdr:cNvPr>
        <xdr:cNvSpPr txBox="1"/>
      </xdr:nvSpPr>
      <xdr:spPr>
        <a:xfrm>
          <a:off x="927744" y="98938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32130</xdr:rowOff>
    </xdr:from>
    <xdr:ext cx="405111" cy="259045"/>
    <xdr:sp macro="" textlink="">
      <xdr:nvSpPr>
        <xdr:cNvPr id="197" name="n_1mainValue【橋りょう・トンネル】&#10;有形固定資産減価償却率">
          <a:extLst>
            <a:ext uri="{FF2B5EF4-FFF2-40B4-BE49-F238E27FC236}">
              <a16:creationId xmlns:a16="http://schemas.microsoft.com/office/drawing/2014/main" id="{A8C6857D-AB58-40AA-B3F2-B64BC0E04E5A}"/>
            </a:ext>
          </a:extLst>
        </xdr:cNvPr>
        <xdr:cNvSpPr txBox="1"/>
      </xdr:nvSpPr>
      <xdr:spPr>
        <a:xfrm>
          <a:off x="3582044" y="106620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128468</xdr:rowOff>
    </xdr:from>
    <xdr:ext cx="405111" cy="259045"/>
    <xdr:sp macro="" textlink="">
      <xdr:nvSpPr>
        <xdr:cNvPr id="198" name="n_2mainValue【橋りょう・トンネル】&#10;有形固定資産減価償却率">
          <a:extLst>
            <a:ext uri="{FF2B5EF4-FFF2-40B4-BE49-F238E27FC236}">
              <a16:creationId xmlns:a16="http://schemas.microsoft.com/office/drawing/2014/main" id="{30D639F7-4BD5-4186-8E4D-346AE4E6C79D}"/>
            </a:ext>
          </a:extLst>
        </xdr:cNvPr>
        <xdr:cNvSpPr txBox="1"/>
      </xdr:nvSpPr>
      <xdr:spPr>
        <a:xfrm>
          <a:off x="2705744" y="105869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50092</xdr:rowOff>
    </xdr:from>
    <xdr:ext cx="405111" cy="259045"/>
    <xdr:sp macro="" textlink="">
      <xdr:nvSpPr>
        <xdr:cNvPr id="199" name="n_3mainValue【橋りょう・トンネル】&#10;有形固定資産減価償却率">
          <a:extLst>
            <a:ext uri="{FF2B5EF4-FFF2-40B4-BE49-F238E27FC236}">
              <a16:creationId xmlns:a16="http://schemas.microsoft.com/office/drawing/2014/main" id="{2F357E7E-9272-45B3-8789-BA43FE6674CF}"/>
            </a:ext>
          </a:extLst>
        </xdr:cNvPr>
        <xdr:cNvSpPr txBox="1"/>
      </xdr:nvSpPr>
      <xdr:spPr>
        <a:xfrm>
          <a:off x="1816744" y="10508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0" name="正方形/長方形 199">
          <a:extLst>
            <a:ext uri="{FF2B5EF4-FFF2-40B4-BE49-F238E27FC236}">
              <a16:creationId xmlns:a16="http://schemas.microsoft.com/office/drawing/2014/main" id="{D534E62F-624A-4728-9A27-B98FC0647ED7}"/>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1" name="正方形/長方形 200">
          <a:extLst>
            <a:ext uri="{FF2B5EF4-FFF2-40B4-BE49-F238E27FC236}">
              <a16:creationId xmlns:a16="http://schemas.microsoft.com/office/drawing/2014/main" id="{B206E710-7AB0-4E8B-97CB-A8509DF22423}"/>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2" name="正方形/長方形 201">
          <a:extLst>
            <a:ext uri="{FF2B5EF4-FFF2-40B4-BE49-F238E27FC236}">
              <a16:creationId xmlns:a16="http://schemas.microsoft.com/office/drawing/2014/main" id="{ED14BF3D-42D9-45CD-9D0B-107F3645079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3" name="正方形/長方形 202">
          <a:extLst>
            <a:ext uri="{FF2B5EF4-FFF2-40B4-BE49-F238E27FC236}">
              <a16:creationId xmlns:a16="http://schemas.microsoft.com/office/drawing/2014/main" id="{4B479AFB-D625-4640-9B78-C10F7B8FF052}"/>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4" name="正方形/長方形 203">
          <a:extLst>
            <a:ext uri="{FF2B5EF4-FFF2-40B4-BE49-F238E27FC236}">
              <a16:creationId xmlns:a16="http://schemas.microsoft.com/office/drawing/2014/main" id="{D51AFA7F-236A-4BC6-A757-42609E127B37}"/>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5" name="正方形/長方形 204">
          <a:extLst>
            <a:ext uri="{FF2B5EF4-FFF2-40B4-BE49-F238E27FC236}">
              <a16:creationId xmlns:a16="http://schemas.microsoft.com/office/drawing/2014/main" id="{721E210E-D8C3-449E-9459-25A661D2C475}"/>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6" name="正方形/長方形 205">
          <a:extLst>
            <a:ext uri="{FF2B5EF4-FFF2-40B4-BE49-F238E27FC236}">
              <a16:creationId xmlns:a16="http://schemas.microsoft.com/office/drawing/2014/main" id="{7DAE6477-F7AA-4FC6-857C-6B7633303A4F}"/>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7" name="正方形/長方形 206">
          <a:extLst>
            <a:ext uri="{FF2B5EF4-FFF2-40B4-BE49-F238E27FC236}">
              <a16:creationId xmlns:a16="http://schemas.microsoft.com/office/drawing/2014/main" id="{E4321A45-9359-413F-8640-E9FF73877E6E}"/>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8" name="テキスト ボックス 207">
          <a:extLst>
            <a:ext uri="{FF2B5EF4-FFF2-40B4-BE49-F238E27FC236}">
              <a16:creationId xmlns:a16="http://schemas.microsoft.com/office/drawing/2014/main" id="{08711172-DDEC-4F6E-9A35-7BB8631CE3B5}"/>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9" name="直線コネクタ 208">
          <a:extLst>
            <a:ext uri="{FF2B5EF4-FFF2-40B4-BE49-F238E27FC236}">
              <a16:creationId xmlns:a16="http://schemas.microsoft.com/office/drawing/2014/main" id="{6E7579F2-8C47-493D-B6C1-B0FB1EB7E7D7}"/>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0" name="直線コネクタ 209">
          <a:extLst>
            <a:ext uri="{FF2B5EF4-FFF2-40B4-BE49-F238E27FC236}">
              <a16:creationId xmlns:a16="http://schemas.microsoft.com/office/drawing/2014/main" id="{DD444D62-81CF-4E65-91C0-65B0E0A99B65}"/>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1" name="テキスト ボックス 210">
          <a:extLst>
            <a:ext uri="{FF2B5EF4-FFF2-40B4-BE49-F238E27FC236}">
              <a16:creationId xmlns:a16="http://schemas.microsoft.com/office/drawing/2014/main" id="{86688BFE-7227-42D4-84D4-5A55D52A3606}"/>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2" name="直線コネクタ 211">
          <a:extLst>
            <a:ext uri="{FF2B5EF4-FFF2-40B4-BE49-F238E27FC236}">
              <a16:creationId xmlns:a16="http://schemas.microsoft.com/office/drawing/2014/main" id="{E01041CC-80A0-480E-A160-C642FB8F8856}"/>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61</xdr:row>
      <xdr:rowOff>67327</xdr:rowOff>
    </xdr:from>
    <xdr:ext cx="531299" cy="259045"/>
    <xdr:sp macro="" textlink="">
      <xdr:nvSpPr>
        <xdr:cNvPr id="213" name="テキスト ボックス 212">
          <a:extLst>
            <a:ext uri="{FF2B5EF4-FFF2-40B4-BE49-F238E27FC236}">
              <a16:creationId xmlns:a16="http://schemas.microsoft.com/office/drawing/2014/main" id="{B8D5C3B2-7F5E-4953-B082-F428944A59C0}"/>
            </a:ext>
          </a:extLst>
        </xdr:cNvPr>
        <xdr:cNvSpPr txBox="1"/>
      </xdr:nvSpPr>
      <xdr:spPr>
        <a:xfrm>
          <a:off x="6072701" y="1052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4" name="直線コネクタ 213">
          <a:extLst>
            <a:ext uri="{FF2B5EF4-FFF2-40B4-BE49-F238E27FC236}">
              <a16:creationId xmlns:a16="http://schemas.microsoft.com/office/drawing/2014/main" id="{6529869B-8791-4B12-956C-B4CA26236A5B}"/>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15" name="テキスト ボックス 214">
          <a:extLst>
            <a:ext uri="{FF2B5EF4-FFF2-40B4-BE49-F238E27FC236}">
              <a16:creationId xmlns:a16="http://schemas.microsoft.com/office/drawing/2014/main" id="{56C6EB47-4EE4-431C-9721-AD765AC0B16F}"/>
            </a:ext>
          </a:extLst>
        </xdr:cNvPr>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16" name="直線コネクタ 215">
          <a:extLst>
            <a:ext uri="{FF2B5EF4-FFF2-40B4-BE49-F238E27FC236}">
              <a16:creationId xmlns:a16="http://schemas.microsoft.com/office/drawing/2014/main" id="{4619B855-6655-473D-864F-7B9475C8126F}"/>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17" name="テキスト ボックス 216">
          <a:extLst>
            <a:ext uri="{FF2B5EF4-FFF2-40B4-BE49-F238E27FC236}">
              <a16:creationId xmlns:a16="http://schemas.microsoft.com/office/drawing/2014/main" id="{9AECA5E9-8733-4C48-B9B0-B626EA671915}"/>
            </a:ext>
          </a:extLst>
        </xdr:cNvPr>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18" name="直線コネクタ 217">
          <a:extLst>
            <a:ext uri="{FF2B5EF4-FFF2-40B4-BE49-F238E27FC236}">
              <a16:creationId xmlns:a16="http://schemas.microsoft.com/office/drawing/2014/main" id="{89105736-5B84-4E5E-A1B2-6898019B4E73}"/>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124477</xdr:rowOff>
    </xdr:from>
    <xdr:ext cx="595419" cy="259045"/>
    <xdr:sp macro="" textlink="">
      <xdr:nvSpPr>
        <xdr:cNvPr id="219" name="テキスト ボックス 218">
          <a:extLst>
            <a:ext uri="{FF2B5EF4-FFF2-40B4-BE49-F238E27FC236}">
              <a16:creationId xmlns:a16="http://schemas.microsoft.com/office/drawing/2014/main" id="{FFE42B9F-0222-4EB3-A86E-687DAF9149E3}"/>
            </a:ext>
          </a:extLst>
        </xdr:cNvPr>
        <xdr:cNvSpPr txBox="1"/>
      </xdr:nvSpPr>
      <xdr:spPr>
        <a:xfrm>
          <a:off x="6008581" y="938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0" name="直線コネクタ 219">
          <a:extLst>
            <a:ext uri="{FF2B5EF4-FFF2-40B4-BE49-F238E27FC236}">
              <a16:creationId xmlns:a16="http://schemas.microsoft.com/office/drawing/2014/main" id="{38259B4D-A254-4095-B7CE-3FFEA357FF92}"/>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1" name="テキスト ボックス 220">
          <a:extLst>
            <a:ext uri="{FF2B5EF4-FFF2-40B4-BE49-F238E27FC236}">
              <a16:creationId xmlns:a16="http://schemas.microsoft.com/office/drawing/2014/main" id="{95EF14EE-E35D-4B88-A358-03A1670E51E2}"/>
            </a:ext>
          </a:extLst>
        </xdr:cNvPr>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2" name="【橋りょう・トンネル】&#10;一人当たり有形固定資産（償却資産）額グラフ枠">
          <a:extLst>
            <a:ext uri="{FF2B5EF4-FFF2-40B4-BE49-F238E27FC236}">
              <a16:creationId xmlns:a16="http://schemas.microsoft.com/office/drawing/2014/main" id="{6C356985-5837-4573-B401-066D5E4DDE5A}"/>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9434</xdr:rowOff>
    </xdr:from>
    <xdr:to>
      <xdr:col>54</xdr:col>
      <xdr:colOff>189865</xdr:colOff>
      <xdr:row>64</xdr:row>
      <xdr:rowOff>55718</xdr:rowOff>
    </xdr:to>
    <xdr:cxnSp macro="">
      <xdr:nvCxnSpPr>
        <xdr:cNvPr id="223" name="直線コネクタ 222">
          <a:extLst>
            <a:ext uri="{FF2B5EF4-FFF2-40B4-BE49-F238E27FC236}">
              <a16:creationId xmlns:a16="http://schemas.microsoft.com/office/drawing/2014/main" id="{F96882F7-F960-4084-8D51-39CD92EA22BA}"/>
            </a:ext>
          </a:extLst>
        </xdr:cNvPr>
        <xdr:cNvCxnSpPr/>
      </xdr:nvCxnSpPr>
      <xdr:spPr>
        <a:xfrm flipV="1">
          <a:off x="10476865" y="9610634"/>
          <a:ext cx="0" cy="14178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59545</xdr:rowOff>
    </xdr:from>
    <xdr:ext cx="469744" cy="259045"/>
    <xdr:sp macro="" textlink="">
      <xdr:nvSpPr>
        <xdr:cNvPr id="224" name="【橋りょう・トンネル】&#10;一人当たり有形固定資産（償却資産）額最小値テキスト">
          <a:extLst>
            <a:ext uri="{FF2B5EF4-FFF2-40B4-BE49-F238E27FC236}">
              <a16:creationId xmlns:a16="http://schemas.microsoft.com/office/drawing/2014/main" id="{2217A996-CDA9-43C8-BAF8-5C302C67AA08}"/>
            </a:ext>
          </a:extLst>
        </xdr:cNvPr>
        <xdr:cNvSpPr txBox="1"/>
      </xdr:nvSpPr>
      <xdr:spPr>
        <a:xfrm>
          <a:off x="10515600" y="11032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55718</xdr:rowOff>
    </xdr:from>
    <xdr:to>
      <xdr:col>55</xdr:col>
      <xdr:colOff>88900</xdr:colOff>
      <xdr:row>64</xdr:row>
      <xdr:rowOff>55718</xdr:rowOff>
    </xdr:to>
    <xdr:cxnSp macro="">
      <xdr:nvCxnSpPr>
        <xdr:cNvPr id="225" name="直線コネクタ 224">
          <a:extLst>
            <a:ext uri="{FF2B5EF4-FFF2-40B4-BE49-F238E27FC236}">
              <a16:creationId xmlns:a16="http://schemas.microsoft.com/office/drawing/2014/main" id="{4E5683CF-1601-4CD5-BFF3-83D8D6BAFBFD}"/>
            </a:ext>
          </a:extLst>
        </xdr:cNvPr>
        <xdr:cNvCxnSpPr/>
      </xdr:nvCxnSpPr>
      <xdr:spPr>
        <a:xfrm>
          <a:off x="10388600" y="110285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127561</xdr:rowOff>
    </xdr:from>
    <xdr:ext cx="599010" cy="259045"/>
    <xdr:sp macro="" textlink="">
      <xdr:nvSpPr>
        <xdr:cNvPr id="226" name="【橋りょう・トンネル】&#10;一人当たり有形固定資産（償却資産）額最大値テキスト">
          <a:extLst>
            <a:ext uri="{FF2B5EF4-FFF2-40B4-BE49-F238E27FC236}">
              <a16:creationId xmlns:a16="http://schemas.microsoft.com/office/drawing/2014/main" id="{C5F1E836-91BD-45E8-9305-421784DC2BEA}"/>
            </a:ext>
          </a:extLst>
        </xdr:cNvPr>
        <xdr:cNvSpPr txBox="1"/>
      </xdr:nvSpPr>
      <xdr:spPr>
        <a:xfrm>
          <a:off x="10515600" y="93858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188,762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9434</xdr:rowOff>
    </xdr:from>
    <xdr:to>
      <xdr:col>55</xdr:col>
      <xdr:colOff>88900</xdr:colOff>
      <xdr:row>56</xdr:row>
      <xdr:rowOff>9434</xdr:rowOff>
    </xdr:to>
    <xdr:cxnSp macro="">
      <xdr:nvCxnSpPr>
        <xdr:cNvPr id="227" name="直線コネクタ 226">
          <a:extLst>
            <a:ext uri="{FF2B5EF4-FFF2-40B4-BE49-F238E27FC236}">
              <a16:creationId xmlns:a16="http://schemas.microsoft.com/office/drawing/2014/main" id="{48ABFF21-F1B9-4429-A9DC-2674FC0FCD11}"/>
            </a:ext>
          </a:extLst>
        </xdr:cNvPr>
        <xdr:cNvCxnSpPr/>
      </xdr:nvCxnSpPr>
      <xdr:spPr>
        <a:xfrm>
          <a:off x="10388600" y="96106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84762</xdr:rowOff>
    </xdr:from>
    <xdr:ext cx="534377" cy="259045"/>
    <xdr:sp macro="" textlink="">
      <xdr:nvSpPr>
        <xdr:cNvPr id="228" name="【橋りょう・トンネル】&#10;一人当たり有形固定資産（償却資産）額平均値テキスト">
          <a:extLst>
            <a:ext uri="{FF2B5EF4-FFF2-40B4-BE49-F238E27FC236}">
              <a16:creationId xmlns:a16="http://schemas.microsoft.com/office/drawing/2014/main" id="{62892973-4BD2-4C81-89E0-F8404B28C241}"/>
            </a:ext>
          </a:extLst>
        </xdr:cNvPr>
        <xdr:cNvSpPr txBox="1"/>
      </xdr:nvSpPr>
      <xdr:spPr>
        <a:xfrm>
          <a:off x="10515600" y="105432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61885</xdr:rowOff>
    </xdr:from>
    <xdr:to>
      <xdr:col>55</xdr:col>
      <xdr:colOff>50800</xdr:colOff>
      <xdr:row>62</xdr:row>
      <xdr:rowOff>163485</xdr:rowOff>
    </xdr:to>
    <xdr:sp macro="" textlink="">
      <xdr:nvSpPr>
        <xdr:cNvPr id="229" name="フローチャート: 判断 228">
          <a:extLst>
            <a:ext uri="{FF2B5EF4-FFF2-40B4-BE49-F238E27FC236}">
              <a16:creationId xmlns:a16="http://schemas.microsoft.com/office/drawing/2014/main" id="{ABFAC0AA-AEE1-4634-A559-6DDA41921B41}"/>
            </a:ext>
          </a:extLst>
        </xdr:cNvPr>
        <xdr:cNvSpPr/>
      </xdr:nvSpPr>
      <xdr:spPr>
        <a:xfrm>
          <a:off x="10426700" y="10691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65504</xdr:rowOff>
    </xdr:from>
    <xdr:to>
      <xdr:col>50</xdr:col>
      <xdr:colOff>165100</xdr:colOff>
      <xdr:row>62</xdr:row>
      <xdr:rowOff>167104</xdr:rowOff>
    </xdr:to>
    <xdr:sp macro="" textlink="">
      <xdr:nvSpPr>
        <xdr:cNvPr id="230" name="フローチャート: 判断 229">
          <a:extLst>
            <a:ext uri="{FF2B5EF4-FFF2-40B4-BE49-F238E27FC236}">
              <a16:creationId xmlns:a16="http://schemas.microsoft.com/office/drawing/2014/main" id="{4A71CD94-C463-4E3A-8152-61FED500FAB8}"/>
            </a:ext>
          </a:extLst>
        </xdr:cNvPr>
        <xdr:cNvSpPr/>
      </xdr:nvSpPr>
      <xdr:spPr>
        <a:xfrm>
          <a:off x="9588500" y="10695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65054</xdr:rowOff>
    </xdr:from>
    <xdr:to>
      <xdr:col>46</xdr:col>
      <xdr:colOff>38100</xdr:colOff>
      <xdr:row>62</xdr:row>
      <xdr:rowOff>166654</xdr:rowOff>
    </xdr:to>
    <xdr:sp macro="" textlink="">
      <xdr:nvSpPr>
        <xdr:cNvPr id="231" name="フローチャート: 判断 230">
          <a:extLst>
            <a:ext uri="{FF2B5EF4-FFF2-40B4-BE49-F238E27FC236}">
              <a16:creationId xmlns:a16="http://schemas.microsoft.com/office/drawing/2014/main" id="{884EBFD5-BCD3-41DA-B646-240BEE7CFBD2}"/>
            </a:ext>
          </a:extLst>
        </xdr:cNvPr>
        <xdr:cNvSpPr/>
      </xdr:nvSpPr>
      <xdr:spPr>
        <a:xfrm>
          <a:off x="8699500" y="10694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69482</xdr:rowOff>
    </xdr:from>
    <xdr:to>
      <xdr:col>41</xdr:col>
      <xdr:colOff>101600</xdr:colOff>
      <xdr:row>62</xdr:row>
      <xdr:rowOff>171082</xdr:rowOff>
    </xdr:to>
    <xdr:sp macro="" textlink="">
      <xdr:nvSpPr>
        <xdr:cNvPr id="232" name="フローチャート: 判断 231">
          <a:extLst>
            <a:ext uri="{FF2B5EF4-FFF2-40B4-BE49-F238E27FC236}">
              <a16:creationId xmlns:a16="http://schemas.microsoft.com/office/drawing/2014/main" id="{1C7F7638-DBB1-4770-93DA-FE72982FAEC4}"/>
            </a:ext>
          </a:extLst>
        </xdr:cNvPr>
        <xdr:cNvSpPr/>
      </xdr:nvSpPr>
      <xdr:spPr>
        <a:xfrm>
          <a:off x="7810500" y="10699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81659</xdr:rowOff>
    </xdr:from>
    <xdr:to>
      <xdr:col>36</xdr:col>
      <xdr:colOff>165100</xdr:colOff>
      <xdr:row>63</xdr:row>
      <xdr:rowOff>11809</xdr:rowOff>
    </xdr:to>
    <xdr:sp macro="" textlink="">
      <xdr:nvSpPr>
        <xdr:cNvPr id="233" name="フローチャート: 判断 232">
          <a:extLst>
            <a:ext uri="{FF2B5EF4-FFF2-40B4-BE49-F238E27FC236}">
              <a16:creationId xmlns:a16="http://schemas.microsoft.com/office/drawing/2014/main" id="{52BBCDE5-0232-4E7E-966C-4F48CB5764E1}"/>
            </a:ext>
          </a:extLst>
        </xdr:cNvPr>
        <xdr:cNvSpPr/>
      </xdr:nvSpPr>
      <xdr:spPr>
        <a:xfrm>
          <a:off x="6921500" y="10711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4" name="テキスト ボックス 233">
          <a:extLst>
            <a:ext uri="{FF2B5EF4-FFF2-40B4-BE49-F238E27FC236}">
              <a16:creationId xmlns:a16="http://schemas.microsoft.com/office/drawing/2014/main" id="{8D13C6DD-F3DC-44B0-93BE-F8633D2F02C1}"/>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5" name="テキスト ボックス 234">
          <a:extLst>
            <a:ext uri="{FF2B5EF4-FFF2-40B4-BE49-F238E27FC236}">
              <a16:creationId xmlns:a16="http://schemas.microsoft.com/office/drawing/2014/main" id="{DF2DCA54-0FA6-46C5-B91B-75C01C39B443}"/>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6" name="テキスト ボックス 235">
          <a:extLst>
            <a:ext uri="{FF2B5EF4-FFF2-40B4-BE49-F238E27FC236}">
              <a16:creationId xmlns:a16="http://schemas.microsoft.com/office/drawing/2014/main" id="{432EC6EA-49F7-4E45-B89D-A32DC73BCEBA}"/>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59CF90BD-F62D-4FC8-B2D8-FC2A5E7D4E7D}"/>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47D218B6-92D3-46CF-91C6-9577AAD59892}"/>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45311</xdr:rowOff>
    </xdr:from>
    <xdr:to>
      <xdr:col>55</xdr:col>
      <xdr:colOff>50800</xdr:colOff>
      <xdr:row>63</xdr:row>
      <xdr:rowOff>146911</xdr:rowOff>
    </xdr:to>
    <xdr:sp macro="" textlink="">
      <xdr:nvSpPr>
        <xdr:cNvPr id="239" name="楕円 238">
          <a:extLst>
            <a:ext uri="{FF2B5EF4-FFF2-40B4-BE49-F238E27FC236}">
              <a16:creationId xmlns:a16="http://schemas.microsoft.com/office/drawing/2014/main" id="{FD519C75-9F64-4685-ABF9-3BB9EBEB7C60}"/>
            </a:ext>
          </a:extLst>
        </xdr:cNvPr>
        <xdr:cNvSpPr/>
      </xdr:nvSpPr>
      <xdr:spPr>
        <a:xfrm>
          <a:off x="10426700" y="10846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23738</xdr:rowOff>
    </xdr:from>
    <xdr:ext cx="534377" cy="259045"/>
    <xdr:sp macro="" textlink="">
      <xdr:nvSpPr>
        <xdr:cNvPr id="240" name="【橋りょう・トンネル】&#10;一人当たり有形固定資産（償却資産）額該当値テキスト">
          <a:extLst>
            <a:ext uri="{FF2B5EF4-FFF2-40B4-BE49-F238E27FC236}">
              <a16:creationId xmlns:a16="http://schemas.microsoft.com/office/drawing/2014/main" id="{ED267798-509D-41DD-AF1B-131268927711}"/>
            </a:ext>
          </a:extLst>
        </xdr:cNvPr>
        <xdr:cNvSpPr txBox="1"/>
      </xdr:nvSpPr>
      <xdr:spPr>
        <a:xfrm>
          <a:off x="10515600" y="10825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45265</xdr:rowOff>
    </xdr:from>
    <xdr:to>
      <xdr:col>50</xdr:col>
      <xdr:colOff>165100</xdr:colOff>
      <xdr:row>63</xdr:row>
      <xdr:rowOff>146865</xdr:rowOff>
    </xdr:to>
    <xdr:sp macro="" textlink="">
      <xdr:nvSpPr>
        <xdr:cNvPr id="241" name="楕円 240">
          <a:extLst>
            <a:ext uri="{FF2B5EF4-FFF2-40B4-BE49-F238E27FC236}">
              <a16:creationId xmlns:a16="http://schemas.microsoft.com/office/drawing/2014/main" id="{4F6FE882-147D-4F0F-895F-855A8F031704}"/>
            </a:ext>
          </a:extLst>
        </xdr:cNvPr>
        <xdr:cNvSpPr/>
      </xdr:nvSpPr>
      <xdr:spPr>
        <a:xfrm>
          <a:off x="9588500" y="10846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96065</xdr:rowOff>
    </xdr:from>
    <xdr:to>
      <xdr:col>55</xdr:col>
      <xdr:colOff>0</xdr:colOff>
      <xdr:row>63</xdr:row>
      <xdr:rowOff>96111</xdr:rowOff>
    </xdr:to>
    <xdr:cxnSp macro="">
      <xdr:nvCxnSpPr>
        <xdr:cNvPr id="242" name="直線コネクタ 241">
          <a:extLst>
            <a:ext uri="{FF2B5EF4-FFF2-40B4-BE49-F238E27FC236}">
              <a16:creationId xmlns:a16="http://schemas.microsoft.com/office/drawing/2014/main" id="{73575D94-2867-419F-9A43-43D050E1ADD1}"/>
            </a:ext>
          </a:extLst>
        </xdr:cNvPr>
        <xdr:cNvCxnSpPr/>
      </xdr:nvCxnSpPr>
      <xdr:spPr>
        <a:xfrm>
          <a:off x="9639300" y="10897415"/>
          <a:ext cx="838200" cy="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44480</xdr:rowOff>
    </xdr:from>
    <xdr:to>
      <xdr:col>46</xdr:col>
      <xdr:colOff>38100</xdr:colOff>
      <xdr:row>63</xdr:row>
      <xdr:rowOff>146080</xdr:rowOff>
    </xdr:to>
    <xdr:sp macro="" textlink="">
      <xdr:nvSpPr>
        <xdr:cNvPr id="243" name="楕円 242">
          <a:extLst>
            <a:ext uri="{FF2B5EF4-FFF2-40B4-BE49-F238E27FC236}">
              <a16:creationId xmlns:a16="http://schemas.microsoft.com/office/drawing/2014/main" id="{24E106DB-C8F1-412D-A66A-5A0448CCF403}"/>
            </a:ext>
          </a:extLst>
        </xdr:cNvPr>
        <xdr:cNvSpPr/>
      </xdr:nvSpPr>
      <xdr:spPr>
        <a:xfrm>
          <a:off x="8699500" y="10845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95280</xdr:rowOff>
    </xdr:from>
    <xdr:to>
      <xdr:col>50</xdr:col>
      <xdr:colOff>114300</xdr:colOff>
      <xdr:row>63</xdr:row>
      <xdr:rowOff>96065</xdr:rowOff>
    </xdr:to>
    <xdr:cxnSp macro="">
      <xdr:nvCxnSpPr>
        <xdr:cNvPr id="244" name="直線コネクタ 243">
          <a:extLst>
            <a:ext uri="{FF2B5EF4-FFF2-40B4-BE49-F238E27FC236}">
              <a16:creationId xmlns:a16="http://schemas.microsoft.com/office/drawing/2014/main" id="{00848346-8E44-4CF6-8441-9D597BA2ECAD}"/>
            </a:ext>
          </a:extLst>
        </xdr:cNvPr>
        <xdr:cNvCxnSpPr/>
      </xdr:nvCxnSpPr>
      <xdr:spPr>
        <a:xfrm>
          <a:off x="8750300" y="10896630"/>
          <a:ext cx="889000" cy="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146786</xdr:rowOff>
    </xdr:from>
    <xdr:to>
      <xdr:col>41</xdr:col>
      <xdr:colOff>101600</xdr:colOff>
      <xdr:row>63</xdr:row>
      <xdr:rowOff>76936</xdr:rowOff>
    </xdr:to>
    <xdr:sp macro="" textlink="">
      <xdr:nvSpPr>
        <xdr:cNvPr id="245" name="楕円 244">
          <a:extLst>
            <a:ext uri="{FF2B5EF4-FFF2-40B4-BE49-F238E27FC236}">
              <a16:creationId xmlns:a16="http://schemas.microsoft.com/office/drawing/2014/main" id="{3C1F70A7-2A00-4531-95C1-B70FDA97EBAE}"/>
            </a:ext>
          </a:extLst>
        </xdr:cNvPr>
        <xdr:cNvSpPr/>
      </xdr:nvSpPr>
      <xdr:spPr>
        <a:xfrm>
          <a:off x="7810500" y="10776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26136</xdr:rowOff>
    </xdr:from>
    <xdr:to>
      <xdr:col>45</xdr:col>
      <xdr:colOff>177800</xdr:colOff>
      <xdr:row>63</xdr:row>
      <xdr:rowOff>95280</xdr:rowOff>
    </xdr:to>
    <xdr:cxnSp macro="">
      <xdr:nvCxnSpPr>
        <xdr:cNvPr id="246" name="直線コネクタ 245">
          <a:extLst>
            <a:ext uri="{FF2B5EF4-FFF2-40B4-BE49-F238E27FC236}">
              <a16:creationId xmlns:a16="http://schemas.microsoft.com/office/drawing/2014/main" id="{866D3C0B-F4B0-46E9-91FE-89793944B0AF}"/>
            </a:ext>
          </a:extLst>
        </xdr:cNvPr>
        <xdr:cNvCxnSpPr/>
      </xdr:nvCxnSpPr>
      <xdr:spPr>
        <a:xfrm>
          <a:off x="7861300" y="10827486"/>
          <a:ext cx="889000" cy="6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61</xdr:row>
      <xdr:rowOff>12181</xdr:rowOff>
    </xdr:from>
    <xdr:ext cx="534377" cy="259045"/>
    <xdr:sp macro="" textlink="">
      <xdr:nvSpPr>
        <xdr:cNvPr id="247" name="n_1aveValue【橋りょう・トンネル】&#10;一人当たり有形固定資産（償却資産）額">
          <a:extLst>
            <a:ext uri="{FF2B5EF4-FFF2-40B4-BE49-F238E27FC236}">
              <a16:creationId xmlns:a16="http://schemas.microsoft.com/office/drawing/2014/main" id="{D1EE4119-00A6-4159-81EF-EB2E82B7DE68}"/>
            </a:ext>
          </a:extLst>
        </xdr:cNvPr>
        <xdr:cNvSpPr txBox="1"/>
      </xdr:nvSpPr>
      <xdr:spPr>
        <a:xfrm>
          <a:off x="9359411" y="10470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61</xdr:row>
      <xdr:rowOff>11731</xdr:rowOff>
    </xdr:from>
    <xdr:ext cx="534377" cy="259045"/>
    <xdr:sp macro="" textlink="">
      <xdr:nvSpPr>
        <xdr:cNvPr id="248" name="n_2aveValue【橋りょう・トンネル】&#10;一人当たり有形固定資産（償却資産）額">
          <a:extLst>
            <a:ext uri="{FF2B5EF4-FFF2-40B4-BE49-F238E27FC236}">
              <a16:creationId xmlns:a16="http://schemas.microsoft.com/office/drawing/2014/main" id="{42A721B8-D7F1-4E80-B6B7-D0F6104E94D1}"/>
            </a:ext>
          </a:extLst>
        </xdr:cNvPr>
        <xdr:cNvSpPr txBox="1"/>
      </xdr:nvSpPr>
      <xdr:spPr>
        <a:xfrm>
          <a:off x="8483111" y="10470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61</xdr:row>
      <xdr:rowOff>16159</xdr:rowOff>
    </xdr:from>
    <xdr:ext cx="534377" cy="259045"/>
    <xdr:sp macro="" textlink="">
      <xdr:nvSpPr>
        <xdr:cNvPr id="249" name="n_3aveValue【橋りょう・トンネル】&#10;一人当たり有形固定資産（償却資産）額">
          <a:extLst>
            <a:ext uri="{FF2B5EF4-FFF2-40B4-BE49-F238E27FC236}">
              <a16:creationId xmlns:a16="http://schemas.microsoft.com/office/drawing/2014/main" id="{A8296DAE-23B2-49C3-AEAD-F64E05F56454}"/>
            </a:ext>
          </a:extLst>
        </xdr:cNvPr>
        <xdr:cNvSpPr txBox="1"/>
      </xdr:nvSpPr>
      <xdr:spPr>
        <a:xfrm>
          <a:off x="7594111" y="10474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61</xdr:row>
      <xdr:rowOff>28336</xdr:rowOff>
    </xdr:from>
    <xdr:ext cx="534377" cy="259045"/>
    <xdr:sp macro="" textlink="">
      <xdr:nvSpPr>
        <xdr:cNvPr id="250" name="n_4aveValue【橋りょう・トンネル】&#10;一人当たり有形固定資産（償却資産）額">
          <a:extLst>
            <a:ext uri="{FF2B5EF4-FFF2-40B4-BE49-F238E27FC236}">
              <a16:creationId xmlns:a16="http://schemas.microsoft.com/office/drawing/2014/main" id="{D449E8EC-F06C-470C-9C98-41A5C3FA094E}"/>
            </a:ext>
          </a:extLst>
        </xdr:cNvPr>
        <xdr:cNvSpPr txBox="1"/>
      </xdr:nvSpPr>
      <xdr:spPr>
        <a:xfrm>
          <a:off x="6705111" y="10486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63</xdr:row>
      <xdr:rowOff>137992</xdr:rowOff>
    </xdr:from>
    <xdr:ext cx="534377" cy="259045"/>
    <xdr:sp macro="" textlink="">
      <xdr:nvSpPr>
        <xdr:cNvPr id="251" name="n_1mainValue【橋りょう・トンネル】&#10;一人当たり有形固定資産（償却資産）額">
          <a:extLst>
            <a:ext uri="{FF2B5EF4-FFF2-40B4-BE49-F238E27FC236}">
              <a16:creationId xmlns:a16="http://schemas.microsoft.com/office/drawing/2014/main" id="{73EF27D0-D7A6-4CD2-B8D5-C70AC660F134}"/>
            </a:ext>
          </a:extLst>
        </xdr:cNvPr>
        <xdr:cNvSpPr txBox="1"/>
      </xdr:nvSpPr>
      <xdr:spPr>
        <a:xfrm>
          <a:off x="9359411" y="10939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63</xdr:row>
      <xdr:rowOff>137207</xdr:rowOff>
    </xdr:from>
    <xdr:ext cx="534377" cy="259045"/>
    <xdr:sp macro="" textlink="">
      <xdr:nvSpPr>
        <xdr:cNvPr id="252" name="n_2mainValue【橋りょう・トンネル】&#10;一人当たり有形固定資産（償却資産）額">
          <a:extLst>
            <a:ext uri="{FF2B5EF4-FFF2-40B4-BE49-F238E27FC236}">
              <a16:creationId xmlns:a16="http://schemas.microsoft.com/office/drawing/2014/main" id="{31C3AA5A-D8BA-4C1A-A6BC-824125CCB4EF}"/>
            </a:ext>
          </a:extLst>
        </xdr:cNvPr>
        <xdr:cNvSpPr txBox="1"/>
      </xdr:nvSpPr>
      <xdr:spPr>
        <a:xfrm>
          <a:off x="8483111" y="10938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63</xdr:row>
      <xdr:rowOff>68063</xdr:rowOff>
    </xdr:from>
    <xdr:ext cx="534377" cy="259045"/>
    <xdr:sp macro="" textlink="">
      <xdr:nvSpPr>
        <xdr:cNvPr id="253" name="n_3mainValue【橋りょう・トンネル】&#10;一人当たり有形固定資産（償却資産）額">
          <a:extLst>
            <a:ext uri="{FF2B5EF4-FFF2-40B4-BE49-F238E27FC236}">
              <a16:creationId xmlns:a16="http://schemas.microsoft.com/office/drawing/2014/main" id="{4FB026A6-4213-4069-BAFE-677564949CF1}"/>
            </a:ext>
          </a:extLst>
        </xdr:cNvPr>
        <xdr:cNvSpPr txBox="1"/>
      </xdr:nvSpPr>
      <xdr:spPr>
        <a:xfrm>
          <a:off x="7594111" y="10869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4" name="正方形/長方形 253">
          <a:extLst>
            <a:ext uri="{FF2B5EF4-FFF2-40B4-BE49-F238E27FC236}">
              <a16:creationId xmlns:a16="http://schemas.microsoft.com/office/drawing/2014/main" id="{85268438-3479-4CCC-ABA0-7C05723AAD0D}"/>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55" name="正方形/長方形 254">
          <a:extLst>
            <a:ext uri="{FF2B5EF4-FFF2-40B4-BE49-F238E27FC236}">
              <a16:creationId xmlns:a16="http://schemas.microsoft.com/office/drawing/2014/main" id="{CE5B407B-621A-43D4-AEE1-0F0962BCB969}"/>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56" name="正方形/長方形 255">
          <a:extLst>
            <a:ext uri="{FF2B5EF4-FFF2-40B4-BE49-F238E27FC236}">
              <a16:creationId xmlns:a16="http://schemas.microsoft.com/office/drawing/2014/main" id="{4B68550F-4428-41DF-8325-C263FFDB5559}"/>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57" name="正方形/長方形 256">
          <a:extLst>
            <a:ext uri="{FF2B5EF4-FFF2-40B4-BE49-F238E27FC236}">
              <a16:creationId xmlns:a16="http://schemas.microsoft.com/office/drawing/2014/main" id="{B63C28AF-1CC1-40AD-983B-D21756B27FA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58" name="正方形/長方形 257">
          <a:extLst>
            <a:ext uri="{FF2B5EF4-FFF2-40B4-BE49-F238E27FC236}">
              <a16:creationId xmlns:a16="http://schemas.microsoft.com/office/drawing/2014/main" id="{A2624B88-CBAA-4912-9970-E0222751AA7D}"/>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59" name="正方形/長方形 258">
          <a:extLst>
            <a:ext uri="{FF2B5EF4-FFF2-40B4-BE49-F238E27FC236}">
              <a16:creationId xmlns:a16="http://schemas.microsoft.com/office/drawing/2014/main" id="{C87C0D12-F71E-4428-8842-B04C9EC4C95D}"/>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0" name="正方形/長方形 259">
          <a:extLst>
            <a:ext uri="{FF2B5EF4-FFF2-40B4-BE49-F238E27FC236}">
              <a16:creationId xmlns:a16="http://schemas.microsoft.com/office/drawing/2014/main" id="{04878E6E-8D6D-40A4-B921-8D250743643F}"/>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1" name="正方形/長方形 260">
          <a:extLst>
            <a:ext uri="{FF2B5EF4-FFF2-40B4-BE49-F238E27FC236}">
              <a16:creationId xmlns:a16="http://schemas.microsoft.com/office/drawing/2014/main" id="{41AF89A3-5DEE-41D6-A430-FCE8329FFB5F}"/>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2" name="テキスト ボックス 261">
          <a:extLst>
            <a:ext uri="{FF2B5EF4-FFF2-40B4-BE49-F238E27FC236}">
              <a16:creationId xmlns:a16="http://schemas.microsoft.com/office/drawing/2014/main" id="{F9C2AAFD-16DE-4B6E-AD45-C2BAC8A60715}"/>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3" name="直線コネクタ 262">
          <a:extLst>
            <a:ext uri="{FF2B5EF4-FFF2-40B4-BE49-F238E27FC236}">
              <a16:creationId xmlns:a16="http://schemas.microsoft.com/office/drawing/2014/main" id="{1AC89E55-C599-4FDE-8414-466D49014867}"/>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4" name="テキスト ボックス 263">
          <a:extLst>
            <a:ext uri="{FF2B5EF4-FFF2-40B4-BE49-F238E27FC236}">
              <a16:creationId xmlns:a16="http://schemas.microsoft.com/office/drawing/2014/main" id="{278A6847-9FAA-45C6-B5C4-B7F20D837CEF}"/>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65" name="直線コネクタ 264">
          <a:extLst>
            <a:ext uri="{FF2B5EF4-FFF2-40B4-BE49-F238E27FC236}">
              <a16:creationId xmlns:a16="http://schemas.microsoft.com/office/drawing/2014/main" id="{16D1639E-4084-4DF1-B856-FADE4E405D89}"/>
            </a:ext>
          </a:extLst>
        </xdr:cNvPr>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67327</xdr:rowOff>
    </xdr:from>
    <xdr:ext cx="403059" cy="259045"/>
    <xdr:sp macro="" textlink="">
      <xdr:nvSpPr>
        <xdr:cNvPr id="266" name="テキスト ボックス 265">
          <a:extLst>
            <a:ext uri="{FF2B5EF4-FFF2-40B4-BE49-F238E27FC236}">
              <a16:creationId xmlns:a16="http://schemas.microsoft.com/office/drawing/2014/main" id="{85D1A053-D84D-4A07-AFBD-E83629190ACD}"/>
            </a:ext>
          </a:extLst>
        </xdr:cNvPr>
        <xdr:cNvSpPr txBox="1"/>
      </xdr:nvSpPr>
      <xdr:spPr>
        <a:xfrm>
          <a:off x="358941" y="1464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67" name="直線コネクタ 266">
          <a:extLst>
            <a:ext uri="{FF2B5EF4-FFF2-40B4-BE49-F238E27FC236}">
              <a16:creationId xmlns:a16="http://schemas.microsoft.com/office/drawing/2014/main" id="{AC887A65-9DDB-4E65-BA26-CF729955E744}"/>
            </a:ext>
          </a:extLst>
        </xdr:cNvPr>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68" name="テキスト ボックス 267">
          <a:extLst>
            <a:ext uri="{FF2B5EF4-FFF2-40B4-BE49-F238E27FC236}">
              <a16:creationId xmlns:a16="http://schemas.microsoft.com/office/drawing/2014/main" id="{269D5DD7-62EB-4081-8EBE-8223F3C38CED}"/>
            </a:ext>
          </a:extLst>
        </xdr:cNvPr>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69" name="直線コネクタ 268">
          <a:extLst>
            <a:ext uri="{FF2B5EF4-FFF2-40B4-BE49-F238E27FC236}">
              <a16:creationId xmlns:a16="http://schemas.microsoft.com/office/drawing/2014/main" id="{D3959725-8A73-4DEB-92FE-032870F32A01}"/>
            </a:ext>
          </a:extLst>
        </xdr:cNvPr>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70" name="テキスト ボックス 269">
          <a:extLst>
            <a:ext uri="{FF2B5EF4-FFF2-40B4-BE49-F238E27FC236}">
              <a16:creationId xmlns:a16="http://schemas.microsoft.com/office/drawing/2014/main" id="{797586C5-9BFC-4015-BDFC-19B46EA2882D}"/>
            </a:ext>
          </a:extLst>
        </xdr:cNvPr>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71" name="直線コネクタ 270">
          <a:extLst>
            <a:ext uri="{FF2B5EF4-FFF2-40B4-BE49-F238E27FC236}">
              <a16:creationId xmlns:a16="http://schemas.microsoft.com/office/drawing/2014/main" id="{31994701-EF03-4B60-9705-F55CB515F08F}"/>
            </a:ext>
          </a:extLst>
        </xdr:cNvPr>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72" name="テキスト ボックス 271">
          <a:extLst>
            <a:ext uri="{FF2B5EF4-FFF2-40B4-BE49-F238E27FC236}">
              <a16:creationId xmlns:a16="http://schemas.microsoft.com/office/drawing/2014/main" id="{18EA2872-0848-4564-9E8B-12645CDA874C}"/>
            </a:ext>
          </a:extLst>
        </xdr:cNvPr>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73" name="直線コネクタ 272">
          <a:extLst>
            <a:ext uri="{FF2B5EF4-FFF2-40B4-BE49-F238E27FC236}">
              <a16:creationId xmlns:a16="http://schemas.microsoft.com/office/drawing/2014/main" id="{4C989657-41FC-431E-99D3-60CE42DD9DA4}"/>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74" name="テキスト ボックス 273">
          <a:extLst>
            <a:ext uri="{FF2B5EF4-FFF2-40B4-BE49-F238E27FC236}">
              <a16:creationId xmlns:a16="http://schemas.microsoft.com/office/drawing/2014/main" id="{094A82B9-24EB-42FA-8293-B3489E4F0B1E}"/>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75" name="【公営住宅】&#10;有形固定資産減価償却率グラフ枠">
          <a:extLst>
            <a:ext uri="{FF2B5EF4-FFF2-40B4-BE49-F238E27FC236}">
              <a16:creationId xmlns:a16="http://schemas.microsoft.com/office/drawing/2014/main" id="{AB9C06E0-13CB-47D5-87AB-848B107B6B79}"/>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80</xdr:row>
      <xdr:rowOff>17526</xdr:rowOff>
    </xdr:from>
    <xdr:to>
      <xdr:col>24</xdr:col>
      <xdr:colOff>62865</xdr:colOff>
      <xdr:row>86</xdr:row>
      <xdr:rowOff>143256</xdr:rowOff>
    </xdr:to>
    <xdr:cxnSp macro="">
      <xdr:nvCxnSpPr>
        <xdr:cNvPr id="276" name="直線コネクタ 275">
          <a:extLst>
            <a:ext uri="{FF2B5EF4-FFF2-40B4-BE49-F238E27FC236}">
              <a16:creationId xmlns:a16="http://schemas.microsoft.com/office/drawing/2014/main" id="{A64687C0-7C13-474A-98C2-3E50896BC98B}"/>
            </a:ext>
          </a:extLst>
        </xdr:cNvPr>
        <xdr:cNvCxnSpPr/>
      </xdr:nvCxnSpPr>
      <xdr:spPr>
        <a:xfrm flipV="1">
          <a:off x="4634865" y="13733526"/>
          <a:ext cx="0" cy="11544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147083</xdr:rowOff>
    </xdr:from>
    <xdr:ext cx="405111" cy="259045"/>
    <xdr:sp macro="" textlink="">
      <xdr:nvSpPr>
        <xdr:cNvPr id="277" name="【公営住宅】&#10;有形固定資産減価償却率最小値テキスト">
          <a:extLst>
            <a:ext uri="{FF2B5EF4-FFF2-40B4-BE49-F238E27FC236}">
              <a16:creationId xmlns:a16="http://schemas.microsoft.com/office/drawing/2014/main" id="{916234F4-8495-4709-8884-7AEA06F6130C}"/>
            </a:ext>
          </a:extLst>
        </xdr:cNvPr>
        <xdr:cNvSpPr txBox="1"/>
      </xdr:nvSpPr>
      <xdr:spPr>
        <a:xfrm>
          <a:off x="4673600" y="148917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143256</xdr:rowOff>
    </xdr:from>
    <xdr:to>
      <xdr:col>24</xdr:col>
      <xdr:colOff>152400</xdr:colOff>
      <xdr:row>86</xdr:row>
      <xdr:rowOff>143256</xdr:rowOff>
    </xdr:to>
    <xdr:cxnSp macro="">
      <xdr:nvCxnSpPr>
        <xdr:cNvPr id="278" name="直線コネクタ 277">
          <a:extLst>
            <a:ext uri="{FF2B5EF4-FFF2-40B4-BE49-F238E27FC236}">
              <a16:creationId xmlns:a16="http://schemas.microsoft.com/office/drawing/2014/main" id="{CBDD2CFB-83F3-4EE8-BA03-BD01DEBBC22A}"/>
            </a:ext>
          </a:extLst>
        </xdr:cNvPr>
        <xdr:cNvCxnSpPr/>
      </xdr:nvCxnSpPr>
      <xdr:spPr>
        <a:xfrm>
          <a:off x="4546600" y="148879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78</xdr:row>
      <xdr:rowOff>135653</xdr:rowOff>
    </xdr:from>
    <xdr:ext cx="405111" cy="259045"/>
    <xdr:sp macro="" textlink="">
      <xdr:nvSpPr>
        <xdr:cNvPr id="279" name="【公営住宅】&#10;有形固定資産減価償却率最大値テキスト">
          <a:extLst>
            <a:ext uri="{FF2B5EF4-FFF2-40B4-BE49-F238E27FC236}">
              <a16:creationId xmlns:a16="http://schemas.microsoft.com/office/drawing/2014/main" id="{B713684D-9AFF-4F54-9856-DE1B73F3A9DC}"/>
            </a:ext>
          </a:extLst>
        </xdr:cNvPr>
        <xdr:cNvSpPr txBox="1"/>
      </xdr:nvSpPr>
      <xdr:spPr>
        <a:xfrm>
          <a:off x="4673600" y="135087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80</xdr:row>
      <xdr:rowOff>17526</xdr:rowOff>
    </xdr:from>
    <xdr:to>
      <xdr:col>24</xdr:col>
      <xdr:colOff>152400</xdr:colOff>
      <xdr:row>80</xdr:row>
      <xdr:rowOff>17526</xdr:rowOff>
    </xdr:to>
    <xdr:cxnSp macro="">
      <xdr:nvCxnSpPr>
        <xdr:cNvPr id="280" name="直線コネクタ 279">
          <a:extLst>
            <a:ext uri="{FF2B5EF4-FFF2-40B4-BE49-F238E27FC236}">
              <a16:creationId xmlns:a16="http://schemas.microsoft.com/office/drawing/2014/main" id="{045E6C68-2731-46DD-BB18-F191198A33FE}"/>
            </a:ext>
          </a:extLst>
        </xdr:cNvPr>
        <xdr:cNvCxnSpPr/>
      </xdr:nvCxnSpPr>
      <xdr:spPr>
        <a:xfrm>
          <a:off x="4546600" y="137335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57166</xdr:rowOff>
    </xdr:from>
    <xdr:ext cx="405111" cy="259045"/>
    <xdr:sp macro="" textlink="">
      <xdr:nvSpPr>
        <xdr:cNvPr id="281" name="【公営住宅】&#10;有形固定資産減価償却率平均値テキスト">
          <a:extLst>
            <a:ext uri="{FF2B5EF4-FFF2-40B4-BE49-F238E27FC236}">
              <a16:creationId xmlns:a16="http://schemas.microsoft.com/office/drawing/2014/main" id="{174FB720-E7F1-4441-89B1-4C495492BCFC}"/>
            </a:ext>
          </a:extLst>
        </xdr:cNvPr>
        <xdr:cNvSpPr txBox="1"/>
      </xdr:nvSpPr>
      <xdr:spPr>
        <a:xfrm>
          <a:off x="4673600" y="141160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78739</xdr:rowOff>
    </xdr:from>
    <xdr:to>
      <xdr:col>24</xdr:col>
      <xdr:colOff>114300</xdr:colOff>
      <xdr:row>83</xdr:row>
      <xdr:rowOff>8889</xdr:rowOff>
    </xdr:to>
    <xdr:sp macro="" textlink="">
      <xdr:nvSpPr>
        <xdr:cNvPr id="282" name="フローチャート: 判断 281">
          <a:extLst>
            <a:ext uri="{FF2B5EF4-FFF2-40B4-BE49-F238E27FC236}">
              <a16:creationId xmlns:a16="http://schemas.microsoft.com/office/drawing/2014/main" id="{8FBBCDB9-C9A2-48A7-98AC-73CB079DE425}"/>
            </a:ext>
          </a:extLst>
        </xdr:cNvPr>
        <xdr:cNvSpPr/>
      </xdr:nvSpPr>
      <xdr:spPr>
        <a:xfrm>
          <a:off x="4584700" y="1413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26163</xdr:rowOff>
    </xdr:from>
    <xdr:to>
      <xdr:col>20</xdr:col>
      <xdr:colOff>38100</xdr:colOff>
      <xdr:row>82</xdr:row>
      <xdr:rowOff>127763</xdr:rowOff>
    </xdr:to>
    <xdr:sp macro="" textlink="">
      <xdr:nvSpPr>
        <xdr:cNvPr id="283" name="フローチャート: 判断 282">
          <a:extLst>
            <a:ext uri="{FF2B5EF4-FFF2-40B4-BE49-F238E27FC236}">
              <a16:creationId xmlns:a16="http://schemas.microsoft.com/office/drawing/2014/main" id="{8BD3BD3D-214A-4E03-B793-76F4F68685BC}"/>
            </a:ext>
          </a:extLst>
        </xdr:cNvPr>
        <xdr:cNvSpPr/>
      </xdr:nvSpPr>
      <xdr:spPr>
        <a:xfrm>
          <a:off x="3746500" y="14085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154178</xdr:rowOff>
    </xdr:from>
    <xdr:to>
      <xdr:col>15</xdr:col>
      <xdr:colOff>101600</xdr:colOff>
      <xdr:row>82</xdr:row>
      <xdr:rowOff>84328</xdr:rowOff>
    </xdr:to>
    <xdr:sp macro="" textlink="">
      <xdr:nvSpPr>
        <xdr:cNvPr id="284" name="フローチャート: 判断 283">
          <a:extLst>
            <a:ext uri="{FF2B5EF4-FFF2-40B4-BE49-F238E27FC236}">
              <a16:creationId xmlns:a16="http://schemas.microsoft.com/office/drawing/2014/main" id="{BF62B3DE-F935-405A-ACA6-18D985C0892A}"/>
            </a:ext>
          </a:extLst>
        </xdr:cNvPr>
        <xdr:cNvSpPr/>
      </xdr:nvSpPr>
      <xdr:spPr>
        <a:xfrm>
          <a:off x="2857500" y="14041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145035</xdr:rowOff>
    </xdr:from>
    <xdr:to>
      <xdr:col>10</xdr:col>
      <xdr:colOff>165100</xdr:colOff>
      <xdr:row>82</xdr:row>
      <xdr:rowOff>75185</xdr:rowOff>
    </xdr:to>
    <xdr:sp macro="" textlink="">
      <xdr:nvSpPr>
        <xdr:cNvPr id="285" name="フローチャート: 判断 284">
          <a:extLst>
            <a:ext uri="{FF2B5EF4-FFF2-40B4-BE49-F238E27FC236}">
              <a16:creationId xmlns:a16="http://schemas.microsoft.com/office/drawing/2014/main" id="{4640D4CC-E16E-4D56-87B6-EB5D7D98EE62}"/>
            </a:ext>
          </a:extLst>
        </xdr:cNvPr>
        <xdr:cNvSpPr/>
      </xdr:nvSpPr>
      <xdr:spPr>
        <a:xfrm>
          <a:off x="1968500" y="14032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90170</xdr:rowOff>
    </xdr:from>
    <xdr:to>
      <xdr:col>6</xdr:col>
      <xdr:colOff>38100</xdr:colOff>
      <xdr:row>82</xdr:row>
      <xdr:rowOff>20320</xdr:rowOff>
    </xdr:to>
    <xdr:sp macro="" textlink="">
      <xdr:nvSpPr>
        <xdr:cNvPr id="286" name="フローチャート: 判断 285">
          <a:extLst>
            <a:ext uri="{FF2B5EF4-FFF2-40B4-BE49-F238E27FC236}">
              <a16:creationId xmlns:a16="http://schemas.microsoft.com/office/drawing/2014/main" id="{4A533A62-A648-4110-9437-0E86FE155772}"/>
            </a:ext>
          </a:extLst>
        </xdr:cNvPr>
        <xdr:cNvSpPr/>
      </xdr:nvSpPr>
      <xdr:spPr>
        <a:xfrm>
          <a:off x="1079500" y="1397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87" name="テキスト ボックス 286">
          <a:extLst>
            <a:ext uri="{FF2B5EF4-FFF2-40B4-BE49-F238E27FC236}">
              <a16:creationId xmlns:a16="http://schemas.microsoft.com/office/drawing/2014/main" id="{D250A08F-5350-43A4-97B2-6B327AB143F9}"/>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88" name="テキスト ボックス 287">
          <a:extLst>
            <a:ext uri="{FF2B5EF4-FFF2-40B4-BE49-F238E27FC236}">
              <a16:creationId xmlns:a16="http://schemas.microsoft.com/office/drawing/2014/main" id="{5E74DA8D-7D35-487A-ADC5-B06E52E246B5}"/>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89" name="テキスト ボックス 288">
          <a:extLst>
            <a:ext uri="{FF2B5EF4-FFF2-40B4-BE49-F238E27FC236}">
              <a16:creationId xmlns:a16="http://schemas.microsoft.com/office/drawing/2014/main" id="{7C5087BB-4C99-4771-AB9E-BF39CD85345A}"/>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0" name="テキスト ボックス 289">
          <a:extLst>
            <a:ext uri="{FF2B5EF4-FFF2-40B4-BE49-F238E27FC236}">
              <a16:creationId xmlns:a16="http://schemas.microsoft.com/office/drawing/2014/main" id="{67B24966-8802-4E67-94B3-9E64BDFD7FE4}"/>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1" name="テキスト ボックス 290">
          <a:extLst>
            <a:ext uri="{FF2B5EF4-FFF2-40B4-BE49-F238E27FC236}">
              <a16:creationId xmlns:a16="http://schemas.microsoft.com/office/drawing/2014/main" id="{870B774C-9F73-44AE-9153-519FF8BE6C7B}"/>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138176</xdr:rowOff>
    </xdr:from>
    <xdr:to>
      <xdr:col>24</xdr:col>
      <xdr:colOff>114300</xdr:colOff>
      <xdr:row>80</xdr:row>
      <xdr:rowOff>68326</xdr:rowOff>
    </xdr:to>
    <xdr:sp macro="" textlink="">
      <xdr:nvSpPr>
        <xdr:cNvPr id="292" name="楕円 291">
          <a:extLst>
            <a:ext uri="{FF2B5EF4-FFF2-40B4-BE49-F238E27FC236}">
              <a16:creationId xmlns:a16="http://schemas.microsoft.com/office/drawing/2014/main" id="{117ACD2A-9A23-4C72-B74C-A0CCE7CAD7A6}"/>
            </a:ext>
          </a:extLst>
        </xdr:cNvPr>
        <xdr:cNvSpPr/>
      </xdr:nvSpPr>
      <xdr:spPr>
        <a:xfrm>
          <a:off x="4584700" y="13682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91203</xdr:rowOff>
    </xdr:from>
    <xdr:ext cx="405111" cy="259045"/>
    <xdr:sp macro="" textlink="">
      <xdr:nvSpPr>
        <xdr:cNvPr id="293" name="【公営住宅】&#10;有形固定資産減価償却率該当値テキスト">
          <a:extLst>
            <a:ext uri="{FF2B5EF4-FFF2-40B4-BE49-F238E27FC236}">
              <a16:creationId xmlns:a16="http://schemas.microsoft.com/office/drawing/2014/main" id="{DA8FCABF-35CA-4F97-970B-34698C04CE57}"/>
            </a:ext>
          </a:extLst>
        </xdr:cNvPr>
        <xdr:cNvSpPr txBox="1"/>
      </xdr:nvSpPr>
      <xdr:spPr>
        <a:xfrm>
          <a:off x="4673600" y="136357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87885</xdr:rowOff>
    </xdr:from>
    <xdr:to>
      <xdr:col>20</xdr:col>
      <xdr:colOff>38100</xdr:colOff>
      <xdr:row>80</xdr:row>
      <xdr:rowOff>18035</xdr:rowOff>
    </xdr:to>
    <xdr:sp macro="" textlink="">
      <xdr:nvSpPr>
        <xdr:cNvPr id="294" name="楕円 293">
          <a:extLst>
            <a:ext uri="{FF2B5EF4-FFF2-40B4-BE49-F238E27FC236}">
              <a16:creationId xmlns:a16="http://schemas.microsoft.com/office/drawing/2014/main" id="{96D748A6-6840-4E07-868A-583FC1A2061F}"/>
            </a:ext>
          </a:extLst>
        </xdr:cNvPr>
        <xdr:cNvSpPr/>
      </xdr:nvSpPr>
      <xdr:spPr>
        <a:xfrm>
          <a:off x="3746500" y="13632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79</xdr:row>
      <xdr:rowOff>138685</xdr:rowOff>
    </xdr:from>
    <xdr:to>
      <xdr:col>24</xdr:col>
      <xdr:colOff>63500</xdr:colOff>
      <xdr:row>80</xdr:row>
      <xdr:rowOff>17526</xdr:rowOff>
    </xdr:to>
    <xdr:cxnSp macro="">
      <xdr:nvCxnSpPr>
        <xdr:cNvPr id="295" name="直線コネクタ 294">
          <a:extLst>
            <a:ext uri="{FF2B5EF4-FFF2-40B4-BE49-F238E27FC236}">
              <a16:creationId xmlns:a16="http://schemas.microsoft.com/office/drawing/2014/main" id="{DDFEAAE5-8408-401E-8B9F-659AFCFF291D}"/>
            </a:ext>
          </a:extLst>
        </xdr:cNvPr>
        <xdr:cNvCxnSpPr/>
      </xdr:nvCxnSpPr>
      <xdr:spPr>
        <a:xfrm>
          <a:off x="3797300" y="13683235"/>
          <a:ext cx="838200" cy="50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37592</xdr:rowOff>
    </xdr:from>
    <xdr:to>
      <xdr:col>15</xdr:col>
      <xdr:colOff>101600</xdr:colOff>
      <xdr:row>79</xdr:row>
      <xdr:rowOff>139192</xdr:rowOff>
    </xdr:to>
    <xdr:sp macro="" textlink="">
      <xdr:nvSpPr>
        <xdr:cNvPr id="296" name="楕円 295">
          <a:extLst>
            <a:ext uri="{FF2B5EF4-FFF2-40B4-BE49-F238E27FC236}">
              <a16:creationId xmlns:a16="http://schemas.microsoft.com/office/drawing/2014/main" id="{CAF0D701-282C-49F7-99A6-373111803E43}"/>
            </a:ext>
          </a:extLst>
        </xdr:cNvPr>
        <xdr:cNvSpPr/>
      </xdr:nvSpPr>
      <xdr:spPr>
        <a:xfrm>
          <a:off x="2857500" y="13582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88392</xdr:rowOff>
    </xdr:from>
    <xdr:to>
      <xdr:col>19</xdr:col>
      <xdr:colOff>177800</xdr:colOff>
      <xdr:row>79</xdr:row>
      <xdr:rowOff>138685</xdr:rowOff>
    </xdr:to>
    <xdr:cxnSp macro="">
      <xdr:nvCxnSpPr>
        <xdr:cNvPr id="297" name="直線コネクタ 296">
          <a:extLst>
            <a:ext uri="{FF2B5EF4-FFF2-40B4-BE49-F238E27FC236}">
              <a16:creationId xmlns:a16="http://schemas.microsoft.com/office/drawing/2014/main" id="{DB4F9A78-4F0E-4751-9377-C795D04D1FC7}"/>
            </a:ext>
          </a:extLst>
        </xdr:cNvPr>
        <xdr:cNvCxnSpPr/>
      </xdr:nvCxnSpPr>
      <xdr:spPr>
        <a:xfrm>
          <a:off x="2908300" y="13632942"/>
          <a:ext cx="889000" cy="50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158750</xdr:rowOff>
    </xdr:from>
    <xdr:to>
      <xdr:col>10</xdr:col>
      <xdr:colOff>165100</xdr:colOff>
      <xdr:row>79</xdr:row>
      <xdr:rowOff>88900</xdr:rowOff>
    </xdr:to>
    <xdr:sp macro="" textlink="">
      <xdr:nvSpPr>
        <xdr:cNvPr id="298" name="楕円 297">
          <a:extLst>
            <a:ext uri="{FF2B5EF4-FFF2-40B4-BE49-F238E27FC236}">
              <a16:creationId xmlns:a16="http://schemas.microsoft.com/office/drawing/2014/main" id="{BE8C8D97-59EF-44EA-8D08-2DCBEFF3BFBF}"/>
            </a:ext>
          </a:extLst>
        </xdr:cNvPr>
        <xdr:cNvSpPr/>
      </xdr:nvSpPr>
      <xdr:spPr>
        <a:xfrm>
          <a:off x="1968500" y="13531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79</xdr:row>
      <xdr:rowOff>38100</xdr:rowOff>
    </xdr:from>
    <xdr:to>
      <xdr:col>15</xdr:col>
      <xdr:colOff>50800</xdr:colOff>
      <xdr:row>79</xdr:row>
      <xdr:rowOff>88392</xdr:rowOff>
    </xdr:to>
    <xdr:cxnSp macro="">
      <xdr:nvCxnSpPr>
        <xdr:cNvPr id="299" name="直線コネクタ 298">
          <a:extLst>
            <a:ext uri="{FF2B5EF4-FFF2-40B4-BE49-F238E27FC236}">
              <a16:creationId xmlns:a16="http://schemas.microsoft.com/office/drawing/2014/main" id="{AA790AF7-B1F6-4ED0-9938-70FCC9760DC6}"/>
            </a:ext>
          </a:extLst>
        </xdr:cNvPr>
        <xdr:cNvCxnSpPr/>
      </xdr:nvCxnSpPr>
      <xdr:spPr>
        <a:xfrm>
          <a:off x="2019300" y="13582650"/>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118890</xdr:rowOff>
    </xdr:from>
    <xdr:ext cx="405111" cy="259045"/>
    <xdr:sp macro="" textlink="">
      <xdr:nvSpPr>
        <xdr:cNvPr id="300" name="n_1aveValue【公営住宅】&#10;有形固定資産減価償却率">
          <a:extLst>
            <a:ext uri="{FF2B5EF4-FFF2-40B4-BE49-F238E27FC236}">
              <a16:creationId xmlns:a16="http://schemas.microsoft.com/office/drawing/2014/main" id="{01EFA563-D67D-49E7-8368-75789636698A}"/>
            </a:ext>
          </a:extLst>
        </xdr:cNvPr>
        <xdr:cNvSpPr txBox="1"/>
      </xdr:nvSpPr>
      <xdr:spPr>
        <a:xfrm>
          <a:off x="3582044" y="141777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75455</xdr:rowOff>
    </xdr:from>
    <xdr:ext cx="405111" cy="259045"/>
    <xdr:sp macro="" textlink="">
      <xdr:nvSpPr>
        <xdr:cNvPr id="301" name="n_2aveValue【公営住宅】&#10;有形固定資産減価償却率">
          <a:extLst>
            <a:ext uri="{FF2B5EF4-FFF2-40B4-BE49-F238E27FC236}">
              <a16:creationId xmlns:a16="http://schemas.microsoft.com/office/drawing/2014/main" id="{61F127D5-9F4B-43C0-9A35-89109F4A4ADC}"/>
            </a:ext>
          </a:extLst>
        </xdr:cNvPr>
        <xdr:cNvSpPr txBox="1"/>
      </xdr:nvSpPr>
      <xdr:spPr>
        <a:xfrm>
          <a:off x="2705744" y="141343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66312</xdr:rowOff>
    </xdr:from>
    <xdr:ext cx="405111" cy="259045"/>
    <xdr:sp macro="" textlink="">
      <xdr:nvSpPr>
        <xdr:cNvPr id="302" name="n_3aveValue【公営住宅】&#10;有形固定資産減価償却率">
          <a:extLst>
            <a:ext uri="{FF2B5EF4-FFF2-40B4-BE49-F238E27FC236}">
              <a16:creationId xmlns:a16="http://schemas.microsoft.com/office/drawing/2014/main" id="{198DEDB6-83EF-4304-A434-41C04D31B914}"/>
            </a:ext>
          </a:extLst>
        </xdr:cNvPr>
        <xdr:cNvSpPr txBox="1"/>
      </xdr:nvSpPr>
      <xdr:spPr>
        <a:xfrm>
          <a:off x="1816744" y="14125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36847</xdr:rowOff>
    </xdr:from>
    <xdr:ext cx="405111" cy="259045"/>
    <xdr:sp macro="" textlink="">
      <xdr:nvSpPr>
        <xdr:cNvPr id="303" name="n_4aveValue【公営住宅】&#10;有形固定資産減価償却率">
          <a:extLst>
            <a:ext uri="{FF2B5EF4-FFF2-40B4-BE49-F238E27FC236}">
              <a16:creationId xmlns:a16="http://schemas.microsoft.com/office/drawing/2014/main" id="{66F7113A-4EE4-4241-97EE-080A9ABA7DB4}"/>
            </a:ext>
          </a:extLst>
        </xdr:cNvPr>
        <xdr:cNvSpPr txBox="1"/>
      </xdr:nvSpPr>
      <xdr:spPr>
        <a:xfrm>
          <a:off x="927744" y="1375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34562</xdr:rowOff>
    </xdr:from>
    <xdr:ext cx="405111" cy="259045"/>
    <xdr:sp macro="" textlink="">
      <xdr:nvSpPr>
        <xdr:cNvPr id="304" name="n_1mainValue【公営住宅】&#10;有形固定資産減価償却率">
          <a:extLst>
            <a:ext uri="{FF2B5EF4-FFF2-40B4-BE49-F238E27FC236}">
              <a16:creationId xmlns:a16="http://schemas.microsoft.com/office/drawing/2014/main" id="{31F12F0B-F28A-48E1-9250-1BFDE590B128}"/>
            </a:ext>
          </a:extLst>
        </xdr:cNvPr>
        <xdr:cNvSpPr txBox="1"/>
      </xdr:nvSpPr>
      <xdr:spPr>
        <a:xfrm>
          <a:off x="3582044" y="13407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77</xdr:row>
      <xdr:rowOff>155719</xdr:rowOff>
    </xdr:from>
    <xdr:ext cx="405111" cy="259045"/>
    <xdr:sp macro="" textlink="">
      <xdr:nvSpPr>
        <xdr:cNvPr id="305" name="n_2mainValue【公営住宅】&#10;有形固定資産減価償却率">
          <a:extLst>
            <a:ext uri="{FF2B5EF4-FFF2-40B4-BE49-F238E27FC236}">
              <a16:creationId xmlns:a16="http://schemas.microsoft.com/office/drawing/2014/main" id="{792CB9BD-A105-4034-8E31-1D8DD8B9604E}"/>
            </a:ext>
          </a:extLst>
        </xdr:cNvPr>
        <xdr:cNvSpPr txBox="1"/>
      </xdr:nvSpPr>
      <xdr:spPr>
        <a:xfrm>
          <a:off x="2705744" y="133573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77</xdr:row>
      <xdr:rowOff>105427</xdr:rowOff>
    </xdr:from>
    <xdr:ext cx="405111" cy="259045"/>
    <xdr:sp macro="" textlink="">
      <xdr:nvSpPr>
        <xdr:cNvPr id="306" name="n_3mainValue【公営住宅】&#10;有形固定資産減価償却率">
          <a:extLst>
            <a:ext uri="{FF2B5EF4-FFF2-40B4-BE49-F238E27FC236}">
              <a16:creationId xmlns:a16="http://schemas.microsoft.com/office/drawing/2014/main" id="{140F8906-69DA-4E2C-93B3-92DB01E32498}"/>
            </a:ext>
          </a:extLst>
        </xdr:cNvPr>
        <xdr:cNvSpPr txBox="1"/>
      </xdr:nvSpPr>
      <xdr:spPr>
        <a:xfrm>
          <a:off x="1816744" y="13307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07" name="正方形/長方形 306">
          <a:extLst>
            <a:ext uri="{FF2B5EF4-FFF2-40B4-BE49-F238E27FC236}">
              <a16:creationId xmlns:a16="http://schemas.microsoft.com/office/drawing/2014/main" id="{1A5EA256-CBB1-4F37-ACCE-4BD155A223A2}"/>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08" name="正方形/長方形 307">
          <a:extLst>
            <a:ext uri="{FF2B5EF4-FFF2-40B4-BE49-F238E27FC236}">
              <a16:creationId xmlns:a16="http://schemas.microsoft.com/office/drawing/2014/main" id="{EF9E8B87-4CB8-441D-9DA4-ADE40C84C557}"/>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09" name="正方形/長方形 308">
          <a:extLst>
            <a:ext uri="{FF2B5EF4-FFF2-40B4-BE49-F238E27FC236}">
              <a16:creationId xmlns:a16="http://schemas.microsoft.com/office/drawing/2014/main" id="{E96F4C30-9A21-40EE-B1ED-3C09845B82FA}"/>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10" name="正方形/長方形 309">
          <a:extLst>
            <a:ext uri="{FF2B5EF4-FFF2-40B4-BE49-F238E27FC236}">
              <a16:creationId xmlns:a16="http://schemas.microsoft.com/office/drawing/2014/main" id="{3AD637C4-DEF1-40B4-86A2-2CC25F93B77D}"/>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11" name="正方形/長方形 310">
          <a:extLst>
            <a:ext uri="{FF2B5EF4-FFF2-40B4-BE49-F238E27FC236}">
              <a16:creationId xmlns:a16="http://schemas.microsoft.com/office/drawing/2014/main" id="{A06FDADA-347A-4C0C-B06A-FCE5A60230DC}"/>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12" name="正方形/長方形 311">
          <a:extLst>
            <a:ext uri="{FF2B5EF4-FFF2-40B4-BE49-F238E27FC236}">
              <a16:creationId xmlns:a16="http://schemas.microsoft.com/office/drawing/2014/main" id="{C59D59F5-42A8-40BC-B761-E2A6A40762D6}"/>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13" name="正方形/長方形 312">
          <a:extLst>
            <a:ext uri="{FF2B5EF4-FFF2-40B4-BE49-F238E27FC236}">
              <a16:creationId xmlns:a16="http://schemas.microsoft.com/office/drawing/2014/main" id="{FE942C13-3963-432F-822A-8350704ADADF}"/>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14" name="正方形/長方形 313">
          <a:extLst>
            <a:ext uri="{FF2B5EF4-FFF2-40B4-BE49-F238E27FC236}">
              <a16:creationId xmlns:a16="http://schemas.microsoft.com/office/drawing/2014/main" id="{D08CF5F8-CA13-4B4A-A5EC-3A3E8AFDCFDD}"/>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15" name="テキスト ボックス 314">
          <a:extLst>
            <a:ext uri="{FF2B5EF4-FFF2-40B4-BE49-F238E27FC236}">
              <a16:creationId xmlns:a16="http://schemas.microsoft.com/office/drawing/2014/main" id="{F1F1CDD3-DDD5-4001-B99D-2AC20CEADECC}"/>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16" name="直線コネクタ 315">
          <a:extLst>
            <a:ext uri="{FF2B5EF4-FFF2-40B4-BE49-F238E27FC236}">
              <a16:creationId xmlns:a16="http://schemas.microsoft.com/office/drawing/2014/main" id="{4CC37725-65D7-431F-A440-FFDA179CAA08}"/>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17" name="直線コネクタ 316">
          <a:extLst>
            <a:ext uri="{FF2B5EF4-FFF2-40B4-BE49-F238E27FC236}">
              <a16:creationId xmlns:a16="http://schemas.microsoft.com/office/drawing/2014/main" id="{76F3BA58-17AA-43BF-A79D-40B21AA1C058}"/>
            </a:ext>
          </a:extLst>
        </xdr:cNvPr>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18" name="テキスト ボックス 317">
          <a:extLst>
            <a:ext uri="{FF2B5EF4-FFF2-40B4-BE49-F238E27FC236}">
              <a16:creationId xmlns:a16="http://schemas.microsoft.com/office/drawing/2014/main" id="{654217BB-1C38-48F6-A5E8-1563179AF185}"/>
            </a:ext>
          </a:extLst>
        </xdr:cNvPr>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19" name="直線コネクタ 318">
          <a:extLst>
            <a:ext uri="{FF2B5EF4-FFF2-40B4-BE49-F238E27FC236}">
              <a16:creationId xmlns:a16="http://schemas.microsoft.com/office/drawing/2014/main" id="{C85EE049-0343-46ED-8EEB-8B3CA343E11E}"/>
            </a:ext>
          </a:extLst>
        </xdr:cNvPr>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20" name="テキスト ボックス 319">
          <a:extLst>
            <a:ext uri="{FF2B5EF4-FFF2-40B4-BE49-F238E27FC236}">
              <a16:creationId xmlns:a16="http://schemas.microsoft.com/office/drawing/2014/main" id="{127218C0-6BA4-4C8D-BD2F-7260B8FD28D6}"/>
            </a:ext>
          </a:extLst>
        </xdr:cNvPr>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21" name="直線コネクタ 320">
          <a:extLst>
            <a:ext uri="{FF2B5EF4-FFF2-40B4-BE49-F238E27FC236}">
              <a16:creationId xmlns:a16="http://schemas.microsoft.com/office/drawing/2014/main" id="{73784606-6494-4E0C-832C-7A296987F428}"/>
            </a:ext>
          </a:extLst>
        </xdr:cNvPr>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22" name="テキスト ボックス 321">
          <a:extLst>
            <a:ext uri="{FF2B5EF4-FFF2-40B4-BE49-F238E27FC236}">
              <a16:creationId xmlns:a16="http://schemas.microsoft.com/office/drawing/2014/main" id="{A1952C5E-3D6A-4AF9-8AE1-EB3738E32D58}"/>
            </a:ext>
          </a:extLst>
        </xdr:cNvPr>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23" name="直線コネクタ 322">
          <a:extLst>
            <a:ext uri="{FF2B5EF4-FFF2-40B4-BE49-F238E27FC236}">
              <a16:creationId xmlns:a16="http://schemas.microsoft.com/office/drawing/2014/main" id="{360760EA-E3C2-491C-8B74-27ADF8A54F89}"/>
            </a:ext>
          </a:extLst>
        </xdr:cNvPr>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24" name="テキスト ボックス 323">
          <a:extLst>
            <a:ext uri="{FF2B5EF4-FFF2-40B4-BE49-F238E27FC236}">
              <a16:creationId xmlns:a16="http://schemas.microsoft.com/office/drawing/2014/main" id="{E1A5B1CE-D775-417F-8846-5D509950E20F}"/>
            </a:ext>
          </a:extLst>
        </xdr:cNvPr>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25" name="直線コネクタ 324">
          <a:extLst>
            <a:ext uri="{FF2B5EF4-FFF2-40B4-BE49-F238E27FC236}">
              <a16:creationId xmlns:a16="http://schemas.microsoft.com/office/drawing/2014/main" id="{B952F5E9-3FBC-420E-A81C-A461C0808A5A}"/>
            </a:ext>
          </a:extLst>
        </xdr:cNvPr>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26" name="テキスト ボックス 325">
          <a:extLst>
            <a:ext uri="{FF2B5EF4-FFF2-40B4-BE49-F238E27FC236}">
              <a16:creationId xmlns:a16="http://schemas.microsoft.com/office/drawing/2014/main" id="{16B6CD46-D674-497E-8865-6FF8B4E01700}"/>
            </a:ext>
          </a:extLst>
        </xdr:cNvPr>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27" name="直線コネクタ 326">
          <a:extLst>
            <a:ext uri="{FF2B5EF4-FFF2-40B4-BE49-F238E27FC236}">
              <a16:creationId xmlns:a16="http://schemas.microsoft.com/office/drawing/2014/main" id="{8636816C-7EB0-48C9-8597-53BC039355C1}"/>
            </a:ext>
          </a:extLst>
        </xdr:cNvPr>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28" name="テキスト ボックス 327">
          <a:extLst>
            <a:ext uri="{FF2B5EF4-FFF2-40B4-BE49-F238E27FC236}">
              <a16:creationId xmlns:a16="http://schemas.microsoft.com/office/drawing/2014/main" id="{20F7AF89-6C15-4343-9955-E7380A39FF33}"/>
            </a:ext>
          </a:extLst>
        </xdr:cNvPr>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29" name="直線コネクタ 328">
          <a:extLst>
            <a:ext uri="{FF2B5EF4-FFF2-40B4-BE49-F238E27FC236}">
              <a16:creationId xmlns:a16="http://schemas.microsoft.com/office/drawing/2014/main" id="{021A17B4-FC73-4AAE-9324-9D15A121D832}"/>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0" name="テキスト ボックス 329">
          <a:extLst>
            <a:ext uri="{FF2B5EF4-FFF2-40B4-BE49-F238E27FC236}">
              <a16:creationId xmlns:a16="http://schemas.microsoft.com/office/drawing/2014/main" id="{E72EFF27-397F-4EA3-8FC0-9A597F705547}"/>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1" name="【公営住宅】&#10;一人当たり面積グラフ枠">
          <a:extLst>
            <a:ext uri="{FF2B5EF4-FFF2-40B4-BE49-F238E27FC236}">
              <a16:creationId xmlns:a16="http://schemas.microsoft.com/office/drawing/2014/main" id="{313F0B85-1EA0-4AE2-814A-BD5BE01C1279}"/>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39732</xdr:rowOff>
    </xdr:from>
    <xdr:to>
      <xdr:col>54</xdr:col>
      <xdr:colOff>189865</xdr:colOff>
      <xdr:row>86</xdr:row>
      <xdr:rowOff>163830</xdr:rowOff>
    </xdr:to>
    <xdr:cxnSp macro="">
      <xdr:nvCxnSpPr>
        <xdr:cNvPr id="332" name="直線コネクタ 331">
          <a:extLst>
            <a:ext uri="{FF2B5EF4-FFF2-40B4-BE49-F238E27FC236}">
              <a16:creationId xmlns:a16="http://schemas.microsoft.com/office/drawing/2014/main" id="{6E93DC27-D62B-4BDD-8021-5A32AB765F70}"/>
            </a:ext>
          </a:extLst>
        </xdr:cNvPr>
        <xdr:cNvCxnSpPr/>
      </xdr:nvCxnSpPr>
      <xdr:spPr>
        <a:xfrm flipV="1">
          <a:off x="10476865" y="13412832"/>
          <a:ext cx="0" cy="14956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167657</xdr:rowOff>
    </xdr:from>
    <xdr:ext cx="469744" cy="259045"/>
    <xdr:sp macro="" textlink="">
      <xdr:nvSpPr>
        <xdr:cNvPr id="333" name="【公営住宅】&#10;一人当たり面積最小値テキスト">
          <a:extLst>
            <a:ext uri="{FF2B5EF4-FFF2-40B4-BE49-F238E27FC236}">
              <a16:creationId xmlns:a16="http://schemas.microsoft.com/office/drawing/2014/main" id="{65CCB2D8-9B5C-434A-840B-11363F6FC64F}"/>
            </a:ext>
          </a:extLst>
        </xdr:cNvPr>
        <xdr:cNvSpPr txBox="1"/>
      </xdr:nvSpPr>
      <xdr:spPr>
        <a:xfrm>
          <a:off x="10515600" y="14912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163830</xdr:rowOff>
    </xdr:from>
    <xdr:to>
      <xdr:col>55</xdr:col>
      <xdr:colOff>88900</xdr:colOff>
      <xdr:row>86</xdr:row>
      <xdr:rowOff>163830</xdr:rowOff>
    </xdr:to>
    <xdr:cxnSp macro="">
      <xdr:nvCxnSpPr>
        <xdr:cNvPr id="334" name="直線コネクタ 333">
          <a:extLst>
            <a:ext uri="{FF2B5EF4-FFF2-40B4-BE49-F238E27FC236}">
              <a16:creationId xmlns:a16="http://schemas.microsoft.com/office/drawing/2014/main" id="{D4BAADB2-3424-4FB6-9E40-214C5213FBCB}"/>
            </a:ext>
          </a:extLst>
        </xdr:cNvPr>
        <xdr:cNvCxnSpPr/>
      </xdr:nvCxnSpPr>
      <xdr:spPr>
        <a:xfrm>
          <a:off x="10388600" y="14908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157859</xdr:rowOff>
    </xdr:from>
    <xdr:ext cx="469744" cy="259045"/>
    <xdr:sp macro="" textlink="">
      <xdr:nvSpPr>
        <xdr:cNvPr id="335" name="【公営住宅】&#10;一人当たり面積最大値テキスト">
          <a:extLst>
            <a:ext uri="{FF2B5EF4-FFF2-40B4-BE49-F238E27FC236}">
              <a16:creationId xmlns:a16="http://schemas.microsoft.com/office/drawing/2014/main" id="{AD3F9A5E-6A4D-481B-993C-3ED9696F4499}"/>
            </a:ext>
          </a:extLst>
        </xdr:cNvPr>
        <xdr:cNvSpPr txBox="1"/>
      </xdr:nvSpPr>
      <xdr:spPr>
        <a:xfrm>
          <a:off x="10515600" y="13188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39732</xdr:rowOff>
    </xdr:from>
    <xdr:to>
      <xdr:col>55</xdr:col>
      <xdr:colOff>88900</xdr:colOff>
      <xdr:row>78</xdr:row>
      <xdr:rowOff>39732</xdr:rowOff>
    </xdr:to>
    <xdr:cxnSp macro="">
      <xdr:nvCxnSpPr>
        <xdr:cNvPr id="336" name="直線コネクタ 335">
          <a:extLst>
            <a:ext uri="{FF2B5EF4-FFF2-40B4-BE49-F238E27FC236}">
              <a16:creationId xmlns:a16="http://schemas.microsoft.com/office/drawing/2014/main" id="{96AFBC8D-9494-485A-9A0A-89B2C9B44E33}"/>
            </a:ext>
          </a:extLst>
        </xdr:cNvPr>
        <xdr:cNvCxnSpPr/>
      </xdr:nvCxnSpPr>
      <xdr:spPr>
        <a:xfrm>
          <a:off x="10388600" y="13412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155501</xdr:rowOff>
    </xdr:from>
    <xdr:ext cx="469744" cy="259045"/>
    <xdr:sp macro="" textlink="">
      <xdr:nvSpPr>
        <xdr:cNvPr id="337" name="【公営住宅】&#10;一人当たり面積平均値テキスト">
          <a:extLst>
            <a:ext uri="{FF2B5EF4-FFF2-40B4-BE49-F238E27FC236}">
              <a16:creationId xmlns:a16="http://schemas.microsoft.com/office/drawing/2014/main" id="{D40EA467-CBEE-47DF-AF04-25004422A7B5}"/>
            </a:ext>
          </a:extLst>
        </xdr:cNvPr>
        <xdr:cNvSpPr txBox="1"/>
      </xdr:nvSpPr>
      <xdr:spPr>
        <a:xfrm>
          <a:off x="10515600" y="145573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132624</xdr:rowOff>
    </xdr:from>
    <xdr:to>
      <xdr:col>55</xdr:col>
      <xdr:colOff>50800</xdr:colOff>
      <xdr:row>86</xdr:row>
      <xdr:rowOff>62774</xdr:rowOff>
    </xdr:to>
    <xdr:sp macro="" textlink="">
      <xdr:nvSpPr>
        <xdr:cNvPr id="338" name="フローチャート: 判断 337">
          <a:extLst>
            <a:ext uri="{FF2B5EF4-FFF2-40B4-BE49-F238E27FC236}">
              <a16:creationId xmlns:a16="http://schemas.microsoft.com/office/drawing/2014/main" id="{59C18644-3712-4438-BE0A-677ADB839570}"/>
            </a:ext>
          </a:extLst>
        </xdr:cNvPr>
        <xdr:cNvSpPr/>
      </xdr:nvSpPr>
      <xdr:spPr>
        <a:xfrm>
          <a:off x="10426700" y="14705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132624</xdr:rowOff>
    </xdr:from>
    <xdr:to>
      <xdr:col>50</xdr:col>
      <xdr:colOff>165100</xdr:colOff>
      <xdr:row>86</xdr:row>
      <xdr:rowOff>62774</xdr:rowOff>
    </xdr:to>
    <xdr:sp macro="" textlink="">
      <xdr:nvSpPr>
        <xdr:cNvPr id="339" name="フローチャート: 判断 338">
          <a:extLst>
            <a:ext uri="{FF2B5EF4-FFF2-40B4-BE49-F238E27FC236}">
              <a16:creationId xmlns:a16="http://schemas.microsoft.com/office/drawing/2014/main" id="{333D0A79-6A13-45DD-9E8C-CA0B049A68EC}"/>
            </a:ext>
          </a:extLst>
        </xdr:cNvPr>
        <xdr:cNvSpPr/>
      </xdr:nvSpPr>
      <xdr:spPr>
        <a:xfrm>
          <a:off x="9588500" y="14705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122827</xdr:rowOff>
    </xdr:from>
    <xdr:to>
      <xdr:col>46</xdr:col>
      <xdr:colOff>38100</xdr:colOff>
      <xdr:row>86</xdr:row>
      <xdr:rowOff>52977</xdr:rowOff>
    </xdr:to>
    <xdr:sp macro="" textlink="">
      <xdr:nvSpPr>
        <xdr:cNvPr id="340" name="フローチャート: 判断 339">
          <a:extLst>
            <a:ext uri="{FF2B5EF4-FFF2-40B4-BE49-F238E27FC236}">
              <a16:creationId xmlns:a16="http://schemas.microsoft.com/office/drawing/2014/main" id="{54BC4CF3-32E6-41A6-B9F0-73AEE51421D3}"/>
            </a:ext>
          </a:extLst>
        </xdr:cNvPr>
        <xdr:cNvSpPr/>
      </xdr:nvSpPr>
      <xdr:spPr>
        <a:xfrm>
          <a:off x="8699500" y="14696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130992</xdr:rowOff>
    </xdr:from>
    <xdr:to>
      <xdr:col>41</xdr:col>
      <xdr:colOff>101600</xdr:colOff>
      <xdr:row>86</xdr:row>
      <xdr:rowOff>61142</xdr:rowOff>
    </xdr:to>
    <xdr:sp macro="" textlink="">
      <xdr:nvSpPr>
        <xdr:cNvPr id="341" name="フローチャート: 判断 340">
          <a:extLst>
            <a:ext uri="{FF2B5EF4-FFF2-40B4-BE49-F238E27FC236}">
              <a16:creationId xmlns:a16="http://schemas.microsoft.com/office/drawing/2014/main" id="{DD7940D1-86A0-45E4-A2F5-1EDB4DB8D661}"/>
            </a:ext>
          </a:extLst>
        </xdr:cNvPr>
        <xdr:cNvSpPr/>
      </xdr:nvSpPr>
      <xdr:spPr>
        <a:xfrm>
          <a:off x="7810500" y="14704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129358</xdr:rowOff>
    </xdr:from>
    <xdr:to>
      <xdr:col>36</xdr:col>
      <xdr:colOff>165100</xdr:colOff>
      <xdr:row>86</xdr:row>
      <xdr:rowOff>59508</xdr:rowOff>
    </xdr:to>
    <xdr:sp macro="" textlink="">
      <xdr:nvSpPr>
        <xdr:cNvPr id="342" name="フローチャート: 判断 341">
          <a:extLst>
            <a:ext uri="{FF2B5EF4-FFF2-40B4-BE49-F238E27FC236}">
              <a16:creationId xmlns:a16="http://schemas.microsoft.com/office/drawing/2014/main" id="{E64F4C1A-3944-4ED4-A749-CB056557D843}"/>
            </a:ext>
          </a:extLst>
        </xdr:cNvPr>
        <xdr:cNvSpPr/>
      </xdr:nvSpPr>
      <xdr:spPr>
        <a:xfrm>
          <a:off x="6921500" y="14702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43" name="テキスト ボックス 342">
          <a:extLst>
            <a:ext uri="{FF2B5EF4-FFF2-40B4-BE49-F238E27FC236}">
              <a16:creationId xmlns:a16="http://schemas.microsoft.com/office/drawing/2014/main" id="{22568AE1-B4FB-40B3-95D5-CED8AA306A5E}"/>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44" name="テキスト ボックス 343">
          <a:extLst>
            <a:ext uri="{FF2B5EF4-FFF2-40B4-BE49-F238E27FC236}">
              <a16:creationId xmlns:a16="http://schemas.microsoft.com/office/drawing/2014/main" id="{AC17FF69-37B1-408C-9713-8FDD8F6F6AFC}"/>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45" name="テキスト ボックス 344">
          <a:extLst>
            <a:ext uri="{FF2B5EF4-FFF2-40B4-BE49-F238E27FC236}">
              <a16:creationId xmlns:a16="http://schemas.microsoft.com/office/drawing/2014/main" id="{F92BB828-023A-4F3D-B0DE-1EA55F733612}"/>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46" name="テキスト ボックス 345">
          <a:extLst>
            <a:ext uri="{FF2B5EF4-FFF2-40B4-BE49-F238E27FC236}">
              <a16:creationId xmlns:a16="http://schemas.microsoft.com/office/drawing/2014/main" id="{23498A7E-83AD-4AE9-BECC-1FF59EBB02C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47" name="テキスト ボックス 346">
          <a:extLst>
            <a:ext uri="{FF2B5EF4-FFF2-40B4-BE49-F238E27FC236}">
              <a16:creationId xmlns:a16="http://schemas.microsoft.com/office/drawing/2014/main" id="{F33C49BC-1678-437F-8F59-14BCAFE77A25}"/>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113030</xdr:rowOff>
    </xdr:from>
    <xdr:to>
      <xdr:col>55</xdr:col>
      <xdr:colOff>50800</xdr:colOff>
      <xdr:row>87</xdr:row>
      <xdr:rowOff>43180</xdr:rowOff>
    </xdr:to>
    <xdr:sp macro="" textlink="">
      <xdr:nvSpPr>
        <xdr:cNvPr id="348" name="楕円 347">
          <a:extLst>
            <a:ext uri="{FF2B5EF4-FFF2-40B4-BE49-F238E27FC236}">
              <a16:creationId xmlns:a16="http://schemas.microsoft.com/office/drawing/2014/main" id="{8426BE42-B4EE-4682-9FFE-76420178E837}"/>
            </a:ext>
          </a:extLst>
        </xdr:cNvPr>
        <xdr:cNvSpPr/>
      </xdr:nvSpPr>
      <xdr:spPr>
        <a:xfrm>
          <a:off x="10426700" y="14857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86</xdr:row>
      <xdr:rowOff>27957</xdr:rowOff>
    </xdr:from>
    <xdr:ext cx="469744" cy="259045"/>
    <xdr:sp macro="" textlink="">
      <xdr:nvSpPr>
        <xdr:cNvPr id="349" name="【公営住宅】&#10;一人当たり面積該当値テキスト">
          <a:extLst>
            <a:ext uri="{FF2B5EF4-FFF2-40B4-BE49-F238E27FC236}">
              <a16:creationId xmlns:a16="http://schemas.microsoft.com/office/drawing/2014/main" id="{8B94F442-5517-4A44-B4CF-2A485C57C1C3}"/>
            </a:ext>
          </a:extLst>
        </xdr:cNvPr>
        <xdr:cNvSpPr txBox="1"/>
      </xdr:nvSpPr>
      <xdr:spPr>
        <a:xfrm>
          <a:off x="10515600" y="14772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113030</xdr:rowOff>
    </xdr:from>
    <xdr:to>
      <xdr:col>50</xdr:col>
      <xdr:colOff>165100</xdr:colOff>
      <xdr:row>87</xdr:row>
      <xdr:rowOff>43180</xdr:rowOff>
    </xdr:to>
    <xdr:sp macro="" textlink="">
      <xdr:nvSpPr>
        <xdr:cNvPr id="350" name="楕円 349">
          <a:extLst>
            <a:ext uri="{FF2B5EF4-FFF2-40B4-BE49-F238E27FC236}">
              <a16:creationId xmlns:a16="http://schemas.microsoft.com/office/drawing/2014/main" id="{9F84644D-CCB1-4CBF-AEB2-BB20A81AEE90}"/>
            </a:ext>
          </a:extLst>
        </xdr:cNvPr>
        <xdr:cNvSpPr/>
      </xdr:nvSpPr>
      <xdr:spPr>
        <a:xfrm>
          <a:off x="9588500" y="14857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163830</xdr:rowOff>
    </xdr:from>
    <xdr:to>
      <xdr:col>55</xdr:col>
      <xdr:colOff>0</xdr:colOff>
      <xdr:row>86</xdr:row>
      <xdr:rowOff>163830</xdr:rowOff>
    </xdr:to>
    <xdr:cxnSp macro="">
      <xdr:nvCxnSpPr>
        <xdr:cNvPr id="351" name="直線コネクタ 350">
          <a:extLst>
            <a:ext uri="{FF2B5EF4-FFF2-40B4-BE49-F238E27FC236}">
              <a16:creationId xmlns:a16="http://schemas.microsoft.com/office/drawing/2014/main" id="{B7B19DB9-2F72-42B3-AAB7-F4306E5C6883}"/>
            </a:ext>
          </a:extLst>
        </xdr:cNvPr>
        <xdr:cNvCxnSpPr/>
      </xdr:nvCxnSpPr>
      <xdr:spPr>
        <a:xfrm>
          <a:off x="9639300" y="1490853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113030</xdr:rowOff>
    </xdr:from>
    <xdr:to>
      <xdr:col>46</xdr:col>
      <xdr:colOff>38100</xdr:colOff>
      <xdr:row>87</xdr:row>
      <xdr:rowOff>43180</xdr:rowOff>
    </xdr:to>
    <xdr:sp macro="" textlink="">
      <xdr:nvSpPr>
        <xdr:cNvPr id="352" name="楕円 351">
          <a:extLst>
            <a:ext uri="{FF2B5EF4-FFF2-40B4-BE49-F238E27FC236}">
              <a16:creationId xmlns:a16="http://schemas.microsoft.com/office/drawing/2014/main" id="{F922840A-B955-4E90-B966-C7F10FAAA054}"/>
            </a:ext>
          </a:extLst>
        </xdr:cNvPr>
        <xdr:cNvSpPr/>
      </xdr:nvSpPr>
      <xdr:spPr>
        <a:xfrm>
          <a:off x="8699500" y="14857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163830</xdr:rowOff>
    </xdr:from>
    <xdr:to>
      <xdr:col>50</xdr:col>
      <xdr:colOff>114300</xdr:colOff>
      <xdr:row>86</xdr:row>
      <xdr:rowOff>163830</xdr:rowOff>
    </xdr:to>
    <xdr:cxnSp macro="">
      <xdr:nvCxnSpPr>
        <xdr:cNvPr id="353" name="直線コネクタ 352">
          <a:extLst>
            <a:ext uri="{FF2B5EF4-FFF2-40B4-BE49-F238E27FC236}">
              <a16:creationId xmlns:a16="http://schemas.microsoft.com/office/drawing/2014/main" id="{7F71AAAA-AC8C-452F-A027-21BDF45B76E5}"/>
            </a:ext>
          </a:extLst>
        </xdr:cNvPr>
        <xdr:cNvCxnSpPr/>
      </xdr:nvCxnSpPr>
      <xdr:spPr>
        <a:xfrm>
          <a:off x="8750300" y="1490853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113030</xdr:rowOff>
    </xdr:from>
    <xdr:to>
      <xdr:col>41</xdr:col>
      <xdr:colOff>101600</xdr:colOff>
      <xdr:row>87</xdr:row>
      <xdr:rowOff>43180</xdr:rowOff>
    </xdr:to>
    <xdr:sp macro="" textlink="">
      <xdr:nvSpPr>
        <xdr:cNvPr id="354" name="楕円 353">
          <a:extLst>
            <a:ext uri="{FF2B5EF4-FFF2-40B4-BE49-F238E27FC236}">
              <a16:creationId xmlns:a16="http://schemas.microsoft.com/office/drawing/2014/main" id="{0CFA725E-89C0-4448-BC7E-E0CE646A4FEB}"/>
            </a:ext>
          </a:extLst>
        </xdr:cNvPr>
        <xdr:cNvSpPr/>
      </xdr:nvSpPr>
      <xdr:spPr>
        <a:xfrm>
          <a:off x="7810500" y="14857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163830</xdr:rowOff>
    </xdr:from>
    <xdr:to>
      <xdr:col>45</xdr:col>
      <xdr:colOff>177800</xdr:colOff>
      <xdr:row>86</xdr:row>
      <xdr:rowOff>163830</xdr:rowOff>
    </xdr:to>
    <xdr:cxnSp macro="">
      <xdr:nvCxnSpPr>
        <xdr:cNvPr id="355" name="直線コネクタ 354">
          <a:extLst>
            <a:ext uri="{FF2B5EF4-FFF2-40B4-BE49-F238E27FC236}">
              <a16:creationId xmlns:a16="http://schemas.microsoft.com/office/drawing/2014/main" id="{ED070F5D-17BF-4324-AEAD-E1DF0AF8EF6D}"/>
            </a:ext>
          </a:extLst>
        </xdr:cNvPr>
        <xdr:cNvCxnSpPr/>
      </xdr:nvCxnSpPr>
      <xdr:spPr>
        <a:xfrm>
          <a:off x="7861300" y="1490853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79301</xdr:rowOff>
    </xdr:from>
    <xdr:ext cx="469744" cy="259045"/>
    <xdr:sp macro="" textlink="">
      <xdr:nvSpPr>
        <xdr:cNvPr id="356" name="n_1aveValue【公営住宅】&#10;一人当たり面積">
          <a:extLst>
            <a:ext uri="{FF2B5EF4-FFF2-40B4-BE49-F238E27FC236}">
              <a16:creationId xmlns:a16="http://schemas.microsoft.com/office/drawing/2014/main" id="{FC81E0DC-F219-44C6-BE68-77390F711910}"/>
            </a:ext>
          </a:extLst>
        </xdr:cNvPr>
        <xdr:cNvSpPr txBox="1"/>
      </xdr:nvSpPr>
      <xdr:spPr>
        <a:xfrm>
          <a:off x="9391727" y="14481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69504</xdr:rowOff>
    </xdr:from>
    <xdr:ext cx="469744" cy="259045"/>
    <xdr:sp macro="" textlink="">
      <xdr:nvSpPr>
        <xdr:cNvPr id="357" name="n_2aveValue【公営住宅】&#10;一人当たり面積">
          <a:extLst>
            <a:ext uri="{FF2B5EF4-FFF2-40B4-BE49-F238E27FC236}">
              <a16:creationId xmlns:a16="http://schemas.microsoft.com/office/drawing/2014/main" id="{03CAB071-5E0A-4ABE-99AE-D097884D4519}"/>
            </a:ext>
          </a:extLst>
        </xdr:cNvPr>
        <xdr:cNvSpPr txBox="1"/>
      </xdr:nvSpPr>
      <xdr:spPr>
        <a:xfrm>
          <a:off x="8515427" y="14471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77669</xdr:rowOff>
    </xdr:from>
    <xdr:ext cx="469744" cy="259045"/>
    <xdr:sp macro="" textlink="">
      <xdr:nvSpPr>
        <xdr:cNvPr id="358" name="n_3aveValue【公営住宅】&#10;一人当たり面積">
          <a:extLst>
            <a:ext uri="{FF2B5EF4-FFF2-40B4-BE49-F238E27FC236}">
              <a16:creationId xmlns:a16="http://schemas.microsoft.com/office/drawing/2014/main" id="{32B065A1-EBF7-430C-A3F1-280B84119F0B}"/>
            </a:ext>
          </a:extLst>
        </xdr:cNvPr>
        <xdr:cNvSpPr txBox="1"/>
      </xdr:nvSpPr>
      <xdr:spPr>
        <a:xfrm>
          <a:off x="7626427" y="14479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76035</xdr:rowOff>
    </xdr:from>
    <xdr:ext cx="469744" cy="259045"/>
    <xdr:sp macro="" textlink="">
      <xdr:nvSpPr>
        <xdr:cNvPr id="359" name="n_4aveValue【公営住宅】&#10;一人当たり面積">
          <a:extLst>
            <a:ext uri="{FF2B5EF4-FFF2-40B4-BE49-F238E27FC236}">
              <a16:creationId xmlns:a16="http://schemas.microsoft.com/office/drawing/2014/main" id="{29E9B598-9875-4717-A166-B659D52CD90B}"/>
            </a:ext>
          </a:extLst>
        </xdr:cNvPr>
        <xdr:cNvSpPr txBox="1"/>
      </xdr:nvSpPr>
      <xdr:spPr>
        <a:xfrm>
          <a:off x="6737427" y="14477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87</xdr:row>
      <xdr:rowOff>34307</xdr:rowOff>
    </xdr:from>
    <xdr:ext cx="469744" cy="259045"/>
    <xdr:sp macro="" textlink="">
      <xdr:nvSpPr>
        <xdr:cNvPr id="360" name="n_1mainValue【公営住宅】&#10;一人当たり面積">
          <a:extLst>
            <a:ext uri="{FF2B5EF4-FFF2-40B4-BE49-F238E27FC236}">
              <a16:creationId xmlns:a16="http://schemas.microsoft.com/office/drawing/2014/main" id="{7D7C26D0-9EC3-4CD0-8365-472A02919EB2}"/>
            </a:ext>
          </a:extLst>
        </xdr:cNvPr>
        <xdr:cNvSpPr txBox="1"/>
      </xdr:nvSpPr>
      <xdr:spPr>
        <a:xfrm>
          <a:off x="9391727" y="14950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87</xdr:row>
      <xdr:rowOff>34307</xdr:rowOff>
    </xdr:from>
    <xdr:ext cx="469744" cy="259045"/>
    <xdr:sp macro="" textlink="">
      <xdr:nvSpPr>
        <xdr:cNvPr id="361" name="n_2mainValue【公営住宅】&#10;一人当たり面積">
          <a:extLst>
            <a:ext uri="{FF2B5EF4-FFF2-40B4-BE49-F238E27FC236}">
              <a16:creationId xmlns:a16="http://schemas.microsoft.com/office/drawing/2014/main" id="{A6EAF404-66BF-4387-AAE6-D0BB91BFA466}"/>
            </a:ext>
          </a:extLst>
        </xdr:cNvPr>
        <xdr:cNvSpPr txBox="1"/>
      </xdr:nvSpPr>
      <xdr:spPr>
        <a:xfrm>
          <a:off x="8515427" y="14950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87</xdr:row>
      <xdr:rowOff>34307</xdr:rowOff>
    </xdr:from>
    <xdr:ext cx="469744" cy="259045"/>
    <xdr:sp macro="" textlink="">
      <xdr:nvSpPr>
        <xdr:cNvPr id="362" name="n_3mainValue【公営住宅】&#10;一人当たり面積">
          <a:extLst>
            <a:ext uri="{FF2B5EF4-FFF2-40B4-BE49-F238E27FC236}">
              <a16:creationId xmlns:a16="http://schemas.microsoft.com/office/drawing/2014/main" id="{BA712485-4CE2-4135-BD7B-8F78B7CD7898}"/>
            </a:ext>
          </a:extLst>
        </xdr:cNvPr>
        <xdr:cNvSpPr txBox="1"/>
      </xdr:nvSpPr>
      <xdr:spPr>
        <a:xfrm>
          <a:off x="7626427" y="14950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63" name="正方形/長方形 362">
          <a:extLst>
            <a:ext uri="{FF2B5EF4-FFF2-40B4-BE49-F238E27FC236}">
              <a16:creationId xmlns:a16="http://schemas.microsoft.com/office/drawing/2014/main" id="{5B01C22F-9985-4214-8B8B-9442778F9A2F}"/>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0</xdr:colOff>
      <xdr:row>94</xdr:row>
      <xdr:rowOff>165100</xdr:rowOff>
    </xdr:from>
    <xdr:to>
      <xdr:col>12</xdr:col>
      <xdr:colOff>0</xdr:colOff>
      <xdr:row>96</xdr:row>
      <xdr:rowOff>76200</xdr:rowOff>
    </xdr:to>
    <xdr:sp macro="" textlink="">
      <xdr:nvSpPr>
        <xdr:cNvPr id="364" name="正方形/長方形 363">
          <a:extLst>
            <a:ext uri="{FF2B5EF4-FFF2-40B4-BE49-F238E27FC236}">
              <a16:creationId xmlns:a16="http://schemas.microsoft.com/office/drawing/2014/main" id="{C31A8DB5-11C6-443E-99D3-96DB0A9829B2}"/>
            </a:ext>
          </a:extLst>
        </xdr:cNvPr>
        <xdr:cNvSpPr/>
      </xdr:nvSpPr>
      <xdr:spPr>
        <a:xfrm>
          <a:off x="76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xdr:col>
      <xdr:colOff>0</xdr:colOff>
      <xdr:row>96</xdr:row>
      <xdr:rowOff>25400</xdr:rowOff>
    </xdr:from>
    <xdr:to>
      <xdr:col>12</xdr:col>
      <xdr:colOff>0</xdr:colOff>
      <xdr:row>97</xdr:row>
      <xdr:rowOff>107950</xdr:rowOff>
    </xdr:to>
    <xdr:sp macro="" textlink="">
      <xdr:nvSpPr>
        <xdr:cNvPr id="365" name="正方形/長方形 364">
          <a:extLst>
            <a:ext uri="{FF2B5EF4-FFF2-40B4-BE49-F238E27FC236}">
              <a16:creationId xmlns:a16="http://schemas.microsoft.com/office/drawing/2014/main" id="{A87DE4C8-3DBA-4540-9697-614CE82E3A7C}"/>
            </a:ext>
          </a:extLst>
        </xdr:cNvPr>
        <xdr:cNvSpPr/>
      </xdr:nvSpPr>
      <xdr:spPr>
        <a:xfrm>
          <a:off x="76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127000</xdr:colOff>
      <xdr:row>94</xdr:row>
      <xdr:rowOff>165100</xdr:rowOff>
    </xdr:from>
    <xdr:to>
      <xdr:col>18</xdr:col>
      <xdr:colOff>127000</xdr:colOff>
      <xdr:row>96</xdr:row>
      <xdr:rowOff>76200</xdr:rowOff>
    </xdr:to>
    <xdr:sp macro="" textlink="">
      <xdr:nvSpPr>
        <xdr:cNvPr id="366" name="正方形/長方形 365">
          <a:extLst>
            <a:ext uri="{FF2B5EF4-FFF2-40B4-BE49-F238E27FC236}">
              <a16:creationId xmlns:a16="http://schemas.microsoft.com/office/drawing/2014/main" id="{4411D9C2-B9F5-4BF4-846E-AC6980199AAB}"/>
            </a:ext>
          </a:extLst>
        </xdr:cNvPr>
        <xdr:cNvSpPr/>
      </xdr:nvSpPr>
      <xdr:spPr>
        <a:xfrm>
          <a:off x="20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xdr:col>
      <xdr:colOff>127000</xdr:colOff>
      <xdr:row>96</xdr:row>
      <xdr:rowOff>25400</xdr:rowOff>
    </xdr:from>
    <xdr:to>
      <xdr:col>18</xdr:col>
      <xdr:colOff>127000</xdr:colOff>
      <xdr:row>97</xdr:row>
      <xdr:rowOff>107950</xdr:rowOff>
    </xdr:to>
    <xdr:sp macro="" textlink="">
      <xdr:nvSpPr>
        <xdr:cNvPr id="367" name="正方形/長方形 366">
          <a:extLst>
            <a:ext uri="{FF2B5EF4-FFF2-40B4-BE49-F238E27FC236}">
              <a16:creationId xmlns:a16="http://schemas.microsoft.com/office/drawing/2014/main" id="{690FF6DC-F3DB-4C79-AF01-5BA65D81DBE3}"/>
            </a:ext>
          </a:extLst>
        </xdr:cNvPr>
        <xdr:cNvSpPr/>
      </xdr:nvSpPr>
      <xdr:spPr>
        <a:xfrm>
          <a:off x="20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68" name="正方形/長方形 367">
          <a:extLst>
            <a:ext uri="{FF2B5EF4-FFF2-40B4-BE49-F238E27FC236}">
              <a16:creationId xmlns:a16="http://schemas.microsoft.com/office/drawing/2014/main" id="{1A497782-37D7-4B69-90D9-F197DC31A637}"/>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69" name="正方形/長方形 368">
          <a:extLst>
            <a:ext uri="{FF2B5EF4-FFF2-40B4-BE49-F238E27FC236}">
              <a16:creationId xmlns:a16="http://schemas.microsoft.com/office/drawing/2014/main" id="{6B5FB08E-2423-4E55-8A2C-7503B0A21DA7}"/>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34</xdr:col>
      <xdr:colOff>127000</xdr:colOff>
      <xdr:row>94</xdr:row>
      <xdr:rowOff>165100</xdr:rowOff>
    </xdr:from>
    <xdr:to>
      <xdr:col>42</xdr:col>
      <xdr:colOff>127000</xdr:colOff>
      <xdr:row>96</xdr:row>
      <xdr:rowOff>76200</xdr:rowOff>
    </xdr:to>
    <xdr:sp macro="" textlink="">
      <xdr:nvSpPr>
        <xdr:cNvPr id="370" name="正方形/長方形 369">
          <a:extLst>
            <a:ext uri="{FF2B5EF4-FFF2-40B4-BE49-F238E27FC236}">
              <a16:creationId xmlns:a16="http://schemas.microsoft.com/office/drawing/2014/main" id="{747A8321-0482-42C8-9187-911E2B570596}"/>
            </a:ext>
          </a:extLst>
        </xdr:cNvPr>
        <xdr:cNvSpPr/>
      </xdr:nvSpPr>
      <xdr:spPr>
        <a:xfrm>
          <a:off x="660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34</xdr:col>
      <xdr:colOff>127000</xdr:colOff>
      <xdr:row>96</xdr:row>
      <xdr:rowOff>25400</xdr:rowOff>
    </xdr:from>
    <xdr:to>
      <xdr:col>42</xdr:col>
      <xdr:colOff>127000</xdr:colOff>
      <xdr:row>97</xdr:row>
      <xdr:rowOff>107950</xdr:rowOff>
    </xdr:to>
    <xdr:sp macro="" textlink="">
      <xdr:nvSpPr>
        <xdr:cNvPr id="371" name="正方形/長方形 370">
          <a:extLst>
            <a:ext uri="{FF2B5EF4-FFF2-40B4-BE49-F238E27FC236}">
              <a16:creationId xmlns:a16="http://schemas.microsoft.com/office/drawing/2014/main" id="{7E747974-DC4A-4C50-85F1-36317C8B65E6}"/>
            </a:ext>
          </a:extLst>
        </xdr:cNvPr>
        <xdr:cNvSpPr/>
      </xdr:nvSpPr>
      <xdr:spPr>
        <a:xfrm>
          <a:off x="660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63500</xdr:colOff>
      <xdr:row>94</xdr:row>
      <xdr:rowOff>165100</xdr:rowOff>
    </xdr:from>
    <xdr:to>
      <xdr:col>49</xdr:col>
      <xdr:colOff>63500</xdr:colOff>
      <xdr:row>96</xdr:row>
      <xdr:rowOff>76200</xdr:rowOff>
    </xdr:to>
    <xdr:sp macro="" textlink="">
      <xdr:nvSpPr>
        <xdr:cNvPr id="372" name="正方形/長方形 371">
          <a:extLst>
            <a:ext uri="{FF2B5EF4-FFF2-40B4-BE49-F238E27FC236}">
              <a16:creationId xmlns:a16="http://schemas.microsoft.com/office/drawing/2014/main" id="{4A5C8D97-91B6-4C77-890C-B11B3B7735B1}"/>
            </a:ext>
          </a:extLst>
        </xdr:cNvPr>
        <xdr:cNvSpPr/>
      </xdr:nvSpPr>
      <xdr:spPr>
        <a:xfrm>
          <a:off x="78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41</xdr:col>
      <xdr:colOff>63500</xdr:colOff>
      <xdr:row>96</xdr:row>
      <xdr:rowOff>25400</xdr:rowOff>
    </xdr:from>
    <xdr:to>
      <xdr:col>49</xdr:col>
      <xdr:colOff>63500</xdr:colOff>
      <xdr:row>97</xdr:row>
      <xdr:rowOff>107950</xdr:rowOff>
    </xdr:to>
    <xdr:sp macro="" textlink="">
      <xdr:nvSpPr>
        <xdr:cNvPr id="373" name="正方形/長方形 372">
          <a:extLst>
            <a:ext uri="{FF2B5EF4-FFF2-40B4-BE49-F238E27FC236}">
              <a16:creationId xmlns:a16="http://schemas.microsoft.com/office/drawing/2014/main" id="{772159C1-377A-4746-BD55-E519C997B96C}"/>
            </a:ext>
          </a:extLst>
        </xdr:cNvPr>
        <xdr:cNvSpPr/>
      </xdr:nvSpPr>
      <xdr:spPr>
        <a:xfrm>
          <a:off x="78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74" name="正方形/長方形 373">
          <a:extLst>
            <a:ext uri="{FF2B5EF4-FFF2-40B4-BE49-F238E27FC236}">
              <a16:creationId xmlns:a16="http://schemas.microsoft.com/office/drawing/2014/main" id="{BE966C30-08AC-4D65-A2CB-56551F24AC81}"/>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75" name="正方形/長方形 374">
          <a:extLst>
            <a:ext uri="{FF2B5EF4-FFF2-40B4-BE49-F238E27FC236}">
              <a16:creationId xmlns:a16="http://schemas.microsoft.com/office/drawing/2014/main" id="{61CAB1B7-7B17-4205-8F9C-357989039C78}"/>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76" name="正方形/長方形 375">
          <a:extLst>
            <a:ext uri="{FF2B5EF4-FFF2-40B4-BE49-F238E27FC236}">
              <a16:creationId xmlns:a16="http://schemas.microsoft.com/office/drawing/2014/main" id="{8D569314-4080-4125-9E96-2913BCF73E56}"/>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77" name="正方形/長方形 376">
          <a:extLst>
            <a:ext uri="{FF2B5EF4-FFF2-40B4-BE49-F238E27FC236}">
              <a16:creationId xmlns:a16="http://schemas.microsoft.com/office/drawing/2014/main" id="{692AB030-FDAD-4BD0-AB75-DA6CB645B0E6}"/>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78" name="正方形/長方形 377">
          <a:extLst>
            <a:ext uri="{FF2B5EF4-FFF2-40B4-BE49-F238E27FC236}">
              <a16:creationId xmlns:a16="http://schemas.microsoft.com/office/drawing/2014/main" id="{0BD4E5EA-9D22-4D9B-8371-1892B21D8D78}"/>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79" name="正方形/長方形 378">
          <a:extLst>
            <a:ext uri="{FF2B5EF4-FFF2-40B4-BE49-F238E27FC236}">
              <a16:creationId xmlns:a16="http://schemas.microsoft.com/office/drawing/2014/main" id="{A39667C9-D71F-4C2C-B355-590A6D2347D5}"/>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80" name="正方形/長方形 379">
          <a:extLst>
            <a:ext uri="{FF2B5EF4-FFF2-40B4-BE49-F238E27FC236}">
              <a16:creationId xmlns:a16="http://schemas.microsoft.com/office/drawing/2014/main" id="{1CE1BE02-4BCE-4934-B750-42BC99831851}"/>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81" name="正方形/長方形 380">
          <a:extLst>
            <a:ext uri="{FF2B5EF4-FFF2-40B4-BE49-F238E27FC236}">
              <a16:creationId xmlns:a16="http://schemas.microsoft.com/office/drawing/2014/main" id="{C9DD4E1B-5404-4135-BCC6-548118C7D5D1}"/>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82" name="正方形/長方形 381">
          <a:extLst>
            <a:ext uri="{FF2B5EF4-FFF2-40B4-BE49-F238E27FC236}">
              <a16:creationId xmlns:a16="http://schemas.microsoft.com/office/drawing/2014/main" id="{C4CA4374-BEAF-406F-93C5-AC35B54A71FD}"/>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83" name="テキスト ボックス 382">
          <a:extLst>
            <a:ext uri="{FF2B5EF4-FFF2-40B4-BE49-F238E27FC236}">
              <a16:creationId xmlns:a16="http://schemas.microsoft.com/office/drawing/2014/main" id="{0003F7FC-30FA-4038-8286-04CDDF80F18A}"/>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84" name="直線コネクタ 383">
          <a:extLst>
            <a:ext uri="{FF2B5EF4-FFF2-40B4-BE49-F238E27FC236}">
              <a16:creationId xmlns:a16="http://schemas.microsoft.com/office/drawing/2014/main" id="{2597BF5B-7F16-4C23-9E66-47A1FDCEEC16}"/>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85" name="テキスト ボックス 384">
          <a:extLst>
            <a:ext uri="{FF2B5EF4-FFF2-40B4-BE49-F238E27FC236}">
              <a16:creationId xmlns:a16="http://schemas.microsoft.com/office/drawing/2014/main" id="{ECEF96D8-2C7C-4C85-849B-C2E0B7B48208}"/>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386" name="直線コネクタ 385">
          <a:extLst>
            <a:ext uri="{FF2B5EF4-FFF2-40B4-BE49-F238E27FC236}">
              <a16:creationId xmlns:a16="http://schemas.microsoft.com/office/drawing/2014/main" id="{5141D9A8-9EC7-40E7-AF90-12C2A8D0E60F}"/>
            </a:ext>
          </a:extLst>
        </xdr:cNvPr>
        <xdr:cNvCxnSpPr/>
      </xdr:nvCxnSpPr>
      <xdr:spPr>
        <a:xfrm>
          <a:off x="12446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387" name="テキスト ボックス 386">
          <a:extLst>
            <a:ext uri="{FF2B5EF4-FFF2-40B4-BE49-F238E27FC236}">
              <a16:creationId xmlns:a16="http://schemas.microsoft.com/office/drawing/2014/main" id="{0B178579-0E07-4554-86A5-9A1495825F81}"/>
            </a:ext>
          </a:extLst>
        </xdr:cNvPr>
        <xdr:cNvSpPr txBox="1"/>
      </xdr:nvSpPr>
      <xdr:spPr>
        <a:xfrm>
          <a:off x="12042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388" name="直線コネクタ 387">
          <a:extLst>
            <a:ext uri="{FF2B5EF4-FFF2-40B4-BE49-F238E27FC236}">
              <a16:creationId xmlns:a16="http://schemas.microsoft.com/office/drawing/2014/main" id="{4878E303-6B7C-4A4C-92EA-D81155A19CFD}"/>
            </a:ext>
          </a:extLst>
        </xdr:cNvPr>
        <xdr:cNvCxnSpPr/>
      </xdr:nvCxnSpPr>
      <xdr:spPr>
        <a:xfrm>
          <a:off x="12446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389" name="テキスト ボックス 388">
          <a:extLst>
            <a:ext uri="{FF2B5EF4-FFF2-40B4-BE49-F238E27FC236}">
              <a16:creationId xmlns:a16="http://schemas.microsoft.com/office/drawing/2014/main" id="{4AC2F0B6-933E-4848-B3B7-C219F943845A}"/>
            </a:ext>
          </a:extLst>
        </xdr:cNvPr>
        <xdr:cNvSpPr txBox="1"/>
      </xdr:nvSpPr>
      <xdr:spPr>
        <a:xfrm>
          <a:off x="12042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390" name="直線コネクタ 389">
          <a:extLst>
            <a:ext uri="{FF2B5EF4-FFF2-40B4-BE49-F238E27FC236}">
              <a16:creationId xmlns:a16="http://schemas.microsoft.com/office/drawing/2014/main" id="{9CEE9E1C-8B4E-4E1D-B510-4FB7A76057E9}"/>
            </a:ext>
          </a:extLst>
        </xdr:cNvPr>
        <xdr:cNvCxnSpPr/>
      </xdr:nvCxnSpPr>
      <xdr:spPr>
        <a:xfrm>
          <a:off x="12446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391" name="テキスト ボックス 390">
          <a:extLst>
            <a:ext uri="{FF2B5EF4-FFF2-40B4-BE49-F238E27FC236}">
              <a16:creationId xmlns:a16="http://schemas.microsoft.com/office/drawing/2014/main" id="{027B845C-BFBE-4A50-B56C-9E7B5C31C863}"/>
            </a:ext>
          </a:extLst>
        </xdr:cNvPr>
        <xdr:cNvSpPr txBox="1"/>
      </xdr:nvSpPr>
      <xdr:spPr>
        <a:xfrm>
          <a:off x="12042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392" name="直線コネクタ 391">
          <a:extLst>
            <a:ext uri="{FF2B5EF4-FFF2-40B4-BE49-F238E27FC236}">
              <a16:creationId xmlns:a16="http://schemas.microsoft.com/office/drawing/2014/main" id="{5F22B3EA-C497-46DA-B909-1205EA674E42}"/>
            </a:ext>
          </a:extLst>
        </xdr:cNvPr>
        <xdr:cNvCxnSpPr/>
      </xdr:nvCxnSpPr>
      <xdr:spPr>
        <a:xfrm>
          <a:off x="12446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393" name="テキスト ボックス 392">
          <a:extLst>
            <a:ext uri="{FF2B5EF4-FFF2-40B4-BE49-F238E27FC236}">
              <a16:creationId xmlns:a16="http://schemas.microsoft.com/office/drawing/2014/main" id="{D412C6FC-4C41-4F45-B840-2F8D8B13525E}"/>
            </a:ext>
          </a:extLst>
        </xdr:cNvPr>
        <xdr:cNvSpPr txBox="1"/>
      </xdr:nvSpPr>
      <xdr:spPr>
        <a:xfrm>
          <a:off x="12042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94" name="直線コネクタ 393">
          <a:extLst>
            <a:ext uri="{FF2B5EF4-FFF2-40B4-BE49-F238E27FC236}">
              <a16:creationId xmlns:a16="http://schemas.microsoft.com/office/drawing/2014/main" id="{1931C186-F406-44D3-B708-E1EAF823ADB6}"/>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395" name="テキスト ボックス 394">
          <a:extLst>
            <a:ext uri="{FF2B5EF4-FFF2-40B4-BE49-F238E27FC236}">
              <a16:creationId xmlns:a16="http://schemas.microsoft.com/office/drawing/2014/main" id="{627803E2-8F8E-4E36-B97E-B736F6F3DD1F}"/>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96" name="【認定こども園・幼稚園・保育所】&#10;有形固定資産減価償却率グラフ枠">
          <a:extLst>
            <a:ext uri="{FF2B5EF4-FFF2-40B4-BE49-F238E27FC236}">
              <a16:creationId xmlns:a16="http://schemas.microsoft.com/office/drawing/2014/main" id="{6967A9E4-09BD-47F1-94B7-13ABFE5F2E78}"/>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35</xdr:row>
      <xdr:rowOff>39624</xdr:rowOff>
    </xdr:from>
    <xdr:to>
      <xdr:col>85</xdr:col>
      <xdr:colOff>126364</xdr:colOff>
      <xdr:row>42</xdr:row>
      <xdr:rowOff>16764</xdr:rowOff>
    </xdr:to>
    <xdr:cxnSp macro="">
      <xdr:nvCxnSpPr>
        <xdr:cNvPr id="397" name="直線コネクタ 396">
          <a:extLst>
            <a:ext uri="{FF2B5EF4-FFF2-40B4-BE49-F238E27FC236}">
              <a16:creationId xmlns:a16="http://schemas.microsoft.com/office/drawing/2014/main" id="{C39E270A-D678-426B-BAF2-4F0A20667F02}"/>
            </a:ext>
          </a:extLst>
        </xdr:cNvPr>
        <xdr:cNvCxnSpPr/>
      </xdr:nvCxnSpPr>
      <xdr:spPr>
        <a:xfrm flipV="1">
          <a:off x="16318864" y="6040374"/>
          <a:ext cx="0" cy="11772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20591</xdr:rowOff>
    </xdr:from>
    <xdr:ext cx="405111" cy="259045"/>
    <xdr:sp macro="" textlink="">
      <xdr:nvSpPr>
        <xdr:cNvPr id="398" name="【認定こども園・幼稚園・保育所】&#10;有形固定資産減価償却率最小値テキスト">
          <a:extLst>
            <a:ext uri="{FF2B5EF4-FFF2-40B4-BE49-F238E27FC236}">
              <a16:creationId xmlns:a16="http://schemas.microsoft.com/office/drawing/2014/main" id="{B0A7F0E5-4BC5-4153-B36D-1339AAF76D26}"/>
            </a:ext>
          </a:extLst>
        </xdr:cNvPr>
        <xdr:cNvSpPr txBox="1"/>
      </xdr:nvSpPr>
      <xdr:spPr>
        <a:xfrm>
          <a:off x="16357600" y="7221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16764</xdr:rowOff>
    </xdr:from>
    <xdr:to>
      <xdr:col>86</xdr:col>
      <xdr:colOff>25400</xdr:colOff>
      <xdr:row>42</xdr:row>
      <xdr:rowOff>16764</xdr:rowOff>
    </xdr:to>
    <xdr:cxnSp macro="">
      <xdr:nvCxnSpPr>
        <xdr:cNvPr id="399" name="直線コネクタ 398">
          <a:extLst>
            <a:ext uri="{FF2B5EF4-FFF2-40B4-BE49-F238E27FC236}">
              <a16:creationId xmlns:a16="http://schemas.microsoft.com/office/drawing/2014/main" id="{C57CE9F3-9F80-4DBC-B9D9-26AD8B452785}"/>
            </a:ext>
          </a:extLst>
        </xdr:cNvPr>
        <xdr:cNvCxnSpPr/>
      </xdr:nvCxnSpPr>
      <xdr:spPr>
        <a:xfrm>
          <a:off x="16230600" y="7217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157751</xdr:rowOff>
    </xdr:from>
    <xdr:ext cx="405111" cy="259045"/>
    <xdr:sp macro="" textlink="">
      <xdr:nvSpPr>
        <xdr:cNvPr id="400" name="【認定こども園・幼稚園・保育所】&#10;有形固定資産減価償却率最大値テキスト">
          <a:extLst>
            <a:ext uri="{FF2B5EF4-FFF2-40B4-BE49-F238E27FC236}">
              <a16:creationId xmlns:a16="http://schemas.microsoft.com/office/drawing/2014/main" id="{FE73FA2F-174A-49EA-951C-D23A480B8487}"/>
            </a:ext>
          </a:extLst>
        </xdr:cNvPr>
        <xdr:cNvSpPr txBox="1"/>
      </xdr:nvSpPr>
      <xdr:spPr>
        <a:xfrm>
          <a:off x="16357600" y="5815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35</xdr:row>
      <xdr:rowOff>39624</xdr:rowOff>
    </xdr:from>
    <xdr:to>
      <xdr:col>86</xdr:col>
      <xdr:colOff>25400</xdr:colOff>
      <xdr:row>35</xdr:row>
      <xdr:rowOff>39624</xdr:rowOff>
    </xdr:to>
    <xdr:cxnSp macro="">
      <xdr:nvCxnSpPr>
        <xdr:cNvPr id="401" name="直線コネクタ 400">
          <a:extLst>
            <a:ext uri="{FF2B5EF4-FFF2-40B4-BE49-F238E27FC236}">
              <a16:creationId xmlns:a16="http://schemas.microsoft.com/office/drawing/2014/main" id="{CB4AABA1-CAAE-4484-B4DF-2AF71B2C7990}"/>
            </a:ext>
          </a:extLst>
        </xdr:cNvPr>
        <xdr:cNvCxnSpPr/>
      </xdr:nvCxnSpPr>
      <xdr:spPr>
        <a:xfrm>
          <a:off x="16230600" y="60403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151147</xdr:rowOff>
    </xdr:from>
    <xdr:ext cx="405111" cy="259045"/>
    <xdr:sp macro="" textlink="">
      <xdr:nvSpPr>
        <xdr:cNvPr id="402" name="【認定こども園・幼稚園・保育所】&#10;有形固定資産減価償却率平均値テキスト">
          <a:extLst>
            <a:ext uri="{FF2B5EF4-FFF2-40B4-BE49-F238E27FC236}">
              <a16:creationId xmlns:a16="http://schemas.microsoft.com/office/drawing/2014/main" id="{6F890924-4AAD-465F-8F50-30404733A692}"/>
            </a:ext>
          </a:extLst>
        </xdr:cNvPr>
        <xdr:cNvSpPr txBox="1"/>
      </xdr:nvSpPr>
      <xdr:spPr>
        <a:xfrm>
          <a:off x="16357600" y="63233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128270</xdr:rowOff>
    </xdr:from>
    <xdr:to>
      <xdr:col>85</xdr:col>
      <xdr:colOff>177800</xdr:colOff>
      <xdr:row>38</xdr:row>
      <xdr:rowOff>58420</xdr:rowOff>
    </xdr:to>
    <xdr:sp macro="" textlink="">
      <xdr:nvSpPr>
        <xdr:cNvPr id="403" name="フローチャート: 判断 402">
          <a:extLst>
            <a:ext uri="{FF2B5EF4-FFF2-40B4-BE49-F238E27FC236}">
              <a16:creationId xmlns:a16="http://schemas.microsoft.com/office/drawing/2014/main" id="{169AD7CC-D675-43C9-90BD-DC072691B71A}"/>
            </a:ext>
          </a:extLst>
        </xdr:cNvPr>
        <xdr:cNvSpPr/>
      </xdr:nvSpPr>
      <xdr:spPr>
        <a:xfrm>
          <a:off x="16268700" y="647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125984</xdr:rowOff>
    </xdr:from>
    <xdr:to>
      <xdr:col>81</xdr:col>
      <xdr:colOff>101600</xdr:colOff>
      <xdr:row>38</xdr:row>
      <xdr:rowOff>56135</xdr:rowOff>
    </xdr:to>
    <xdr:sp macro="" textlink="">
      <xdr:nvSpPr>
        <xdr:cNvPr id="404" name="フローチャート: 判断 403">
          <a:extLst>
            <a:ext uri="{FF2B5EF4-FFF2-40B4-BE49-F238E27FC236}">
              <a16:creationId xmlns:a16="http://schemas.microsoft.com/office/drawing/2014/main" id="{C7A6F5D1-25CD-4451-8DAB-36286AFA4965}"/>
            </a:ext>
          </a:extLst>
        </xdr:cNvPr>
        <xdr:cNvSpPr/>
      </xdr:nvSpPr>
      <xdr:spPr>
        <a:xfrm>
          <a:off x="15430500" y="646963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100838</xdr:rowOff>
    </xdr:from>
    <xdr:to>
      <xdr:col>76</xdr:col>
      <xdr:colOff>165100</xdr:colOff>
      <xdr:row>38</xdr:row>
      <xdr:rowOff>30988</xdr:rowOff>
    </xdr:to>
    <xdr:sp macro="" textlink="">
      <xdr:nvSpPr>
        <xdr:cNvPr id="405" name="フローチャート: 判断 404">
          <a:extLst>
            <a:ext uri="{FF2B5EF4-FFF2-40B4-BE49-F238E27FC236}">
              <a16:creationId xmlns:a16="http://schemas.microsoft.com/office/drawing/2014/main" id="{4B6AAEF6-4E87-4AC4-B3BE-AB80EEC32B4A}"/>
            </a:ext>
          </a:extLst>
        </xdr:cNvPr>
        <xdr:cNvSpPr/>
      </xdr:nvSpPr>
      <xdr:spPr>
        <a:xfrm>
          <a:off x="14541500" y="6444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32258</xdr:rowOff>
    </xdr:from>
    <xdr:to>
      <xdr:col>72</xdr:col>
      <xdr:colOff>38100</xdr:colOff>
      <xdr:row>38</xdr:row>
      <xdr:rowOff>133858</xdr:rowOff>
    </xdr:to>
    <xdr:sp macro="" textlink="">
      <xdr:nvSpPr>
        <xdr:cNvPr id="406" name="フローチャート: 判断 405">
          <a:extLst>
            <a:ext uri="{FF2B5EF4-FFF2-40B4-BE49-F238E27FC236}">
              <a16:creationId xmlns:a16="http://schemas.microsoft.com/office/drawing/2014/main" id="{0823A2F9-C1E0-4CBD-A23E-4697C19ADCB0}"/>
            </a:ext>
          </a:extLst>
        </xdr:cNvPr>
        <xdr:cNvSpPr/>
      </xdr:nvSpPr>
      <xdr:spPr>
        <a:xfrm>
          <a:off x="13652500" y="6547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36830</xdr:rowOff>
    </xdr:from>
    <xdr:to>
      <xdr:col>67</xdr:col>
      <xdr:colOff>101600</xdr:colOff>
      <xdr:row>38</xdr:row>
      <xdr:rowOff>138430</xdr:rowOff>
    </xdr:to>
    <xdr:sp macro="" textlink="">
      <xdr:nvSpPr>
        <xdr:cNvPr id="407" name="フローチャート: 判断 406">
          <a:extLst>
            <a:ext uri="{FF2B5EF4-FFF2-40B4-BE49-F238E27FC236}">
              <a16:creationId xmlns:a16="http://schemas.microsoft.com/office/drawing/2014/main" id="{D6A39B92-737E-45EA-9671-F011982D3B10}"/>
            </a:ext>
          </a:extLst>
        </xdr:cNvPr>
        <xdr:cNvSpPr/>
      </xdr:nvSpPr>
      <xdr:spPr>
        <a:xfrm>
          <a:off x="12763500" y="655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08" name="テキスト ボックス 407">
          <a:extLst>
            <a:ext uri="{FF2B5EF4-FFF2-40B4-BE49-F238E27FC236}">
              <a16:creationId xmlns:a16="http://schemas.microsoft.com/office/drawing/2014/main" id="{C6497164-9808-4B0B-827A-C4E90CD0A86B}"/>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09" name="テキスト ボックス 408">
          <a:extLst>
            <a:ext uri="{FF2B5EF4-FFF2-40B4-BE49-F238E27FC236}">
              <a16:creationId xmlns:a16="http://schemas.microsoft.com/office/drawing/2014/main" id="{175C4553-303D-4A1E-BA85-22A9E7D4DBC1}"/>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10" name="テキスト ボックス 409">
          <a:extLst>
            <a:ext uri="{FF2B5EF4-FFF2-40B4-BE49-F238E27FC236}">
              <a16:creationId xmlns:a16="http://schemas.microsoft.com/office/drawing/2014/main" id="{742298EC-6D49-4C92-8D09-EAFC08EA18ED}"/>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11" name="テキスト ボックス 410">
          <a:extLst>
            <a:ext uri="{FF2B5EF4-FFF2-40B4-BE49-F238E27FC236}">
              <a16:creationId xmlns:a16="http://schemas.microsoft.com/office/drawing/2014/main" id="{2C0A10E3-E7FB-4629-972B-8F7D16B32D8E}"/>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12" name="テキスト ボックス 411">
          <a:extLst>
            <a:ext uri="{FF2B5EF4-FFF2-40B4-BE49-F238E27FC236}">
              <a16:creationId xmlns:a16="http://schemas.microsoft.com/office/drawing/2014/main" id="{AC78BBCD-27B1-41FD-A86F-E4144A00B89E}"/>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75692</xdr:rowOff>
    </xdr:from>
    <xdr:to>
      <xdr:col>85</xdr:col>
      <xdr:colOff>177800</xdr:colOff>
      <xdr:row>39</xdr:row>
      <xdr:rowOff>5842</xdr:rowOff>
    </xdr:to>
    <xdr:sp macro="" textlink="">
      <xdr:nvSpPr>
        <xdr:cNvPr id="413" name="楕円 412">
          <a:extLst>
            <a:ext uri="{FF2B5EF4-FFF2-40B4-BE49-F238E27FC236}">
              <a16:creationId xmlns:a16="http://schemas.microsoft.com/office/drawing/2014/main" id="{C23D9E7D-EBBF-4896-97AC-88C61005F5A0}"/>
            </a:ext>
          </a:extLst>
        </xdr:cNvPr>
        <xdr:cNvSpPr/>
      </xdr:nvSpPr>
      <xdr:spPr>
        <a:xfrm>
          <a:off x="16268700" y="6590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54119</xdr:rowOff>
    </xdr:from>
    <xdr:ext cx="405111" cy="259045"/>
    <xdr:sp macro="" textlink="">
      <xdr:nvSpPr>
        <xdr:cNvPr id="414" name="【認定こども園・幼稚園・保育所】&#10;有形固定資産減価償却率該当値テキスト">
          <a:extLst>
            <a:ext uri="{FF2B5EF4-FFF2-40B4-BE49-F238E27FC236}">
              <a16:creationId xmlns:a16="http://schemas.microsoft.com/office/drawing/2014/main" id="{75C3B521-DC44-449C-8BB9-236995A800DD}"/>
            </a:ext>
          </a:extLst>
        </xdr:cNvPr>
        <xdr:cNvSpPr txBox="1"/>
      </xdr:nvSpPr>
      <xdr:spPr>
        <a:xfrm>
          <a:off x="16357600" y="65692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121412</xdr:rowOff>
    </xdr:from>
    <xdr:to>
      <xdr:col>81</xdr:col>
      <xdr:colOff>101600</xdr:colOff>
      <xdr:row>39</xdr:row>
      <xdr:rowOff>51562</xdr:rowOff>
    </xdr:to>
    <xdr:sp macro="" textlink="">
      <xdr:nvSpPr>
        <xdr:cNvPr id="415" name="楕円 414">
          <a:extLst>
            <a:ext uri="{FF2B5EF4-FFF2-40B4-BE49-F238E27FC236}">
              <a16:creationId xmlns:a16="http://schemas.microsoft.com/office/drawing/2014/main" id="{B02115AE-F644-486B-A0C3-02E66E208269}"/>
            </a:ext>
          </a:extLst>
        </xdr:cNvPr>
        <xdr:cNvSpPr/>
      </xdr:nvSpPr>
      <xdr:spPr>
        <a:xfrm>
          <a:off x="15430500" y="6636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126492</xdr:rowOff>
    </xdr:from>
    <xdr:to>
      <xdr:col>85</xdr:col>
      <xdr:colOff>127000</xdr:colOff>
      <xdr:row>39</xdr:row>
      <xdr:rowOff>762</xdr:rowOff>
    </xdr:to>
    <xdr:cxnSp macro="">
      <xdr:nvCxnSpPr>
        <xdr:cNvPr id="416" name="直線コネクタ 415">
          <a:extLst>
            <a:ext uri="{FF2B5EF4-FFF2-40B4-BE49-F238E27FC236}">
              <a16:creationId xmlns:a16="http://schemas.microsoft.com/office/drawing/2014/main" id="{7AF954D8-5255-43E8-841F-CE29FD840ECC}"/>
            </a:ext>
          </a:extLst>
        </xdr:cNvPr>
        <xdr:cNvCxnSpPr/>
      </xdr:nvCxnSpPr>
      <xdr:spPr>
        <a:xfrm flipV="1">
          <a:off x="15481300" y="6641592"/>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82550</xdr:rowOff>
    </xdr:from>
    <xdr:to>
      <xdr:col>76</xdr:col>
      <xdr:colOff>165100</xdr:colOff>
      <xdr:row>39</xdr:row>
      <xdr:rowOff>12700</xdr:rowOff>
    </xdr:to>
    <xdr:sp macro="" textlink="">
      <xdr:nvSpPr>
        <xdr:cNvPr id="417" name="楕円 416">
          <a:extLst>
            <a:ext uri="{FF2B5EF4-FFF2-40B4-BE49-F238E27FC236}">
              <a16:creationId xmlns:a16="http://schemas.microsoft.com/office/drawing/2014/main" id="{7FA6E653-00A5-4A11-8CA2-17583995DA40}"/>
            </a:ext>
          </a:extLst>
        </xdr:cNvPr>
        <xdr:cNvSpPr/>
      </xdr:nvSpPr>
      <xdr:spPr>
        <a:xfrm>
          <a:off x="14541500" y="6597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133350</xdr:rowOff>
    </xdr:from>
    <xdr:to>
      <xdr:col>81</xdr:col>
      <xdr:colOff>50800</xdr:colOff>
      <xdr:row>39</xdr:row>
      <xdr:rowOff>762</xdr:rowOff>
    </xdr:to>
    <xdr:cxnSp macro="">
      <xdr:nvCxnSpPr>
        <xdr:cNvPr id="418" name="直線コネクタ 417">
          <a:extLst>
            <a:ext uri="{FF2B5EF4-FFF2-40B4-BE49-F238E27FC236}">
              <a16:creationId xmlns:a16="http://schemas.microsoft.com/office/drawing/2014/main" id="{ECABF19A-8ED2-4FEE-8839-A39474F843B1}"/>
            </a:ext>
          </a:extLst>
        </xdr:cNvPr>
        <xdr:cNvCxnSpPr/>
      </xdr:nvCxnSpPr>
      <xdr:spPr>
        <a:xfrm>
          <a:off x="14592300" y="6648450"/>
          <a:ext cx="8890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254</xdr:rowOff>
    </xdr:from>
    <xdr:to>
      <xdr:col>72</xdr:col>
      <xdr:colOff>38100</xdr:colOff>
      <xdr:row>39</xdr:row>
      <xdr:rowOff>101854</xdr:rowOff>
    </xdr:to>
    <xdr:sp macro="" textlink="">
      <xdr:nvSpPr>
        <xdr:cNvPr id="419" name="楕円 418">
          <a:extLst>
            <a:ext uri="{FF2B5EF4-FFF2-40B4-BE49-F238E27FC236}">
              <a16:creationId xmlns:a16="http://schemas.microsoft.com/office/drawing/2014/main" id="{D169C48B-9503-4C45-8C17-35066D9C662F}"/>
            </a:ext>
          </a:extLst>
        </xdr:cNvPr>
        <xdr:cNvSpPr/>
      </xdr:nvSpPr>
      <xdr:spPr>
        <a:xfrm>
          <a:off x="13652500" y="6686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133350</xdr:rowOff>
    </xdr:from>
    <xdr:to>
      <xdr:col>76</xdr:col>
      <xdr:colOff>114300</xdr:colOff>
      <xdr:row>39</xdr:row>
      <xdr:rowOff>51054</xdr:rowOff>
    </xdr:to>
    <xdr:cxnSp macro="">
      <xdr:nvCxnSpPr>
        <xdr:cNvPr id="420" name="直線コネクタ 419">
          <a:extLst>
            <a:ext uri="{FF2B5EF4-FFF2-40B4-BE49-F238E27FC236}">
              <a16:creationId xmlns:a16="http://schemas.microsoft.com/office/drawing/2014/main" id="{7BA93194-01D2-4586-BB59-8877D8DA783A}"/>
            </a:ext>
          </a:extLst>
        </xdr:cNvPr>
        <xdr:cNvCxnSpPr/>
      </xdr:nvCxnSpPr>
      <xdr:spPr>
        <a:xfrm flipV="1">
          <a:off x="13703300" y="6648450"/>
          <a:ext cx="889000" cy="89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72661</xdr:rowOff>
    </xdr:from>
    <xdr:ext cx="405111" cy="259045"/>
    <xdr:sp macro="" textlink="">
      <xdr:nvSpPr>
        <xdr:cNvPr id="421" name="n_1aveValue【認定こども園・幼稚園・保育所】&#10;有形固定資産減価償却率">
          <a:extLst>
            <a:ext uri="{FF2B5EF4-FFF2-40B4-BE49-F238E27FC236}">
              <a16:creationId xmlns:a16="http://schemas.microsoft.com/office/drawing/2014/main" id="{B37EE1B7-2E35-4EE4-B3E1-A94321000F3B}"/>
            </a:ext>
          </a:extLst>
        </xdr:cNvPr>
        <xdr:cNvSpPr txBox="1"/>
      </xdr:nvSpPr>
      <xdr:spPr>
        <a:xfrm>
          <a:off x="15266044" y="62448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47515</xdr:rowOff>
    </xdr:from>
    <xdr:ext cx="405111" cy="259045"/>
    <xdr:sp macro="" textlink="">
      <xdr:nvSpPr>
        <xdr:cNvPr id="422" name="n_2aveValue【認定こども園・幼稚園・保育所】&#10;有形固定資産減価償却率">
          <a:extLst>
            <a:ext uri="{FF2B5EF4-FFF2-40B4-BE49-F238E27FC236}">
              <a16:creationId xmlns:a16="http://schemas.microsoft.com/office/drawing/2014/main" id="{7E1E9726-3000-4E47-8949-262A355659B8}"/>
            </a:ext>
          </a:extLst>
        </xdr:cNvPr>
        <xdr:cNvSpPr txBox="1"/>
      </xdr:nvSpPr>
      <xdr:spPr>
        <a:xfrm>
          <a:off x="14389744" y="62197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150385</xdr:rowOff>
    </xdr:from>
    <xdr:ext cx="405111" cy="259045"/>
    <xdr:sp macro="" textlink="">
      <xdr:nvSpPr>
        <xdr:cNvPr id="423" name="n_3aveValue【認定こども園・幼稚園・保育所】&#10;有形固定資産減価償却率">
          <a:extLst>
            <a:ext uri="{FF2B5EF4-FFF2-40B4-BE49-F238E27FC236}">
              <a16:creationId xmlns:a16="http://schemas.microsoft.com/office/drawing/2014/main" id="{EE3D39EC-B8F3-47BE-85F8-A15460C7E4DF}"/>
            </a:ext>
          </a:extLst>
        </xdr:cNvPr>
        <xdr:cNvSpPr txBox="1"/>
      </xdr:nvSpPr>
      <xdr:spPr>
        <a:xfrm>
          <a:off x="13500744" y="63225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154957</xdr:rowOff>
    </xdr:from>
    <xdr:ext cx="405111" cy="259045"/>
    <xdr:sp macro="" textlink="">
      <xdr:nvSpPr>
        <xdr:cNvPr id="424" name="n_4aveValue【認定こども園・幼稚園・保育所】&#10;有形固定資産減価償却率">
          <a:extLst>
            <a:ext uri="{FF2B5EF4-FFF2-40B4-BE49-F238E27FC236}">
              <a16:creationId xmlns:a16="http://schemas.microsoft.com/office/drawing/2014/main" id="{0DB8105E-4FA5-43E0-A921-654F6F12E7B2}"/>
            </a:ext>
          </a:extLst>
        </xdr:cNvPr>
        <xdr:cNvSpPr txBox="1"/>
      </xdr:nvSpPr>
      <xdr:spPr>
        <a:xfrm>
          <a:off x="12611744" y="6327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42689</xdr:rowOff>
    </xdr:from>
    <xdr:ext cx="405111" cy="259045"/>
    <xdr:sp macro="" textlink="">
      <xdr:nvSpPr>
        <xdr:cNvPr id="425" name="n_1mainValue【認定こども園・幼稚園・保育所】&#10;有形固定資産減価償却率">
          <a:extLst>
            <a:ext uri="{FF2B5EF4-FFF2-40B4-BE49-F238E27FC236}">
              <a16:creationId xmlns:a16="http://schemas.microsoft.com/office/drawing/2014/main" id="{429828C5-6D48-4BC4-B9C8-255DAA2C3AB1}"/>
            </a:ext>
          </a:extLst>
        </xdr:cNvPr>
        <xdr:cNvSpPr txBox="1"/>
      </xdr:nvSpPr>
      <xdr:spPr>
        <a:xfrm>
          <a:off x="15266044" y="67292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3827</xdr:rowOff>
    </xdr:from>
    <xdr:ext cx="405111" cy="259045"/>
    <xdr:sp macro="" textlink="">
      <xdr:nvSpPr>
        <xdr:cNvPr id="426" name="n_2mainValue【認定こども園・幼稚園・保育所】&#10;有形固定資産減価償却率">
          <a:extLst>
            <a:ext uri="{FF2B5EF4-FFF2-40B4-BE49-F238E27FC236}">
              <a16:creationId xmlns:a16="http://schemas.microsoft.com/office/drawing/2014/main" id="{1F679F1C-FB2C-4004-8797-504FAAD409B6}"/>
            </a:ext>
          </a:extLst>
        </xdr:cNvPr>
        <xdr:cNvSpPr txBox="1"/>
      </xdr:nvSpPr>
      <xdr:spPr>
        <a:xfrm>
          <a:off x="14389744" y="6690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92981</xdr:rowOff>
    </xdr:from>
    <xdr:ext cx="405111" cy="259045"/>
    <xdr:sp macro="" textlink="">
      <xdr:nvSpPr>
        <xdr:cNvPr id="427" name="n_3mainValue【認定こども園・幼稚園・保育所】&#10;有形固定資産減価償却率">
          <a:extLst>
            <a:ext uri="{FF2B5EF4-FFF2-40B4-BE49-F238E27FC236}">
              <a16:creationId xmlns:a16="http://schemas.microsoft.com/office/drawing/2014/main" id="{1DCFCEAC-0924-4465-BB5E-DC20AD17D33D}"/>
            </a:ext>
          </a:extLst>
        </xdr:cNvPr>
        <xdr:cNvSpPr txBox="1"/>
      </xdr:nvSpPr>
      <xdr:spPr>
        <a:xfrm>
          <a:off x="13500744" y="67795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28" name="正方形/長方形 427">
          <a:extLst>
            <a:ext uri="{FF2B5EF4-FFF2-40B4-BE49-F238E27FC236}">
              <a16:creationId xmlns:a16="http://schemas.microsoft.com/office/drawing/2014/main" id="{00BCA22B-0099-4F5B-878A-F79EF56A14DE}"/>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29" name="正方形/長方形 428">
          <a:extLst>
            <a:ext uri="{FF2B5EF4-FFF2-40B4-BE49-F238E27FC236}">
              <a16:creationId xmlns:a16="http://schemas.microsoft.com/office/drawing/2014/main" id="{24D4E072-41E7-432E-9992-410284D63CD5}"/>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30" name="正方形/長方形 429">
          <a:extLst>
            <a:ext uri="{FF2B5EF4-FFF2-40B4-BE49-F238E27FC236}">
              <a16:creationId xmlns:a16="http://schemas.microsoft.com/office/drawing/2014/main" id="{1C787BF8-957E-4712-AF98-C3E27FC88A2A}"/>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31" name="正方形/長方形 430">
          <a:extLst>
            <a:ext uri="{FF2B5EF4-FFF2-40B4-BE49-F238E27FC236}">
              <a16:creationId xmlns:a16="http://schemas.microsoft.com/office/drawing/2014/main" id="{AB6ED7D7-E77A-4E31-A16D-2912BB82DE42}"/>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32" name="正方形/長方形 431">
          <a:extLst>
            <a:ext uri="{FF2B5EF4-FFF2-40B4-BE49-F238E27FC236}">
              <a16:creationId xmlns:a16="http://schemas.microsoft.com/office/drawing/2014/main" id="{70E551F4-6A1E-43D3-B80E-B48696475745}"/>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33" name="正方形/長方形 432">
          <a:extLst>
            <a:ext uri="{FF2B5EF4-FFF2-40B4-BE49-F238E27FC236}">
              <a16:creationId xmlns:a16="http://schemas.microsoft.com/office/drawing/2014/main" id="{CD0DB852-D691-4C48-B7FE-3E577A8D6F95}"/>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34" name="正方形/長方形 433">
          <a:extLst>
            <a:ext uri="{FF2B5EF4-FFF2-40B4-BE49-F238E27FC236}">
              <a16:creationId xmlns:a16="http://schemas.microsoft.com/office/drawing/2014/main" id="{58E8B550-19B1-4AEC-ADE4-8D03964A25D8}"/>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35" name="正方形/長方形 434">
          <a:extLst>
            <a:ext uri="{FF2B5EF4-FFF2-40B4-BE49-F238E27FC236}">
              <a16:creationId xmlns:a16="http://schemas.microsoft.com/office/drawing/2014/main" id="{F7B92CCF-DB84-4EB6-9396-841771CE2083}"/>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36" name="テキスト ボックス 435">
          <a:extLst>
            <a:ext uri="{FF2B5EF4-FFF2-40B4-BE49-F238E27FC236}">
              <a16:creationId xmlns:a16="http://schemas.microsoft.com/office/drawing/2014/main" id="{8B11D63F-1671-4443-8D95-77EC7182C35B}"/>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37" name="直線コネクタ 436">
          <a:extLst>
            <a:ext uri="{FF2B5EF4-FFF2-40B4-BE49-F238E27FC236}">
              <a16:creationId xmlns:a16="http://schemas.microsoft.com/office/drawing/2014/main" id="{A7DF47CE-5641-4A21-946B-1F5AF0140FA2}"/>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38" name="直線コネクタ 437">
          <a:extLst>
            <a:ext uri="{FF2B5EF4-FFF2-40B4-BE49-F238E27FC236}">
              <a16:creationId xmlns:a16="http://schemas.microsoft.com/office/drawing/2014/main" id="{D5AA6578-34B4-482C-B87D-C790E5B2F966}"/>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39" name="テキスト ボックス 438">
          <a:extLst>
            <a:ext uri="{FF2B5EF4-FFF2-40B4-BE49-F238E27FC236}">
              <a16:creationId xmlns:a16="http://schemas.microsoft.com/office/drawing/2014/main" id="{8F254FAB-BD07-4610-B31A-3CA2DB96ADD4}"/>
            </a:ext>
          </a:extLst>
        </xdr:cNvPr>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40" name="直線コネクタ 439">
          <a:extLst>
            <a:ext uri="{FF2B5EF4-FFF2-40B4-BE49-F238E27FC236}">
              <a16:creationId xmlns:a16="http://schemas.microsoft.com/office/drawing/2014/main" id="{4F11A69F-E0BC-45EA-AB1C-0AAB4B389048}"/>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41" name="テキスト ボックス 440">
          <a:extLst>
            <a:ext uri="{FF2B5EF4-FFF2-40B4-BE49-F238E27FC236}">
              <a16:creationId xmlns:a16="http://schemas.microsoft.com/office/drawing/2014/main" id="{7DF92167-0944-4596-8AA0-9EF351CF4C9E}"/>
            </a:ext>
          </a:extLst>
        </xdr:cNvPr>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42" name="直線コネクタ 441">
          <a:extLst>
            <a:ext uri="{FF2B5EF4-FFF2-40B4-BE49-F238E27FC236}">
              <a16:creationId xmlns:a16="http://schemas.microsoft.com/office/drawing/2014/main" id="{7070C870-6102-4CE4-A5AF-E71FF4EDD2F7}"/>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43" name="テキスト ボックス 442">
          <a:extLst>
            <a:ext uri="{FF2B5EF4-FFF2-40B4-BE49-F238E27FC236}">
              <a16:creationId xmlns:a16="http://schemas.microsoft.com/office/drawing/2014/main" id="{BAAC962A-3B45-4E31-ACE2-91C749814A7A}"/>
            </a:ext>
          </a:extLst>
        </xdr:cNvPr>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44" name="直線コネクタ 443">
          <a:extLst>
            <a:ext uri="{FF2B5EF4-FFF2-40B4-BE49-F238E27FC236}">
              <a16:creationId xmlns:a16="http://schemas.microsoft.com/office/drawing/2014/main" id="{83AB9A24-DDDD-45B5-BDB4-1E93B59EDC0A}"/>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45" name="テキスト ボックス 444">
          <a:extLst>
            <a:ext uri="{FF2B5EF4-FFF2-40B4-BE49-F238E27FC236}">
              <a16:creationId xmlns:a16="http://schemas.microsoft.com/office/drawing/2014/main" id="{632F87AC-D8B0-44A5-90AB-2A14A13C74CD}"/>
            </a:ext>
          </a:extLst>
        </xdr:cNvPr>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46" name="直線コネクタ 445">
          <a:extLst>
            <a:ext uri="{FF2B5EF4-FFF2-40B4-BE49-F238E27FC236}">
              <a16:creationId xmlns:a16="http://schemas.microsoft.com/office/drawing/2014/main" id="{093AB069-395F-42B2-9A74-B6D5214C6D89}"/>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47" name="テキスト ボックス 446">
          <a:extLst>
            <a:ext uri="{FF2B5EF4-FFF2-40B4-BE49-F238E27FC236}">
              <a16:creationId xmlns:a16="http://schemas.microsoft.com/office/drawing/2014/main" id="{D3D5EC02-7AAA-4557-909C-B68B4FFF1F8A}"/>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48" name="【認定こども園・幼稚園・保育所】&#10;一人当たり面積グラフ枠">
          <a:extLst>
            <a:ext uri="{FF2B5EF4-FFF2-40B4-BE49-F238E27FC236}">
              <a16:creationId xmlns:a16="http://schemas.microsoft.com/office/drawing/2014/main" id="{5B3113F0-582F-4F9F-A771-37CA028CDDB7}"/>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37338</xdr:rowOff>
    </xdr:from>
    <xdr:to>
      <xdr:col>116</xdr:col>
      <xdr:colOff>62864</xdr:colOff>
      <xdr:row>41</xdr:row>
      <xdr:rowOff>14478</xdr:rowOff>
    </xdr:to>
    <xdr:cxnSp macro="">
      <xdr:nvCxnSpPr>
        <xdr:cNvPr id="449" name="直線コネクタ 448">
          <a:extLst>
            <a:ext uri="{FF2B5EF4-FFF2-40B4-BE49-F238E27FC236}">
              <a16:creationId xmlns:a16="http://schemas.microsoft.com/office/drawing/2014/main" id="{3C9966F7-C265-434A-BF51-7D2148D91C97}"/>
            </a:ext>
          </a:extLst>
        </xdr:cNvPr>
        <xdr:cNvCxnSpPr/>
      </xdr:nvCxnSpPr>
      <xdr:spPr>
        <a:xfrm flipV="1">
          <a:off x="22160864" y="5695188"/>
          <a:ext cx="0" cy="1348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18305</xdr:rowOff>
    </xdr:from>
    <xdr:ext cx="469744" cy="259045"/>
    <xdr:sp macro="" textlink="">
      <xdr:nvSpPr>
        <xdr:cNvPr id="450" name="【認定こども園・幼稚園・保育所】&#10;一人当たり面積最小値テキスト">
          <a:extLst>
            <a:ext uri="{FF2B5EF4-FFF2-40B4-BE49-F238E27FC236}">
              <a16:creationId xmlns:a16="http://schemas.microsoft.com/office/drawing/2014/main" id="{E3B08337-0E98-4750-B6B4-8861D7C05E15}"/>
            </a:ext>
          </a:extLst>
        </xdr:cNvPr>
        <xdr:cNvSpPr txBox="1"/>
      </xdr:nvSpPr>
      <xdr:spPr>
        <a:xfrm>
          <a:off x="22199600" y="7047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14478</xdr:rowOff>
    </xdr:from>
    <xdr:to>
      <xdr:col>116</xdr:col>
      <xdr:colOff>152400</xdr:colOff>
      <xdr:row>41</xdr:row>
      <xdr:rowOff>14478</xdr:rowOff>
    </xdr:to>
    <xdr:cxnSp macro="">
      <xdr:nvCxnSpPr>
        <xdr:cNvPr id="451" name="直線コネクタ 450">
          <a:extLst>
            <a:ext uri="{FF2B5EF4-FFF2-40B4-BE49-F238E27FC236}">
              <a16:creationId xmlns:a16="http://schemas.microsoft.com/office/drawing/2014/main" id="{CADBF930-2DF7-452F-ACBC-1A32F381592E}"/>
            </a:ext>
          </a:extLst>
        </xdr:cNvPr>
        <xdr:cNvCxnSpPr/>
      </xdr:nvCxnSpPr>
      <xdr:spPr>
        <a:xfrm>
          <a:off x="22072600" y="70439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155465</xdr:rowOff>
    </xdr:from>
    <xdr:ext cx="469744" cy="259045"/>
    <xdr:sp macro="" textlink="">
      <xdr:nvSpPr>
        <xdr:cNvPr id="452" name="【認定こども園・幼稚園・保育所】&#10;一人当たり面積最大値テキスト">
          <a:extLst>
            <a:ext uri="{FF2B5EF4-FFF2-40B4-BE49-F238E27FC236}">
              <a16:creationId xmlns:a16="http://schemas.microsoft.com/office/drawing/2014/main" id="{EA897D3C-6302-4889-8341-455E61C58BF3}"/>
            </a:ext>
          </a:extLst>
        </xdr:cNvPr>
        <xdr:cNvSpPr txBox="1"/>
      </xdr:nvSpPr>
      <xdr:spPr>
        <a:xfrm>
          <a:off x="22199600" y="5470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37338</xdr:rowOff>
    </xdr:from>
    <xdr:to>
      <xdr:col>116</xdr:col>
      <xdr:colOff>152400</xdr:colOff>
      <xdr:row>33</xdr:row>
      <xdr:rowOff>37338</xdr:rowOff>
    </xdr:to>
    <xdr:cxnSp macro="">
      <xdr:nvCxnSpPr>
        <xdr:cNvPr id="453" name="直線コネクタ 452">
          <a:extLst>
            <a:ext uri="{FF2B5EF4-FFF2-40B4-BE49-F238E27FC236}">
              <a16:creationId xmlns:a16="http://schemas.microsoft.com/office/drawing/2014/main" id="{D58683BF-5BDE-4ACC-ADD3-319C32886359}"/>
            </a:ext>
          </a:extLst>
        </xdr:cNvPr>
        <xdr:cNvCxnSpPr/>
      </xdr:nvCxnSpPr>
      <xdr:spPr>
        <a:xfrm>
          <a:off x="22072600" y="56951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92981</xdr:rowOff>
    </xdr:from>
    <xdr:ext cx="469744" cy="259045"/>
    <xdr:sp macro="" textlink="">
      <xdr:nvSpPr>
        <xdr:cNvPr id="454" name="【認定こども園・幼稚園・保育所】&#10;一人当たり面積平均値テキスト">
          <a:extLst>
            <a:ext uri="{FF2B5EF4-FFF2-40B4-BE49-F238E27FC236}">
              <a16:creationId xmlns:a16="http://schemas.microsoft.com/office/drawing/2014/main" id="{90452270-A265-43D9-A2E0-878F38E19AD2}"/>
            </a:ext>
          </a:extLst>
        </xdr:cNvPr>
        <xdr:cNvSpPr txBox="1"/>
      </xdr:nvSpPr>
      <xdr:spPr>
        <a:xfrm>
          <a:off x="22199600" y="67795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114554</xdr:rowOff>
    </xdr:from>
    <xdr:to>
      <xdr:col>116</xdr:col>
      <xdr:colOff>114300</xdr:colOff>
      <xdr:row>40</xdr:row>
      <xdr:rowOff>44704</xdr:rowOff>
    </xdr:to>
    <xdr:sp macro="" textlink="">
      <xdr:nvSpPr>
        <xdr:cNvPr id="455" name="フローチャート: 判断 454">
          <a:extLst>
            <a:ext uri="{FF2B5EF4-FFF2-40B4-BE49-F238E27FC236}">
              <a16:creationId xmlns:a16="http://schemas.microsoft.com/office/drawing/2014/main" id="{C9D45CE3-6FDD-414B-A7EA-06B3B0ACD8C8}"/>
            </a:ext>
          </a:extLst>
        </xdr:cNvPr>
        <xdr:cNvSpPr/>
      </xdr:nvSpPr>
      <xdr:spPr>
        <a:xfrm>
          <a:off x="22110700" y="6801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119126</xdr:rowOff>
    </xdr:from>
    <xdr:to>
      <xdr:col>112</xdr:col>
      <xdr:colOff>38100</xdr:colOff>
      <xdr:row>40</xdr:row>
      <xdr:rowOff>49276</xdr:rowOff>
    </xdr:to>
    <xdr:sp macro="" textlink="">
      <xdr:nvSpPr>
        <xdr:cNvPr id="456" name="フローチャート: 判断 455">
          <a:extLst>
            <a:ext uri="{FF2B5EF4-FFF2-40B4-BE49-F238E27FC236}">
              <a16:creationId xmlns:a16="http://schemas.microsoft.com/office/drawing/2014/main" id="{D0F226CC-B781-4D42-AE37-AEC6F4567CF6}"/>
            </a:ext>
          </a:extLst>
        </xdr:cNvPr>
        <xdr:cNvSpPr/>
      </xdr:nvSpPr>
      <xdr:spPr>
        <a:xfrm>
          <a:off x="21272500" y="6805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105410</xdr:rowOff>
    </xdr:from>
    <xdr:to>
      <xdr:col>107</xdr:col>
      <xdr:colOff>101600</xdr:colOff>
      <xdr:row>40</xdr:row>
      <xdr:rowOff>35560</xdr:rowOff>
    </xdr:to>
    <xdr:sp macro="" textlink="">
      <xdr:nvSpPr>
        <xdr:cNvPr id="457" name="フローチャート: 判断 456">
          <a:extLst>
            <a:ext uri="{FF2B5EF4-FFF2-40B4-BE49-F238E27FC236}">
              <a16:creationId xmlns:a16="http://schemas.microsoft.com/office/drawing/2014/main" id="{51F4842A-F0BE-4FBA-B465-56A6414826DD}"/>
            </a:ext>
          </a:extLst>
        </xdr:cNvPr>
        <xdr:cNvSpPr/>
      </xdr:nvSpPr>
      <xdr:spPr>
        <a:xfrm>
          <a:off x="20383500" y="6791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114554</xdr:rowOff>
    </xdr:from>
    <xdr:to>
      <xdr:col>102</xdr:col>
      <xdr:colOff>165100</xdr:colOff>
      <xdr:row>40</xdr:row>
      <xdr:rowOff>44704</xdr:rowOff>
    </xdr:to>
    <xdr:sp macro="" textlink="">
      <xdr:nvSpPr>
        <xdr:cNvPr id="458" name="フローチャート: 判断 457">
          <a:extLst>
            <a:ext uri="{FF2B5EF4-FFF2-40B4-BE49-F238E27FC236}">
              <a16:creationId xmlns:a16="http://schemas.microsoft.com/office/drawing/2014/main" id="{923CD277-408E-4EDD-97CA-3617A7D5EAAA}"/>
            </a:ext>
          </a:extLst>
        </xdr:cNvPr>
        <xdr:cNvSpPr/>
      </xdr:nvSpPr>
      <xdr:spPr>
        <a:xfrm>
          <a:off x="19494500" y="6801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119126</xdr:rowOff>
    </xdr:from>
    <xdr:to>
      <xdr:col>98</xdr:col>
      <xdr:colOff>38100</xdr:colOff>
      <xdr:row>40</xdr:row>
      <xdr:rowOff>49276</xdr:rowOff>
    </xdr:to>
    <xdr:sp macro="" textlink="">
      <xdr:nvSpPr>
        <xdr:cNvPr id="459" name="フローチャート: 判断 458">
          <a:extLst>
            <a:ext uri="{FF2B5EF4-FFF2-40B4-BE49-F238E27FC236}">
              <a16:creationId xmlns:a16="http://schemas.microsoft.com/office/drawing/2014/main" id="{2AF99E5C-324E-4C4B-B311-2C32176B151C}"/>
            </a:ext>
          </a:extLst>
        </xdr:cNvPr>
        <xdr:cNvSpPr/>
      </xdr:nvSpPr>
      <xdr:spPr>
        <a:xfrm>
          <a:off x="18605500" y="6805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60" name="テキスト ボックス 459">
          <a:extLst>
            <a:ext uri="{FF2B5EF4-FFF2-40B4-BE49-F238E27FC236}">
              <a16:creationId xmlns:a16="http://schemas.microsoft.com/office/drawing/2014/main" id="{D4719B93-0834-44DB-96EA-9E3BC5853B43}"/>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61" name="テキスト ボックス 460">
          <a:extLst>
            <a:ext uri="{FF2B5EF4-FFF2-40B4-BE49-F238E27FC236}">
              <a16:creationId xmlns:a16="http://schemas.microsoft.com/office/drawing/2014/main" id="{EAC72FBC-9306-4F3C-A733-6DF6136FEE74}"/>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62" name="テキスト ボックス 461">
          <a:extLst>
            <a:ext uri="{FF2B5EF4-FFF2-40B4-BE49-F238E27FC236}">
              <a16:creationId xmlns:a16="http://schemas.microsoft.com/office/drawing/2014/main" id="{8EF246B7-F3E7-41C6-9645-CD2C345ED658}"/>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63" name="テキスト ボックス 462">
          <a:extLst>
            <a:ext uri="{FF2B5EF4-FFF2-40B4-BE49-F238E27FC236}">
              <a16:creationId xmlns:a16="http://schemas.microsoft.com/office/drawing/2014/main" id="{DF57BD81-0993-4021-8AFA-CD7BE4177DD8}"/>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64" name="テキスト ボックス 463">
          <a:extLst>
            <a:ext uri="{FF2B5EF4-FFF2-40B4-BE49-F238E27FC236}">
              <a16:creationId xmlns:a16="http://schemas.microsoft.com/office/drawing/2014/main" id="{562AC17E-DF90-4779-9D92-251A381EC579}"/>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9398</xdr:rowOff>
    </xdr:from>
    <xdr:to>
      <xdr:col>116</xdr:col>
      <xdr:colOff>114300</xdr:colOff>
      <xdr:row>39</xdr:row>
      <xdr:rowOff>110998</xdr:rowOff>
    </xdr:to>
    <xdr:sp macro="" textlink="">
      <xdr:nvSpPr>
        <xdr:cNvPr id="465" name="楕円 464">
          <a:extLst>
            <a:ext uri="{FF2B5EF4-FFF2-40B4-BE49-F238E27FC236}">
              <a16:creationId xmlns:a16="http://schemas.microsoft.com/office/drawing/2014/main" id="{85159EE5-3F5E-445C-A5A1-C264CAC80F6C}"/>
            </a:ext>
          </a:extLst>
        </xdr:cNvPr>
        <xdr:cNvSpPr/>
      </xdr:nvSpPr>
      <xdr:spPr>
        <a:xfrm>
          <a:off x="22110700" y="6695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32275</xdr:rowOff>
    </xdr:from>
    <xdr:ext cx="469744" cy="259045"/>
    <xdr:sp macro="" textlink="">
      <xdr:nvSpPr>
        <xdr:cNvPr id="466" name="【認定こども園・幼稚園・保育所】&#10;一人当たり面積該当値テキスト">
          <a:extLst>
            <a:ext uri="{FF2B5EF4-FFF2-40B4-BE49-F238E27FC236}">
              <a16:creationId xmlns:a16="http://schemas.microsoft.com/office/drawing/2014/main" id="{E571E156-E580-48BE-9C24-903C71B7CD50}"/>
            </a:ext>
          </a:extLst>
        </xdr:cNvPr>
        <xdr:cNvSpPr txBox="1"/>
      </xdr:nvSpPr>
      <xdr:spPr>
        <a:xfrm>
          <a:off x="22199600" y="65473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9398</xdr:rowOff>
    </xdr:from>
    <xdr:to>
      <xdr:col>112</xdr:col>
      <xdr:colOff>38100</xdr:colOff>
      <xdr:row>39</xdr:row>
      <xdr:rowOff>110998</xdr:rowOff>
    </xdr:to>
    <xdr:sp macro="" textlink="">
      <xdr:nvSpPr>
        <xdr:cNvPr id="467" name="楕円 466">
          <a:extLst>
            <a:ext uri="{FF2B5EF4-FFF2-40B4-BE49-F238E27FC236}">
              <a16:creationId xmlns:a16="http://schemas.microsoft.com/office/drawing/2014/main" id="{38A65694-7197-4505-B627-F9342B7011BB}"/>
            </a:ext>
          </a:extLst>
        </xdr:cNvPr>
        <xdr:cNvSpPr/>
      </xdr:nvSpPr>
      <xdr:spPr>
        <a:xfrm>
          <a:off x="21272500" y="6695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60198</xdr:rowOff>
    </xdr:from>
    <xdr:to>
      <xdr:col>116</xdr:col>
      <xdr:colOff>63500</xdr:colOff>
      <xdr:row>39</xdr:row>
      <xdr:rowOff>60198</xdr:rowOff>
    </xdr:to>
    <xdr:cxnSp macro="">
      <xdr:nvCxnSpPr>
        <xdr:cNvPr id="468" name="直線コネクタ 467">
          <a:extLst>
            <a:ext uri="{FF2B5EF4-FFF2-40B4-BE49-F238E27FC236}">
              <a16:creationId xmlns:a16="http://schemas.microsoft.com/office/drawing/2014/main" id="{1CDCBD65-60CF-47B4-98B5-38281399329C}"/>
            </a:ext>
          </a:extLst>
        </xdr:cNvPr>
        <xdr:cNvCxnSpPr/>
      </xdr:nvCxnSpPr>
      <xdr:spPr>
        <a:xfrm>
          <a:off x="21323300" y="674674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9398</xdr:rowOff>
    </xdr:from>
    <xdr:to>
      <xdr:col>107</xdr:col>
      <xdr:colOff>101600</xdr:colOff>
      <xdr:row>39</xdr:row>
      <xdr:rowOff>110998</xdr:rowOff>
    </xdr:to>
    <xdr:sp macro="" textlink="">
      <xdr:nvSpPr>
        <xdr:cNvPr id="469" name="楕円 468">
          <a:extLst>
            <a:ext uri="{FF2B5EF4-FFF2-40B4-BE49-F238E27FC236}">
              <a16:creationId xmlns:a16="http://schemas.microsoft.com/office/drawing/2014/main" id="{9CD28C01-A393-4605-AFAB-E4DA142473ED}"/>
            </a:ext>
          </a:extLst>
        </xdr:cNvPr>
        <xdr:cNvSpPr/>
      </xdr:nvSpPr>
      <xdr:spPr>
        <a:xfrm>
          <a:off x="20383500" y="6695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60198</xdr:rowOff>
    </xdr:from>
    <xdr:to>
      <xdr:col>111</xdr:col>
      <xdr:colOff>177800</xdr:colOff>
      <xdr:row>39</xdr:row>
      <xdr:rowOff>60198</xdr:rowOff>
    </xdr:to>
    <xdr:cxnSp macro="">
      <xdr:nvCxnSpPr>
        <xdr:cNvPr id="470" name="直線コネクタ 469">
          <a:extLst>
            <a:ext uri="{FF2B5EF4-FFF2-40B4-BE49-F238E27FC236}">
              <a16:creationId xmlns:a16="http://schemas.microsoft.com/office/drawing/2014/main" id="{9699ABD6-7DD9-466A-890D-215995DDE93B}"/>
            </a:ext>
          </a:extLst>
        </xdr:cNvPr>
        <xdr:cNvCxnSpPr/>
      </xdr:nvCxnSpPr>
      <xdr:spPr>
        <a:xfrm>
          <a:off x="20434300" y="674674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254</xdr:rowOff>
    </xdr:from>
    <xdr:to>
      <xdr:col>102</xdr:col>
      <xdr:colOff>165100</xdr:colOff>
      <xdr:row>39</xdr:row>
      <xdr:rowOff>101854</xdr:rowOff>
    </xdr:to>
    <xdr:sp macro="" textlink="">
      <xdr:nvSpPr>
        <xdr:cNvPr id="471" name="楕円 470">
          <a:extLst>
            <a:ext uri="{FF2B5EF4-FFF2-40B4-BE49-F238E27FC236}">
              <a16:creationId xmlns:a16="http://schemas.microsoft.com/office/drawing/2014/main" id="{8F0ED8FB-2453-43E3-BD7B-CDA8D4EA4587}"/>
            </a:ext>
          </a:extLst>
        </xdr:cNvPr>
        <xdr:cNvSpPr/>
      </xdr:nvSpPr>
      <xdr:spPr>
        <a:xfrm>
          <a:off x="19494500" y="6686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51054</xdr:rowOff>
    </xdr:from>
    <xdr:to>
      <xdr:col>107</xdr:col>
      <xdr:colOff>50800</xdr:colOff>
      <xdr:row>39</xdr:row>
      <xdr:rowOff>60198</xdr:rowOff>
    </xdr:to>
    <xdr:cxnSp macro="">
      <xdr:nvCxnSpPr>
        <xdr:cNvPr id="472" name="直線コネクタ 471">
          <a:extLst>
            <a:ext uri="{FF2B5EF4-FFF2-40B4-BE49-F238E27FC236}">
              <a16:creationId xmlns:a16="http://schemas.microsoft.com/office/drawing/2014/main" id="{5CA57B67-4C01-4FE1-8BA1-160F0B245BE8}"/>
            </a:ext>
          </a:extLst>
        </xdr:cNvPr>
        <xdr:cNvCxnSpPr/>
      </xdr:nvCxnSpPr>
      <xdr:spPr>
        <a:xfrm>
          <a:off x="19545300" y="6737604"/>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40</xdr:row>
      <xdr:rowOff>40403</xdr:rowOff>
    </xdr:from>
    <xdr:ext cx="469744" cy="259045"/>
    <xdr:sp macro="" textlink="">
      <xdr:nvSpPr>
        <xdr:cNvPr id="473" name="n_1aveValue【認定こども園・幼稚園・保育所】&#10;一人当たり面積">
          <a:extLst>
            <a:ext uri="{FF2B5EF4-FFF2-40B4-BE49-F238E27FC236}">
              <a16:creationId xmlns:a16="http://schemas.microsoft.com/office/drawing/2014/main" id="{24997EE2-1FEE-42B2-99A4-1D2EBA76F9A4}"/>
            </a:ext>
          </a:extLst>
        </xdr:cNvPr>
        <xdr:cNvSpPr txBox="1"/>
      </xdr:nvSpPr>
      <xdr:spPr>
        <a:xfrm>
          <a:off x="21075727" y="6898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26687</xdr:rowOff>
    </xdr:from>
    <xdr:ext cx="469744" cy="259045"/>
    <xdr:sp macro="" textlink="">
      <xdr:nvSpPr>
        <xdr:cNvPr id="474" name="n_2aveValue【認定こども園・幼稚園・保育所】&#10;一人当たり面積">
          <a:extLst>
            <a:ext uri="{FF2B5EF4-FFF2-40B4-BE49-F238E27FC236}">
              <a16:creationId xmlns:a16="http://schemas.microsoft.com/office/drawing/2014/main" id="{D7B039EB-B790-42F2-91E8-D57E1963A42C}"/>
            </a:ext>
          </a:extLst>
        </xdr:cNvPr>
        <xdr:cNvSpPr txBox="1"/>
      </xdr:nvSpPr>
      <xdr:spPr>
        <a:xfrm>
          <a:off x="20199427" y="6884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35831</xdr:rowOff>
    </xdr:from>
    <xdr:ext cx="469744" cy="259045"/>
    <xdr:sp macro="" textlink="">
      <xdr:nvSpPr>
        <xdr:cNvPr id="475" name="n_3aveValue【認定こども園・幼稚園・保育所】&#10;一人当たり面積">
          <a:extLst>
            <a:ext uri="{FF2B5EF4-FFF2-40B4-BE49-F238E27FC236}">
              <a16:creationId xmlns:a16="http://schemas.microsoft.com/office/drawing/2014/main" id="{5973D155-3A16-4A14-9006-FC1BB9244C76}"/>
            </a:ext>
          </a:extLst>
        </xdr:cNvPr>
        <xdr:cNvSpPr txBox="1"/>
      </xdr:nvSpPr>
      <xdr:spPr>
        <a:xfrm>
          <a:off x="19310427" y="68938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65803</xdr:rowOff>
    </xdr:from>
    <xdr:ext cx="469744" cy="259045"/>
    <xdr:sp macro="" textlink="">
      <xdr:nvSpPr>
        <xdr:cNvPr id="476" name="n_4aveValue【認定こども園・幼稚園・保育所】&#10;一人当たり面積">
          <a:extLst>
            <a:ext uri="{FF2B5EF4-FFF2-40B4-BE49-F238E27FC236}">
              <a16:creationId xmlns:a16="http://schemas.microsoft.com/office/drawing/2014/main" id="{88638FF6-329F-4812-AFA3-5F68971E64C9}"/>
            </a:ext>
          </a:extLst>
        </xdr:cNvPr>
        <xdr:cNvSpPr txBox="1"/>
      </xdr:nvSpPr>
      <xdr:spPr>
        <a:xfrm>
          <a:off x="18421427" y="65809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37</xdr:row>
      <xdr:rowOff>127525</xdr:rowOff>
    </xdr:from>
    <xdr:ext cx="469744" cy="259045"/>
    <xdr:sp macro="" textlink="">
      <xdr:nvSpPr>
        <xdr:cNvPr id="477" name="n_1mainValue【認定こども園・幼稚園・保育所】&#10;一人当たり面積">
          <a:extLst>
            <a:ext uri="{FF2B5EF4-FFF2-40B4-BE49-F238E27FC236}">
              <a16:creationId xmlns:a16="http://schemas.microsoft.com/office/drawing/2014/main" id="{8071619F-5289-4A3B-9ECF-7CE855C2579E}"/>
            </a:ext>
          </a:extLst>
        </xdr:cNvPr>
        <xdr:cNvSpPr txBox="1"/>
      </xdr:nvSpPr>
      <xdr:spPr>
        <a:xfrm>
          <a:off x="21075727" y="64711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127525</xdr:rowOff>
    </xdr:from>
    <xdr:ext cx="469744" cy="259045"/>
    <xdr:sp macro="" textlink="">
      <xdr:nvSpPr>
        <xdr:cNvPr id="478" name="n_2mainValue【認定こども園・幼稚園・保育所】&#10;一人当たり面積">
          <a:extLst>
            <a:ext uri="{FF2B5EF4-FFF2-40B4-BE49-F238E27FC236}">
              <a16:creationId xmlns:a16="http://schemas.microsoft.com/office/drawing/2014/main" id="{CEB4ECF1-701E-4DA7-BCA2-AFEEB9DFA64C}"/>
            </a:ext>
          </a:extLst>
        </xdr:cNvPr>
        <xdr:cNvSpPr txBox="1"/>
      </xdr:nvSpPr>
      <xdr:spPr>
        <a:xfrm>
          <a:off x="20199427" y="64711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118381</xdr:rowOff>
    </xdr:from>
    <xdr:ext cx="469744" cy="259045"/>
    <xdr:sp macro="" textlink="">
      <xdr:nvSpPr>
        <xdr:cNvPr id="479" name="n_3mainValue【認定こども園・幼稚園・保育所】&#10;一人当たり面積">
          <a:extLst>
            <a:ext uri="{FF2B5EF4-FFF2-40B4-BE49-F238E27FC236}">
              <a16:creationId xmlns:a16="http://schemas.microsoft.com/office/drawing/2014/main" id="{4302A6F4-5A6F-4104-B3C2-0124A5511DBA}"/>
            </a:ext>
          </a:extLst>
        </xdr:cNvPr>
        <xdr:cNvSpPr txBox="1"/>
      </xdr:nvSpPr>
      <xdr:spPr>
        <a:xfrm>
          <a:off x="19310427" y="64620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80" name="正方形/長方形 479">
          <a:extLst>
            <a:ext uri="{FF2B5EF4-FFF2-40B4-BE49-F238E27FC236}">
              <a16:creationId xmlns:a16="http://schemas.microsoft.com/office/drawing/2014/main" id="{568597AC-784F-49FB-AE37-CEE55B985802}"/>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81" name="正方形/長方形 480">
          <a:extLst>
            <a:ext uri="{FF2B5EF4-FFF2-40B4-BE49-F238E27FC236}">
              <a16:creationId xmlns:a16="http://schemas.microsoft.com/office/drawing/2014/main" id="{FFED61C8-25BC-4F08-850B-1FEE07623A03}"/>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82" name="正方形/長方形 481">
          <a:extLst>
            <a:ext uri="{FF2B5EF4-FFF2-40B4-BE49-F238E27FC236}">
              <a16:creationId xmlns:a16="http://schemas.microsoft.com/office/drawing/2014/main" id="{322E3B26-6366-4992-929F-66B78C8428C3}"/>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83" name="正方形/長方形 482">
          <a:extLst>
            <a:ext uri="{FF2B5EF4-FFF2-40B4-BE49-F238E27FC236}">
              <a16:creationId xmlns:a16="http://schemas.microsoft.com/office/drawing/2014/main" id="{BC2184A0-5336-454F-BC2F-B0A1D0903193}"/>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84" name="正方形/長方形 483">
          <a:extLst>
            <a:ext uri="{FF2B5EF4-FFF2-40B4-BE49-F238E27FC236}">
              <a16:creationId xmlns:a16="http://schemas.microsoft.com/office/drawing/2014/main" id="{82E053E2-0A3E-4281-AFB9-0E4FB9BB10E5}"/>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85" name="正方形/長方形 484">
          <a:extLst>
            <a:ext uri="{FF2B5EF4-FFF2-40B4-BE49-F238E27FC236}">
              <a16:creationId xmlns:a16="http://schemas.microsoft.com/office/drawing/2014/main" id="{75163831-7F37-4EDF-B7C0-56A566814357}"/>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86" name="正方形/長方形 485">
          <a:extLst>
            <a:ext uri="{FF2B5EF4-FFF2-40B4-BE49-F238E27FC236}">
              <a16:creationId xmlns:a16="http://schemas.microsoft.com/office/drawing/2014/main" id="{CF545B8C-5977-47B8-A005-DF55B6B6414E}"/>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87" name="正方形/長方形 486">
          <a:extLst>
            <a:ext uri="{FF2B5EF4-FFF2-40B4-BE49-F238E27FC236}">
              <a16:creationId xmlns:a16="http://schemas.microsoft.com/office/drawing/2014/main" id="{4840C0C7-044D-4116-BAF7-A3C367CDBBCD}"/>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88" name="テキスト ボックス 487">
          <a:extLst>
            <a:ext uri="{FF2B5EF4-FFF2-40B4-BE49-F238E27FC236}">
              <a16:creationId xmlns:a16="http://schemas.microsoft.com/office/drawing/2014/main" id="{04B7A944-E4EA-40E1-9364-9D69F4D99E1B}"/>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89" name="直線コネクタ 488">
          <a:extLst>
            <a:ext uri="{FF2B5EF4-FFF2-40B4-BE49-F238E27FC236}">
              <a16:creationId xmlns:a16="http://schemas.microsoft.com/office/drawing/2014/main" id="{B04BCF60-6798-4CDF-8448-0585334216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490" name="テキスト ボックス 489">
          <a:extLst>
            <a:ext uri="{FF2B5EF4-FFF2-40B4-BE49-F238E27FC236}">
              <a16:creationId xmlns:a16="http://schemas.microsoft.com/office/drawing/2014/main" id="{F6DE8E4A-2B0D-4D4A-840C-448BB50C0D54}"/>
            </a:ext>
          </a:extLst>
        </xdr:cNvPr>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491" name="直線コネクタ 490">
          <a:extLst>
            <a:ext uri="{FF2B5EF4-FFF2-40B4-BE49-F238E27FC236}">
              <a16:creationId xmlns:a16="http://schemas.microsoft.com/office/drawing/2014/main" id="{683C00BE-9D12-4917-8DA2-D266F2EC04DD}"/>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492" name="テキスト ボックス 491">
          <a:extLst>
            <a:ext uri="{FF2B5EF4-FFF2-40B4-BE49-F238E27FC236}">
              <a16:creationId xmlns:a16="http://schemas.microsoft.com/office/drawing/2014/main" id="{7F350F9D-CE1D-48A5-80C8-D7722BC879BE}"/>
            </a:ext>
          </a:extLst>
        </xdr:cNvPr>
        <xdr:cNvSpPr txBox="1"/>
      </xdr:nvSpPr>
      <xdr:spPr>
        <a:xfrm>
          <a:off x="12042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93" name="直線コネクタ 492">
          <a:extLst>
            <a:ext uri="{FF2B5EF4-FFF2-40B4-BE49-F238E27FC236}">
              <a16:creationId xmlns:a16="http://schemas.microsoft.com/office/drawing/2014/main" id="{80B9B0A7-B6EF-4FFA-9649-C1294B8A8968}"/>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494" name="テキスト ボックス 493">
          <a:extLst>
            <a:ext uri="{FF2B5EF4-FFF2-40B4-BE49-F238E27FC236}">
              <a16:creationId xmlns:a16="http://schemas.microsoft.com/office/drawing/2014/main" id="{3037E43C-AA5C-46F4-B071-DF73FB87E4F5}"/>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495" name="直線コネクタ 494">
          <a:extLst>
            <a:ext uri="{FF2B5EF4-FFF2-40B4-BE49-F238E27FC236}">
              <a16:creationId xmlns:a16="http://schemas.microsoft.com/office/drawing/2014/main" id="{B5D5D3FA-A58B-439F-A4A7-F14C2C0DF2AF}"/>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496" name="テキスト ボックス 495">
          <a:extLst>
            <a:ext uri="{FF2B5EF4-FFF2-40B4-BE49-F238E27FC236}">
              <a16:creationId xmlns:a16="http://schemas.microsoft.com/office/drawing/2014/main" id="{70A9F468-3610-4C5A-AD29-C3F316929C0A}"/>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497" name="直線コネクタ 496">
          <a:extLst>
            <a:ext uri="{FF2B5EF4-FFF2-40B4-BE49-F238E27FC236}">
              <a16:creationId xmlns:a16="http://schemas.microsoft.com/office/drawing/2014/main" id="{5E2896C4-E422-4CBB-82E2-AD55F476B496}"/>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498" name="テキスト ボックス 497">
          <a:extLst>
            <a:ext uri="{FF2B5EF4-FFF2-40B4-BE49-F238E27FC236}">
              <a16:creationId xmlns:a16="http://schemas.microsoft.com/office/drawing/2014/main" id="{26D17188-B38E-4EAD-B63B-1426E4BFCE31}"/>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499" name="直線コネクタ 498">
          <a:extLst>
            <a:ext uri="{FF2B5EF4-FFF2-40B4-BE49-F238E27FC236}">
              <a16:creationId xmlns:a16="http://schemas.microsoft.com/office/drawing/2014/main" id="{1EA1D633-FFBC-48E3-86D7-6E9A8BDB665B}"/>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00" name="テキスト ボックス 499">
          <a:extLst>
            <a:ext uri="{FF2B5EF4-FFF2-40B4-BE49-F238E27FC236}">
              <a16:creationId xmlns:a16="http://schemas.microsoft.com/office/drawing/2014/main" id="{4CE87ED1-3E8F-471A-91E2-077A8269A604}"/>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01" name="直線コネクタ 500">
          <a:extLst>
            <a:ext uri="{FF2B5EF4-FFF2-40B4-BE49-F238E27FC236}">
              <a16:creationId xmlns:a16="http://schemas.microsoft.com/office/drawing/2014/main" id="{BBEAC8C4-E69F-4513-9AC6-A5B0311E3325}"/>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502" name="テキスト ボックス 501">
          <a:extLst>
            <a:ext uri="{FF2B5EF4-FFF2-40B4-BE49-F238E27FC236}">
              <a16:creationId xmlns:a16="http://schemas.microsoft.com/office/drawing/2014/main" id="{79896EA9-8B90-4D44-BF0F-406C1A20B12C}"/>
            </a:ext>
          </a:extLst>
        </xdr:cNvPr>
        <xdr:cNvSpPr txBox="1"/>
      </xdr:nvSpPr>
      <xdr:spPr>
        <a:xfrm>
          <a:off x="12042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03" name="直線コネクタ 502">
          <a:extLst>
            <a:ext uri="{FF2B5EF4-FFF2-40B4-BE49-F238E27FC236}">
              <a16:creationId xmlns:a16="http://schemas.microsoft.com/office/drawing/2014/main" id="{825401BE-DD0E-44AC-ACDE-D8DD0847993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04" name="テキスト ボックス 503">
          <a:extLst>
            <a:ext uri="{FF2B5EF4-FFF2-40B4-BE49-F238E27FC236}">
              <a16:creationId xmlns:a16="http://schemas.microsoft.com/office/drawing/2014/main" id="{5BE1EBAE-E92A-472E-BC30-9F0D913267F0}"/>
            </a:ext>
          </a:extLst>
        </xdr:cNvPr>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05" name="【学校施設】&#10;有形固定資産減価償却率グラフ枠">
          <a:extLst>
            <a:ext uri="{FF2B5EF4-FFF2-40B4-BE49-F238E27FC236}">
              <a16:creationId xmlns:a16="http://schemas.microsoft.com/office/drawing/2014/main" id="{1C556C98-17B7-4DCF-A8B4-C5648E92B08D}"/>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96338</xdr:rowOff>
    </xdr:from>
    <xdr:to>
      <xdr:col>85</xdr:col>
      <xdr:colOff>126364</xdr:colOff>
      <xdr:row>63</xdr:row>
      <xdr:rowOff>155122</xdr:rowOff>
    </xdr:to>
    <xdr:cxnSp macro="">
      <xdr:nvCxnSpPr>
        <xdr:cNvPr id="506" name="直線コネクタ 505">
          <a:extLst>
            <a:ext uri="{FF2B5EF4-FFF2-40B4-BE49-F238E27FC236}">
              <a16:creationId xmlns:a16="http://schemas.microsoft.com/office/drawing/2014/main" id="{B456F709-C486-4378-B016-A8F35CA507C2}"/>
            </a:ext>
          </a:extLst>
        </xdr:cNvPr>
        <xdr:cNvCxnSpPr/>
      </xdr:nvCxnSpPr>
      <xdr:spPr>
        <a:xfrm flipV="1">
          <a:off x="16318864" y="9526088"/>
          <a:ext cx="0" cy="14303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158949</xdr:rowOff>
    </xdr:from>
    <xdr:ext cx="405111" cy="259045"/>
    <xdr:sp macro="" textlink="">
      <xdr:nvSpPr>
        <xdr:cNvPr id="507" name="【学校施設】&#10;有形固定資産減価償却率最小値テキスト">
          <a:extLst>
            <a:ext uri="{FF2B5EF4-FFF2-40B4-BE49-F238E27FC236}">
              <a16:creationId xmlns:a16="http://schemas.microsoft.com/office/drawing/2014/main" id="{7471B576-7A6D-49DA-B8A0-FB49A09B965D}"/>
            </a:ext>
          </a:extLst>
        </xdr:cNvPr>
        <xdr:cNvSpPr txBox="1"/>
      </xdr:nvSpPr>
      <xdr:spPr>
        <a:xfrm>
          <a:off x="16357600" y="109602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155122</xdr:rowOff>
    </xdr:from>
    <xdr:to>
      <xdr:col>86</xdr:col>
      <xdr:colOff>25400</xdr:colOff>
      <xdr:row>63</xdr:row>
      <xdr:rowOff>155122</xdr:rowOff>
    </xdr:to>
    <xdr:cxnSp macro="">
      <xdr:nvCxnSpPr>
        <xdr:cNvPr id="508" name="直線コネクタ 507">
          <a:extLst>
            <a:ext uri="{FF2B5EF4-FFF2-40B4-BE49-F238E27FC236}">
              <a16:creationId xmlns:a16="http://schemas.microsoft.com/office/drawing/2014/main" id="{F85FFD2F-28DA-47EC-BF98-D958A389DEBA}"/>
            </a:ext>
          </a:extLst>
        </xdr:cNvPr>
        <xdr:cNvCxnSpPr/>
      </xdr:nvCxnSpPr>
      <xdr:spPr>
        <a:xfrm>
          <a:off x="16230600" y="10956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43015</xdr:rowOff>
    </xdr:from>
    <xdr:ext cx="405111" cy="259045"/>
    <xdr:sp macro="" textlink="">
      <xdr:nvSpPr>
        <xdr:cNvPr id="509" name="【学校施設】&#10;有形固定資産減価償却率最大値テキスト">
          <a:extLst>
            <a:ext uri="{FF2B5EF4-FFF2-40B4-BE49-F238E27FC236}">
              <a16:creationId xmlns:a16="http://schemas.microsoft.com/office/drawing/2014/main" id="{283C5CEB-E338-4A9A-AB1D-FBB583B92404}"/>
            </a:ext>
          </a:extLst>
        </xdr:cNvPr>
        <xdr:cNvSpPr txBox="1"/>
      </xdr:nvSpPr>
      <xdr:spPr>
        <a:xfrm>
          <a:off x="16357600" y="93013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96338</xdr:rowOff>
    </xdr:from>
    <xdr:to>
      <xdr:col>86</xdr:col>
      <xdr:colOff>25400</xdr:colOff>
      <xdr:row>55</xdr:row>
      <xdr:rowOff>96338</xdr:rowOff>
    </xdr:to>
    <xdr:cxnSp macro="">
      <xdr:nvCxnSpPr>
        <xdr:cNvPr id="510" name="直線コネクタ 509">
          <a:extLst>
            <a:ext uri="{FF2B5EF4-FFF2-40B4-BE49-F238E27FC236}">
              <a16:creationId xmlns:a16="http://schemas.microsoft.com/office/drawing/2014/main" id="{1988A629-0E7E-4D40-B008-B8B54EDB38FA}"/>
            </a:ext>
          </a:extLst>
        </xdr:cNvPr>
        <xdr:cNvCxnSpPr/>
      </xdr:nvCxnSpPr>
      <xdr:spPr>
        <a:xfrm>
          <a:off x="16230600" y="95260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92546</xdr:rowOff>
    </xdr:from>
    <xdr:ext cx="405111" cy="259045"/>
    <xdr:sp macro="" textlink="">
      <xdr:nvSpPr>
        <xdr:cNvPr id="511" name="【学校施設】&#10;有形固定資産減価償却率平均値テキスト">
          <a:extLst>
            <a:ext uri="{FF2B5EF4-FFF2-40B4-BE49-F238E27FC236}">
              <a16:creationId xmlns:a16="http://schemas.microsoft.com/office/drawing/2014/main" id="{96A27624-C7C9-4559-B1F3-C70B0FF01A0C}"/>
            </a:ext>
          </a:extLst>
        </xdr:cNvPr>
        <xdr:cNvSpPr txBox="1"/>
      </xdr:nvSpPr>
      <xdr:spPr>
        <a:xfrm>
          <a:off x="16357600" y="1020809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114119</xdr:rowOff>
    </xdr:from>
    <xdr:to>
      <xdr:col>85</xdr:col>
      <xdr:colOff>177800</xdr:colOff>
      <xdr:row>60</xdr:row>
      <xdr:rowOff>44269</xdr:rowOff>
    </xdr:to>
    <xdr:sp macro="" textlink="">
      <xdr:nvSpPr>
        <xdr:cNvPr id="512" name="フローチャート: 判断 511">
          <a:extLst>
            <a:ext uri="{FF2B5EF4-FFF2-40B4-BE49-F238E27FC236}">
              <a16:creationId xmlns:a16="http://schemas.microsoft.com/office/drawing/2014/main" id="{304EAB5E-C6A7-4837-BEA3-2D0E6E43A75C}"/>
            </a:ext>
          </a:extLst>
        </xdr:cNvPr>
        <xdr:cNvSpPr/>
      </xdr:nvSpPr>
      <xdr:spPr>
        <a:xfrm>
          <a:off x="16268700" y="10229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159838</xdr:rowOff>
    </xdr:from>
    <xdr:to>
      <xdr:col>81</xdr:col>
      <xdr:colOff>101600</xdr:colOff>
      <xdr:row>60</xdr:row>
      <xdr:rowOff>89988</xdr:rowOff>
    </xdr:to>
    <xdr:sp macro="" textlink="">
      <xdr:nvSpPr>
        <xdr:cNvPr id="513" name="フローチャート: 判断 512">
          <a:extLst>
            <a:ext uri="{FF2B5EF4-FFF2-40B4-BE49-F238E27FC236}">
              <a16:creationId xmlns:a16="http://schemas.microsoft.com/office/drawing/2014/main" id="{05FF222D-B56D-46CA-B353-0FB6358672B4}"/>
            </a:ext>
          </a:extLst>
        </xdr:cNvPr>
        <xdr:cNvSpPr/>
      </xdr:nvSpPr>
      <xdr:spPr>
        <a:xfrm>
          <a:off x="15430500" y="10275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4717</xdr:rowOff>
    </xdr:from>
    <xdr:to>
      <xdr:col>76</xdr:col>
      <xdr:colOff>165100</xdr:colOff>
      <xdr:row>60</xdr:row>
      <xdr:rowOff>106317</xdr:rowOff>
    </xdr:to>
    <xdr:sp macro="" textlink="">
      <xdr:nvSpPr>
        <xdr:cNvPr id="514" name="フローチャート: 判断 513">
          <a:extLst>
            <a:ext uri="{FF2B5EF4-FFF2-40B4-BE49-F238E27FC236}">
              <a16:creationId xmlns:a16="http://schemas.microsoft.com/office/drawing/2014/main" id="{1006A4E1-09A3-40AC-8479-24B8FBD25F78}"/>
            </a:ext>
          </a:extLst>
        </xdr:cNvPr>
        <xdr:cNvSpPr/>
      </xdr:nvSpPr>
      <xdr:spPr>
        <a:xfrm>
          <a:off x="14541500" y="10291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53703</xdr:rowOff>
    </xdr:from>
    <xdr:to>
      <xdr:col>72</xdr:col>
      <xdr:colOff>38100</xdr:colOff>
      <xdr:row>60</xdr:row>
      <xdr:rowOff>155303</xdr:rowOff>
    </xdr:to>
    <xdr:sp macro="" textlink="">
      <xdr:nvSpPr>
        <xdr:cNvPr id="515" name="フローチャート: 判断 514">
          <a:extLst>
            <a:ext uri="{FF2B5EF4-FFF2-40B4-BE49-F238E27FC236}">
              <a16:creationId xmlns:a16="http://schemas.microsoft.com/office/drawing/2014/main" id="{2531DCBB-B65D-4CA9-910F-89C041BCF38E}"/>
            </a:ext>
          </a:extLst>
        </xdr:cNvPr>
        <xdr:cNvSpPr/>
      </xdr:nvSpPr>
      <xdr:spPr>
        <a:xfrm>
          <a:off x="13652500" y="10340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89626</xdr:rowOff>
    </xdr:from>
    <xdr:to>
      <xdr:col>67</xdr:col>
      <xdr:colOff>101600</xdr:colOff>
      <xdr:row>61</xdr:row>
      <xdr:rowOff>19776</xdr:rowOff>
    </xdr:to>
    <xdr:sp macro="" textlink="">
      <xdr:nvSpPr>
        <xdr:cNvPr id="516" name="フローチャート: 判断 515">
          <a:extLst>
            <a:ext uri="{FF2B5EF4-FFF2-40B4-BE49-F238E27FC236}">
              <a16:creationId xmlns:a16="http://schemas.microsoft.com/office/drawing/2014/main" id="{46298D1A-FEED-4E17-B32D-6293F9B4A09F}"/>
            </a:ext>
          </a:extLst>
        </xdr:cNvPr>
        <xdr:cNvSpPr/>
      </xdr:nvSpPr>
      <xdr:spPr>
        <a:xfrm>
          <a:off x="12763500" y="10376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17" name="テキスト ボックス 516">
          <a:extLst>
            <a:ext uri="{FF2B5EF4-FFF2-40B4-BE49-F238E27FC236}">
              <a16:creationId xmlns:a16="http://schemas.microsoft.com/office/drawing/2014/main" id="{C82A853B-746B-4889-9C16-1D8F3D29E442}"/>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18" name="テキスト ボックス 517">
          <a:extLst>
            <a:ext uri="{FF2B5EF4-FFF2-40B4-BE49-F238E27FC236}">
              <a16:creationId xmlns:a16="http://schemas.microsoft.com/office/drawing/2014/main" id="{F5C0F168-E3BC-4D94-AE99-2A07BBF284E8}"/>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19" name="テキスト ボックス 518">
          <a:extLst>
            <a:ext uri="{FF2B5EF4-FFF2-40B4-BE49-F238E27FC236}">
              <a16:creationId xmlns:a16="http://schemas.microsoft.com/office/drawing/2014/main" id="{909FEAF1-1763-4C45-BE94-FE6BFCC01702}"/>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20" name="テキスト ボックス 519">
          <a:extLst>
            <a:ext uri="{FF2B5EF4-FFF2-40B4-BE49-F238E27FC236}">
              <a16:creationId xmlns:a16="http://schemas.microsoft.com/office/drawing/2014/main" id="{89B5A725-8EFE-4AAB-8EB8-84C266A4EB2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21" name="テキスト ボックス 520">
          <a:extLst>
            <a:ext uri="{FF2B5EF4-FFF2-40B4-BE49-F238E27FC236}">
              <a16:creationId xmlns:a16="http://schemas.microsoft.com/office/drawing/2014/main" id="{EC2B1C92-2175-4AEC-A552-1FC066BDC1E2}"/>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125549</xdr:rowOff>
    </xdr:from>
    <xdr:to>
      <xdr:col>85</xdr:col>
      <xdr:colOff>177800</xdr:colOff>
      <xdr:row>59</xdr:row>
      <xdr:rowOff>55699</xdr:rowOff>
    </xdr:to>
    <xdr:sp macro="" textlink="">
      <xdr:nvSpPr>
        <xdr:cNvPr id="522" name="楕円 521">
          <a:extLst>
            <a:ext uri="{FF2B5EF4-FFF2-40B4-BE49-F238E27FC236}">
              <a16:creationId xmlns:a16="http://schemas.microsoft.com/office/drawing/2014/main" id="{816D62EC-1CB1-4932-AB4A-BCC9183C272C}"/>
            </a:ext>
          </a:extLst>
        </xdr:cNvPr>
        <xdr:cNvSpPr/>
      </xdr:nvSpPr>
      <xdr:spPr>
        <a:xfrm>
          <a:off x="16268700" y="10069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148426</xdr:rowOff>
    </xdr:from>
    <xdr:ext cx="405111" cy="259045"/>
    <xdr:sp macro="" textlink="">
      <xdr:nvSpPr>
        <xdr:cNvPr id="523" name="【学校施設】&#10;有形固定資産減価償却率該当値テキスト">
          <a:extLst>
            <a:ext uri="{FF2B5EF4-FFF2-40B4-BE49-F238E27FC236}">
              <a16:creationId xmlns:a16="http://schemas.microsoft.com/office/drawing/2014/main" id="{86314E45-EC8B-45A8-BB6D-C16083E0073B}"/>
            </a:ext>
          </a:extLst>
        </xdr:cNvPr>
        <xdr:cNvSpPr txBox="1"/>
      </xdr:nvSpPr>
      <xdr:spPr>
        <a:xfrm>
          <a:off x="16357600" y="99210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61867</xdr:rowOff>
    </xdr:from>
    <xdr:to>
      <xdr:col>81</xdr:col>
      <xdr:colOff>101600</xdr:colOff>
      <xdr:row>59</xdr:row>
      <xdr:rowOff>163467</xdr:rowOff>
    </xdr:to>
    <xdr:sp macro="" textlink="">
      <xdr:nvSpPr>
        <xdr:cNvPr id="524" name="楕円 523">
          <a:extLst>
            <a:ext uri="{FF2B5EF4-FFF2-40B4-BE49-F238E27FC236}">
              <a16:creationId xmlns:a16="http://schemas.microsoft.com/office/drawing/2014/main" id="{922EAC45-A987-44AD-AA15-5F56F83D5BD7}"/>
            </a:ext>
          </a:extLst>
        </xdr:cNvPr>
        <xdr:cNvSpPr/>
      </xdr:nvSpPr>
      <xdr:spPr>
        <a:xfrm>
          <a:off x="15430500" y="10177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4899</xdr:rowOff>
    </xdr:from>
    <xdr:to>
      <xdr:col>85</xdr:col>
      <xdr:colOff>127000</xdr:colOff>
      <xdr:row>59</xdr:row>
      <xdr:rowOff>112667</xdr:rowOff>
    </xdr:to>
    <xdr:cxnSp macro="">
      <xdr:nvCxnSpPr>
        <xdr:cNvPr id="525" name="直線コネクタ 524">
          <a:extLst>
            <a:ext uri="{FF2B5EF4-FFF2-40B4-BE49-F238E27FC236}">
              <a16:creationId xmlns:a16="http://schemas.microsoft.com/office/drawing/2014/main" id="{18CE0D0F-26A3-436B-991C-26274A3949DB}"/>
            </a:ext>
          </a:extLst>
        </xdr:cNvPr>
        <xdr:cNvCxnSpPr/>
      </xdr:nvCxnSpPr>
      <xdr:spPr>
        <a:xfrm flipV="1">
          <a:off x="15481300" y="10120449"/>
          <a:ext cx="838200" cy="107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164737</xdr:rowOff>
    </xdr:from>
    <xdr:to>
      <xdr:col>76</xdr:col>
      <xdr:colOff>165100</xdr:colOff>
      <xdr:row>59</xdr:row>
      <xdr:rowOff>94887</xdr:rowOff>
    </xdr:to>
    <xdr:sp macro="" textlink="">
      <xdr:nvSpPr>
        <xdr:cNvPr id="526" name="楕円 525">
          <a:extLst>
            <a:ext uri="{FF2B5EF4-FFF2-40B4-BE49-F238E27FC236}">
              <a16:creationId xmlns:a16="http://schemas.microsoft.com/office/drawing/2014/main" id="{33593FCE-F56D-4F39-B5ED-B65944668B9C}"/>
            </a:ext>
          </a:extLst>
        </xdr:cNvPr>
        <xdr:cNvSpPr/>
      </xdr:nvSpPr>
      <xdr:spPr>
        <a:xfrm>
          <a:off x="14541500" y="10108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44087</xdr:rowOff>
    </xdr:from>
    <xdr:to>
      <xdr:col>81</xdr:col>
      <xdr:colOff>50800</xdr:colOff>
      <xdr:row>59</xdr:row>
      <xdr:rowOff>112667</xdr:rowOff>
    </xdr:to>
    <xdr:cxnSp macro="">
      <xdr:nvCxnSpPr>
        <xdr:cNvPr id="527" name="直線コネクタ 526">
          <a:extLst>
            <a:ext uri="{FF2B5EF4-FFF2-40B4-BE49-F238E27FC236}">
              <a16:creationId xmlns:a16="http://schemas.microsoft.com/office/drawing/2014/main" id="{9E8CEDF5-D47D-4A23-9DB6-815AE49FD8A9}"/>
            </a:ext>
          </a:extLst>
        </xdr:cNvPr>
        <xdr:cNvCxnSpPr/>
      </xdr:nvCxnSpPr>
      <xdr:spPr>
        <a:xfrm>
          <a:off x="14592300" y="10159637"/>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35741</xdr:rowOff>
    </xdr:from>
    <xdr:to>
      <xdr:col>72</xdr:col>
      <xdr:colOff>38100</xdr:colOff>
      <xdr:row>59</xdr:row>
      <xdr:rowOff>137341</xdr:rowOff>
    </xdr:to>
    <xdr:sp macro="" textlink="">
      <xdr:nvSpPr>
        <xdr:cNvPr id="528" name="楕円 527">
          <a:extLst>
            <a:ext uri="{FF2B5EF4-FFF2-40B4-BE49-F238E27FC236}">
              <a16:creationId xmlns:a16="http://schemas.microsoft.com/office/drawing/2014/main" id="{DCE72AF1-35BF-4452-9940-C4DAB19C9ED8}"/>
            </a:ext>
          </a:extLst>
        </xdr:cNvPr>
        <xdr:cNvSpPr/>
      </xdr:nvSpPr>
      <xdr:spPr>
        <a:xfrm>
          <a:off x="13652500" y="10151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44087</xdr:rowOff>
    </xdr:from>
    <xdr:to>
      <xdr:col>76</xdr:col>
      <xdr:colOff>114300</xdr:colOff>
      <xdr:row>59</xdr:row>
      <xdr:rowOff>86541</xdr:rowOff>
    </xdr:to>
    <xdr:cxnSp macro="">
      <xdr:nvCxnSpPr>
        <xdr:cNvPr id="529" name="直線コネクタ 528">
          <a:extLst>
            <a:ext uri="{FF2B5EF4-FFF2-40B4-BE49-F238E27FC236}">
              <a16:creationId xmlns:a16="http://schemas.microsoft.com/office/drawing/2014/main" id="{D9F51FE9-327E-4E57-82F4-1DAA5B278D16}"/>
            </a:ext>
          </a:extLst>
        </xdr:cNvPr>
        <xdr:cNvCxnSpPr/>
      </xdr:nvCxnSpPr>
      <xdr:spPr>
        <a:xfrm flipV="1">
          <a:off x="13703300" y="10159637"/>
          <a:ext cx="8890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81115</xdr:rowOff>
    </xdr:from>
    <xdr:ext cx="405111" cy="259045"/>
    <xdr:sp macro="" textlink="">
      <xdr:nvSpPr>
        <xdr:cNvPr id="530" name="n_1aveValue【学校施設】&#10;有形固定資産減価償却率">
          <a:extLst>
            <a:ext uri="{FF2B5EF4-FFF2-40B4-BE49-F238E27FC236}">
              <a16:creationId xmlns:a16="http://schemas.microsoft.com/office/drawing/2014/main" id="{7C367DEA-B3A1-4B0A-93F7-0441E5A7A2E9}"/>
            </a:ext>
          </a:extLst>
        </xdr:cNvPr>
        <xdr:cNvSpPr txBox="1"/>
      </xdr:nvSpPr>
      <xdr:spPr>
        <a:xfrm>
          <a:off x="15266044" y="103681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97444</xdr:rowOff>
    </xdr:from>
    <xdr:ext cx="405111" cy="259045"/>
    <xdr:sp macro="" textlink="">
      <xdr:nvSpPr>
        <xdr:cNvPr id="531" name="n_2aveValue【学校施設】&#10;有形固定資産減価償却率">
          <a:extLst>
            <a:ext uri="{FF2B5EF4-FFF2-40B4-BE49-F238E27FC236}">
              <a16:creationId xmlns:a16="http://schemas.microsoft.com/office/drawing/2014/main" id="{2164CDEB-F8B4-42C9-A15F-D374E2444104}"/>
            </a:ext>
          </a:extLst>
        </xdr:cNvPr>
        <xdr:cNvSpPr txBox="1"/>
      </xdr:nvSpPr>
      <xdr:spPr>
        <a:xfrm>
          <a:off x="14389744" y="103844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146430</xdr:rowOff>
    </xdr:from>
    <xdr:ext cx="405111" cy="259045"/>
    <xdr:sp macro="" textlink="">
      <xdr:nvSpPr>
        <xdr:cNvPr id="532" name="n_3aveValue【学校施設】&#10;有形固定資産減価償却率">
          <a:extLst>
            <a:ext uri="{FF2B5EF4-FFF2-40B4-BE49-F238E27FC236}">
              <a16:creationId xmlns:a16="http://schemas.microsoft.com/office/drawing/2014/main" id="{6D35392E-4B1D-44A7-A9FF-D17A33E921A9}"/>
            </a:ext>
          </a:extLst>
        </xdr:cNvPr>
        <xdr:cNvSpPr txBox="1"/>
      </xdr:nvSpPr>
      <xdr:spPr>
        <a:xfrm>
          <a:off x="13500744" y="104334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36303</xdr:rowOff>
    </xdr:from>
    <xdr:ext cx="405111" cy="259045"/>
    <xdr:sp macro="" textlink="">
      <xdr:nvSpPr>
        <xdr:cNvPr id="533" name="n_4aveValue【学校施設】&#10;有形固定資産減価償却率">
          <a:extLst>
            <a:ext uri="{FF2B5EF4-FFF2-40B4-BE49-F238E27FC236}">
              <a16:creationId xmlns:a16="http://schemas.microsoft.com/office/drawing/2014/main" id="{99BCF3B3-0566-4F3C-8C14-F9386AE3964F}"/>
            </a:ext>
          </a:extLst>
        </xdr:cNvPr>
        <xdr:cNvSpPr txBox="1"/>
      </xdr:nvSpPr>
      <xdr:spPr>
        <a:xfrm>
          <a:off x="12611744" y="101518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8544</xdr:rowOff>
    </xdr:from>
    <xdr:ext cx="405111" cy="259045"/>
    <xdr:sp macro="" textlink="">
      <xdr:nvSpPr>
        <xdr:cNvPr id="534" name="n_1mainValue【学校施設】&#10;有形固定資産減価償却率">
          <a:extLst>
            <a:ext uri="{FF2B5EF4-FFF2-40B4-BE49-F238E27FC236}">
              <a16:creationId xmlns:a16="http://schemas.microsoft.com/office/drawing/2014/main" id="{E0822EF4-239E-406C-A6CB-0ECDE93F6612}"/>
            </a:ext>
          </a:extLst>
        </xdr:cNvPr>
        <xdr:cNvSpPr txBox="1"/>
      </xdr:nvSpPr>
      <xdr:spPr>
        <a:xfrm>
          <a:off x="15266044" y="99526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111414</xdr:rowOff>
    </xdr:from>
    <xdr:ext cx="405111" cy="259045"/>
    <xdr:sp macro="" textlink="">
      <xdr:nvSpPr>
        <xdr:cNvPr id="535" name="n_2mainValue【学校施設】&#10;有形固定資産減価償却率">
          <a:extLst>
            <a:ext uri="{FF2B5EF4-FFF2-40B4-BE49-F238E27FC236}">
              <a16:creationId xmlns:a16="http://schemas.microsoft.com/office/drawing/2014/main" id="{1C9135B2-D7C0-4E71-8654-A6E7203E6CC3}"/>
            </a:ext>
          </a:extLst>
        </xdr:cNvPr>
        <xdr:cNvSpPr txBox="1"/>
      </xdr:nvSpPr>
      <xdr:spPr>
        <a:xfrm>
          <a:off x="14389744" y="98840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153868</xdr:rowOff>
    </xdr:from>
    <xdr:ext cx="405111" cy="259045"/>
    <xdr:sp macro="" textlink="">
      <xdr:nvSpPr>
        <xdr:cNvPr id="536" name="n_3mainValue【学校施設】&#10;有形固定資産減価償却率">
          <a:extLst>
            <a:ext uri="{FF2B5EF4-FFF2-40B4-BE49-F238E27FC236}">
              <a16:creationId xmlns:a16="http://schemas.microsoft.com/office/drawing/2014/main" id="{7165091C-4EBD-4AC9-91D2-1F635601DC7C}"/>
            </a:ext>
          </a:extLst>
        </xdr:cNvPr>
        <xdr:cNvSpPr txBox="1"/>
      </xdr:nvSpPr>
      <xdr:spPr>
        <a:xfrm>
          <a:off x="13500744" y="99265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37" name="正方形/長方形 536">
          <a:extLst>
            <a:ext uri="{FF2B5EF4-FFF2-40B4-BE49-F238E27FC236}">
              <a16:creationId xmlns:a16="http://schemas.microsoft.com/office/drawing/2014/main" id="{B166CE62-8383-43D9-8086-D7B63DF92BC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38" name="正方形/長方形 537">
          <a:extLst>
            <a:ext uri="{FF2B5EF4-FFF2-40B4-BE49-F238E27FC236}">
              <a16:creationId xmlns:a16="http://schemas.microsoft.com/office/drawing/2014/main" id="{ACD21346-61E6-48D3-8EE5-06953DD7C9CC}"/>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39" name="正方形/長方形 538">
          <a:extLst>
            <a:ext uri="{FF2B5EF4-FFF2-40B4-BE49-F238E27FC236}">
              <a16:creationId xmlns:a16="http://schemas.microsoft.com/office/drawing/2014/main" id="{F3AB50B7-9001-4376-8157-E3728B3704DC}"/>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40" name="正方形/長方形 539">
          <a:extLst>
            <a:ext uri="{FF2B5EF4-FFF2-40B4-BE49-F238E27FC236}">
              <a16:creationId xmlns:a16="http://schemas.microsoft.com/office/drawing/2014/main" id="{BF996FAE-1E9D-4BDA-BFAF-662999B22FF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41" name="正方形/長方形 540">
          <a:extLst>
            <a:ext uri="{FF2B5EF4-FFF2-40B4-BE49-F238E27FC236}">
              <a16:creationId xmlns:a16="http://schemas.microsoft.com/office/drawing/2014/main" id="{E5748CE7-A81D-4F06-B096-9283C7BDCB17}"/>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42" name="正方形/長方形 541">
          <a:extLst>
            <a:ext uri="{FF2B5EF4-FFF2-40B4-BE49-F238E27FC236}">
              <a16:creationId xmlns:a16="http://schemas.microsoft.com/office/drawing/2014/main" id="{AAD1F26B-9A89-414C-A105-6600AEFFFECD}"/>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43" name="正方形/長方形 542">
          <a:extLst>
            <a:ext uri="{FF2B5EF4-FFF2-40B4-BE49-F238E27FC236}">
              <a16:creationId xmlns:a16="http://schemas.microsoft.com/office/drawing/2014/main" id="{CF7C71F7-E6A7-4DF3-AFC0-37A54BDC4099}"/>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44" name="正方形/長方形 543">
          <a:extLst>
            <a:ext uri="{FF2B5EF4-FFF2-40B4-BE49-F238E27FC236}">
              <a16:creationId xmlns:a16="http://schemas.microsoft.com/office/drawing/2014/main" id="{51584153-609A-4456-A696-FAF02819E4C6}"/>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45" name="テキスト ボックス 544">
          <a:extLst>
            <a:ext uri="{FF2B5EF4-FFF2-40B4-BE49-F238E27FC236}">
              <a16:creationId xmlns:a16="http://schemas.microsoft.com/office/drawing/2014/main" id="{DCA0B31F-4300-4920-A551-DF25D7201E4D}"/>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46" name="直線コネクタ 545">
          <a:extLst>
            <a:ext uri="{FF2B5EF4-FFF2-40B4-BE49-F238E27FC236}">
              <a16:creationId xmlns:a16="http://schemas.microsoft.com/office/drawing/2014/main" id="{22660DCC-5D80-4645-853B-48DFDBFA41A7}"/>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47" name="テキスト ボックス 546">
          <a:extLst>
            <a:ext uri="{FF2B5EF4-FFF2-40B4-BE49-F238E27FC236}">
              <a16:creationId xmlns:a16="http://schemas.microsoft.com/office/drawing/2014/main" id="{0010796A-7F31-4978-A1D7-C6262D1BEBCB}"/>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548" name="直線コネクタ 547">
          <a:extLst>
            <a:ext uri="{FF2B5EF4-FFF2-40B4-BE49-F238E27FC236}">
              <a16:creationId xmlns:a16="http://schemas.microsoft.com/office/drawing/2014/main" id="{09298BDF-DD3B-44FC-B13C-6A3CD6244323}"/>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49" name="テキスト ボックス 548">
          <a:extLst>
            <a:ext uri="{FF2B5EF4-FFF2-40B4-BE49-F238E27FC236}">
              <a16:creationId xmlns:a16="http://schemas.microsoft.com/office/drawing/2014/main" id="{23B47752-04E3-4CE3-A5CA-D676F8982D8A}"/>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50" name="直線コネクタ 549">
          <a:extLst>
            <a:ext uri="{FF2B5EF4-FFF2-40B4-BE49-F238E27FC236}">
              <a16:creationId xmlns:a16="http://schemas.microsoft.com/office/drawing/2014/main" id="{5A7DB924-6523-499E-A565-9478F654A4C2}"/>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51" name="テキスト ボックス 550">
          <a:extLst>
            <a:ext uri="{FF2B5EF4-FFF2-40B4-BE49-F238E27FC236}">
              <a16:creationId xmlns:a16="http://schemas.microsoft.com/office/drawing/2014/main" id="{D9DD4D15-B4E2-4E6A-8B50-F6FFD0D175B7}"/>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52" name="直線コネクタ 551">
          <a:extLst>
            <a:ext uri="{FF2B5EF4-FFF2-40B4-BE49-F238E27FC236}">
              <a16:creationId xmlns:a16="http://schemas.microsoft.com/office/drawing/2014/main" id="{9C73E3A5-CF4B-4408-B2A0-D5682CDF8DFF}"/>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53" name="テキスト ボックス 552">
          <a:extLst>
            <a:ext uri="{FF2B5EF4-FFF2-40B4-BE49-F238E27FC236}">
              <a16:creationId xmlns:a16="http://schemas.microsoft.com/office/drawing/2014/main" id="{81FA7D01-865A-4D62-A404-DDA8CFCBB4C3}"/>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54" name="直線コネクタ 553">
          <a:extLst>
            <a:ext uri="{FF2B5EF4-FFF2-40B4-BE49-F238E27FC236}">
              <a16:creationId xmlns:a16="http://schemas.microsoft.com/office/drawing/2014/main" id="{02C1D3D7-1877-4A6D-9DD2-47FD0A906391}"/>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55" name="テキスト ボックス 554">
          <a:extLst>
            <a:ext uri="{FF2B5EF4-FFF2-40B4-BE49-F238E27FC236}">
              <a16:creationId xmlns:a16="http://schemas.microsoft.com/office/drawing/2014/main" id="{F667F67C-FB47-40AC-95ED-72A4C54BDE8D}"/>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56" name="直線コネクタ 555">
          <a:extLst>
            <a:ext uri="{FF2B5EF4-FFF2-40B4-BE49-F238E27FC236}">
              <a16:creationId xmlns:a16="http://schemas.microsoft.com/office/drawing/2014/main" id="{306D4D4C-C19B-4684-97ED-61CFDC7DA28C}"/>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57" name="テキスト ボックス 556">
          <a:extLst>
            <a:ext uri="{FF2B5EF4-FFF2-40B4-BE49-F238E27FC236}">
              <a16:creationId xmlns:a16="http://schemas.microsoft.com/office/drawing/2014/main" id="{4D2E63FA-3ABB-4EBA-83E7-4DE60DC1822C}"/>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58" name="直線コネクタ 557">
          <a:extLst>
            <a:ext uri="{FF2B5EF4-FFF2-40B4-BE49-F238E27FC236}">
              <a16:creationId xmlns:a16="http://schemas.microsoft.com/office/drawing/2014/main" id="{D3821199-3FED-4DD7-AA47-83162681B911}"/>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59" name="テキスト ボックス 558">
          <a:extLst>
            <a:ext uri="{FF2B5EF4-FFF2-40B4-BE49-F238E27FC236}">
              <a16:creationId xmlns:a16="http://schemas.microsoft.com/office/drawing/2014/main" id="{4D06A82D-C1E9-4B42-90B6-74CDF088400B}"/>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60" name="【学校施設】&#10;一人当たり面積グラフ枠">
          <a:extLst>
            <a:ext uri="{FF2B5EF4-FFF2-40B4-BE49-F238E27FC236}">
              <a16:creationId xmlns:a16="http://schemas.microsoft.com/office/drawing/2014/main" id="{E126B3F2-5616-4171-9FEB-BDAB8D8267D7}"/>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2540</xdr:rowOff>
    </xdr:from>
    <xdr:to>
      <xdr:col>116</xdr:col>
      <xdr:colOff>62864</xdr:colOff>
      <xdr:row>64</xdr:row>
      <xdr:rowOff>1270</xdr:rowOff>
    </xdr:to>
    <xdr:cxnSp macro="">
      <xdr:nvCxnSpPr>
        <xdr:cNvPr id="561" name="直線コネクタ 560">
          <a:extLst>
            <a:ext uri="{FF2B5EF4-FFF2-40B4-BE49-F238E27FC236}">
              <a16:creationId xmlns:a16="http://schemas.microsoft.com/office/drawing/2014/main" id="{DC313D8B-1B2A-4BE6-A6C7-476240094417}"/>
            </a:ext>
          </a:extLst>
        </xdr:cNvPr>
        <xdr:cNvCxnSpPr/>
      </xdr:nvCxnSpPr>
      <xdr:spPr>
        <a:xfrm flipV="1">
          <a:off x="22160864" y="9603740"/>
          <a:ext cx="0" cy="1370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5097</xdr:rowOff>
    </xdr:from>
    <xdr:ext cx="469744" cy="259045"/>
    <xdr:sp macro="" textlink="">
      <xdr:nvSpPr>
        <xdr:cNvPr id="562" name="【学校施設】&#10;一人当たり面積最小値テキスト">
          <a:extLst>
            <a:ext uri="{FF2B5EF4-FFF2-40B4-BE49-F238E27FC236}">
              <a16:creationId xmlns:a16="http://schemas.microsoft.com/office/drawing/2014/main" id="{4A700649-0EEE-4F28-886D-B378DD5805F4}"/>
            </a:ext>
          </a:extLst>
        </xdr:cNvPr>
        <xdr:cNvSpPr txBox="1"/>
      </xdr:nvSpPr>
      <xdr:spPr>
        <a:xfrm>
          <a:off x="22199600" y="10977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1270</xdr:rowOff>
    </xdr:from>
    <xdr:to>
      <xdr:col>116</xdr:col>
      <xdr:colOff>152400</xdr:colOff>
      <xdr:row>64</xdr:row>
      <xdr:rowOff>1270</xdr:rowOff>
    </xdr:to>
    <xdr:cxnSp macro="">
      <xdr:nvCxnSpPr>
        <xdr:cNvPr id="563" name="直線コネクタ 562">
          <a:extLst>
            <a:ext uri="{FF2B5EF4-FFF2-40B4-BE49-F238E27FC236}">
              <a16:creationId xmlns:a16="http://schemas.microsoft.com/office/drawing/2014/main" id="{01810BFF-49CA-4BC3-B126-DED115902D25}"/>
            </a:ext>
          </a:extLst>
        </xdr:cNvPr>
        <xdr:cNvCxnSpPr/>
      </xdr:nvCxnSpPr>
      <xdr:spPr>
        <a:xfrm>
          <a:off x="22072600" y="109740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120667</xdr:rowOff>
    </xdr:from>
    <xdr:ext cx="469744" cy="259045"/>
    <xdr:sp macro="" textlink="">
      <xdr:nvSpPr>
        <xdr:cNvPr id="564" name="【学校施設】&#10;一人当たり面積最大値テキスト">
          <a:extLst>
            <a:ext uri="{FF2B5EF4-FFF2-40B4-BE49-F238E27FC236}">
              <a16:creationId xmlns:a16="http://schemas.microsoft.com/office/drawing/2014/main" id="{0554F47F-F092-4A55-AD97-58E8DC5DD1C1}"/>
            </a:ext>
          </a:extLst>
        </xdr:cNvPr>
        <xdr:cNvSpPr txBox="1"/>
      </xdr:nvSpPr>
      <xdr:spPr>
        <a:xfrm>
          <a:off x="22199600" y="937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2540</xdr:rowOff>
    </xdr:from>
    <xdr:to>
      <xdr:col>116</xdr:col>
      <xdr:colOff>152400</xdr:colOff>
      <xdr:row>56</xdr:row>
      <xdr:rowOff>2540</xdr:rowOff>
    </xdr:to>
    <xdr:cxnSp macro="">
      <xdr:nvCxnSpPr>
        <xdr:cNvPr id="565" name="直線コネクタ 564">
          <a:extLst>
            <a:ext uri="{FF2B5EF4-FFF2-40B4-BE49-F238E27FC236}">
              <a16:creationId xmlns:a16="http://schemas.microsoft.com/office/drawing/2014/main" id="{E88DB611-11C8-4633-93F9-3F107EC1B218}"/>
            </a:ext>
          </a:extLst>
        </xdr:cNvPr>
        <xdr:cNvCxnSpPr/>
      </xdr:nvCxnSpPr>
      <xdr:spPr>
        <a:xfrm>
          <a:off x="22072600" y="9603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48277</xdr:rowOff>
    </xdr:from>
    <xdr:ext cx="469744" cy="259045"/>
    <xdr:sp macro="" textlink="">
      <xdr:nvSpPr>
        <xdr:cNvPr id="566" name="【学校施設】&#10;一人当たり面積平均値テキスト">
          <a:extLst>
            <a:ext uri="{FF2B5EF4-FFF2-40B4-BE49-F238E27FC236}">
              <a16:creationId xmlns:a16="http://schemas.microsoft.com/office/drawing/2014/main" id="{999AC62E-0242-40A5-8ABE-F7DBD06124B8}"/>
            </a:ext>
          </a:extLst>
        </xdr:cNvPr>
        <xdr:cNvSpPr txBox="1"/>
      </xdr:nvSpPr>
      <xdr:spPr>
        <a:xfrm>
          <a:off x="22199600" y="105067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25400</xdr:rowOff>
    </xdr:from>
    <xdr:to>
      <xdr:col>116</xdr:col>
      <xdr:colOff>114300</xdr:colOff>
      <xdr:row>62</xdr:row>
      <xdr:rowOff>127000</xdr:rowOff>
    </xdr:to>
    <xdr:sp macro="" textlink="">
      <xdr:nvSpPr>
        <xdr:cNvPr id="567" name="フローチャート: 判断 566">
          <a:extLst>
            <a:ext uri="{FF2B5EF4-FFF2-40B4-BE49-F238E27FC236}">
              <a16:creationId xmlns:a16="http://schemas.microsoft.com/office/drawing/2014/main" id="{E5C27DC6-BB43-4943-A000-116EF07992B8}"/>
            </a:ext>
          </a:extLst>
        </xdr:cNvPr>
        <xdr:cNvSpPr/>
      </xdr:nvSpPr>
      <xdr:spPr>
        <a:xfrm>
          <a:off x="22110700" y="1065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35560</xdr:rowOff>
    </xdr:from>
    <xdr:to>
      <xdr:col>112</xdr:col>
      <xdr:colOff>38100</xdr:colOff>
      <xdr:row>62</xdr:row>
      <xdr:rowOff>137160</xdr:rowOff>
    </xdr:to>
    <xdr:sp macro="" textlink="">
      <xdr:nvSpPr>
        <xdr:cNvPr id="568" name="フローチャート: 判断 567">
          <a:extLst>
            <a:ext uri="{FF2B5EF4-FFF2-40B4-BE49-F238E27FC236}">
              <a16:creationId xmlns:a16="http://schemas.microsoft.com/office/drawing/2014/main" id="{0A6697B5-3AE9-459E-8E98-58F7D60B589C}"/>
            </a:ext>
          </a:extLst>
        </xdr:cNvPr>
        <xdr:cNvSpPr/>
      </xdr:nvSpPr>
      <xdr:spPr>
        <a:xfrm>
          <a:off x="21272500" y="10665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15240</xdr:rowOff>
    </xdr:from>
    <xdr:to>
      <xdr:col>107</xdr:col>
      <xdr:colOff>101600</xdr:colOff>
      <xdr:row>62</xdr:row>
      <xdr:rowOff>116840</xdr:rowOff>
    </xdr:to>
    <xdr:sp macro="" textlink="">
      <xdr:nvSpPr>
        <xdr:cNvPr id="569" name="フローチャート: 判断 568">
          <a:extLst>
            <a:ext uri="{FF2B5EF4-FFF2-40B4-BE49-F238E27FC236}">
              <a16:creationId xmlns:a16="http://schemas.microsoft.com/office/drawing/2014/main" id="{36637BF7-3442-4C4E-B551-EACD2C252B5B}"/>
            </a:ext>
          </a:extLst>
        </xdr:cNvPr>
        <xdr:cNvSpPr/>
      </xdr:nvSpPr>
      <xdr:spPr>
        <a:xfrm>
          <a:off x="20383500" y="10645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10160</xdr:rowOff>
    </xdr:from>
    <xdr:to>
      <xdr:col>102</xdr:col>
      <xdr:colOff>165100</xdr:colOff>
      <xdr:row>62</xdr:row>
      <xdr:rowOff>111760</xdr:rowOff>
    </xdr:to>
    <xdr:sp macro="" textlink="">
      <xdr:nvSpPr>
        <xdr:cNvPr id="570" name="フローチャート: 判断 569">
          <a:extLst>
            <a:ext uri="{FF2B5EF4-FFF2-40B4-BE49-F238E27FC236}">
              <a16:creationId xmlns:a16="http://schemas.microsoft.com/office/drawing/2014/main" id="{E6BE2550-082F-46DC-83CE-B6B8D6593283}"/>
            </a:ext>
          </a:extLst>
        </xdr:cNvPr>
        <xdr:cNvSpPr/>
      </xdr:nvSpPr>
      <xdr:spPr>
        <a:xfrm>
          <a:off x="19494500" y="10640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16510</xdr:rowOff>
    </xdr:from>
    <xdr:to>
      <xdr:col>98</xdr:col>
      <xdr:colOff>38100</xdr:colOff>
      <xdr:row>62</xdr:row>
      <xdr:rowOff>118110</xdr:rowOff>
    </xdr:to>
    <xdr:sp macro="" textlink="">
      <xdr:nvSpPr>
        <xdr:cNvPr id="571" name="フローチャート: 判断 570">
          <a:extLst>
            <a:ext uri="{FF2B5EF4-FFF2-40B4-BE49-F238E27FC236}">
              <a16:creationId xmlns:a16="http://schemas.microsoft.com/office/drawing/2014/main" id="{9FC0B9EA-F179-4482-B6D9-5ADD8519E9A6}"/>
            </a:ext>
          </a:extLst>
        </xdr:cNvPr>
        <xdr:cNvSpPr/>
      </xdr:nvSpPr>
      <xdr:spPr>
        <a:xfrm>
          <a:off x="18605500" y="10646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72" name="テキスト ボックス 571">
          <a:extLst>
            <a:ext uri="{FF2B5EF4-FFF2-40B4-BE49-F238E27FC236}">
              <a16:creationId xmlns:a16="http://schemas.microsoft.com/office/drawing/2014/main" id="{064D112D-A3B6-424F-AA82-FB617B0C605B}"/>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73" name="テキスト ボックス 572">
          <a:extLst>
            <a:ext uri="{FF2B5EF4-FFF2-40B4-BE49-F238E27FC236}">
              <a16:creationId xmlns:a16="http://schemas.microsoft.com/office/drawing/2014/main" id="{06BA12A1-D7D1-492C-A6A9-0562EB01C21B}"/>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74" name="テキスト ボックス 573">
          <a:extLst>
            <a:ext uri="{FF2B5EF4-FFF2-40B4-BE49-F238E27FC236}">
              <a16:creationId xmlns:a16="http://schemas.microsoft.com/office/drawing/2014/main" id="{886F356A-FCF1-4874-9D06-8795203F16D8}"/>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75" name="テキスト ボックス 574">
          <a:extLst>
            <a:ext uri="{FF2B5EF4-FFF2-40B4-BE49-F238E27FC236}">
              <a16:creationId xmlns:a16="http://schemas.microsoft.com/office/drawing/2014/main" id="{7F5214FB-8968-4CC6-8E6B-F71B8FB245FC}"/>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76" name="テキスト ボックス 575">
          <a:extLst>
            <a:ext uri="{FF2B5EF4-FFF2-40B4-BE49-F238E27FC236}">
              <a16:creationId xmlns:a16="http://schemas.microsoft.com/office/drawing/2014/main" id="{5AB06DA1-50C0-4997-A3E8-74CBAEEB32A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124460</xdr:rowOff>
    </xdr:from>
    <xdr:to>
      <xdr:col>116</xdr:col>
      <xdr:colOff>114300</xdr:colOff>
      <xdr:row>63</xdr:row>
      <xdr:rowOff>54610</xdr:rowOff>
    </xdr:to>
    <xdr:sp macro="" textlink="">
      <xdr:nvSpPr>
        <xdr:cNvPr id="577" name="楕円 576">
          <a:extLst>
            <a:ext uri="{FF2B5EF4-FFF2-40B4-BE49-F238E27FC236}">
              <a16:creationId xmlns:a16="http://schemas.microsoft.com/office/drawing/2014/main" id="{FF4470DE-8D52-4E6A-8DF5-24BEA884C57F}"/>
            </a:ext>
          </a:extLst>
        </xdr:cNvPr>
        <xdr:cNvSpPr/>
      </xdr:nvSpPr>
      <xdr:spPr>
        <a:xfrm>
          <a:off x="22110700" y="10754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102887</xdr:rowOff>
    </xdr:from>
    <xdr:ext cx="469744" cy="259045"/>
    <xdr:sp macro="" textlink="">
      <xdr:nvSpPr>
        <xdr:cNvPr id="578" name="【学校施設】&#10;一人当たり面積該当値テキスト">
          <a:extLst>
            <a:ext uri="{FF2B5EF4-FFF2-40B4-BE49-F238E27FC236}">
              <a16:creationId xmlns:a16="http://schemas.microsoft.com/office/drawing/2014/main" id="{CCD84BE3-24D5-42C1-AD84-CE5FCDC3E13E}"/>
            </a:ext>
          </a:extLst>
        </xdr:cNvPr>
        <xdr:cNvSpPr txBox="1"/>
      </xdr:nvSpPr>
      <xdr:spPr>
        <a:xfrm>
          <a:off x="22199600" y="10732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124460</xdr:rowOff>
    </xdr:from>
    <xdr:to>
      <xdr:col>112</xdr:col>
      <xdr:colOff>38100</xdr:colOff>
      <xdr:row>63</xdr:row>
      <xdr:rowOff>54610</xdr:rowOff>
    </xdr:to>
    <xdr:sp macro="" textlink="">
      <xdr:nvSpPr>
        <xdr:cNvPr id="579" name="楕円 578">
          <a:extLst>
            <a:ext uri="{FF2B5EF4-FFF2-40B4-BE49-F238E27FC236}">
              <a16:creationId xmlns:a16="http://schemas.microsoft.com/office/drawing/2014/main" id="{C5F00575-C3D8-4C38-9B2D-50C13A5D117E}"/>
            </a:ext>
          </a:extLst>
        </xdr:cNvPr>
        <xdr:cNvSpPr/>
      </xdr:nvSpPr>
      <xdr:spPr>
        <a:xfrm>
          <a:off x="21272500" y="10754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3810</xdr:rowOff>
    </xdr:from>
    <xdr:to>
      <xdr:col>116</xdr:col>
      <xdr:colOff>63500</xdr:colOff>
      <xdr:row>63</xdr:row>
      <xdr:rowOff>3810</xdr:rowOff>
    </xdr:to>
    <xdr:cxnSp macro="">
      <xdr:nvCxnSpPr>
        <xdr:cNvPr id="580" name="直線コネクタ 579">
          <a:extLst>
            <a:ext uri="{FF2B5EF4-FFF2-40B4-BE49-F238E27FC236}">
              <a16:creationId xmlns:a16="http://schemas.microsoft.com/office/drawing/2014/main" id="{A72870A9-97E8-4577-B031-3028C970D4F9}"/>
            </a:ext>
          </a:extLst>
        </xdr:cNvPr>
        <xdr:cNvCxnSpPr/>
      </xdr:nvCxnSpPr>
      <xdr:spPr>
        <a:xfrm>
          <a:off x="21323300" y="1080516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83820</xdr:rowOff>
    </xdr:from>
    <xdr:to>
      <xdr:col>107</xdr:col>
      <xdr:colOff>101600</xdr:colOff>
      <xdr:row>63</xdr:row>
      <xdr:rowOff>13970</xdr:rowOff>
    </xdr:to>
    <xdr:sp macro="" textlink="">
      <xdr:nvSpPr>
        <xdr:cNvPr id="581" name="楕円 580">
          <a:extLst>
            <a:ext uri="{FF2B5EF4-FFF2-40B4-BE49-F238E27FC236}">
              <a16:creationId xmlns:a16="http://schemas.microsoft.com/office/drawing/2014/main" id="{22DAC31B-21D3-4D00-A180-303BDA8B8E70}"/>
            </a:ext>
          </a:extLst>
        </xdr:cNvPr>
        <xdr:cNvSpPr/>
      </xdr:nvSpPr>
      <xdr:spPr>
        <a:xfrm>
          <a:off x="20383500" y="10713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134620</xdr:rowOff>
    </xdr:from>
    <xdr:to>
      <xdr:col>111</xdr:col>
      <xdr:colOff>177800</xdr:colOff>
      <xdr:row>63</xdr:row>
      <xdr:rowOff>3810</xdr:rowOff>
    </xdr:to>
    <xdr:cxnSp macro="">
      <xdr:nvCxnSpPr>
        <xdr:cNvPr id="582" name="直線コネクタ 581">
          <a:extLst>
            <a:ext uri="{FF2B5EF4-FFF2-40B4-BE49-F238E27FC236}">
              <a16:creationId xmlns:a16="http://schemas.microsoft.com/office/drawing/2014/main" id="{64D2E73B-D0A4-4C6A-982B-78E3CFABDED2}"/>
            </a:ext>
          </a:extLst>
        </xdr:cNvPr>
        <xdr:cNvCxnSpPr/>
      </xdr:nvCxnSpPr>
      <xdr:spPr>
        <a:xfrm>
          <a:off x="20434300" y="10764520"/>
          <a:ext cx="889000" cy="40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68580</xdr:rowOff>
    </xdr:from>
    <xdr:to>
      <xdr:col>102</xdr:col>
      <xdr:colOff>165100</xdr:colOff>
      <xdr:row>62</xdr:row>
      <xdr:rowOff>170180</xdr:rowOff>
    </xdr:to>
    <xdr:sp macro="" textlink="">
      <xdr:nvSpPr>
        <xdr:cNvPr id="583" name="楕円 582">
          <a:extLst>
            <a:ext uri="{FF2B5EF4-FFF2-40B4-BE49-F238E27FC236}">
              <a16:creationId xmlns:a16="http://schemas.microsoft.com/office/drawing/2014/main" id="{AD2AA0E3-333C-41F2-89B4-567747CBDE46}"/>
            </a:ext>
          </a:extLst>
        </xdr:cNvPr>
        <xdr:cNvSpPr/>
      </xdr:nvSpPr>
      <xdr:spPr>
        <a:xfrm>
          <a:off x="19494500" y="10698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119380</xdr:rowOff>
    </xdr:from>
    <xdr:to>
      <xdr:col>107</xdr:col>
      <xdr:colOff>50800</xdr:colOff>
      <xdr:row>62</xdr:row>
      <xdr:rowOff>134620</xdr:rowOff>
    </xdr:to>
    <xdr:cxnSp macro="">
      <xdr:nvCxnSpPr>
        <xdr:cNvPr id="584" name="直線コネクタ 583">
          <a:extLst>
            <a:ext uri="{FF2B5EF4-FFF2-40B4-BE49-F238E27FC236}">
              <a16:creationId xmlns:a16="http://schemas.microsoft.com/office/drawing/2014/main" id="{2FC1831D-C9C9-4FC1-818A-140A09FB00DC}"/>
            </a:ext>
          </a:extLst>
        </xdr:cNvPr>
        <xdr:cNvCxnSpPr/>
      </xdr:nvCxnSpPr>
      <xdr:spPr>
        <a:xfrm>
          <a:off x="19545300" y="107492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153687</xdr:rowOff>
    </xdr:from>
    <xdr:ext cx="469744" cy="259045"/>
    <xdr:sp macro="" textlink="">
      <xdr:nvSpPr>
        <xdr:cNvPr id="585" name="n_1aveValue【学校施設】&#10;一人当たり面積">
          <a:extLst>
            <a:ext uri="{FF2B5EF4-FFF2-40B4-BE49-F238E27FC236}">
              <a16:creationId xmlns:a16="http://schemas.microsoft.com/office/drawing/2014/main" id="{2246079E-2DEA-4344-AD4D-B07BB2E1157F}"/>
            </a:ext>
          </a:extLst>
        </xdr:cNvPr>
        <xdr:cNvSpPr txBox="1"/>
      </xdr:nvSpPr>
      <xdr:spPr>
        <a:xfrm>
          <a:off x="21075727" y="10440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133367</xdr:rowOff>
    </xdr:from>
    <xdr:ext cx="469744" cy="259045"/>
    <xdr:sp macro="" textlink="">
      <xdr:nvSpPr>
        <xdr:cNvPr id="586" name="n_2aveValue【学校施設】&#10;一人当たり面積">
          <a:extLst>
            <a:ext uri="{FF2B5EF4-FFF2-40B4-BE49-F238E27FC236}">
              <a16:creationId xmlns:a16="http://schemas.microsoft.com/office/drawing/2014/main" id="{DA50134B-FA90-4C8C-8EC2-C85503896328}"/>
            </a:ext>
          </a:extLst>
        </xdr:cNvPr>
        <xdr:cNvSpPr txBox="1"/>
      </xdr:nvSpPr>
      <xdr:spPr>
        <a:xfrm>
          <a:off x="20199427" y="10420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128287</xdr:rowOff>
    </xdr:from>
    <xdr:ext cx="469744" cy="259045"/>
    <xdr:sp macro="" textlink="">
      <xdr:nvSpPr>
        <xdr:cNvPr id="587" name="n_3aveValue【学校施設】&#10;一人当たり面積">
          <a:extLst>
            <a:ext uri="{FF2B5EF4-FFF2-40B4-BE49-F238E27FC236}">
              <a16:creationId xmlns:a16="http://schemas.microsoft.com/office/drawing/2014/main" id="{5DDD57DE-DA4A-46CF-B025-512A24A5DD91}"/>
            </a:ext>
          </a:extLst>
        </xdr:cNvPr>
        <xdr:cNvSpPr txBox="1"/>
      </xdr:nvSpPr>
      <xdr:spPr>
        <a:xfrm>
          <a:off x="19310427" y="10415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134637</xdr:rowOff>
    </xdr:from>
    <xdr:ext cx="469744" cy="259045"/>
    <xdr:sp macro="" textlink="">
      <xdr:nvSpPr>
        <xdr:cNvPr id="588" name="n_4aveValue【学校施設】&#10;一人当たり面積">
          <a:extLst>
            <a:ext uri="{FF2B5EF4-FFF2-40B4-BE49-F238E27FC236}">
              <a16:creationId xmlns:a16="http://schemas.microsoft.com/office/drawing/2014/main" id="{3A66C63E-E375-4E47-9347-51C0A5513D24}"/>
            </a:ext>
          </a:extLst>
        </xdr:cNvPr>
        <xdr:cNvSpPr txBox="1"/>
      </xdr:nvSpPr>
      <xdr:spPr>
        <a:xfrm>
          <a:off x="18421427" y="10421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45737</xdr:rowOff>
    </xdr:from>
    <xdr:ext cx="469744" cy="259045"/>
    <xdr:sp macro="" textlink="">
      <xdr:nvSpPr>
        <xdr:cNvPr id="589" name="n_1mainValue【学校施設】&#10;一人当たり面積">
          <a:extLst>
            <a:ext uri="{FF2B5EF4-FFF2-40B4-BE49-F238E27FC236}">
              <a16:creationId xmlns:a16="http://schemas.microsoft.com/office/drawing/2014/main" id="{53975216-3544-4CA1-8027-369E3FA794CB}"/>
            </a:ext>
          </a:extLst>
        </xdr:cNvPr>
        <xdr:cNvSpPr txBox="1"/>
      </xdr:nvSpPr>
      <xdr:spPr>
        <a:xfrm>
          <a:off x="21075727" y="10847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5097</xdr:rowOff>
    </xdr:from>
    <xdr:ext cx="469744" cy="259045"/>
    <xdr:sp macro="" textlink="">
      <xdr:nvSpPr>
        <xdr:cNvPr id="590" name="n_2mainValue【学校施設】&#10;一人当たり面積">
          <a:extLst>
            <a:ext uri="{FF2B5EF4-FFF2-40B4-BE49-F238E27FC236}">
              <a16:creationId xmlns:a16="http://schemas.microsoft.com/office/drawing/2014/main" id="{9E4214C3-D79A-4037-94E7-21ABD0913A98}"/>
            </a:ext>
          </a:extLst>
        </xdr:cNvPr>
        <xdr:cNvSpPr txBox="1"/>
      </xdr:nvSpPr>
      <xdr:spPr>
        <a:xfrm>
          <a:off x="20199427" y="10806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161307</xdr:rowOff>
    </xdr:from>
    <xdr:ext cx="469744" cy="259045"/>
    <xdr:sp macro="" textlink="">
      <xdr:nvSpPr>
        <xdr:cNvPr id="591" name="n_3mainValue【学校施設】&#10;一人当たり面積">
          <a:extLst>
            <a:ext uri="{FF2B5EF4-FFF2-40B4-BE49-F238E27FC236}">
              <a16:creationId xmlns:a16="http://schemas.microsoft.com/office/drawing/2014/main" id="{8489D17E-B2C4-4B98-A179-B1440C4360D1}"/>
            </a:ext>
          </a:extLst>
        </xdr:cNvPr>
        <xdr:cNvSpPr txBox="1"/>
      </xdr:nvSpPr>
      <xdr:spPr>
        <a:xfrm>
          <a:off x="19310427" y="10791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92" name="正方形/長方形 591">
          <a:extLst>
            <a:ext uri="{FF2B5EF4-FFF2-40B4-BE49-F238E27FC236}">
              <a16:creationId xmlns:a16="http://schemas.microsoft.com/office/drawing/2014/main" id="{B0C42293-7146-4B2E-A676-4F06BA2F0CFD}"/>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93" name="正方形/長方形 592">
          <a:extLst>
            <a:ext uri="{FF2B5EF4-FFF2-40B4-BE49-F238E27FC236}">
              <a16:creationId xmlns:a16="http://schemas.microsoft.com/office/drawing/2014/main" id="{E73373D9-B458-4749-9B48-23C88110A50A}"/>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94" name="正方形/長方形 593">
          <a:extLst>
            <a:ext uri="{FF2B5EF4-FFF2-40B4-BE49-F238E27FC236}">
              <a16:creationId xmlns:a16="http://schemas.microsoft.com/office/drawing/2014/main" id="{B6C5CC01-4445-44CA-80DE-BE8A7E5DB8B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95" name="正方形/長方形 594">
          <a:extLst>
            <a:ext uri="{FF2B5EF4-FFF2-40B4-BE49-F238E27FC236}">
              <a16:creationId xmlns:a16="http://schemas.microsoft.com/office/drawing/2014/main" id="{153F4CDF-2D83-48C4-B287-EF4D6F0D1A59}"/>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96" name="正方形/長方形 595">
          <a:extLst>
            <a:ext uri="{FF2B5EF4-FFF2-40B4-BE49-F238E27FC236}">
              <a16:creationId xmlns:a16="http://schemas.microsoft.com/office/drawing/2014/main" id="{FA6527FD-4950-4D77-A0B1-DE1BCAFF7A1A}"/>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97" name="正方形/長方形 596">
          <a:extLst>
            <a:ext uri="{FF2B5EF4-FFF2-40B4-BE49-F238E27FC236}">
              <a16:creationId xmlns:a16="http://schemas.microsoft.com/office/drawing/2014/main" id="{495672AE-921D-4F4B-959C-2DFEDCDA1D12}"/>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98" name="正方形/長方形 597">
          <a:extLst>
            <a:ext uri="{FF2B5EF4-FFF2-40B4-BE49-F238E27FC236}">
              <a16:creationId xmlns:a16="http://schemas.microsoft.com/office/drawing/2014/main" id="{2B715B79-E14A-4E42-81CE-C9493D6A0955}"/>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99" name="正方形/長方形 598">
          <a:extLst>
            <a:ext uri="{FF2B5EF4-FFF2-40B4-BE49-F238E27FC236}">
              <a16:creationId xmlns:a16="http://schemas.microsoft.com/office/drawing/2014/main" id="{06E8EE90-D05A-429D-A6E3-E148AA23B6C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00" name="テキスト ボックス 599">
          <a:extLst>
            <a:ext uri="{FF2B5EF4-FFF2-40B4-BE49-F238E27FC236}">
              <a16:creationId xmlns:a16="http://schemas.microsoft.com/office/drawing/2014/main" id="{DD80619E-80DC-4E2C-B7AB-706506A20FA6}"/>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01" name="直線コネクタ 600">
          <a:extLst>
            <a:ext uri="{FF2B5EF4-FFF2-40B4-BE49-F238E27FC236}">
              <a16:creationId xmlns:a16="http://schemas.microsoft.com/office/drawing/2014/main" id="{E5471D40-C13A-4A25-9B61-0D70973F8DDC}"/>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02" name="テキスト ボックス 601">
          <a:extLst>
            <a:ext uri="{FF2B5EF4-FFF2-40B4-BE49-F238E27FC236}">
              <a16:creationId xmlns:a16="http://schemas.microsoft.com/office/drawing/2014/main" id="{E15FFF2A-D981-4518-A281-42C38E56219F}"/>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03" name="直線コネクタ 602">
          <a:extLst>
            <a:ext uri="{FF2B5EF4-FFF2-40B4-BE49-F238E27FC236}">
              <a16:creationId xmlns:a16="http://schemas.microsoft.com/office/drawing/2014/main" id="{3B905811-D785-4187-B2C4-D176DCB20B09}"/>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04" name="テキスト ボックス 603">
          <a:extLst>
            <a:ext uri="{FF2B5EF4-FFF2-40B4-BE49-F238E27FC236}">
              <a16:creationId xmlns:a16="http://schemas.microsoft.com/office/drawing/2014/main" id="{B93D84C6-11BE-47B6-AF49-F84A605AC4FB}"/>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05" name="直線コネクタ 604">
          <a:extLst>
            <a:ext uri="{FF2B5EF4-FFF2-40B4-BE49-F238E27FC236}">
              <a16:creationId xmlns:a16="http://schemas.microsoft.com/office/drawing/2014/main" id="{3B053A1C-F2E9-492C-AFC3-813EA777E61E}"/>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06" name="テキスト ボックス 605">
          <a:extLst>
            <a:ext uri="{FF2B5EF4-FFF2-40B4-BE49-F238E27FC236}">
              <a16:creationId xmlns:a16="http://schemas.microsoft.com/office/drawing/2014/main" id="{1468B825-ECE9-4CA2-9185-B80F95ECA662}"/>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07" name="直線コネクタ 606">
          <a:extLst>
            <a:ext uri="{FF2B5EF4-FFF2-40B4-BE49-F238E27FC236}">
              <a16:creationId xmlns:a16="http://schemas.microsoft.com/office/drawing/2014/main" id="{29DBFCD0-3C95-457F-BE5C-7F2B2EEB291D}"/>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08" name="テキスト ボックス 607">
          <a:extLst>
            <a:ext uri="{FF2B5EF4-FFF2-40B4-BE49-F238E27FC236}">
              <a16:creationId xmlns:a16="http://schemas.microsoft.com/office/drawing/2014/main" id="{F0C06131-E144-4A1E-9D5C-63EFEAB0CDBF}"/>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09" name="直線コネクタ 608">
          <a:extLst>
            <a:ext uri="{FF2B5EF4-FFF2-40B4-BE49-F238E27FC236}">
              <a16:creationId xmlns:a16="http://schemas.microsoft.com/office/drawing/2014/main" id="{D53BA140-97ED-441E-9BF1-2064C598C4CF}"/>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10" name="テキスト ボックス 609">
          <a:extLst>
            <a:ext uri="{FF2B5EF4-FFF2-40B4-BE49-F238E27FC236}">
              <a16:creationId xmlns:a16="http://schemas.microsoft.com/office/drawing/2014/main" id="{2197910A-52D0-45CC-9747-1192D45AB774}"/>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11" name="直線コネクタ 610">
          <a:extLst>
            <a:ext uri="{FF2B5EF4-FFF2-40B4-BE49-F238E27FC236}">
              <a16:creationId xmlns:a16="http://schemas.microsoft.com/office/drawing/2014/main" id="{2B08DCA7-010B-40C7-B4D1-12BC456A4C40}"/>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12" name="テキスト ボックス 611">
          <a:extLst>
            <a:ext uri="{FF2B5EF4-FFF2-40B4-BE49-F238E27FC236}">
              <a16:creationId xmlns:a16="http://schemas.microsoft.com/office/drawing/2014/main" id="{D0CDC3FF-8DD1-42D9-8CF4-8E1CCFCFA365}"/>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13" name="直線コネクタ 612">
          <a:extLst>
            <a:ext uri="{FF2B5EF4-FFF2-40B4-BE49-F238E27FC236}">
              <a16:creationId xmlns:a16="http://schemas.microsoft.com/office/drawing/2014/main" id="{8F970180-B377-4E8E-B623-4813FF274C55}"/>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14" name="テキスト ボックス 613">
          <a:extLst>
            <a:ext uri="{FF2B5EF4-FFF2-40B4-BE49-F238E27FC236}">
              <a16:creationId xmlns:a16="http://schemas.microsoft.com/office/drawing/2014/main" id="{48007556-183E-4E3C-B8B2-F376CECD0E3F}"/>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15" name="【児童館】&#10;有形固定資産減価償却率グラフ枠">
          <a:extLst>
            <a:ext uri="{FF2B5EF4-FFF2-40B4-BE49-F238E27FC236}">
              <a16:creationId xmlns:a16="http://schemas.microsoft.com/office/drawing/2014/main" id="{549D8F7D-B3A1-4EC5-90E2-F5B475EAD0EA}"/>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43814</xdr:rowOff>
    </xdr:from>
    <xdr:to>
      <xdr:col>85</xdr:col>
      <xdr:colOff>126364</xdr:colOff>
      <xdr:row>85</xdr:row>
      <xdr:rowOff>116205</xdr:rowOff>
    </xdr:to>
    <xdr:cxnSp macro="">
      <xdr:nvCxnSpPr>
        <xdr:cNvPr id="616" name="直線コネクタ 615">
          <a:extLst>
            <a:ext uri="{FF2B5EF4-FFF2-40B4-BE49-F238E27FC236}">
              <a16:creationId xmlns:a16="http://schemas.microsoft.com/office/drawing/2014/main" id="{A0F82ECF-4BA9-4CE4-99EE-C0E08351BFEC}"/>
            </a:ext>
          </a:extLst>
        </xdr:cNvPr>
        <xdr:cNvCxnSpPr/>
      </xdr:nvCxnSpPr>
      <xdr:spPr>
        <a:xfrm flipV="1">
          <a:off x="16318864" y="13245464"/>
          <a:ext cx="0" cy="14439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120032</xdr:rowOff>
    </xdr:from>
    <xdr:ext cx="405111" cy="259045"/>
    <xdr:sp macro="" textlink="">
      <xdr:nvSpPr>
        <xdr:cNvPr id="617" name="【児童館】&#10;有形固定資産減価償却率最小値テキスト">
          <a:extLst>
            <a:ext uri="{FF2B5EF4-FFF2-40B4-BE49-F238E27FC236}">
              <a16:creationId xmlns:a16="http://schemas.microsoft.com/office/drawing/2014/main" id="{C89E29AB-7BBF-445C-A1B9-9957789C8C03}"/>
            </a:ext>
          </a:extLst>
        </xdr:cNvPr>
        <xdr:cNvSpPr txBox="1"/>
      </xdr:nvSpPr>
      <xdr:spPr>
        <a:xfrm>
          <a:off x="16357600" y="14693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116205</xdr:rowOff>
    </xdr:from>
    <xdr:to>
      <xdr:col>86</xdr:col>
      <xdr:colOff>25400</xdr:colOff>
      <xdr:row>85</xdr:row>
      <xdr:rowOff>116205</xdr:rowOff>
    </xdr:to>
    <xdr:cxnSp macro="">
      <xdr:nvCxnSpPr>
        <xdr:cNvPr id="618" name="直線コネクタ 617">
          <a:extLst>
            <a:ext uri="{FF2B5EF4-FFF2-40B4-BE49-F238E27FC236}">
              <a16:creationId xmlns:a16="http://schemas.microsoft.com/office/drawing/2014/main" id="{461D3B0D-4526-48AB-8D39-3978CED577F0}"/>
            </a:ext>
          </a:extLst>
        </xdr:cNvPr>
        <xdr:cNvCxnSpPr/>
      </xdr:nvCxnSpPr>
      <xdr:spPr>
        <a:xfrm>
          <a:off x="16230600" y="146894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75</xdr:row>
      <xdr:rowOff>161941</xdr:rowOff>
    </xdr:from>
    <xdr:ext cx="405111" cy="259045"/>
    <xdr:sp macro="" textlink="">
      <xdr:nvSpPr>
        <xdr:cNvPr id="619" name="【児童館】&#10;有形固定資産減価償却率最大値テキスト">
          <a:extLst>
            <a:ext uri="{FF2B5EF4-FFF2-40B4-BE49-F238E27FC236}">
              <a16:creationId xmlns:a16="http://schemas.microsoft.com/office/drawing/2014/main" id="{85393D1C-5C93-4D69-9673-82DB105F4D4D}"/>
            </a:ext>
          </a:extLst>
        </xdr:cNvPr>
        <xdr:cNvSpPr txBox="1"/>
      </xdr:nvSpPr>
      <xdr:spPr>
        <a:xfrm>
          <a:off x="16357600" y="13020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43814</xdr:rowOff>
    </xdr:from>
    <xdr:to>
      <xdr:col>86</xdr:col>
      <xdr:colOff>25400</xdr:colOff>
      <xdr:row>77</xdr:row>
      <xdr:rowOff>43814</xdr:rowOff>
    </xdr:to>
    <xdr:cxnSp macro="">
      <xdr:nvCxnSpPr>
        <xdr:cNvPr id="620" name="直線コネクタ 619">
          <a:extLst>
            <a:ext uri="{FF2B5EF4-FFF2-40B4-BE49-F238E27FC236}">
              <a16:creationId xmlns:a16="http://schemas.microsoft.com/office/drawing/2014/main" id="{4E80B42F-784B-475B-A09B-C9D9AE877C05}"/>
            </a:ext>
          </a:extLst>
        </xdr:cNvPr>
        <xdr:cNvCxnSpPr/>
      </xdr:nvCxnSpPr>
      <xdr:spPr>
        <a:xfrm>
          <a:off x="16230600" y="132454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137813</xdr:rowOff>
    </xdr:from>
    <xdr:ext cx="405111" cy="259045"/>
    <xdr:sp macro="" textlink="">
      <xdr:nvSpPr>
        <xdr:cNvPr id="621" name="【児童館】&#10;有形固定資産減価償却率平均値テキスト">
          <a:extLst>
            <a:ext uri="{FF2B5EF4-FFF2-40B4-BE49-F238E27FC236}">
              <a16:creationId xmlns:a16="http://schemas.microsoft.com/office/drawing/2014/main" id="{4ECD92BA-FE16-4498-8530-03DEECD13E65}"/>
            </a:ext>
          </a:extLst>
        </xdr:cNvPr>
        <xdr:cNvSpPr txBox="1"/>
      </xdr:nvSpPr>
      <xdr:spPr>
        <a:xfrm>
          <a:off x="16357600" y="138538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114936</xdr:rowOff>
    </xdr:from>
    <xdr:to>
      <xdr:col>85</xdr:col>
      <xdr:colOff>177800</xdr:colOff>
      <xdr:row>82</xdr:row>
      <xdr:rowOff>45086</xdr:rowOff>
    </xdr:to>
    <xdr:sp macro="" textlink="">
      <xdr:nvSpPr>
        <xdr:cNvPr id="622" name="フローチャート: 判断 621">
          <a:extLst>
            <a:ext uri="{FF2B5EF4-FFF2-40B4-BE49-F238E27FC236}">
              <a16:creationId xmlns:a16="http://schemas.microsoft.com/office/drawing/2014/main" id="{395EB960-31B8-4E2A-B878-50E1D0B1BB1D}"/>
            </a:ext>
          </a:extLst>
        </xdr:cNvPr>
        <xdr:cNvSpPr/>
      </xdr:nvSpPr>
      <xdr:spPr>
        <a:xfrm>
          <a:off x="16268700" y="14002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113030</xdr:rowOff>
    </xdr:from>
    <xdr:to>
      <xdr:col>81</xdr:col>
      <xdr:colOff>101600</xdr:colOff>
      <xdr:row>82</xdr:row>
      <xdr:rowOff>43180</xdr:rowOff>
    </xdr:to>
    <xdr:sp macro="" textlink="">
      <xdr:nvSpPr>
        <xdr:cNvPr id="623" name="フローチャート: 判断 622">
          <a:extLst>
            <a:ext uri="{FF2B5EF4-FFF2-40B4-BE49-F238E27FC236}">
              <a16:creationId xmlns:a16="http://schemas.microsoft.com/office/drawing/2014/main" id="{F202F4DA-CF28-4EB4-8BF2-608F714D6D97}"/>
            </a:ext>
          </a:extLst>
        </xdr:cNvPr>
        <xdr:cNvSpPr/>
      </xdr:nvSpPr>
      <xdr:spPr>
        <a:xfrm>
          <a:off x="15430500" y="1400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97789</xdr:rowOff>
    </xdr:from>
    <xdr:to>
      <xdr:col>76</xdr:col>
      <xdr:colOff>165100</xdr:colOff>
      <xdr:row>82</xdr:row>
      <xdr:rowOff>27939</xdr:rowOff>
    </xdr:to>
    <xdr:sp macro="" textlink="">
      <xdr:nvSpPr>
        <xdr:cNvPr id="624" name="フローチャート: 判断 623">
          <a:extLst>
            <a:ext uri="{FF2B5EF4-FFF2-40B4-BE49-F238E27FC236}">
              <a16:creationId xmlns:a16="http://schemas.microsoft.com/office/drawing/2014/main" id="{9A999BDC-8DE7-4621-9EEC-0ED1B9FA5680}"/>
            </a:ext>
          </a:extLst>
        </xdr:cNvPr>
        <xdr:cNvSpPr/>
      </xdr:nvSpPr>
      <xdr:spPr>
        <a:xfrm>
          <a:off x="14541500" y="13985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128270</xdr:rowOff>
    </xdr:from>
    <xdr:to>
      <xdr:col>72</xdr:col>
      <xdr:colOff>38100</xdr:colOff>
      <xdr:row>82</xdr:row>
      <xdr:rowOff>58420</xdr:rowOff>
    </xdr:to>
    <xdr:sp macro="" textlink="">
      <xdr:nvSpPr>
        <xdr:cNvPr id="625" name="フローチャート: 判断 624">
          <a:extLst>
            <a:ext uri="{FF2B5EF4-FFF2-40B4-BE49-F238E27FC236}">
              <a16:creationId xmlns:a16="http://schemas.microsoft.com/office/drawing/2014/main" id="{F822756B-4B01-4D2E-AD3C-EE4C5D25D725}"/>
            </a:ext>
          </a:extLst>
        </xdr:cNvPr>
        <xdr:cNvSpPr/>
      </xdr:nvSpPr>
      <xdr:spPr>
        <a:xfrm>
          <a:off x="13652500" y="1401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97789</xdr:rowOff>
    </xdr:from>
    <xdr:to>
      <xdr:col>67</xdr:col>
      <xdr:colOff>101600</xdr:colOff>
      <xdr:row>82</xdr:row>
      <xdr:rowOff>27939</xdr:rowOff>
    </xdr:to>
    <xdr:sp macro="" textlink="">
      <xdr:nvSpPr>
        <xdr:cNvPr id="626" name="フローチャート: 判断 625">
          <a:extLst>
            <a:ext uri="{FF2B5EF4-FFF2-40B4-BE49-F238E27FC236}">
              <a16:creationId xmlns:a16="http://schemas.microsoft.com/office/drawing/2014/main" id="{32E8EE48-DA44-4A6F-82C9-F90B698456D2}"/>
            </a:ext>
          </a:extLst>
        </xdr:cNvPr>
        <xdr:cNvSpPr/>
      </xdr:nvSpPr>
      <xdr:spPr>
        <a:xfrm>
          <a:off x="12763500" y="13985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27" name="テキスト ボックス 626">
          <a:extLst>
            <a:ext uri="{FF2B5EF4-FFF2-40B4-BE49-F238E27FC236}">
              <a16:creationId xmlns:a16="http://schemas.microsoft.com/office/drawing/2014/main" id="{308CD126-8562-4E43-8B66-92DABDB33E45}"/>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28" name="テキスト ボックス 627">
          <a:extLst>
            <a:ext uri="{FF2B5EF4-FFF2-40B4-BE49-F238E27FC236}">
              <a16:creationId xmlns:a16="http://schemas.microsoft.com/office/drawing/2014/main" id="{D1E93FD1-5125-4AA7-AFA1-9F2C1271F045}"/>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29" name="テキスト ボックス 628">
          <a:extLst>
            <a:ext uri="{FF2B5EF4-FFF2-40B4-BE49-F238E27FC236}">
              <a16:creationId xmlns:a16="http://schemas.microsoft.com/office/drawing/2014/main" id="{0672F5E6-79E0-43FB-83B0-D5F91F1D9268}"/>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30" name="テキスト ボックス 629">
          <a:extLst>
            <a:ext uri="{FF2B5EF4-FFF2-40B4-BE49-F238E27FC236}">
              <a16:creationId xmlns:a16="http://schemas.microsoft.com/office/drawing/2014/main" id="{CD771601-3959-489D-A58A-10BF77059212}"/>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31" name="テキスト ボックス 630">
          <a:extLst>
            <a:ext uri="{FF2B5EF4-FFF2-40B4-BE49-F238E27FC236}">
              <a16:creationId xmlns:a16="http://schemas.microsoft.com/office/drawing/2014/main" id="{83E6FD83-D39A-45CD-AC35-D59F5F78326E}"/>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133986</xdr:rowOff>
    </xdr:from>
    <xdr:to>
      <xdr:col>85</xdr:col>
      <xdr:colOff>177800</xdr:colOff>
      <xdr:row>82</xdr:row>
      <xdr:rowOff>64136</xdr:rowOff>
    </xdr:to>
    <xdr:sp macro="" textlink="">
      <xdr:nvSpPr>
        <xdr:cNvPr id="632" name="楕円 631">
          <a:extLst>
            <a:ext uri="{FF2B5EF4-FFF2-40B4-BE49-F238E27FC236}">
              <a16:creationId xmlns:a16="http://schemas.microsoft.com/office/drawing/2014/main" id="{9B403F41-2C7E-4D7D-81DC-E790DD9CBEBC}"/>
            </a:ext>
          </a:extLst>
        </xdr:cNvPr>
        <xdr:cNvSpPr/>
      </xdr:nvSpPr>
      <xdr:spPr>
        <a:xfrm>
          <a:off x="16268700" y="14021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81</xdr:row>
      <xdr:rowOff>112413</xdr:rowOff>
    </xdr:from>
    <xdr:ext cx="405111" cy="259045"/>
    <xdr:sp macro="" textlink="">
      <xdr:nvSpPr>
        <xdr:cNvPr id="633" name="【児童館】&#10;有形固定資産減価償却率該当値テキスト">
          <a:extLst>
            <a:ext uri="{FF2B5EF4-FFF2-40B4-BE49-F238E27FC236}">
              <a16:creationId xmlns:a16="http://schemas.microsoft.com/office/drawing/2014/main" id="{A054C9CD-B51C-4BB3-9890-5700E5FB1DA9}"/>
            </a:ext>
          </a:extLst>
        </xdr:cNvPr>
        <xdr:cNvSpPr txBox="1"/>
      </xdr:nvSpPr>
      <xdr:spPr>
        <a:xfrm>
          <a:off x="16357600" y="139998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82550</xdr:rowOff>
    </xdr:from>
    <xdr:to>
      <xdr:col>81</xdr:col>
      <xdr:colOff>101600</xdr:colOff>
      <xdr:row>82</xdr:row>
      <xdr:rowOff>12700</xdr:rowOff>
    </xdr:to>
    <xdr:sp macro="" textlink="">
      <xdr:nvSpPr>
        <xdr:cNvPr id="634" name="楕円 633">
          <a:extLst>
            <a:ext uri="{FF2B5EF4-FFF2-40B4-BE49-F238E27FC236}">
              <a16:creationId xmlns:a16="http://schemas.microsoft.com/office/drawing/2014/main" id="{0EB99C97-C279-430A-B233-01FCD1E5BB2E}"/>
            </a:ext>
          </a:extLst>
        </xdr:cNvPr>
        <xdr:cNvSpPr/>
      </xdr:nvSpPr>
      <xdr:spPr>
        <a:xfrm>
          <a:off x="15430500" y="13970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133350</xdr:rowOff>
    </xdr:from>
    <xdr:to>
      <xdr:col>85</xdr:col>
      <xdr:colOff>127000</xdr:colOff>
      <xdr:row>82</xdr:row>
      <xdr:rowOff>13336</xdr:rowOff>
    </xdr:to>
    <xdr:cxnSp macro="">
      <xdr:nvCxnSpPr>
        <xdr:cNvPr id="635" name="直線コネクタ 634">
          <a:extLst>
            <a:ext uri="{FF2B5EF4-FFF2-40B4-BE49-F238E27FC236}">
              <a16:creationId xmlns:a16="http://schemas.microsoft.com/office/drawing/2014/main" id="{DCCB53BB-3037-430B-A42B-EBD5A0BD7A81}"/>
            </a:ext>
          </a:extLst>
        </xdr:cNvPr>
        <xdr:cNvCxnSpPr/>
      </xdr:nvCxnSpPr>
      <xdr:spPr>
        <a:xfrm>
          <a:off x="15481300" y="14020800"/>
          <a:ext cx="838200" cy="51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33020</xdr:rowOff>
    </xdr:from>
    <xdr:to>
      <xdr:col>76</xdr:col>
      <xdr:colOff>165100</xdr:colOff>
      <xdr:row>81</xdr:row>
      <xdr:rowOff>134620</xdr:rowOff>
    </xdr:to>
    <xdr:sp macro="" textlink="">
      <xdr:nvSpPr>
        <xdr:cNvPr id="636" name="楕円 635">
          <a:extLst>
            <a:ext uri="{FF2B5EF4-FFF2-40B4-BE49-F238E27FC236}">
              <a16:creationId xmlns:a16="http://schemas.microsoft.com/office/drawing/2014/main" id="{CA058A92-CC59-46A4-A88C-D11F5589C941}"/>
            </a:ext>
          </a:extLst>
        </xdr:cNvPr>
        <xdr:cNvSpPr/>
      </xdr:nvSpPr>
      <xdr:spPr>
        <a:xfrm>
          <a:off x="14541500" y="13920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83820</xdr:rowOff>
    </xdr:from>
    <xdr:to>
      <xdr:col>81</xdr:col>
      <xdr:colOff>50800</xdr:colOff>
      <xdr:row>81</xdr:row>
      <xdr:rowOff>133350</xdr:rowOff>
    </xdr:to>
    <xdr:cxnSp macro="">
      <xdr:nvCxnSpPr>
        <xdr:cNvPr id="637" name="直線コネクタ 636">
          <a:extLst>
            <a:ext uri="{FF2B5EF4-FFF2-40B4-BE49-F238E27FC236}">
              <a16:creationId xmlns:a16="http://schemas.microsoft.com/office/drawing/2014/main" id="{DAB73875-01E2-475B-B266-5CA6B44722EC}"/>
            </a:ext>
          </a:extLst>
        </xdr:cNvPr>
        <xdr:cNvCxnSpPr/>
      </xdr:nvCxnSpPr>
      <xdr:spPr>
        <a:xfrm>
          <a:off x="14592300" y="13971270"/>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80</xdr:row>
      <xdr:rowOff>158750</xdr:rowOff>
    </xdr:from>
    <xdr:to>
      <xdr:col>72</xdr:col>
      <xdr:colOff>38100</xdr:colOff>
      <xdr:row>81</xdr:row>
      <xdr:rowOff>88900</xdr:rowOff>
    </xdr:to>
    <xdr:sp macro="" textlink="">
      <xdr:nvSpPr>
        <xdr:cNvPr id="638" name="楕円 637">
          <a:extLst>
            <a:ext uri="{FF2B5EF4-FFF2-40B4-BE49-F238E27FC236}">
              <a16:creationId xmlns:a16="http://schemas.microsoft.com/office/drawing/2014/main" id="{110CB758-7C3E-4D02-9EBD-9CCAE5340BA5}"/>
            </a:ext>
          </a:extLst>
        </xdr:cNvPr>
        <xdr:cNvSpPr/>
      </xdr:nvSpPr>
      <xdr:spPr>
        <a:xfrm>
          <a:off x="13652500" y="13874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81</xdr:row>
      <xdr:rowOff>38100</xdr:rowOff>
    </xdr:from>
    <xdr:to>
      <xdr:col>76</xdr:col>
      <xdr:colOff>114300</xdr:colOff>
      <xdr:row>81</xdr:row>
      <xdr:rowOff>83820</xdr:rowOff>
    </xdr:to>
    <xdr:cxnSp macro="">
      <xdr:nvCxnSpPr>
        <xdr:cNvPr id="639" name="直線コネクタ 638">
          <a:extLst>
            <a:ext uri="{FF2B5EF4-FFF2-40B4-BE49-F238E27FC236}">
              <a16:creationId xmlns:a16="http://schemas.microsoft.com/office/drawing/2014/main" id="{23486207-D72B-4E25-84F5-F6982C2B0E63}"/>
            </a:ext>
          </a:extLst>
        </xdr:cNvPr>
        <xdr:cNvCxnSpPr/>
      </xdr:nvCxnSpPr>
      <xdr:spPr>
        <a:xfrm>
          <a:off x="13703300" y="1392555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34307</xdr:rowOff>
    </xdr:from>
    <xdr:ext cx="405111" cy="259045"/>
    <xdr:sp macro="" textlink="">
      <xdr:nvSpPr>
        <xdr:cNvPr id="640" name="n_1aveValue【児童館】&#10;有形固定資産減価償却率">
          <a:extLst>
            <a:ext uri="{FF2B5EF4-FFF2-40B4-BE49-F238E27FC236}">
              <a16:creationId xmlns:a16="http://schemas.microsoft.com/office/drawing/2014/main" id="{8C95B547-3089-453C-B976-6A7FC2C3B1C2}"/>
            </a:ext>
          </a:extLst>
        </xdr:cNvPr>
        <xdr:cNvSpPr txBox="1"/>
      </xdr:nvSpPr>
      <xdr:spPr>
        <a:xfrm>
          <a:off x="15266044" y="14093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19066</xdr:rowOff>
    </xdr:from>
    <xdr:ext cx="405111" cy="259045"/>
    <xdr:sp macro="" textlink="">
      <xdr:nvSpPr>
        <xdr:cNvPr id="641" name="n_2aveValue【児童館】&#10;有形固定資産減価償却率">
          <a:extLst>
            <a:ext uri="{FF2B5EF4-FFF2-40B4-BE49-F238E27FC236}">
              <a16:creationId xmlns:a16="http://schemas.microsoft.com/office/drawing/2014/main" id="{BDE51ACF-9D8B-46B5-B699-016F22ECEAC4}"/>
            </a:ext>
          </a:extLst>
        </xdr:cNvPr>
        <xdr:cNvSpPr txBox="1"/>
      </xdr:nvSpPr>
      <xdr:spPr>
        <a:xfrm>
          <a:off x="14389744" y="14077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49547</xdr:rowOff>
    </xdr:from>
    <xdr:ext cx="405111" cy="259045"/>
    <xdr:sp macro="" textlink="">
      <xdr:nvSpPr>
        <xdr:cNvPr id="642" name="n_3aveValue【児童館】&#10;有形固定資産減価償却率">
          <a:extLst>
            <a:ext uri="{FF2B5EF4-FFF2-40B4-BE49-F238E27FC236}">
              <a16:creationId xmlns:a16="http://schemas.microsoft.com/office/drawing/2014/main" id="{298E95FD-E6DF-46C1-8E7E-D0A5D73325BC}"/>
            </a:ext>
          </a:extLst>
        </xdr:cNvPr>
        <xdr:cNvSpPr txBox="1"/>
      </xdr:nvSpPr>
      <xdr:spPr>
        <a:xfrm>
          <a:off x="13500744" y="14108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44466</xdr:rowOff>
    </xdr:from>
    <xdr:ext cx="405111" cy="259045"/>
    <xdr:sp macro="" textlink="">
      <xdr:nvSpPr>
        <xdr:cNvPr id="643" name="n_4aveValue【児童館】&#10;有形固定資産減価償却率">
          <a:extLst>
            <a:ext uri="{FF2B5EF4-FFF2-40B4-BE49-F238E27FC236}">
              <a16:creationId xmlns:a16="http://schemas.microsoft.com/office/drawing/2014/main" id="{6F63232C-0C5B-4DE0-BB3A-D0EE44273D97}"/>
            </a:ext>
          </a:extLst>
        </xdr:cNvPr>
        <xdr:cNvSpPr txBox="1"/>
      </xdr:nvSpPr>
      <xdr:spPr>
        <a:xfrm>
          <a:off x="12611744" y="137604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80</xdr:row>
      <xdr:rowOff>29227</xdr:rowOff>
    </xdr:from>
    <xdr:ext cx="405111" cy="259045"/>
    <xdr:sp macro="" textlink="">
      <xdr:nvSpPr>
        <xdr:cNvPr id="644" name="n_1mainValue【児童館】&#10;有形固定資産減価償却率">
          <a:extLst>
            <a:ext uri="{FF2B5EF4-FFF2-40B4-BE49-F238E27FC236}">
              <a16:creationId xmlns:a16="http://schemas.microsoft.com/office/drawing/2014/main" id="{44401DA4-496F-4D40-AC8F-577E02277F19}"/>
            </a:ext>
          </a:extLst>
        </xdr:cNvPr>
        <xdr:cNvSpPr txBox="1"/>
      </xdr:nvSpPr>
      <xdr:spPr>
        <a:xfrm>
          <a:off x="15266044" y="13745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151147</xdr:rowOff>
    </xdr:from>
    <xdr:ext cx="405111" cy="259045"/>
    <xdr:sp macro="" textlink="">
      <xdr:nvSpPr>
        <xdr:cNvPr id="645" name="n_2mainValue【児童館】&#10;有形固定資産減価償却率">
          <a:extLst>
            <a:ext uri="{FF2B5EF4-FFF2-40B4-BE49-F238E27FC236}">
              <a16:creationId xmlns:a16="http://schemas.microsoft.com/office/drawing/2014/main" id="{3CDFBC45-5FB0-4A13-9623-943B9FBB07A7}"/>
            </a:ext>
          </a:extLst>
        </xdr:cNvPr>
        <xdr:cNvSpPr txBox="1"/>
      </xdr:nvSpPr>
      <xdr:spPr>
        <a:xfrm>
          <a:off x="14389744" y="13695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105427</xdr:rowOff>
    </xdr:from>
    <xdr:ext cx="405111" cy="259045"/>
    <xdr:sp macro="" textlink="">
      <xdr:nvSpPr>
        <xdr:cNvPr id="646" name="n_3mainValue【児童館】&#10;有形固定資産減価償却率">
          <a:extLst>
            <a:ext uri="{FF2B5EF4-FFF2-40B4-BE49-F238E27FC236}">
              <a16:creationId xmlns:a16="http://schemas.microsoft.com/office/drawing/2014/main" id="{8E9D15DD-55F9-41EA-A8FE-7C4725412662}"/>
            </a:ext>
          </a:extLst>
        </xdr:cNvPr>
        <xdr:cNvSpPr txBox="1"/>
      </xdr:nvSpPr>
      <xdr:spPr>
        <a:xfrm>
          <a:off x="13500744" y="13649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47" name="正方形/長方形 646">
          <a:extLst>
            <a:ext uri="{FF2B5EF4-FFF2-40B4-BE49-F238E27FC236}">
              <a16:creationId xmlns:a16="http://schemas.microsoft.com/office/drawing/2014/main" id="{E3E2F120-2647-4098-B126-DE3ACC0EB1CA}"/>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48" name="正方形/長方形 647">
          <a:extLst>
            <a:ext uri="{FF2B5EF4-FFF2-40B4-BE49-F238E27FC236}">
              <a16:creationId xmlns:a16="http://schemas.microsoft.com/office/drawing/2014/main" id="{2827D1AE-F8ED-41B7-91AE-CEB01E067A6C}"/>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49" name="正方形/長方形 648">
          <a:extLst>
            <a:ext uri="{FF2B5EF4-FFF2-40B4-BE49-F238E27FC236}">
              <a16:creationId xmlns:a16="http://schemas.microsoft.com/office/drawing/2014/main" id="{EFF9DF7F-9817-4A48-ADBA-61A102CDC1FD}"/>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50" name="正方形/長方形 649">
          <a:extLst>
            <a:ext uri="{FF2B5EF4-FFF2-40B4-BE49-F238E27FC236}">
              <a16:creationId xmlns:a16="http://schemas.microsoft.com/office/drawing/2014/main" id="{6AD8E0C1-9B80-4EE5-8449-66818426CA35}"/>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51" name="正方形/長方形 650">
          <a:extLst>
            <a:ext uri="{FF2B5EF4-FFF2-40B4-BE49-F238E27FC236}">
              <a16:creationId xmlns:a16="http://schemas.microsoft.com/office/drawing/2014/main" id="{9DA01CEB-9A8A-4E5B-A76B-BF91CD7B2068}"/>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52" name="正方形/長方形 651">
          <a:extLst>
            <a:ext uri="{FF2B5EF4-FFF2-40B4-BE49-F238E27FC236}">
              <a16:creationId xmlns:a16="http://schemas.microsoft.com/office/drawing/2014/main" id="{CCFFE37E-F788-430E-BF50-1AD1EA448696}"/>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53" name="正方形/長方形 652">
          <a:extLst>
            <a:ext uri="{FF2B5EF4-FFF2-40B4-BE49-F238E27FC236}">
              <a16:creationId xmlns:a16="http://schemas.microsoft.com/office/drawing/2014/main" id="{977B8774-50AC-40B4-8DAA-8FBE7BBCAD79}"/>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54" name="正方形/長方形 653">
          <a:extLst>
            <a:ext uri="{FF2B5EF4-FFF2-40B4-BE49-F238E27FC236}">
              <a16:creationId xmlns:a16="http://schemas.microsoft.com/office/drawing/2014/main" id="{6B7A688C-C12A-476F-AC86-8FA5F6678307}"/>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55" name="テキスト ボックス 654">
          <a:extLst>
            <a:ext uri="{FF2B5EF4-FFF2-40B4-BE49-F238E27FC236}">
              <a16:creationId xmlns:a16="http://schemas.microsoft.com/office/drawing/2014/main" id="{362154F6-1005-4BBD-957F-31E75C919BEB}"/>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56" name="直線コネクタ 655">
          <a:extLst>
            <a:ext uri="{FF2B5EF4-FFF2-40B4-BE49-F238E27FC236}">
              <a16:creationId xmlns:a16="http://schemas.microsoft.com/office/drawing/2014/main" id="{70B93156-2B98-4060-84EC-93EF6568E6EB}"/>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57" name="直線コネクタ 656">
          <a:extLst>
            <a:ext uri="{FF2B5EF4-FFF2-40B4-BE49-F238E27FC236}">
              <a16:creationId xmlns:a16="http://schemas.microsoft.com/office/drawing/2014/main" id="{9F62D889-712A-4C60-AB66-DDC42E99C9EB}"/>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58" name="テキスト ボックス 657">
          <a:extLst>
            <a:ext uri="{FF2B5EF4-FFF2-40B4-BE49-F238E27FC236}">
              <a16:creationId xmlns:a16="http://schemas.microsoft.com/office/drawing/2014/main" id="{4A0BE408-1B98-47B4-B92D-C4D19F696CBC}"/>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59" name="直線コネクタ 658">
          <a:extLst>
            <a:ext uri="{FF2B5EF4-FFF2-40B4-BE49-F238E27FC236}">
              <a16:creationId xmlns:a16="http://schemas.microsoft.com/office/drawing/2014/main" id="{3A2F8728-A756-44F7-9FB8-5669BADAA7B8}"/>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60" name="テキスト ボックス 659">
          <a:extLst>
            <a:ext uri="{FF2B5EF4-FFF2-40B4-BE49-F238E27FC236}">
              <a16:creationId xmlns:a16="http://schemas.microsoft.com/office/drawing/2014/main" id="{5A8065A6-C7B9-49B6-A094-CDE6EE3FB555}"/>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61" name="直線コネクタ 660">
          <a:extLst>
            <a:ext uri="{FF2B5EF4-FFF2-40B4-BE49-F238E27FC236}">
              <a16:creationId xmlns:a16="http://schemas.microsoft.com/office/drawing/2014/main" id="{5231D17F-A5C6-4CA2-803E-10601B82A777}"/>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62" name="テキスト ボックス 661">
          <a:extLst>
            <a:ext uri="{FF2B5EF4-FFF2-40B4-BE49-F238E27FC236}">
              <a16:creationId xmlns:a16="http://schemas.microsoft.com/office/drawing/2014/main" id="{CCBCDC32-DB3B-4713-80AC-1AAE6FE4D269}"/>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63" name="直線コネクタ 662">
          <a:extLst>
            <a:ext uri="{FF2B5EF4-FFF2-40B4-BE49-F238E27FC236}">
              <a16:creationId xmlns:a16="http://schemas.microsoft.com/office/drawing/2014/main" id="{A97A44C7-2664-4C56-89F6-943ACAD2DFF4}"/>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64" name="テキスト ボックス 663">
          <a:extLst>
            <a:ext uri="{FF2B5EF4-FFF2-40B4-BE49-F238E27FC236}">
              <a16:creationId xmlns:a16="http://schemas.microsoft.com/office/drawing/2014/main" id="{5D3FB019-2973-4F8C-958A-BB9F261517E5}"/>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65" name="直線コネクタ 664">
          <a:extLst>
            <a:ext uri="{FF2B5EF4-FFF2-40B4-BE49-F238E27FC236}">
              <a16:creationId xmlns:a16="http://schemas.microsoft.com/office/drawing/2014/main" id="{7F30A61A-6541-4282-B43C-9201585626C1}"/>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66" name="テキスト ボックス 665">
          <a:extLst>
            <a:ext uri="{FF2B5EF4-FFF2-40B4-BE49-F238E27FC236}">
              <a16:creationId xmlns:a16="http://schemas.microsoft.com/office/drawing/2014/main" id="{A29023BF-EBEF-4431-9BD4-29C8647DC8ED}"/>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67" name="直線コネクタ 666">
          <a:extLst>
            <a:ext uri="{FF2B5EF4-FFF2-40B4-BE49-F238E27FC236}">
              <a16:creationId xmlns:a16="http://schemas.microsoft.com/office/drawing/2014/main" id="{4EBFC335-DB29-4C36-9741-4A0B80DC120E}"/>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68" name="テキスト ボックス 667">
          <a:extLst>
            <a:ext uri="{FF2B5EF4-FFF2-40B4-BE49-F238E27FC236}">
              <a16:creationId xmlns:a16="http://schemas.microsoft.com/office/drawing/2014/main" id="{34661BB9-D718-40D2-BBE8-FE868FE3E139}"/>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69" name="【児童館】&#10;一人当たり面積グラフ枠">
          <a:extLst>
            <a:ext uri="{FF2B5EF4-FFF2-40B4-BE49-F238E27FC236}">
              <a16:creationId xmlns:a16="http://schemas.microsoft.com/office/drawing/2014/main" id="{BB3424A5-F532-44C8-9B27-F6EFCBD43D77}"/>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76200</xdr:rowOff>
    </xdr:from>
    <xdr:to>
      <xdr:col>116</xdr:col>
      <xdr:colOff>62864</xdr:colOff>
      <xdr:row>86</xdr:row>
      <xdr:rowOff>38100</xdr:rowOff>
    </xdr:to>
    <xdr:cxnSp macro="">
      <xdr:nvCxnSpPr>
        <xdr:cNvPr id="670" name="直線コネクタ 669">
          <a:extLst>
            <a:ext uri="{FF2B5EF4-FFF2-40B4-BE49-F238E27FC236}">
              <a16:creationId xmlns:a16="http://schemas.microsoft.com/office/drawing/2014/main" id="{FAA35674-722E-4AEB-A698-028F9313A1CE}"/>
            </a:ext>
          </a:extLst>
        </xdr:cNvPr>
        <xdr:cNvCxnSpPr/>
      </xdr:nvCxnSpPr>
      <xdr:spPr>
        <a:xfrm flipV="1">
          <a:off x="22160864" y="13277850"/>
          <a:ext cx="0" cy="1504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41927</xdr:rowOff>
    </xdr:from>
    <xdr:ext cx="469744" cy="259045"/>
    <xdr:sp macro="" textlink="">
      <xdr:nvSpPr>
        <xdr:cNvPr id="671" name="【児童館】&#10;一人当たり面積最小値テキスト">
          <a:extLst>
            <a:ext uri="{FF2B5EF4-FFF2-40B4-BE49-F238E27FC236}">
              <a16:creationId xmlns:a16="http://schemas.microsoft.com/office/drawing/2014/main" id="{F4D3D611-22EE-421A-9282-91D025C46FC1}"/>
            </a:ext>
          </a:extLst>
        </xdr:cNvPr>
        <xdr:cNvSpPr txBox="1"/>
      </xdr:nvSpPr>
      <xdr:spPr>
        <a:xfrm>
          <a:off x="22199600"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38100</xdr:rowOff>
    </xdr:from>
    <xdr:to>
      <xdr:col>116</xdr:col>
      <xdr:colOff>152400</xdr:colOff>
      <xdr:row>86</xdr:row>
      <xdr:rowOff>38100</xdr:rowOff>
    </xdr:to>
    <xdr:cxnSp macro="">
      <xdr:nvCxnSpPr>
        <xdr:cNvPr id="672" name="直線コネクタ 671">
          <a:extLst>
            <a:ext uri="{FF2B5EF4-FFF2-40B4-BE49-F238E27FC236}">
              <a16:creationId xmlns:a16="http://schemas.microsoft.com/office/drawing/2014/main" id="{40A7EA1C-9631-42E9-83AB-3D1550E8D278}"/>
            </a:ext>
          </a:extLst>
        </xdr:cNvPr>
        <xdr:cNvCxnSpPr/>
      </xdr:nvCxnSpPr>
      <xdr:spPr>
        <a:xfrm>
          <a:off x="22072600" y="1478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22877</xdr:rowOff>
    </xdr:from>
    <xdr:ext cx="469744" cy="259045"/>
    <xdr:sp macro="" textlink="">
      <xdr:nvSpPr>
        <xdr:cNvPr id="673" name="【児童館】&#10;一人当たり面積最大値テキスト">
          <a:extLst>
            <a:ext uri="{FF2B5EF4-FFF2-40B4-BE49-F238E27FC236}">
              <a16:creationId xmlns:a16="http://schemas.microsoft.com/office/drawing/2014/main" id="{6EBC9D17-093F-41A3-8D12-105757C7A912}"/>
            </a:ext>
          </a:extLst>
        </xdr:cNvPr>
        <xdr:cNvSpPr txBox="1"/>
      </xdr:nvSpPr>
      <xdr:spPr>
        <a:xfrm>
          <a:off x="22199600" y="13053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76200</xdr:rowOff>
    </xdr:from>
    <xdr:to>
      <xdr:col>116</xdr:col>
      <xdr:colOff>152400</xdr:colOff>
      <xdr:row>77</xdr:row>
      <xdr:rowOff>76200</xdr:rowOff>
    </xdr:to>
    <xdr:cxnSp macro="">
      <xdr:nvCxnSpPr>
        <xdr:cNvPr id="674" name="直線コネクタ 673">
          <a:extLst>
            <a:ext uri="{FF2B5EF4-FFF2-40B4-BE49-F238E27FC236}">
              <a16:creationId xmlns:a16="http://schemas.microsoft.com/office/drawing/2014/main" id="{8D8B4EC6-4C96-45D6-99C4-18DC529C8856}"/>
            </a:ext>
          </a:extLst>
        </xdr:cNvPr>
        <xdr:cNvCxnSpPr/>
      </xdr:nvCxnSpPr>
      <xdr:spPr>
        <a:xfrm>
          <a:off x="22072600" y="13277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86377</xdr:rowOff>
    </xdr:from>
    <xdr:ext cx="469744" cy="259045"/>
    <xdr:sp macro="" textlink="">
      <xdr:nvSpPr>
        <xdr:cNvPr id="675" name="【児童館】&#10;一人当たり面積平均値テキスト">
          <a:extLst>
            <a:ext uri="{FF2B5EF4-FFF2-40B4-BE49-F238E27FC236}">
              <a16:creationId xmlns:a16="http://schemas.microsoft.com/office/drawing/2014/main" id="{9F2DB2F1-1530-4F50-AC0D-DDE9A232DCD2}"/>
            </a:ext>
          </a:extLst>
        </xdr:cNvPr>
        <xdr:cNvSpPr txBox="1"/>
      </xdr:nvSpPr>
      <xdr:spPr>
        <a:xfrm>
          <a:off x="22199600" y="141452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63500</xdr:rowOff>
    </xdr:from>
    <xdr:to>
      <xdr:col>116</xdr:col>
      <xdr:colOff>114300</xdr:colOff>
      <xdr:row>83</xdr:row>
      <xdr:rowOff>165100</xdr:rowOff>
    </xdr:to>
    <xdr:sp macro="" textlink="">
      <xdr:nvSpPr>
        <xdr:cNvPr id="676" name="フローチャート: 判断 675">
          <a:extLst>
            <a:ext uri="{FF2B5EF4-FFF2-40B4-BE49-F238E27FC236}">
              <a16:creationId xmlns:a16="http://schemas.microsoft.com/office/drawing/2014/main" id="{27D37991-C8B2-4A71-BC25-B3CD7E76CD48}"/>
            </a:ext>
          </a:extLst>
        </xdr:cNvPr>
        <xdr:cNvSpPr/>
      </xdr:nvSpPr>
      <xdr:spPr>
        <a:xfrm>
          <a:off x="22110700" y="14293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44450</xdr:rowOff>
    </xdr:from>
    <xdr:to>
      <xdr:col>112</xdr:col>
      <xdr:colOff>38100</xdr:colOff>
      <xdr:row>83</xdr:row>
      <xdr:rowOff>146050</xdr:rowOff>
    </xdr:to>
    <xdr:sp macro="" textlink="">
      <xdr:nvSpPr>
        <xdr:cNvPr id="677" name="フローチャート: 判断 676">
          <a:extLst>
            <a:ext uri="{FF2B5EF4-FFF2-40B4-BE49-F238E27FC236}">
              <a16:creationId xmlns:a16="http://schemas.microsoft.com/office/drawing/2014/main" id="{FE450398-C13D-480D-8E8F-451FB1D920B6}"/>
            </a:ext>
          </a:extLst>
        </xdr:cNvPr>
        <xdr:cNvSpPr/>
      </xdr:nvSpPr>
      <xdr:spPr>
        <a:xfrm>
          <a:off x="212725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6350</xdr:rowOff>
    </xdr:from>
    <xdr:to>
      <xdr:col>107</xdr:col>
      <xdr:colOff>101600</xdr:colOff>
      <xdr:row>83</xdr:row>
      <xdr:rowOff>107950</xdr:rowOff>
    </xdr:to>
    <xdr:sp macro="" textlink="">
      <xdr:nvSpPr>
        <xdr:cNvPr id="678" name="フローチャート: 判断 677">
          <a:extLst>
            <a:ext uri="{FF2B5EF4-FFF2-40B4-BE49-F238E27FC236}">
              <a16:creationId xmlns:a16="http://schemas.microsoft.com/office/drawing/2014/main" id="{1C9B73D2-3FC0-4263-8993-B2689750368C}"/>
            </a:ext>
          </a:extLst>
        </xdr:cNvPr>
        <xdr:cNvSpPr/>
      </xdr:nvSpPr>
      <xdr:spPr>
        <a:xfrm>
          <a:off x="20383500" y="1423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44450</xdr:rowOff>
    </xdr:from>
    <xdr:to>
      <xdr:col>102</xdr:col>
      <xdr:colOff>165100</xdr:colOff>
      <xdr:row>83</xdr:row>
      <xdr:rowOff>146050</xdr:rowOff>
    </xdr:to>
    <xdr:sp macro="" textlink="">
      <xdr:nvSpPr>
        <xdr:cNvPr id="679" name="フローチャート: 判断 678">
          <a:extLst>
            <a:ext uri="{FF2B5EF4-FFF2-40B4-BE49-F238E27FC236}">
              <a16:creationId xmlns:a16="http://schemas.microsoft.com/office/drawing/2014/main" id="{3D750893-150D-40CD-9E35-50A8D28AFDC3}"/>
            </a:ext>
          </a:extLst>
        </xdr:cNvPr>
        <xdr:cNvSpPr/>
      </xdr:nvSpPr>
      <xdr:spPr>
        <a:xfrm>
          <a:off x="194945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25400</xdr:rowOff>
    </xdr:from>
    <xdr:to>
      <xdr:col>98</xdr:col>
      <xdr:colOff>38100</xdr:colOff>
      <xdr:row>83</xdr:row>
      <xdr:rowOff>127000</xdr:rowOff>
    </xdr:to>
    <xdr:sp macro="" textlink="">
      <xdr:nvSpPr>
        <xdr:cNvPr id="680" name="フローチャート: 判断 679">
          <a:extLst>
            <a:ext uri="{FF2B5EF4-FFF2-40B4-BE49-F238E27FC236}">
              <a16:creationId xmlns:a16="http://schemas.microsoft.com/office/drawing/2014/main" id="{556409A3-15AC-433F-8B3F-7D13F055E4A5}"/>
            </a:ext>
          </a:extLst>
        </xdr:cNvPr>
        <xdr:cNvSpPr/>
      </xdr:nvSpPr>
      <xdr:spPr>
        <a:xfrm>
          <a:off x="18605500" y="14255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81" name="テキスト ボックス 680">
          <a:extLst>
            <a:ext uri="{FF2B5EF4-FFF2-40B4-BE49-F238E27FC236}">
              <a16:creationId xmlns:a16="http://schemas.microsoft.com/office/drawing/2014/main" id="{D96CA34C-3363-4365-8ED2-7D99812535D1}"/>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82" name="テキスト ボックス 681">
          <a:extLst>
            <a:ext uri="{FF2B5EF4-FFF2-40B4-BE49-F238E27FC236}">
              <a16:creationId xmlns:a16="http://schemas.microsoft.com/office/drawing/2014/main" id="{D42683B9-5AA5-49B4-93C0-112DF7C18AD8}"/>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83" name="テキスト ボックス 682">
          <a:extLst>
            <a:ext uri="{FF2B5EF4-FFF2-40B4-BE49-F238E27FC236}">
              <a16:creationId xmlns:a16="http://schemas.microsoft.com/office/drawing/2014/main" id="{0B6ED620-2CB5-4A16-AF65-1D05C6E0BB65}"/>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84" name="テキスト ボックス 683">
          <a:extLst>
            <a:ext uri="{FF2B5EF4-FFF2-40B4-BE49-F238E27FC236}">
              <a16:creationId xmlns:a16="http://schemas.microsoft.com/office/drawing/2014/main" id="{26B010DA-167E-4DCB-8B48-EF64BEB64C14}"/>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85" name="テキスト ボックス 684">
          <a:extLst>
            <a:ext uri="{FF2B5EF4-FFF2-40B4-BE49-F238E27FC236}">
              <a16:creationId xmlns:a16="http://schemas.microsoft.com/office/drawing/2014/main" id="{42EE1218-57BF-42CF-BA83-4425F19006DB}"/>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101600</xdr:rowOff>
    </xdr:from>
    <xdr:to>
      <xdr:col>116</xdr:col>
      <xdr:colOff>114300</xdr:colOff>
      <xdr:row>85</xdr:row>
      <xdr:rowOff>31750</xdr:rowOff>
    </xdr:to>
    <xdr:sp macro="" textlink="">
      <xdr:nvSpPr>
        <xdr:cNvPr id="686" name="楕円 685">
          <a:extLst>
            <a:ext uri="{FF2B5EF4-FFF2-40B4-BE49-F238E27FC236}">
              <a16:creationId xmlns:a16="http://schemas.microsoft.com/office/drawing/2014/main" id="{7D0699D4-19AD-4AF6-BBD8-14DB84A741FE}"/>
            </a:ext>
          </a:extLst>
        </xdr:cNvPr>
        <xdr:cNvSpPr/>
      </xdr:nvSpPr>
      <xdr:spPr>
        <a:xfrm>
          <a:off x="22110700" y="1450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80027</xdr:rowOff>
    </xdr:from>
    <xdr:ext cx="469744" cy="259045"/>
    <xdr:sp macro="" textlink="">
      <xdr:nvSpPr>
        <xdr:cNvPr id="687" name="【児童館】&#10;一人当たり面積該当値テキスト">
          <a:extLst>
            <a:ext uri="{FF2B5EF4-FFF2-40B4-BE49-F238E27FC236}">
              <a16:creationId xmlns:a16="http://schemas.microsoft.com/office/drawing/2014/main" id="{A3866F9D-A7F9-4988-BFF2-75E850E8C28E}"/>
            </a:ext>
          </a:extLst>
        </xdr:cNvPr>
        <xdr:cNvSpPr txBox="1"/>
      </xdr:nvSpPr>
      <xdr:spPr>
        <a:xfrm>
          <a:off x="22199600" y="1448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101600</xdr:rowOff>
    </xdr:from>
    <xdr:to>
      <xdr:col>112</xdr:col>
      <xdr:colOff>38100</xdr:colOff>
      <xdr:row>85</xdr:row>
      <xdr:rowOff>31750</xdr:rowOff>
    </xdr:to>
    <xdr:sp macro="" textlink="">
      <xdr:nvSpPr>
        <xdr:cNvPr id="688" name="楕円 687">
          <a:extLst>
            <a:ext uri="{FF2B5EF4-FFF2-40B4-BE49-F238E27FC236}">
              <a16:creationId xmlns:a16="http://schemas.microsoft.com/office/drawing/2014/main" id="{BB2DF30D-3762-4EF5-9439-20E7DA365CF0}"/>
            </a:ext>
          </a:extLst>
        </xdr:cNvPr>
        <xdr:cNvSpPr/>
      </xdr:nvSpPr>
      <xdr:spPr>
        <a:xfrm>
          <a:off x="21272500" y="1450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152400</xdr:rowOff>
    </xdr:from>
    <xdr:to>
      <xdr:col>116</xdr:col>
      <xdr:colOff>63500</xdr:colOff>
      <xdr:row>84</xdr:row>
      <xdr:rowOff>152400</xdr:rowOff>
    </xdr:to>
    <xdr:cxnSp macro="">
      <xdr:nvCxnSpPr>
        <xdr:cNvPr id="689" name="直線コネクタ 688">
          <a:extLst>
            <a:ext uri="{FF2B5EF4-FFF2-40B4-BE49-F238E27FC236}">
              <a16:creationId xmlns:a16="http://schemas.microsoft.com/office/drawing/2014/main" id="{18A2BBA9-6ECC-4F19-92A4-F1D67F175196}"/>
            </a:ext>
          </a:extLst>
        </xdr:cNvPr>
        <xdr:cNvCxnSpPr/>
      </xdr:nvCxnSpPr>
      <xdr:spPr>
        <a:xfrm>
          <a:off x="21323300" y="145542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101600</xdr:rowOff>
    </xdr:from>
    <xdr:to>
      <xdr:col>107</xdr:col>
      <xdr:colOff>101600</xdr:colOff>
      <xdr:row>85</xdr:row>
      <xdr:rowOff>31750</xdr:rowOff>
    </xdr:to>
    <xdr:sp macro="" textlink="">
      <xdr:nvSpPr>
        <xdr:cNvPr id="690" name="楕円 689">
          <a:extLst>
            <a:ext uri="{FF2B5EF4-FFF2-40B4-BE49-F238E27FC236}">
              <a16:creationId xmlns:a16="http://schemas.microsoft.com/office/drawing/2014/main" id="{C8B8D503-8342-4B7E-A924-85655F59DBB0}"/>
            </a:ext>
          </a:extLst>
        </xdr:cNvPr>
        <xdr:cNvSpPr/>
      </xdr:nvSpPr>
      <xdr:spPr>
        <a:xfrm>
          <a:off x="20383500" y="1450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152400</xdr:rowOff>
    </xdr:from>
    <xdr:to>
      <xdr:col>111</xdr:col>
      <xdr:colOff>177800</xdr:colOff>
      <xdr:row>84</xdr:row>
      <xdr:rowOff>152400</xdr:rowOff>
    </xdr:to>
    <xdr:cxnSp macro="">
      <xdr:nvCxnSpPr>
        <xdr:cNvPr id="691" name="直線コネクタ 690">
          <a:extLst>
            <a:ext uri="{FF2B5EF4-FFF2-40B4-BE49-F238E27FC236}">
              <a16:creationId xmlns:a16="http://schemas.microsoft.com/office/drawing/2014/main" id="{D81F0A94-D622-4A73-8926-DD43500D2C23}"/>
            </a:ext>
          </a:extLst>
        </xdr:cNvPr>
        <xdr:cNvCxnSpPr/>
      </xdr:nvCxnSpPr>
      <xdr:spPr>
        <a:xfrm>
          <a:off x="20434300" y="14554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101600</xdr:rowOff>
    </xdr:from>
    <xdr:to>
      <xdr:col>102</xdr:col>
      <xdr:colOff>165100</xdr:colOff>
      <xdr:row>85</xdr:row>
      <xdr:rowOff>31750</xdr:rowOff>
    </xdr:to>
    <xdr:sp macro="" textlink="">
      <xdr:nvSpPr>
        <xdr:cNvPr id="692" name="楕円 691">
          <a:extLst>
            <a:ext uri="{FF2B5EF4-FFF2-40B4-BE49-F238E27FC236}">
              <a16:creationId xmlns:a16="http://schemas.microsoft.com/office/drawing/2014/main" id="{BE0358E5-FC3D-4A43-ABDC-E2CE8082D9E1}"/>
            </a:ext>
          </a:extLst>
        </xdr:cNvPr>
        <xdr:cNvSpPr/>
      </xdr:nvSpPr>
      <xdr:spPr>
        <a:xfrm>
          <a:off x="19494500" y="1450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152400</xdr:rowOff>
    </xdr:from>
    <xdr:to>
      <xdr:col>107</xdr:col>
      <xdr:colOff>50800</xdr:colOff>
      <xdr:row>84</xdr:row>
      <xdr:rowOff>152400</xdr:rowOff>
    </xdr:to>
    <xdr:cxnSp macro="">
      <xdr:nvCxnSpPr>
        <xdr:cNvPr id="693" name="直線コネクタ 692">
          <a:extLst>
            <a:ext uri="{FF2B5EF4-FFF2-40B4-BE49-F238E27FC236}">
              <a16:creationId xmlns:a16="http://schemas.microsoft.com/office/drawing/2014/main" id="{DD5DBCC8-7E3B-481C-80E1-1176E1B1C833}"/>
            </a:ext>
          </a:extLst>
        </xdr:cNvPr>
        <xdr:cNvCxnSpPr/>
      </xdr:nvCxnSpPr>
      <xdr:spPr>
        <a:xfrm>
          <a:off x="19545300" y="14554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81</xdr:row>
      <xdr:rowOff>162577</xdr:rowOff>
    </xdr:from>
    <xdr:ext cx="469744" cy="259045"/>
    <xdr:sp macro="" textlink="">
      <xdr:nvSpPr>
        <xdr:cNvPr id="694" name="n_1aveValue【児童館】&#10;一人当たり面積">
          <a:extLst>
            <a:ext uri="{FF2B5EF4-FFF2-40B4-BE49-F238E27FC236}">
              <a16:creationId xmlns:a16="http://schemas.microsoft.com/office/drawing/2014/main" id="{8D31E723-4AFE-4655-9547-02750EC9772F}"/>
            </a:ext>
          </a:extLst>
        </xdr:cNvPr>
        <xdr:cNvSpPr txBox="1"/>
      </xdr:nvSpPr>
      <xdr:spPr>
        <a:xfrm>
          <a:off x="21075727" y="1405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124477</xdr:rowOff>
    </xdr:from>
    <xdr:ext cx="469744" cy="259045"/>
    <xdr:sp macro="" textlink="">
      <xdr:nvSpPr>
        <xdr:cNvPr id="695" name="n_2aveValue【児童館】&#10;一人当たり面積">
          <a:extLst>
            <a:ext uri="{FF2B5EF4-FFF2-40B4-BE49-F238E27FC236}">
              <a16:creationId xmlns:a16="http://schemas.microsoft.com/office/drawing/2014/main" id="{566B8A86-8D60-401B-9D8C-031A905E6952}"/>
            </a:ext>
          </a:extLst>
        </xdr:cNvPr>
        <xdr:cNvSpPr txBox="1"/>
      </xdr:nvSpPr>
      <xdr:spPr>
        <a:xfrm>
          <a:off x="20199427" y="1401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162577</xdr:rowOff>
    </xdr:from>
    <xdr:ext cx="469744" cy="259045"/>
    <xdr:sp macro="" textlink="">
      <xdr:nvSpPr>
        <xdr:cNvPr id="696" name="n_3aveValue【児童館】&#10;一人当たり面積">
          <a:extLst>
            <a:ext uri="{FF2B5EF4-FFF2-40B4-BE49-F238E27FC236}">
              <a16:creationId xmlns:a16="http://schemas.microsoft.com/office/drawing/2014/main" id="{7269BE52-3AED-4BF1-BACB-B7169803F25A}"/>
            </a:ext>
          </a:extLst>
        </xdr:cNvPr>
        <xdr:cNvSpPr txBox="1"/>
      </xdr:nvSpPr>
      <xdr:spPr>
        <a:xfrm>
          <a:off x="19310427" y="1405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143527</xdr:rowOff>
    </xdr:from>
    <xdr:ext cx="469744" cy="259045"/>
    <xdr:sp macro="" textlink="">
      <xdr:nvSpPr>
        <xdr:cNvPr id="697" name="n_4aveValue【児童館】&#10;一人当たり面積">
          <a:extLst>
            <a:ext uri="{FF2B5EF4-FFF2-40B4-BE49-F238E27FC236}">
              <a16:creationId xmlns:a16="http://schemas.microsoft.com/office/drawing/2014/main" id="{819C7DBB-8E1B-42C2-A996-3C0824BEF4C5}"/>
            </a:ext>
          </a:extLst>
        </xdr:cNvPr>
        <xdr:cNvSpPr txBox="1"/>
      </xdr:nvSpPr>
      <xdr:spPr>
        <a:xfrm>
          <a:off x="18421427" y="14030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22877</xdr:rowOff>
    </xdr:from>
    <xdr:ext cx="469744" cy="259045"/>
    <xdr:sp macro="" textlink="">
      <xdr:nvSpPr>
        <xdr:cNvPr id="698" name="n_1mainValue【児童館】&#10;一人当たり面積">
          <a:extLst>
            <a:ext uri="{FF2B5EF4-FFF2-40B4-BE49-F238E27FC236}">
              <a16:creationId xmlns:a16="http://schemas.microsoft.com/office/drawing/2014/main" id="{8E068532-9053-4CD9-9582-412FC5E75B03}"/>
            </a:ext>
          </a:extLst>
        </xdr:cNvPr>
        <xdr:cNvSpPr txBox="1"/>
      </xdr:nvSpPr>
      <xdr:spPr>
        <a:xfrm>
          <a:off x="21075727" y="1459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22877</xdr:rowOff>
    </xdr:from>
    <xdr:ext cx="469744" cy="259045"/>
    <xdr:sp macro="" textlink="">
      <xdr:nvSpPr>
        <xdr:cNvPr id="699" name="n_2mainValue【児童館】&#10;一人当たり面積">
          <a:extLst>
            <a:ext uri="{FF2B5EF4-FFF2-40B4-BE49-F238E27FC236}">
              <a16:creationId xmlns:a16="http://schemas.microsoft.com/office/drawing/2014/main" id="{C27ACF4C-0F66-4A7F-A2D4-57E68949A1C3}"/>
            </a:ext>
          </a:extLst>
        </xdr:cNvPr>
        <xdr:cNvSpPr txBox="1"/>
      </xdr:nvSpPr>
      <xdr:spPr>
        <a:xfrm>
          <a:off x="20199427" y="1459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22877</xdr:rowOff>
    </xdr:from>
    <xdr:ext cx="469744" cy="259045"/>
    <xdr:sp macro="" textlink="">
      <xdr:nvSpPr>
        <xdr:cNvPr id="700" name="n_3mainValue【児童館】&#10;一人当たり面積">
          <a:extLst>
            <a:ext uri="{FF2B5EF4-FFF2-40B4-BE49-F238E27FC236}">
              <a16:creationId xmlns:a16="http://schemas.microsoft.com/office/drawing/2014/main" id="{A44709C3-D2D6-4F79-9B56-AB721E6C8F1C}"/>
            </a:ext>
          </a:extLst>
        </xdr:cNvPr>
        <xdr:cNvSpPr txBox="1"/>
      </xdr:nvSpPr>
      <xdr:spPr>
        <a:xfrm>
          <a:off x="19310427" y="1459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01" name="正方形/長方形 700">
          <a:extLst>
            <a:ext uri="{FF2B5EF4-FFF2-40B4-BE49-F238E27FC236}">
              <a16:creationId xmlns:a16="http://schemas.microsoft.com/office/drawing/2014/main" id="{511F74CD-D493-4E0B-B186-C0160229763A}"/>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94</xdr:row>
      <xdr:rowOff>165100</xdr:rowOff>
    </xdr:from>
    <xdr:to>
      <xdr:col>73</xdr:col>
      <xdr:colOff>63500</xdr:colOff>
      <xdr:row>96</xdr:row>
      <xdr:rowOff>76200</xdr:rowOff>
    </xdr:to>
    <xdr:sp macro="" textlink="">
      <xdr:nvSpPr>
        <xdr:cNvPr id="702" name="正方形/長方形 701">
          <a:extLst>
            <a:ext uri="{FF2B5EF4-FFF2-40B4-BE49-F238E27FC236}">
              <a16:creationId xmlns:a16="http://schemas.microsoft.com/office/drawing/2014/main" id="{CBC30E57-F5C7-4073-BB4A-7D449C31735E}"/>
            </a:ext>
          </a:extLst>
        </xdr:cNvPr>
        <xdr:cNvSpPr/>
      </xdr:nvSpPr>
      <xdr:spPr>
        <a:xfrm>
          <a:off x="12446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96</xdr:row>
      <xdr:rowOff>25400</xdr:rowOff>
    </xdr:from>
    <xdr:to>
      <xdr:col>73</xdr:col>
      <xdr:colOff>63500</xdr:colOff>
      <xdr:row>97</xdr:row>
      <xdr:rowOff>107950</xdr:rowOff>
    </xdr:to>
    <xdr:sp macro="" textlink="">
      <xdr:nvSpPr>
        <xdr:cNvPr id="703" name="正方形/長方形 702">
          <a:extLst>
            <a:ext uri="{FF2B5EF4-FFF2-40B4-BE49-F238E27FC236}">
              <a16:creationId xmlns:a16="http://schemas.microsoft.com/office/drawing/2014/main" id="{79759CFC-A1D0-4AEB-A229-AEF50FB84DBE}"/>
            </a:ext>
          </a:extLst>
        </xdr:cNvPr>
        <xdr:cNvSpPr/>
      </xdr:nvSpPr>
      <xdr:spPr>
        <a:xfrm>
          <a:off x="12446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94</xdr:row>
      <xdr:rowOff>165100</xdr:rowOff>
    </xdr:from>
    <xdr:to>
      <xdr:col>80</xdr:col>
      <xdr:colOff>0</xdr:colOff>
      <xdr:row>96</xdr:row>
      <xdr:rowOff>76200</xdr:rowOff>
    </xdr:to>
    <xdr:sp macro="" textlink="">
      <xdr:nvSpPr>
        <xdr:cNvPr id="704" name="正方形/長方形 703">
          <a:extLst>
            <a:ext uri="{FF2B5EF4-FFF2-40B4-BE49-F238E27FC236}">
              <a16:creationId xmlns:a16="http://schemas.microsoft.com/office/drawing/2014/main" id="{C3660A56-821E-4CF7-9A81-5CCD9D6AF223}"/>
            </a:ext>
          </a:extLst>
        </xdr:cNvPr>
        <xdr:cNvSpPr/>
      </xdr:nvSpPr>
      <xdr:spPr>
        <a:xfrm>
          <a:off x="13716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96</xdr:row>
      <xdr:rowOff>25400</xdr:rowOff>
    </xdr:from>
    <xdr:to>
      <xdr:col>80</xdr:col>
      <xdr:colOff>0</xdr:colOff>
      <xdr:row>97</xdr:row>
      <xdr:rowOff>107950</xdr:rowOff>
    </xdr:to>
    <xdr:sp macro="" textlink="">
      <xdr:nvSpPr>
        <xdr:cNvPr id="705" name="正方形/長方形 704">
          <a:extLst>
            <a:ext uri="{FF2B5EF4-FFF2-40B4-BE49-F238E27FC236}">
              <a16:creationId xmlns:a16="http://schemas.microsoft.com/office/drawing/2014/main" id="{521AD6A7-24C2-490B-8BF5-E10B9418B52E}"/>
            </a:ext>
          </a:extLst>
        </xdr:cNvPr>
        <xdr:cNvSpPr/>
      </xdr:nvSpPr>
      <xdr:spPr>
        <a:xfrm>
          <a:off x="13716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06" name="正方形/長方形 705">
          <a:extLst>
            <a:ext uri="{FF2B5EF4-FFF2-40B4-BE49-F238E27FC236}">
              <a16:creationId xmlns:a16="http://schemas.microsoft.com/office/drawing/2014/main" id="{B4D3FCFF-CD21-4870-93EA-D6BFE3C36603}"/>
            </a:ext>
          </a:extLst>
        </xdr:cNvPr>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707" name="正方形/長方形 706">
          <a:extLst>
            <a:ext uri="{FF2B5EF4-FFF2-40B4-BE49-F238E27FC236}">
              <a16:creationId xmlns:a16="http://schemas.microsoft.com/office/drawing/2014/main" id="{E983356A-F6D7-4F35-A9A7-F1B4A74E43C5}"/>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94</xdr:row>
      <xdr:rowOff>165100</xdr:rowOff>
    </xdr:from>
    <xdr:to>
      <xdr:col>104</xdr:col>
      <xdr:colOff>0</xdr:colOff>
      <xdr:row>96</xdr:row>
      <xdr:rowOff>76200</xdr:rowOff>
    </xdr:to>
    <xdr:sp macro="" textlink="">
      <xdr:nvSpPr>
        <xdr:cNvPr id="708" name="正方形/長方形 707">
          <a:extLst>
            <a:ext uri="{FF2B5EF4-FFF2-40B4-BE49-F238E27FC236}">
              <a16:creationId xmlns:a16="http://schemas.microsoft.com/office/drawing/2014/main" id="{07FEFC41-78F7-4ED0-94E0-8AC09672BABF}"/>
            </a:ext>
          </a:extLst>
        </xdr:cNvPr>
        <xdr:cNvSpPr/>
      </xdr:nvSpPr>
      <xdr:spPr>
        <a:xfrm>
          <a:off x="1828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96</xdr:row>
      <xdr:rowOff>25400</xdr:rowOff>
    </xdr:from>
    <xdr:to>
      <xdr:col>104</xdr:col>
      <xdr:colOff>0</xdr:colOff>
      <xdr:row>97</xdr:row>
      <xdr:rowOff>107950</xdr:rowOff>
    </xdr:to>
    <xdr:sp macro="" textlink="">
      <xdr:nvSpPr>
        <xdr:cNvPr id="709" name="正方形/長方形 708">
          <a:extLst>
            <a:ext uri="{FF2B5EF4-FFF2-40B4-BE49-F238E27FC236}">
              <a16:creationId xmlns:a16="http://schemas.microsoft.com/office/drawing/2014/main" id="{0FFBE7B0-0A1D-453C-A708-7CE9E1A9369E}"/>
            </a:ext>
          </a:extLst>
        </xdr:cNvPr>
        <xdr:cNvSpPr/>
      </xdr:nvSpPr>
      <xdr:spPr>
        <a:xfrm>
          <a:off x="1828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94</xdr:row>
      <xdr:rowOff>165100</xdr:rowOff>
    </xdr:from>
    <xdr:to>
      <xdr:col>110</xdr:col>
      <xdr:colOff>127000</xdr:colOff>
      <xdr:row>96</xdr:row>
      <xdr:rowOff>76200</xdr:rowOff>
    </xdr:to>
    <xdr:sp macro="" textlink="">
      <xdr:nvSpPr>
        <xdr:cNvPr id="710" name="正方形/長方形 709">
          <a:extLst>
            <a:ext uri="{FF2B5EF4-FFF2-40B4-BE49-F238E27FC236}">
              <a16:creationId xmlns:a16="http://schemas.microsoft.com/office/drawing/2014/main" id="{9212BC4F-F7BE-4FC4-A427-9F5769AF74B5}"/>
            </a:ext>
          </a:extLst>
        </xdr:cNvPr>
        <xdr:cNvSpPr/>
      </xdr:nvSpPr>
      <xdr:spPr>
        <a:xfrm>
          <a:off x="1955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96</xdr:row>
      <xdr:rowOff>25400</xdr:rowOff>
    </xdr:from>
    <xdr:to>
      <xdr:col>110</xdr:col>
      <xdr:colOff>127000</xdr:colOff>
      <xdr:row>97</xdr:row>
      <xdr:rowOff>107950</xdr:rowOff>
    </xdr:to>
    <xdr:sp macro="" textlink="">
      <xdr:nvSpPr>
        <xdr:cNvPr id="711" name="正方形/長方形 710">
          <a:extLst>
            <a:ext uri="{FF2B5EF4-FFF2-40B4-BE49-F238E27FC236}">
              <a16:creationId xmlns:a16="http://schemas.microsoft.com/office/drawing/2014/main" id="{522A58B7-8951-4914-8E36-7CDE89E35514}"/>
            </a:ext>
          </a:extLst>
        </xdr:cNvPr>
        <xdr:cNvSpPr/>
      </xdr:nvSpPr>
      <xdr:spPr>
        <a:xfrm>
          <a:off x="1955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12" name="正方形/長方形 711">
          <a:extLst>
            <a:ext uri="{FF2B5EF4-FFF2-40B4-BE49-F238E27FC236}">
              <a16:creationId xmlns:a16="http://schemas.microsoft.com/office/drawing/2014/main" id="{80773241-4C5C-459D-B90C-BD0C72E19856}"/>
            </a:ext>
          </a:extLst>
        </xdr:cNvPr>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713" name="正方形/長方形 712">
          <a:extLst>
            <a:ext uri="{FF2B5EF4-FFF2-40B4-BE49-F238E27FC236}">
              <a16:creationId xmlns:a16="http://schemas.microsoft.com/office/drawing/2014/main" id="{2051E1CF-066F-4A9F-92EB-64515B2AB6B8}"/>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14" name="正方形/長方形 713">
          <a:extLst>
            <a:ext uri="{FF2B5EF4-FFF2-40B4-BE49-F238E27FC236}">
              <a16:creationId xmlns:a16="http://schemas.microsoft.com/office/drawing/2014/main" id="{E444A571-59F1-416A-8D05-5AFF76E519B1}"/>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15" name="テキスト ボックス 714">
          <a:extLst>
            <a:ext uri="{FF2B5EF4-FFF2-40B4-BE49-F238E27FC236}">
              <a16:creationId xmlns:a16="http://schemas.microsoft.com/office/drawing/2014/main" id="{2E9F5AA0-01E9-47C0-9C97-E7AA9F5F198C}"/>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公営住宅以外の５分類施設は、有形固定資産減価償却率が５割を超えている。一人当たり面積では、認定こども園・幼稚園・保育所は類似団体内平均値よりやや高い水準であるが、他５分類施設は低い傾向となってい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92407F16-EA5C-4B94-8884-746C82DBB412}"/>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368392CB-54FE-4ECE-A76C-E9F847EAAE31}"/>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BC33DBCA-A3ED-4C20-90A0-462DE28901D8}"/>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80369165-C5BE-4B96-AAF9-0AAF7D8D4ED7}"/>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東京都台東区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2DE5E15D-0AD9-49AC-843C-C9DF5186AF05}"/>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ADB6F6A3-22C5-4A6C-8530-4AA1E79392C7}"/>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417B538E-31CE-4DBC-977D-2036A44FD78C}"/>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EE905041-FB0A-4617-AEE7-888CBCF503D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EFA76511-7A1A-46F2-B6F8-54165FBAA177}"/>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37CFD30D-6688-4C68-9A69-2E306FB7477C}"/>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203,709
189,813
10.11
125,054,197
114,411,332
10,346,847
58,760,773
12,189,547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517C9C77-D511-41DD-956D-0844C9E8D58D}"/>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2797BACE-9A96-49EB-9F36-49292E13B7DE}"/>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F8C203D1-193A-4DCA-A978-3B050D67ED6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9BB69E2A-3C3E-4185-9D71-D9C7E0005C27}"/>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33CA4C37-56C9-4E29-A938-909766EB5305}"/>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D57AB2F0-4269-4703-9AF6-7CEFFF50BB2F}"/>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622D86AD-0B22-4637-B955-AFEE5BE3FC27}"/>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2C7041DD-CE61-4570-B9A7-9B5EF4316435}"/>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22585DB-F8F3-407F-BBCE-2E8E6F92900E}"/>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7F270344-CB83-417C-9319-E605B2E4CC45}"/>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86FB74B3-B9A5-483E-BC47-415432FA007B}"/>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12A5BA39-AB9E-42F5-B43A-E5291853893A}"/>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5BF1F10D-52AD-4870-B36D-BD0D6BCEF0D2}"/>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BBAED79B-E5E0-487C-8618-A62DCF341C5B}"/>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3CCBB587-0DA2-40E9-A781-C12639CDEC4D}"/>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5206E33D-FE85-4BF4-A830-35804AC34EB3}"/>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A82322E3-E1DC-42A0-89E5-8F4F7E4D7A0D}"/>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CA52EE5B-31E4-43F7-9C19-7C8ADEEE6EFE}"/>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F29469A5-8E40-4A88-9BDC-C83BB84E9E94}"/>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1984BBE8-2BF2-43D5-9D77-3187D83E4B85}"/>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AB2992FC-D40A-461A-9B79-29B1C7B33407}"/>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91FCE6C0-B9D1-48D8-8BB6-D7D379D9A8B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950B68ED-1EE2-42F8-8635-BF04DB73F7A6}"/>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1493E634-C591-4E9B-BB11-49BEAC7FB80F}"/>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56A83F99-DC35-40FF-913F-51770E3658B9}"/>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48B86174-3C81-459C-B260-A5BE0A7B2DA8}"/>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193E232C-E08C-4BE1-B4D9-EF38E56BE7C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8CA2865C-DD36-4ACE-A7E5-717C146A713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883EB4D2-8A99-4D5B-B5F9-FADBCA4900DB}"/>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B5D03ABD-B892-4DAE-88C3-81BA204E8866}"/>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7C972162-9D6B-4230-B93E-2D119ED90273}"/>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43</xdr:row>
      <xdr:rowOff>105427</xdr:rowOff>
    </xdr:from>
    <xdr:ext cx="403059" cy="259045"/>
    <xdr:sp macro="" textlink="">
      <xdr:nvSpPr>
        <xdr:cNvPr id="43" name="テキスト ボックス 42">
          <a:extLst>
            <a:ext uri="{FF2B5EF4-FFF2-40B4-BE49-F238E27FC236}">
              <a16:creationId xmlns:a16="http://schemas.microsoft.com/office/drawing/2014/main" id="{111DA0DD-E20E-4CF6-98C1-E5EC575F0900}"/>
            </a:ext>
          </a:extLst>
        </xdr:cNvPr>
        <xdr:cNvSpPr txBox="1"/>
      </xdr:nvSpPr>
      <xdr:spPr>
        <a:xfrm>
          <a:off x="358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133350</xdr:rowOff>
    </xdr:from>
    <xdr:to>
      <xdr:col>28</xdr:col>
      <xdr:colOff>114300</xdr:colOff>
      <xdr:row>42</xdr:row>
      <xdr:rowOff>133350</xdr:rowOff>
    </xdr:to>
    <xdr:cxnSp macro="">
      <xdr:nvCxnSpPr>
        <xdr:cNvPr id="44" name="直線コネクタ 43">
          <a:extLst>
            <a:ext uri="{FF2B5EF4-FFF2-40B4-BE49-F238E27FC236}">
              <a16:creationId xmlns:a16="http://schemas.microsoft.com/office/drawing/2014/main" id="{15779F6E-5612-4B35-A6B4-06BC9D42FEFA}"/>
            </a:ext>
          </a:extLst>
        </xdr:cNvPr>
        <xdr:cNvCxnSpPr/>
      </xdr:nvCxnSpPr>
      <xdr:spPr>
        <a:xfrm>
          <a:off x="762000" y="733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162577</xdr:rowOff>
    </xdr:from>
    <xdr:ext cx="403059" cy="259045"/>
    <xdr:sp macro="" textlink="">
      <xdr:nvSpPr>
        <xdr:cNvPr id="45" name="テキスト ボックス 44">
          <a:extLst>
            <a:ext uri="{FF2B5EF4-FFF2-40B4-BE49-F238E27FC236}">
              <a16:creationId xmlns:a16="http://schemas.microsoft.com/office/drawing/2014/main" id="{2079D674-6297-4D61-B9EA-4F3AB126B884}"/>
            </a:ext>
          </a:extLst>
        </xdr:cNvPr>
        <xdr:cNvSpPr txBox="1"/>
      </xdr:nvSpPr>
      <xdr:spPr>
        <a:xfrm>
          <a:off x="358941" y="7192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19050</xdr:rowOff>
    </xdr:from>
    <xdr:to>
      <xdr:col>28</xdr:col>
      <xdr:colOff>114300</xdr:colOff>
      <xdr:row>41</xdr:row>
      <xdr:rowOff>19050</xdr:rowOff>
    </xdr:to>
    <xdr:cxnSp macro="">
      <xdr:nvCxnSpPr>
        <xdr:cNvPr id="46" name="直線コネクタ 45">
          <a:extLst>
            <a:ext uri="{FF2B5EF4-FFF2-40B4-BE49-F238E27FC236}">
              <a16:creationId xmlns:a16="http://schemas.microsoft.com/office/drawing/2014/main" id="{0E3AB18E-47BA-4722-A754-630AA42626E5}"/>
            </a:ext>
          </a:extLst>
        </xdr:cNvPr>
        <xdr:cNvCxnSpPr/>
      </xdr:nvCxnSpPr>
      <xdr:spPr>
        <a:xfrm>
          <a:off x="762000" y="704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40</xdr:row>
      <xdr:rowOff>48277</xdr:rowOff>
    </xdr:from>
    <xdr:ext cx="403059" cy="259045"/>
    <xdr:sp macro="" textlink="">
      <xdr:nvSpPr>
        <xdr:cNvPr id="47" name="テキスト ボックス 46">
          <a:extLst>
            <a:ext uri="{FF2B5EF4-FFF2-40B4-BE49-F238E27FC236}">
              <a16:creationId xmlns:a16="http://schemas.microsoft.com/office/drawing/2014/main" id="{F621D84D-8781-4700-8C49-5A9CF85D5463}"/>
            </a:ext>
          </a:extLst>
        </xdr:cNvPr>
        <xdr:cNvSpPr txBox="1"/>
      </xdr:nvSpPr>
      <xdr:spPr>
        <a:xfrm>
          <a:off x="358941" y="6906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76200</xdr:rowOff>
    </xdr:from>
    <xdr:to>
      <xdr:col>28</xdr:col>
      <xdr:colOff>114300</xdr:colOff>
      <xdr:row>39</xdr:row>
      <xdr:rowOff>76200</xdr:rowOff>
    </xdr:to>
    <xdr:cxnSp macro="">
      <xdr:nvCxnSpPr>
        <xdr:cNvPr id="48" name="直線コネクタ 47">
          <a:extLst>
            <a:ext uri="{FF2B5EF4-FFF2-40B4-BE49-F238E27FC236}">
              <a16:creationId xmlns:a16="http://schemas.microsoft.com/office/drawing/2014/main" id="{33CCEB2A-6CCE-4F8A-AEC7-EFEBD9D514FF}"/>
            </a:ext>
          </a:extLst>
        </xdr:cNvPr>
        <xdr:cNvCxnSpPr/>
      </xdr:nvCxnSpPr>
      <xdr:spPr>
        <a:xfrm>
          <a:off x="762000" y="676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105427</xdr:rowOff>
    </xdr:from>
    <xdr:ext cx="403059" cy="259045"/>
    <xdr:sp macro="" textlink="">
      <xdr:nvSpPr>
        <xdr:cNvPr id="49" name="テキスト ボックス 48">
          <a:extLst>
            <a:ext uri="{FF2B5EF4-FFF2-40B4-BE49-F238E27FC236}">
              <a16:creationId xmlns:a16="http://schemas.microsoft.com/office/drawing/2014/main" id="{68332083-FEF0-427A-9C3A-A79273AFC01B}"/>
            </a:ext>
          </a:extLst>
        </xdr:cNvPr>
        <xdr:cNvSpPr txBox="1"/>
      </xdr:nvSpPr>
      <xdr:spPr>
        <a:xfrm>
          <a:off x="358941" y="6620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50" name="直線コネクタ 49">
          <a:extLst>
            <a:ext uri="{FF2B5EF4-FFF2-40B4-BE49-F238E27FC236}">
              <a16:creationId xmlns:a16="http://schemas.microsoft.com/office/drawing/2014/main" id="{9695C635-1828-4B1E-8425-0A0D377A2D5B}"/>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51" name="テキスト ボックス 50">
          <a:extLst>
            <a:ext uri="{FF2B5EF4-FFF2-40B4-BE49-F238E27FC236}">
              <a16:creationId xmlns:a16="http://schemas.microsoft.com/office/drawing/2014/main" id="{DC6D2C12-F13E-487B-ADD5-A74DE5CB455A}"/>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19050</xdr:rowOff>
    </xdr:from>
    <xdr:to>
      <xdr:col>28</xdr:col>
      <xdr:colOff>114300</xdr:colOff>
      <xdr:row>36</xdr:row>
      <xdr:rowOff>19050</xdr:rowOff>
    </xdr:to>
    <xdr:cxnSp macro="">
      <xdr:nvCxnSpPr>
        <xdr:cNvPr id="52" name="直線コネクタ 51">
          <a:extLst>
            <a:ext uri="{FF2B5EF4-FFF2-40B4-BE49-F238E27FC236}">
              <a16:creationId xmlns:a16="http://schemas.microsoft.com/office/drawing/2014/main" id="{825DD66C-E5F8-484D-A94F-4FCC23538D57}"/>
            </a:ext>
          </a:extLst>
        </xdr:cNvPr>
        <xdr:cNvCxnSpPr/>
      </xdr:nvCxnSpPr>
      <xdr:spPr>
        <a:xfrm>
          <a:off x="762000" y="619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48277</xdr:rowOff>
    </xdr:from>
    <xdr:ext cx="403059" cy="259045"/>
    <xdr:sp macro="" textlink="">
      <xdr:nvSpPr>
        <xdr:cNvPr id="53" name="テキスト ボックス 52">
          <a:extLst>
            <a:ext uri="{FF2B5EF4-FFF2-40B4-BE49-F238E27FC236}">
              <a16:creationId xmlns:a16="http://schemas.microsoft.com/office/drawing/2014/main" id="{B2212C64-13D7-4C43-9E3A-48B0D7091D34}"/>
            </a:ext>
          </a:extLst>
        </xdr:cNvPr>
        <xdr:cNvSpPr txBox="1"/>
      </xdr:nvSpPr>
      <xdr:spPr>
        <a:xfrm>
          <a:off x="358941" y="6049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76200</xdr:rowOff>
    </xdr:from>
    <xdr:to>
      <xdr:col>28</xdr:col>
      <xdr:colOff>114300</xdr:colOff>
      <xdr:row>34</xdr:row>
      <xdr:rowOff>76200</xdr:rowOff>
    </xdr:to>
    <xdr:cxnSp macro="">
      <xdr:nvCxnSpPr>
        <xdr:cNvPr id="54" name="直線コネクタ 53">
          <a:extLst>
            <a:ext uri="{FF2B5EF4-FFF2-40B4-BE49-F238E27FC236}">
              <a16:creationId xmlns:a16="http://schemas.microsoft.com/office/drawing/2014/main" id="{B277B47B-2CB3-4B07-ABA1-9F20FE4BB68D}"/>
            </a:ext>
          </a:extLst>
        </xdr:cNvPr>
        <xdr:cNvCxnSpPr/>
      </xdr:nvCxnSpPr>
      <xdr:spPr>
        <a:xfrm>
          <a:off x="762000" y="590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33</xdr:row>
      <xdr:rowOff>105427</xdr:rowOff>
    </xdr:from>
    <xdr:ext cx="403059" cy="259045"/>
    <xdr:sp macro="" textlink="">
      <xdr:nvSpPr>
        <xdr:cNvPr id="55" name="テキスト ボックス 54">
          <a:extLst>
            <a:ext uri="{FF2B5EF4-FFF2-40B4-BE49-F238E27FC236}">
              <a16:creationId xmlns:a16="http://schemas.microsoft.com/office/drawing/2014/main" id="{87BD69FF-72EA-4B0E-9BE1-86E48454BE5D}"/>
            </a:ext>
          </a:extLst>
        </xdr:cNvPr>
        <xdr:cNvSpPr txBox="1"/>
      </xdr:nvSpPr>
      <xdr:spPr>
        <a:xfrm>
          <a:off x="358941" y="576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133350</xdr:rowOff>
    </xdr:from>
    <xdr:to>
      <xdr:col>28</xdr:col>
      <xdr:colOff>114300</xdr:colOff>
      <xdr:row>32</xdr:row>
      <xdr:rowOff>133350</xdr:rowOff>
    </xdr:to>
    <xdr:cxnSp macro="">
      <xdr:nvCxnSpPr>
        <xdr:cNvPr id="56" name="直線コネクタ 55">
          <a:extLst>
            <a:ext uri="{FF2B5EF4-FFF2-40B4-BE49-F238E27FC236}">
              <a16:creationId xmlns:a16="http://schemas.microsoft.com/office/drawing/2014/main" id="{94B81754-35AC-40E5-8F06-5896B9EE0BE6}"/>
            </a:ext>
          </a:extLst>
        </xdr:cNvPr>
        <xdr:cNvCxnSpPr/>
      </xdr:nvCxnSpPr>
      <xdr:spPr>
        <a:xfrm>
          <a:off x="762000" y="561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31</xdr:row>
      <xdr:rowOff>162577</xdr:rowOff>
    </xdr:from>
    <xdr:ext cx="403059" cy="259045"/>
    <xdr:sp macro="" textlink="">
      <xdr:nvSpPr>
        <xdr:cNvPr id="57" name="テキスト ボックス 56">
          <a:extLst>
            <a:ext uri="{FF2B5EF4-FFF2-40B4-BE49-F238E27FC236}">
              <a16:creationId xmlns:a16="http://schemas.microsoft.com/office/drawing/2014/main" id="{A6FCE68F-FD46-4DF6-ACEA-4F8023E244FE}"/>
            </a:ext>
          </a:extLst>
        </xdr:cNvPr>
        <xdr:cNvSpPr txBox="1"/>
      </xdr:nvSpPr>
      <xdr:spPr>
        <a:xfrm>
          <a:off x="358941" y="5477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8" name="直線コネクタ 57">
          <a:extLst>
            <a:ext uri="{FF2B5EF4-FFF2-40B4-BE49-F238E27FC236}">
              <a16:creationId xmlns:a16="http://schemas.microsoft.com/office/drawing/2014/main" id="{40BD79C3-4128-4169-83E4-57D2143803D2}"/>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9" name="テキスト ボックス 58">
          <a:extLst>
            <a:ext uri="{FF2B5EF4-FFF2-40B4-BE49-F238E27FC236}">
              <a16:creationId xmlns:a16="http://schemas.microsoft.com/office/drawing/2014/main" id="{40E192A8-2B93-444F-9BA6-FE8C76FCAAB9}"/>
            </a:ext>
          </a:extLst>
        </xdr:cNvPr>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60" name="【図書館】&#10;有形固定資産減価償却率グラフ枠">
          <a:extLst>
            <a:ext uri="{FF2B5EF4-FFF2-40B4-BE49-F238E27FC236}">
              <a16:creationId xmlns:a16="http://schemas.microsoft.com/office/drawing/2014/main" id="{F3543D79-1B97-4741-AF26-0B24F5B6B81A}"/>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99060</xdr:rowOff>
    </xdr:from>
    <xdr:to>
      <xdr:col>24</xdr:col>
      <xdr:colOff>62865</xdr:colOff>
      <xdr:row>41</xdr:row>
      <xdr:rowOff>156210</xdr:rowOff>
    </xdr:to>
    <xdr:cxnSp macro="">
      <xdr:nvCxnSpPr>
        <xdr:cNvPr id="61" name="直線コネクタ 60">
          <a:extLst>
            <a:ext uri="{FF2B5EF4-FFF2-40B4-BE49-F238E27FC236}">
              <a16:creationId xmlns:a16="http://schemas.microsoft.com/office/drawing/2014/main" id="{BD92C299-34ED-4F23-AEE3-FA7BCB4F8D7E}"/>
            </a:ext>
          </a:extLst>
        </xdr:cNvPr>
        <xdr:cNvCxnSpPr/>
      </xdr:nvCxnSpPr>
      <xdr:spPr>
        <a:xfrm flipV="1">
          <a:off x="4634865" y="5756910"/>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160037</xdr:rowOff>
    </xdr:from>
    <xdr:ext cx="405111" cy="259045"/>
    <xdr:sp macro="" textlink="">
      <xdr:nvSpPr>
        <xdr:cNvPr id="62" name="【図書館】&#10;有形固定資産減価償却率最小値テキスト">
          <a:extLst>
            <a:ext uri="{FF2B5EF4-FFF2-40B4-BE49-F238E27FC236}">
              <a16:creationId xmlns:a16="http://schemas.microsoft.com/office/drawing/2014/main" id="{A416DB74-764D-4529-8079-0D56EC9BBED6}"/>
            </a:ext>
          </a:extLst>
        </xdr:cNvPr>
        <xdr:cNvSpPr txBox="1"/>
      </xdr:nvSpPr>
      <xdr:spPr>
        <a:xfrm>
          <a:off x="4673600" y="7189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156210</xdr:rowOff>
    </xdr:from>
    <xdr:to>
      <xdr:col>24</xdr:col>
      <xdr:colOff>152400</xdr:colOff>
      <xdr:row>41</xdr:row>
      <xdr:rowOff>156210</xdr:rowOff>
    </xdr:to>
    <xdr:cxnSp macro="">
      <xdr:nvCxnSpPr>
        <xdr:cNvPr id="63" name="直線コネクタ 62">
          <a:extLst>
            <a:ext uri="{FF2B5EF4-FFF2-40B4-BE49-F238E27FC236}">
              <a16:creationId xmlns:a16="http://schemas.microsoft.com/office/drawing/2014/main" id="{6CA9C0A5-9E59-4878-81F5-FF7698842E80}"/>
            </a:ext>
          </a:extLst>
        </xdr:cNvPr>
        <xdr:cNvCxnSpPr/>
      </xdr:nvCxnSpPr>
      <xdr:spPr>
        <a:xfrm>
          <a:off x="4546600" y="7185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45737</xdr:rowOff>
    </xdr:from>
    <xdr:ext cx="405111" cy="259045"/>
    <xdr:sp macro="" textlink="">
      <xdr:nvSpPr>
        <xdr:cNvPr id="64" name="【図書館】&#10;有形固定資産減価償却率最大値テキスト">
          <a:extLst>
            <a:ext uri="{FF2B5EF4-FFF2-40B4-BE49-F238E27FC236}">
              <a16:creationId xmlns:a16="http://schemas.microsoft.com/office/drawing/2014/main" id="{C864EE2D-5502-4B89-9376-95C606C60DAE}"/>
            </a:ext>
          </a:extLst>
        </xdr:cNvPr>
        <xdr:cNvSpPr txBox="1"/>
      </xdr:nvSpPr>
      <xdr:spPr>
        <a:xfrm>
          <a:off x="4673600" y="5532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99060</xdr:rowOff>
    </xdr:from>
    <xdr:to>
      <xdr:col>24</xdr:col>
      <xdr:colOff>152400</xdr:colOff>
      <xdr:row>33</xdr:row>
      <xdr:rowOff>99060</xdr:rowOff>
    </xdr:to>
    <xdr:cxnSp macro="">
      <xdr:nvCxnSpPr>
        <xdr:cNvPr id="65" name="直線コネクタ 64">
          <a:extLst>
            <a:ext uri="{FF2B5EF4-FFF2-40B4-BE49-F238E27FC236}">
              <a16:creationId xmlns:a16="http://schemas.microsoft.com/office/drawing/2014/main" id="{A989A1B0-0E89-4182-861B-89FAD11E3B62}"/>
            </a:ext>
          </a:extLst>
        </xdr:cNvPr>
        <xdr:cNvCxnSpPr/>
      </xdr:nvCxnSpPr>
      <xdr:spPr>
        <a:xfrm>
          <a:off x="4546600" y="57569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39705</xdr:rowOff>
    </xdr:from>
    <xdr:ext cx="405111" cy="259045"/>
    <xdr:sp macro="" textlink="">
      <xdr:nvSpPr>
        <xdr:cNvPr id="66" name="【図書館】&#10;有形固定資産減価償却率平均値テキスト">
          <a:extLst>
            <a:ext uri="{FF2B5EF4-FFF2-40B4-BE49-F238E27FC236}">
              <a16:creationId xmlns:a16="http://schemas.microsoft.com/office/drawing/2014/main" id="{C0BE2461-6E33-4E59-95E1-6D35E7D755A0}"/>
            </a:ext>
          </a:extLst>
        </xdr:cNvPr>
        <xdr:cNvSpPr txBox="1"/>
      </xdr:nvSpPr>
      <xdr:spPr>
        <a:xfrm>
          <a:off x="4673600" y="621190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16828</xdr:rowOff>
    </xdr:from>
    <xdr:to>
      <xdr:col>24</xdr:col>
      <xdr:colOff>114300</xdr:colOff>
      <xdr:row>37</xdr:row>
      <xdr:rowOff>118428</xdr:rowOff>
    </xdr:to>
    <xdr:sp macro="" textlink="">
      <xdr:nvSpPr>
        <xdr:cNvPr id="67" name="フローチャート: 判断 66">
          <a:extLst>
            <a:ext uri="{FF2B5EF4-FFF2-40B4-BE49-F238E27FC236}">
              <a16:creationId xmlns:a16="http://schemas.microsoft.com/office/drawing/2014/main" id="{3C8225EA-25D2-4A07-9682-1F0FE29A57BF}"/>
            </a:ext>
          </a:extLst>
        </xdr:cNvPr>
        <xdr:cNvSpPr/>
      </xdr:nvSpPr>
      <xdr:spPr>
        <a:xfrm>
          <a:off x="4584700" y="6360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11113</xdr:rowOff>
    </xdr:from>
    <xdr:to>
      <xdr:col>20</xdr:col>
      <xdr:colOff>38100</xdr:colOff>
      <xdr:row>37</xdr:row>
      <xdr:rowOff>112713</xdr:rowOff>
    </xdr:to>
    <xdr:sp macro="" textlink="">
      <xdr:nvSpPr>
        <xdr:cNvPr id="68" name="フローチャート: 判断 67">
          <a:extLst>
            <a:ext uri="{FF2B5EF4-FFF2-40B4-BE49-F238E27FC236}">
              <a16:creationId xmlns:a16="http://schemas.microsoft.com/office/drawing/2014/main" id="{7D276001-B47D-43DB-933F-453DC9601300}"/>
            </a:ext>
          </a:extLst>
        </xdr:cNvPr>
        <xdr:cNvSpPr/>
      </xdr:nvSpPr>
      <xdr:spPr>
        <a:xfrm>
          <a:off x="3746500" y="6354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19685</xdr:rowOff>
    </xdr:from>
    <xdr:to>
      <xdr:col>15</xdr:col>
      <xdr:colOff>101600</xdr:colOff>
      <xdr:row>37</xdr:row>
      <xdr:rowOff>121285</xdr:rowOff>
    </xdr:to>
    <xdr:sp macro="" textlink="">
      <xdr:nvSpPr>
        <xdr:cNvPr id="69" name="フローチャート: 判断 68">
          <a:extLst>
            <a:ext uri="{FF2B5EF4-FFF2-40B4-BE49-F238E27FC236}">
              <a16:creationId xmlns:a16="http://schemas.microsoft.com/office/drawing/2014/main" id="{21993C1A-8377-4E4B-89A8-5EC2DE693AA3}"/>
            </a:ext>
          </a:extLst>
        </xdr:cNvPr>
        <xdr:cNvSpPr/>
      </xdr:nvSpPr>
      <xdr:spPr>
        <a:xfrm>
          <a:off x="2857500" y="6363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136842</xdr:rowOff>
    </xdr:from>
    <xdr:to>
      <xdr:col>10</xdr:col>
      <xdr:colOff>165100</xdr:colOff>
      <xdr:row>37</xdr:row>
      <xdr:rowOff>66992</xdr:rowOff>
    </xdr:to>
    <xdr:sp macro="" textlink="">
      <xdr:nvSpPr>
        <xdr:cNvPr id="70" name="フローチャート: 判断 69">
          <a:extLst>
            <a:ext uri="{FF2B5EF4-FFF2-40B4-BE49-F238E27FC236}">
              <a16:creationId xmlns:a16="http://schemas.microsoft.com/office/drawing/2014/main" id="{2F9EB3AD-9A25-47D0-9822-87E4C115F418}"/>
            </a:ext>
          </a:extLst>
        </xdr:cNvPr>
        <xdr:cNvSpPr/>
      </xdr:nvSpPr>
      <xdr:spPr>
        <a:xfrm>
          <a:off x="1968500" y="6309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71120</xdr:rowOff>
    </xdr:from>
    <xdr:to>
      <xdr:col>6</xdr:col>
      <xdr:colOff>38100</xdr:colOff>
      <xdr:row>37</xdr:row>
      <xdr:rowOff>1270</xdr:rowOff>
    </xdr:to>
    <xdr:sp macro="" textlink="">
      <xdr:nvSpPr>
        <xdr:cNvPr id="71" name="フローチャート: 判断 70">
          <a:extLst>
            <a:ext uri="{FF2B5EF4-FFF2-40B4-BE49-F238E27FC236}">
              <a16:creationId xmlns:a16="http://schemas.microsoft.com/office/drawing/2014/main" id="{57C2703B-910A-4511-B223-932C4C2D215B}"/>
            </a:ext>
          </a:extLst>
        </xdr:cNvPr>
        <xdr:cNvSpPr/>
      </xdr:nvSpPr>
      <xdr:spPr>
        <a:xfrm>
          <a:off x="1079500" y="624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ADD67CDE-81F7-4659-91BE-3B52D0C8044C}"/>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5E7DB98D-C809-494A-AB4F-74C2E6268482}"/>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4" name="テキスト ボックス 73">
          <a:extLst>
            <a:ext uri="{FF2B5EF4-FFF2-40B4-BE49-F238E27FC236}">
              <a16:creationId xmlns:a16="http://schemas.microsoft.com/office/drawing/2014/main" id="{12E96B7C-A20C-447A-B282-41132C3CB28E}"/>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5" name="テキスト ボックス 74">
          <a:extLst>
            <a:ext uri="{FF2B5EF4-FFF2-40B4-BE49-F238E27FC236}">
              <a16:creationId xmlns:a16="http://schemas.microsoft.com/office/drawing/2014/main" id="{B92EB37B-BB60-47D5-9A22-80E1FED5B01B}"/>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6" name="テキスト ボックス 75">
          <a:extLst>
            <a:ext uri="{FF2B5EF4-FFF2-40B4-BE49-F238E27FC236}">
              <a16:creationId xmlns:a16="http://schemas.microsoft.com/office/drawing/2014/main" id="{A7DB2180-1675-47C7-8CEF-9A24A449E962}"/>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71120</xdr:rowOff>
    </xdr:from>
    <xdr:to>
      <xdr:col>24</xdr:col>
      <xdr:colOff>114300</xdr:colOff>
      <xdr:row>38</xdr:row>
      <xdr:rowOff>1270</xdr:rowOff>
    </xdr:to>
    <xdr:sp macro="" textlink="">
      <xdr:nvSpPr>
        <xdr:cNvPr id="77" name="楕円 76">
          <a:extLst>
            <a:ext uri="{FF2B5EF4-FFF2-40B4-BE49-F238E27FC236}">
              <a16:creationId xmlns:a16="http://schemas.microsoft.com/office/drawing/2014/main" id="{3746E94A-6C99-49A4-B4C2-07205AA561DA}"/>
            </a:ext>
          </a:extLst>
        </xdr:cNvPr>
        <xdr:cNvSpPr/>
      </xdr:nvSpPr>
      <xdr:spPr>
        <a:xfrm>
          <a:off x="4584700" y="6414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49547</xdr:rowOff>
    </xdr:from>
    <xdr:ext cx="405111" cy="259045"/>
    <xdr:sp macro="" textlink="">
      <xdr:nvSpPr>
        <xdr:cNvPr id="78" name="【図書館】&#10;有形固定資産減価償却率該当値テキスト">
          <a:extLst>
            <a:ext uri="{FF2B5EF4-FFF2-40B4-BE49-F238E27FC236}">
              <a16:creationId xmlns:a16="http://schemas.microsoft.com/office/drawing/2014/main" id="{5C511A91-3AF3-4953-BDAC-1004D2F518F3}"/>
            </a:ext>
          </a:extLst>
        </xdr:cNvPr>
        <xdr:cNvSpPr txBox="1"/>
      </xdr:nvSpPr>
      <xdr:spPr>
        <a:xfrm>
          <a:off x="4673600" y="6393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5397</xdr:rowOff>
    </xdr:from>
    <xdr:to>
      <xdr:col>20</xdr:col>
      <xdr:colOff>38100</xdr:colOff>
      <xdr:row>37</xdr:row>
      <xdr:rowOff>106997</xdr:rowOff>
    </xdr:to>
    <xdr:sp macro="" textlink="">
      <xdr:nvSpPr>
        <xdr:cNvPr id="79" name="楕円 78">
          <a:extLst>
            <a:ext uri="{FF2B5EF4-FFF2-40B4-BE49-F238E27FC236}">
              <a16:creationId xmlns:a16="http://schemas.microsoft.com/office/drawing/2014/main" id="{E8CAAB75-C86D-4DDA-A5E2-1ED341396222}"/>
            </a:ext>
          </a:extLst>
        </xdr:cNvPr>
        <xdr:cNvSpPr/>
      </xdr:nvSpPr>
      <xdr:spPr>
        <a:xfrm>
          <a:off x="3746500" y="6349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56197</xdr:rowOff>
    </xdr:from>
    <xdr:to>
      <xdr:col>24</xdr:col>
      <xdr:colOff>63500</xdr:colOff>
      <xdr:row>37</xdr:row>
      <xdr:rowOff>121920</xdr:rowOff>
    </xdr:to>
    <xdr:cxnSp macro="">
      <xdr:nvCxnSpPr>
        <xdr:cNvPr id="80" name="直線コネクタ 79">
          <a:extLst>
            <a:ext uri="{FF2B5EF4-FFF2-40B4-BE49-F238E27FC236}">
              <a16:creationId xmlns:a16="http://schemas.microsoft.com/office/drawing/2014/main" id="{F73AA24E-BC16-4DB0-9004-FD28590FEC95}"/>
            </a:ext>
          </a:extLst>
        </xdr:cNvPr>
        <xdr:cNvCxnSpPr/>
      </xdr:nvCxnSpPr>
      <xdr:spPr>
        <a:xfrm>
          <a:off x="3797300" y="6399847"/>
          <a:ext cx="838200" cy="65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148272</xdr:rowOff>
    </xdr:from>
    <xdr:to>
      <xdr:col>15</xdr:col>
      <xdr:colOff>101600</xdr:colOff>
      <xdr:row>37</xdr:row>
      <xdr:rowOff>78422</xdr:rowOff>
    </xdr:to>
    <xdr:sp macro="" textlink="">
      <xdr:nvSpPr>
        <xdr:cNvPr id="81" name="楕円 80">
          <a:extLst>
            <a:ext uri="{FF2B5EF4-FFF2-40B4-BE49-F238E27FC236}">
              <a16:creationId xmlns:a16="http://schemas.microsoft.com/office/drawing/2014/main" id="{239A6B57-8309-4E2F-A776-753D35164F21}"/>
            </a:ext>
          </a:extLst>
        </xdr:cNvPr>
        <xdr:cNvSpPr/>
      </xdr:nvSpPr>
      <xdr:spPr>
        <a:xfrm>
          <a:off x="2857500" y="6320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27622</xdr:rowOff>
    </xdr:from>
    <xdr:to>
      <xdr:col>19</xdr:col>
      <xdr:colOff>177800</xdr:colOff>
      <xdr:row>37</xdr:row>
      <xdr:rowOff>56197</xdr:rowOff>
    </xdr:to>
    <xdr:cxnSp macro="">
      <xdr:nvCxnSpPr>
        <xdr:cNvPr id="82" name="直線コネクタ 81">
          <a:extLst>
            <a:ext uri="{FF2B5EF4-FFF2-40B4-BE49-F238E27FC236}">
              <a16:creationId xmlns:a16="http://schemas.microsoft.com/office/drawing/2014/main" id="{2055DCDE-81F1-4F59-92DC-9CDBD4BE15E6}"/>
            </a:ext>
          </a:extLst>
        </xdr:cNvPr>
        <xdr:cNvCxnSpPr/>
      </xdr:nvCxnSpPr>
      <xdr:spPr>
        <a:xfrm>
          <a:off x="2908300" y="6371272"/>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168275</xdr:rowOff>
    </xdr:from>
    <xdr:to>
      <xdr:col>10</xdr:col>
      <xdr:colOff>165100</xdr:colOff>
      <xdr:row>39</xdr:row>
      <xdr:rowOff>98425</xdr:rowOff>
    </xdr:to>
    <xdr:sp macro="" textlink="">
      <xdr:nvSpPr>
        <xdr:cNvPr id="83" name="楕円 82">
          <a:extLst>
            <a:ext uri="{FF2B5EF4-FFF2-40B4-BE49-F238E27FC236}">
              <a16:creationId xmlns:a16="http://schemas.microsoft.com/office/drawing/2014/main" id="{16A8789F-DD70-45E2-A1E8-EFEEEB5CA7F6}"/>
            </a:ext>
          </a:extLst>
        </xdr:cNvPr>
        <xdr:cNvSpPr/>
      </xdr:nvSpPr>
      <xdr:spPr>
        <a:xfrm>
          <a:off x="1968500" y="6683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27622</xdr:rowOff>
    </xdr:from>
    <xdr:to>
      <xdr:col>15</xdr:col>
      <xdr:colOff>50800</xdr:colOff>
      <xdr:row>39</xdr:row>
      <xdr:rowOff>47625</xdr:rowOff>
    </xdr:to>
    <xdr:cxnSp macro="">
      <xdr:nvCxnSpPr>
        <xdr:cNvPr id="84" name="直線コネクタ 83">
          <a:extLst>
            <a:ext uri="{FF2B5EF4-FFF2-40B4-BE49-F238E27FC236}">
              <a16:creationId xmlns:a16="http://schemas.microsoft.com/office/drawing/2014/main" id="{3D454156-BC38-471A-9EC3-C45D24C9BC17}"/>
            </a:ext>
          </a:extLst>
        </xdr:cNvPr>
        <xdr:cNvCxnSpPr/>
      </xdr:nvCxnSpPr>
      <xdr:spPr>
        <a:xfrm flipV="1">
          <a:off x="2019300" y="6371272"/>
          <a:ext cx="889000" cy="362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103840</xdr:rowOff>
    </xdr:from>
    <xdr:ext cx="405111" cy="259045"/>
    <xdr:sp macro="" textlink="">
      <xdr:nvSpPr>
        <xdr:cNvPr id="85" name="n_1aveValue【図書館】&#10;有形固定資産減価償却率">
          <a:extLst>
            <a:ext uri="{FF2B5EF4-FFF2-40B4-BE49-F238E27FC236}">
              <a16:creationId xmlns:a16="http://schemas.microsoft.com/office/drawing/2014/main" id="{52342B9A-1D6D-4BFA-A24F-34324A8C21C2}"/>
            </a:ext>
          </a:extLst>
        </xdr:cNvPr>
        <xdr:cNvSpPr txBox="1"/>
      </xdr:nvSpPr>
      <xdr:spPr>
        <a:xfrm>
          <a:off x="3582044" y="64474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112412</xdr:rowOff>
    </xdr:from>
    <xdr:ext cx="405111" cy="259045"/>
    <xdr:sp macro="" textlink="">
      <xdr:nvSpPr>
        <xdr:cNvPr id="86" name="n_2aveValue【図書館】&#10;有形固定資産減価償却率">
          <a:extLst>
            <a:ext uri="{FF2B5EF4-FFF2-40B4-BE49-F238E27FC236}">
              <a16:creationId xmlns:a16="http://schemas.microsoft.com/office/drawing/2014/main" id="{2989F9B7-9BB8-4073-848D-C271576AA048}"/>
            </a:ext>
          </a:extLst>
        </xdr:cNvPr>
        <xdr:cNvSpPr txBox="1"/>
      </xdr:nvSpPr>
      <xdr:spPr>
        <a:xfrm>
          <a:off x="2705744" y="6456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83519</xdr:rowOff>
    </xdr:from>
    <xdr:ext cx="405111" cy="259045"/>
    <xdr:sp macro="" textlink="">
      <xdr:nvSpPr>
        <xdr:cNvPr id="87" name="n_3aveValue【図書館】&#10;有形固定資産減価償却率">
          <a:extLst>
            <a:ext uri="{FF2B5EF4-FFF2-40B4-BE49-F238E27FC236}">
              <a16:creationId xmlns:a16="http://schemas.microsoft.com/office/drawing/2014/main" id="{398882A6-E0F1-4F4D-B2DA-18A99218FEC0}"/>
            </a:ext>
          </a:extLst>
        </xdr:cNvPr>
        <xdr:cNvSpPr txBox="1"/>
      </xdr:nvSpPr>
      <xdr:spPr>
        <a:xfrm>
          <a:off x="1816744" y="60842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17797</xdr:rowOff>
    </xdr:from>
    <xdr:ext cx="405111" cy="259045"/>
    <xdr:sp macro="" textlink="">
      <xdr:nvSpPr>
        <xdr:cNvPr id="88" name="n_4aveValue【図書館】&#10;有形固定資産減価償却率">
          <a:extLst>
            <a:ext uri="{FF2B5EF4-FFF2-40B4-BE49-F238E27FC236}">
              <a16:creationId xmlns:a16="http://schemas.microsoft.com/office/drawing/2014/main" id="{146A706F-2055-4D96-9F57-49100EE1537E}"/>
            </a:ext>
          </a:extLst>
        </xdr:cNvPr>
        <xdr:cNvSpPr txBox="1"/>
      </xdr:nvSpPr>
      <xdr:spPr>
        <a:xfrm>
          <a:off x="927744" y="6018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123524</xdr:rowOff>
    </xdr:from>
    <xdr:ext cx="405111" cy="259045"/>
    <xdr:sp macro="" textlink="">
      <xdr:nvSpPr>
        <xdr:cNvPr id="89" name="n_1mainValue【図書館】&#10;有形固定資産減価償却率">
          <a:extLst>
            <a:ext uri="{FF2B5EF4-FFF2-40B4-BE49-F238E27FC236}">
              <a16:creationId xmlns:a16="http://schemas.microsoft.com/office/drawing/2014/main" id="{D41DB31E-6263-4619-B4C4-CF76E8F76A03}"/>
            </a:ext>
          </a:extLst>
        </xdr:cNvPr>
        <xdr:cNvSpPr txBox="1"/>
      </xdr:nvSpPr>
      <xdr:spPr>
        <a:xfrm>
          <a:off x="3582044" y="61242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94949</xdr:rowOff>
    </xdr:from>
    <xdr:ext cx="405111" cy="259045"/>
    <xdr:sp macro="" textlink="">
      <xdr:nvSpPr>
        <xdr:cNvPr id="90" name="n_2mainValue【図書館】&#10;有形固定資産減価償却率">
          <a:extLst>
            <a:ext uri="{FF2B5EF4-FFF2-40B4-BE49-F238E27FC236}">
              <a16:creationId xmlns:a16="http://schemas.microsoft.com/office/drawing/2014/main" id="{1BDD3487-A7C6-4D0B-8C7C-214B955BE2A5}"/>
            </a:ext>
          </a:extLst>
        </xdr:cNvPr>
        <xdr:cNvSpPr txBox="1"/>
      </xdr:nvSpPr>
      <xdr:spPr>
        <a:xfrm>
          <a:off x="2705744" y="60956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89552</xdr:rowOff>
    </xdr:from>
    <xdr:ext cx="405111" cy="259045"/>
    <xdr:sp macro="" textlink="">
      <xdr:nvSpPr>
        <xdr:cNvPr id="91" name="n_3mainValue【図書館】&#10;有形固定資産減価償却率">
          <a:extLst>
            <a:ext uri="{FF2B5EF4-FFF2-40B4-BE49-F238E27FC236}">
              <a16:creationId xmlns:a16="http://schemas.microsoft.com/office/drawing/2014/main" id="{4343A9CB-E78A-40FF-BEEA-5371ABC5BCCF}"/>
            </a:ext>
          </a:extLst>
        </xdr:cNvPr>
        <xdr:cNvSpPr txBox="1"/>
      </xdr:nvSpPr>
      <xdr:spPr>
        <a:xfrm>
          <a:off x="1816744" y="6776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86C7A291-AA61-4217-A0A6-D6A7C5D1EA61}"/>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1B27722F-3A0B-4D7D-ABE6-5C7084A6FECF}"/>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A2BB016E-9B3C-4BF7-B008-A27383489763}"/>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A0415F8A-4D88-4957-AC06-3D084031983C}"/>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347C83D9-D0EE-4CD5-BBEC-9A92569A8603}"/>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E1C29FFC-011D-4652-BEA4-868CA63A83E3}"/>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D66F665C-E6F9-43A1-AA19-62D0B1D50C4C}"/>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BDC2F8E7-F6DE-4B71-9FEB-E990C73602B7}"/>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810D1822-F1C7-4617-8A2C-B96119111553}"/>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975F1DA1-BCAC-4F1E-85E1-A9C19955FBDC}"/>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2" name="直線コネクタ 101">
          <a:extLst>
            <a:ext uri="{FF2B5EF4-FFF2-40B4-BE49-F238E27FC236}">
              <a16:creationId xmlns:a16="http://schemas.microsoft.com/office/drawing/2014/main" id="{E3FB1803-7C8D-4E07-B1D6-426A5FB7DF6E}"/>
            </a:ext>
          </a:extLst>
        </xdr:cNvPr>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3" name="テキスト ボックス 102">
          <a:extLst>
            <a:ext uri="{FF2B5EF4-FFF2-40B4-BE49-F238E27FC236}">
              <a16:creationId xmlns:a16="http://schemas.microsoft.com/office/drawing/2014/main" id="{F7CCBBA9-FC33-403F-B175-FA97B4F14D98}"/>
            </a:ext>
          </a:extLst>
        </xdr:cNvPr>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4" name="直線コネクタ 103">
          <a:extLst>
            <a:ext uri="{FF2B5EF4-FFF2-40B4-BE49-F238E27FC236}">
              <a16:creationId xmlns:a16="http://schemas.microsoft.com/office/drawing/2014/main" id="{48E48E20-C7A8-4453-9FC0-766DD1D60678}"/>
            </a:ext>
          </a:extLst>
        </xdr:cNvPr>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5" name="テキスト ボックス 104">
          <a:extLst>
            <a:ext uri="{FF2B5EF4-FFF2-40B4-BE49-F238E27FC236}">
              <a16:creationId xmlns:a16="http://schemas.microsoft.com/office/drawing/2014/main" id="{09DB84CC-80E2-4D18-9307-9859F5099CD8}"/>
            </a:ext>
          </a:extLst>
        </xdr:cNvPr>
        <xdr:cNvSpPr txBox="1"/>
      </xdr:nvSpPr>
      <xdr:spPr>
        <a:xfrm>
          <a:off x="6136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6" name="直線コネクタ 105">
          <a:extLst>
            <a:ext uri="{FF2B5EF4-FFF2-40B4-BE49-F238E27FC236}">
              <a16:creationId xmlns:a16="http://schemas.microsoft.com/office/drawing/2014/main" id="{B625612C-67B0-46E1-8C98-FAD9740F3CE5}"/>
            </a:ext>
          </a:extLst>
        </xdr:cNvPr>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07" name="テキスト ボックス 106">
          <a:extLst>
            <a:ext uri="{FF2B5EF4-FFF2-40B4-BE49-F238E27FC236}">
              <a16:creationId xmlns:a16="http://schemas.microsoft.com/office/drawing/2014/main" id="{BE1F0D58-02AF-4F87-A8A8-A124A200707A}"/>
            </a:ext>
          </a:extLst>
        </xdr:cNvPr>
        <xdr:cNvSpPr txBox="1"/>
      </xdr:nvSpPr>
      <xdr:spPr>
        <a:xfrm>
          <a:off x="6136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8" name="直線コネクタ 107">
          <a:extLst>
            <a:ext uri="{FF2B5EF4-FFF2-40B4-BE49-F238E27FC236}">
              <a16:creationId xmlns:a16="http://schemas.microsoft.com/office/drawing/2014/main" id="{3DD32D69-D19F-4CB5-B4B2-A0923CCB5B0A}"/>
            </a:ext>
          </a:extLst>
        </xdr:cNvPr>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09" name="テキスト ボックス 108">
          <a:extLst>
            <a:ext uri="{FF2B5EF4-FFF2-40B4-BE49-F238E27FC236}">
              <a16:creationId xmlns:a16="http://schemas.microsoft.com/office/drawing/2014/main" id="{5AAE2A23-BF9B-40B7-B548-521AF9626B9F}"/>
            </a:ext>
          </a:extLst>
        </xdr:cNvPr>
        <xdr:cNvSpPr txBox="1"/>
      </xdr:nvSpPr>
      <xdr:spPr>
        <a:xfrm>
          <a:off x="6136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a:extLst>
            <a:ext uri="{FF2B5EF4-FFF2-40B4-BE49-F238E27FC236}">
              <a16:creationId xmlns:a16="http://schemas.microsoft.com/office/drawing/2014/main" id="{92E3A27C-3F7C-4223-BDE6-4C7E86F041E8}"/>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1" name="テキスト ボックス 110">
          <a:extLst>
            <a:ext uri="{FF2B5EF4-FFF2-40B4-BE49-F238E27FC236}">
              <a16:creationId xmlns:a16="http://schemas.microsoft.com/office/drawing/2014/main" id="{4D86E5B4-169D-4A95-9F38-FD4AB2166FAF}"/>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図書館】&#10;一人当たり面積グラフ枠">
          <a:extLst>
            <a:ext uri="{FF2B5EF4-FFF2-40B4-BE49-F238E27FC236}">
              <a16:creationId xmlns:a16="http://schemas.microsoft.com/office/drawing/2014/main" id="{AED63ACD-96DE-4617-B33F-5091D91BC1D6}"/>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35</xdr:row>
      <xdr:rowOff>96774</xdr:rowOff>
    </xdr:from>
    <xdr:to>
      <xdr:col>54</xdr:col>
      <xdr:colOff>189865</xdr:colOff>
      <xdr:row>41</xdr:row>
      <xdr:rowOff>96774</xdr:rowOff>
    </xdr:to>
    <xdr:cxnSp macro="">
      <xdr:nvCxnSpPr>
        <xdr:cNvPr id="113" name="直線コネクタ 112">
          <a:extLst>
            <a:ext uri="{FF2B5EF4-FFF2-40B4-BE49-F238E27FC236}">
              <a16:creationId xmlns:a16="http://schemas.microsoft.com/office/drawing/2014/main" id="{EB30A199-B39D-4127-9219-B8236930D4D8}"/>
            </a:ext>
          </a:extLst>
        </xdr:cNvPr>
        <xdr:cNvCxnSpPr/>
      </xdr:nvCxnSpPr>
      <xdr:spPr>
        <a:xfrm flipV="1">
          <a:off x="10476865" y="6097524"/>
          <a:ext cx="0" cy="1028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100601</xdr:rowOff>
    </xdr:from>
    <xdr:ext cx="469744" cy="259045"/>
    <xdr:sp macro="" textlink="">
      <xdr:nvSpPr>
        <xdr:cNvPr id="114" name="【図書館】&#10;一人当たり面積最小値テキスト">
          <a:extLst>
            <a:ext uri="{FF2B5EF4-FFF2-40B4-BE49-F238E27FC236}">
              <a16:creationId xmlns:a16="http://schemas.microsoft.com/office/drawing/2014/main" id="{7D6EDDBA-B5B7-43BA-8209-C93627FD9433}"/>
            </a:ext>
          </a:extLst>
        </xdr:cNvPr>
        <xdr:cNvSpPr txBox="1"/>
      </xdr:nvSpPr>
      <xdr:spPr>
        <a:xfrm>
          <a:off x="10515600" y="7130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96774</xdr:rowOff>
    </xdr:from>
    <xdr:to>
      <xdr:col>55</xdr:col>
      <xdr:colOff>88900</xdr:colOff>
      <xdr:row>41</xdr:row>
      <xdr:rowOff>96774</xdr:rowOff>
    </xdr:to>
    <xdr:cxnSp macro="">
      <xdr:nvCxnSpPr>
        <xdr:cNvPr id="115" name="直線コネクタ 114">
          <a:extLst>
            <a:ext uri="{FF2B5EF4-FFF2-40B4-BE49-F238E27FC236}">
              <a16:creationId xmlns:a16="http://schemas.microsoft.com/office/drawing/2014/main" id="{0F5C112D-B1B4-492A-8D71-3713A53B8E06}"/>
            </a:ext>
          </a:extLst>
        </xdr:cNvPr>
        <xdr:cNvCxnSpPr/>
      </xdr:nvCxnSpPr>
      <xdr:spPr>
        <a:xfrm>
          <a:off x="10388600" y="7126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34</xdr:row>
      <xdr:rowOff>43451</xdr:rowOff>
    </xdr:from>
    <xdr:ext cx="469744" cy="259045"/>
    <xdr:sp macro="" textlink="">
      <xdr:nvSpPr>
        <xdr:cNvPr id="116" name="【図書館】&#10;一人当たり面積最大値テキスト">
          <a:extLst>
            <a:ext uri="{FF2B5EF4-FFF2-40B4-BE49-F238E27FC236}">
              <a16:creationId xmlns:a16="http://schemas.microsoft.com/office/drawing/2014/main" id="{7E4955EF-D748-4FE4-A783-112CF1710009}"/>
            </a:ext>
          </a:extLst>
        </xdr:cNvPr>
        <xdr:cNvSpPr txBox="1"/>
      </xdr:nvSpPr>
      <xdr:spPr>
        <a:xfrm>
          <a:off x="10515600" y="5872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96774</xdr:rowOff>
    </xdr:from>
    <xdr:to>
      <xdr:col>55</xdr:col>
      <xdr:colOff>88900</xdr:colOff>
      <xdr:row>35</xdr:row>
      <xdr:rowOff>96774</xdr:rowOff>
    </xdr:to>
    <xdr:cxnSp macro="">
      <xdr:nvCxnSpPr>
        <xdr:cNvPr id="117" name="直線コネクタ 116">
          <a:extLst>
            <a:ext uri="{FF2B5EF4-FFF2-40B4-BE49-F238E27FC236}">
              <a16:creationId xmlns:a16="http://schemas.microsoft.com/office/drawing/2014/main" id="{559D5C54-867A-40C5-B58F-DE1EAD47DFBA}"/>
            </a:ext>
          </a:extLst>
        </xdr:cNvPr>
        <xdr:cNvCxnSpPr/>
      </xdr:nvCxnSpPr>
      <xdr:spPr>
        <a:xfrm>
          <a:off x="10388600" y="60975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116857</xdr:rowOff>
    </xdr:from>
    <xdr:ext cx="469744" cy="259045"/>
    <xdr:sp macro="" textlink="">
      <xdr:nvSpPr>
        <xdr:cNvPr id="118" name="【図書館】&#10;一人当たり面積平均値テキスト">
          <a:extLst>
            <a:ext uri="{FF2B5EF4-FFF2-40B4-BE49-F238E27FC236}">
              <a16:creationId xmlns:a16="http://schemas.microsoft.com/office/drawing/2014/main" id="{92A9044A-81DD-4783-9F1E-0496A3C21CA0}"/>
            </a:ext>
          </a:extLst>
        </xdr:cNvPr>
        <xdr:cNvSpPr txBox="1"/>
      </xdr:nvSpPr>
      <xdr:spPr>
        <a:xfrm>
          <a:off x="10515600" y="68034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93980</xdr:rowOff>
    </xdr:from>
    <xdr:to>
      <xdr:col>55</xdr:col>
      <xdr:colOff>50800</xdr:colOff>
      <xdr:row>41</xdr:row>
      <xdr:rowOff>24130</xdr:rowOff>
    </xdr:to>
    <xdr:sp macro="" textlink="">
      <xdr:nvSpPr>
        <xdr:cNvPr id="119" name="フローチャート: 判断 118">
          <a:extLst>
            <a:ext uri="{FF2B5EF4-FFF2-40B4-BE49-F238E27FC236}">
              <a16:creationId xmlns:a16="http://schemas.microsoft.com/office/drawing/2014/main" id="{9468CCC3-684C-4FAF-914F-21A0BE328722}"/>
            </a:ext>
          </a:extLst>
        </xdr:cNvPr>
        <xdr:cNvSpPr/>
      </xdr:nvSpPr>
      <xdr:spPr>
        <a:xfrm>
          <a:off x="10426700" y="695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93980</xdr:rowOff>
    </xdr:from>
    <xdr:to>
      <xdr:col>50</xdr:col>
      <xdr:colOff>165100</xdr:colOff>
      <xdr:row>41</xdr:row>
      <xdr:rowOff>24130</xdr:rowOff>
    </xdr:to>
    <xdr:sp macro="" textlink="">
      <xdr:nvSpPr>
        <xdr:cNvPr id="120" name="フローチャート: 判断 119">
          <a:extLst>
            <a:ext uri="{FF2B5EF4-FFF2-40B4-BE49-F238E27FC236}">
              <a16:creationId xmlns:a16="http://schemas.microsoft.com/office/drawing/2014/main" id="{651ED544-8AE4-4DB0-B342-8DB27CC9E84F}"/>
            </a:ext>
          </a:extLst>
        </xdr:cNvPr>
        <xdr:cNvSpPr/>
      </xdr:nvSpPr>
      <xdr:spPr>
        <a:xfrm>
          <a:off x="9588500" y="695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89408</xdr:rowOff>
    </xdr:from>
    <xdr:to>
      <xdr:col>46</xdr:col>
      <xdr:colOff>38100</xdr:colOff>
      <xdr:row>41</xdr:row>
      <xdr:rowOff>19558</xdr:rowOff>
    </xdr:to>
    <xdr:sp macro="" textlink="">
      <xdr:nvSpPr>
        <xdr:cNvPr id="121" name="フローチャート: 判断 120">
          <a:extLst>
            <a:ext uri="{FF2B5EF4-FFF2-40B4-BE49-F238E27FC236}">
              <a16:creationId xmlns:a16="http://schemas.microsoft.com/office/drawing/2014/main" id="{8DEBBA6F-FD1A-4830-A240-D1C0C2DC4362}"/>
            </a:ext>
          </a:extLst>
        </xdr:cNvPr>
        <xdr:cNvSpPr/>
      </xdr:nvSpPr>
      <xdr:spPr>
        <a:xfrm>
          <a:off x="8699500" y="694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93980</xdr:rowOff>
    </xdr:from>
    <xdr:to>
      <xdr:col>41</xdr:col>
      <xdr:colOff>101600</xdr:colOff>
      <xdr:row>41</xdr:row>
      <xdr:rowOff>24130</xdr:rowOff>
    </xdr:to>
    <xdr:sp macro="" textlink="">
      <xdr:nvSpPr>
        <xdr:cNvPr id="122" name="フローチャート: 判断 121">
          <a:extLst>
            <a:ext uri="{FF2B5EF4-FFF2-40B4-BE49-F238E27FC236}">
              <a16:creationId xmlns:a16="http://schemas.microsoft.com/office/drawing/2014/main" id="{1944359E-AEDD-4B43-A6C6-8BED08E9EC66}"/>
            </a:ext>
          </a:extLst>
        </xdr:cNvPr>
        <xdr:cNvSpPr/>
      </xdr:nvSpPr>
      <xdr:spPr>
        <a:xfrm>
          <a:off x="7810500" y="695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89408</xdr:rowOff>
    </xdr:from>
    <xdr:to>
      <xdr:col>36</xdr:col>
      <xdr:colOff>165100</xdr:colOff>
      <xdr:row>41</xdr:row>
      <xdr:rowOff>19558</xdr:rowOff>
    </xdr:to>
    <xdr:sp macro="" textlink="">
      <xdr:nvSpPr>
        <xdr:cNvPr id="123" name="フローチャート: 判断 122">
          <a:extLst>
            <a:ext uri="{FF2B5EF4-FFF2-40B4-BE49-F238E27FC236}">
              <a16:creationId xmlns:a16="http://schemas.microsoft.com/office/drawing/2014/main" id="{9D3C347D-C76A-4090-B516-B3CE3D6AA006}"/>
            </a:ext>
          </a:extLst>
        </xdr:cNvPr>
        <xdr:cNvSpPr/>
      </xdr:nvSpPr>
      <xdr:spPr>
        <a:xfrm>
          <a:off x="6921500" y="694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747CD08C-FC19-4A85-A29B-7CBE86FBE033}"/>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097B0C0F-4EA9-47AE-BD2C-AD4B28010CB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BF1B3CFD-5FC1-4D3A-BF84-51493AE6EC97}"/>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9321F7F1-FDC1-4013-B0CF-ADAFBD0FBE91}"/>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EC27ADE1-D6C2-4A89-B510-AB49DA4B609A}"/>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45974</xdr:rowOff>
    </xdr:from>
    <xdr:to>
      <xdr:col>55</xdr:col>
      <xdr:colOff>50800</xdr:colOff>
      <xdr:row>41</xdr:row>
      <xdr:rowOff>147574</xdr:rowOff>
    </xdr:to>
    <xdr:sp macro="" textlink="">
      <xdr:nvSpPr>
        <xdr:cNvPr id="129" name="楕円 128">
          <a:extLst>
            <a:ext uri="{FF2B5EF4-FFF2-40B4-BE49-F238E27FC236}">
              <a16:creationId xmlns:a16="http://schemas.microsoft.com/office/drawing/2014/main" id="{89BB3F6B-9738-4546-844A-D19DFE799C4C}"/>
            </a:ext>
          </a:extLst>
        </xdr:cNvPr>
        <xdr:cNvSpPr/>
      </xdr:nvSpPr>
      <xdr:spPr>
        <a:xfrm>
          <a:off x="10426700" y="7075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132351</xdr:rowOff>
    </xdr:from>
    <xdr:ext cx="469744" cy="259045"/>
    <xdr:sp macro="" textlink="">
      <xdr:nvSpPr>
        <xdr:cNvPr id="130" name="【図書館】&#10;一人当たり面積該当値テキスト">
          <a:extLst>
            <a:ext uri="{FF2B5EF4-FFF2-40B4-BE49-F238E27FC236}">
              <a16:creationId xmlns:a16="http://schemas.microsoft.com/office/drawing/2014/main" id="{27C7C7B1-B669-4EE9-BEB8-5E8B7B5EEEB3}"/>
            </a:ext>
          </a:extLst>
        </xdr:cNvPr>
        <xdr:cNvSpPr txBox="1"/>
      </xdr:nvSpPr>
      <xdr:spPr>
        <a:xfrm>
          <a:off x="10515600" y="69903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45974</xdr:rowOff>
    </xdr:from>
    <xdr:to>
      <xdr:col>50</xdr:col>
      <xdr:colOff>165100</xdr:colOff>
      <xdr:row>41</xdr:row>
      <xdr:rowOff>147574</xdr:rowOff>
    </xdr:to>
    <xdr:sp macro="" textlink="">
      <xdr:nvSpPr>
        <xdr:cNvPr id="131" name="楕円 130">
          <a:extLst>
            <a:ext uri="{FF2B5EF4-FFF2-40B4-BE49-F238E27FC236}">
              <a16:creationId xmlns:a16="http://schemas.microsoft.com/office/drawing/2014/main" id="{9D176925-917B-4774-88B7-A6A43804AAFD}"/>
            </a:ext>
          </a:extLst>
        </xdr:cNvPr>
        <xdr:cNvSpPr/>
      </xdr:nvSpPr>
      <xdr:spPr>
        <a:xfrm>
          <a:off x="9588500" y="7075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96774</xdr:rowOff>
    </xdr:from>
    <xdr:to>
      <xdr:col>55</xdr:col>
      <xdr:colOff>0</xdr:colOff>
      <xdr:row>41</xdr:row>
      <xdr:rowOff>96774</xdr:rowOff>
    </xdr:to>
    <xdr:cxnSp macro="">
      <xdr:nvCxnSpPr>
        <xdr:cNvPr id="132" name="直線コネクタ 131">
          <a:extLst>
            <a:ext uri="{FF2B5EF4-FFF2-40B4-BE49-F238E27FC236}">
              <a16:creationId xmlns:a16="http://schemas.microsoft.com/office/drawing/2014/main" id="{558DADC1-1377-4EC6-ABBE-6846DA0D6122}"/>
            </a:ext>
          </a:extLst>
        </xdr:cNvPr>
        <xdr:cNvCxnSpPr/>
      </xdr:nvCxnSpPr>
      <xdr:spPr>
        <a:xfrm>
          <a:off x="9639300" y="712622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45974</xdr:rowOff>
    </xdr:from>
    <xdr:to>
      <xdr:col>46</xdr:col>
      <xdr:colOff>38100</xdr:colOff>
      <xdr:row>41</xdr:row>
      <xdr:rowOff>147574</xdr:rowOff>
    </xdr:to>
    <xdr:sp macro="" textlink="">
      <xdr:nvSpPr>
        <xdr:cNvPr id="133" name="楕円 132">
          <a:extLst>
            <a:ext uri="{FF2B5EF4-FFF2-40B4-BE49-F238E27FC236}">
              <a16:creationId xmlns:a16="http://schemas.microsoft.com/office/drawing/2014/main" id="{934DB1D9-FDBF-4900-A025-9A7CB559B637}"/>
            </a:ext>
          </a:extLst>
        </xdr:cNvPr>
        <xdr:cNvSpPr/>
      </xdr:nvSpPr>
      <xdr:spPr>
        <a:xfrm>
          <a:off x="8699500" y="7075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96774</xdr:rowOff>
    </xdr:from>
    <xdr:to>
      <xdr:col>50</xdr:col>
      <xdr:colOff>114300</xdr:colOff>
      <xdr:row>41</xdr:row>
      <xdr:rowOff>96774</xdr:rowOff>
    </xdr:to>
    <xdr:cxnSp macro="">
      <xdr:nvCxnSpPr>
        <xdr:cNvPr id="134" name="直線コネクタ 133">
          <a:extLst>
            <a:ext uri="{FF2B5EF4-FFF2-40B4-BE49-F238E27FC236}">
              <a16:creationId xmlns:a16="http://schemas.microsoft.com/office/drawing/2014/main" id="{CA24B99B-DF06-4402-B0CA-C6C6F262D7E0}"/>
            </a:ext>
          </a:extLst>
        </xdr:cNvPr>
        <xdr:cNvCxnSpPr/>
      </xdr:nvCxnSpPr>
      <xdr:spPr>
        <a:xfrm>
          <a:off x="8750300" y="712622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45974</xdr:rowOff>
    </xdr:from>
    <xdr:to>
      <xdr:col>41</xdr:col>
      <xdr:colOff>101600</xdr:colOff>
      <xdr:row>41</xdr:row>
      <xdr:rowOff>147574</xdr:rowOff>
    </xdr:to>
    <xdr:sp macro="" textlink="">
      <xdr:nvSpPr>
        <xdr:cNvPr id="135" name="楕円 134">
          <a:extLst>
            <a:ext uri="{FF2B5EF4-FFF2-40B4-BE49-F238E27FC236}">
              <a16:creationId xmlns:a16="http://schemas.microsoft.com/office/drawing/2014/main" id="{F7C5EA42-1B42-4515-93DD-C8CE923D445C}"/>
            </a:ext>
          </a:extLst>
        </xdr:cNvPr>
        <xdr:cNvSpPr/>
      </xdr:nvSpPr>
      <xdr:spPr>
        <a:xfrm>
          <a:off x="7810500" y="7075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96774</xdr:rowOff>
    </xdr:from>
    <xdr:to>
      <xdr:col>45</xdr:col>
      <xdr:colOff>177800</xdr:colOff>
      <xdr:row>41</xdr:row>
      <xdr:rowOff>96774</xdr:rowOff>
    </xdr:to>
    <xdr:cxnSp macro="">
      <xdr:nvCxnSpPr>
        <xdr:cNvPr id="136" name="直線コネクタ 135">
          <a:extLst>
            <a:ext uri="{FF2B5EF4-FFF2-40B4-BE49-F238E27FC236}">
              <a16:creationId xmlns:a16="http://schemas.microsoft.com/office/drawing/2014/main" id="{FE535DB1-44F6-4988-8A36-1F890E11B68E}"/>
            </a:ext>
          </a:extLst>
        </xdr:cNvPr>
        <xdr:cNvCxnSpPr/>
      </xdr:nvCxnSpPr>
      <xdr:spPr>
        <a:xfrm>
          <a:off x="7861300" y="712622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40657</xdr:rowOff>
    </xdr:from>
    <xdr:ext cx="469744" cy="259045"/>
    <xdr:sp macro="" textlink="">
      <xdr:nvSpPr>
        <xdr:cNvPr id="137" name="n_1aveValue【図書館】&#10;一人当たり面積">
          <a:extLst>
            <a:ext uri="{FF2B5EF4-FFF2-40B4-BE49-F238E27FC236}">
              <a16:creationId xmlns:a16="http://schemas.microsoft.com/office/drawing/2014/main" id="{3C3394C2-1230-44D1-A198-F8BD091EB541}"/>
            </a:ext>
          </a:extLst>
        </xdr:cNvPr>
        <xdr:cNvSpPr txBox="1"/>
      </xdr:nvSpPr>
      <xdr:spPr>
        <a:xfrm>
          <a:off x="9391727" y="672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36085</xdr:rowOff>
    </xdr:from>
    <xdr:ext cx="469744" cy="259045"/>
    <xdr:sp macro="" textlink="">
      <xdr:nvSpPr>
        <xdr:cNvPr id="138" name="n_2aveValue【図書館】&#10;一人当たり面積">
          <a:extLst>
            <a:ext uri="{FF2B5EF4-FFF2-40B4-BE49-F238E27FC236}">
              <a16:creationId xmlns:a16="http://schemas.microsoft.com/office/drawing/2014/main" id="{73FA4DAA-AA8E-4C92-96E5-DCBF33045699}"/>
            </a:ext>
          </a:extLst>
        </xdr:cNvPr>
        <xdr:cNvSpPr txBox="1"/>
      </xdr:nvSpPr>
      <xdr:spPr>
        <a:xfrm>
          <a:off x="8515427" y="6722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40657</xdr:rowOff>
    </xdr:from>
    <xdr:ext cx="469744" cy="259045"/>
    <xdr:sp macro="" textlink="">
      <xdr:nvSpPr>
        <xdr:cNvPr id="139" name="n_3aveValue【図書館】&#10;一人当たり面積">
          <a:extLst>
            <a:ext uri="{FF2B5EF4-FFF2-40B4-BE49-F238E27FC236}">
              <a16:creationId xmlns:a16="http://schemas.microsoft.com/office/drawing/2014/main" id="{FD4AF25F-217D-43CE-B0BF-993AC9C9FB9F}"/>
            </a:ext>
          </a:extLst>
        </xdr:cNvPr>
        <xdr:cNvSpPr txBox="1"/>
      </xdr:nvSpPr>
      <xdr:spPr>
        <a:xfrm>
          <a:off x="7626427" y="672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36085</xdr:rowOff>
    </xdr:from>
    <xdr:ext cx="469744" cy="259045"/>
    <xdr:sp macro="" textlink="">
      <xdr:nvSpPr>
        <xdr:cNvPr id="140" name="n_4aveValue【図書館】&#10;一人当たり面積">
          <a:extLst>
            <a:ext uri="{FF2B5EF4-FFF2-40B4-BE49-F238E27FC236}">
              <a16:creationId xmlns:a16="http://schemas.microsoft.com/office/drawing/2014/main" id="{911FFA16-FB7A-4AFB-861B-065D1E594F0C}"/>
            </a:ext>
          </a:extLst>
        </xdr:cNvPr>
        <xdr:cNvSpPr txBox="1"/>
      </xdr:nvSpPr>
      <xdr:spPr>
        <a:xfrm>
          <a:off x="6737427" y="6722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138701</xdr:rowOff>
    </xdr:from>
    <xdr:ext cx="469744" cy="259045"/>
    <xdr:sp macro="" textlink="">
      <xdr:nvSpPr>
        <xdr:cNvPr id="141" name="n_1mainValue【図書館】&#10;一人当たり面積">
          <a:extLst>
            <a:ext uri="{FF2B5EF4-FFF2-40B4-BE49-F238E27FC236}">
              <a16:creationId xmlns:a16="http://schemas.microsoft.com/office/drawing/2014/main" id="{751FFEF3-0AEF-484D-AC5D-A41E15F8DC6D}"/>
            </a:ext>
          </a:extLst>
        </xdr:cNvPr>
        <xdr:cNvSpPr txBox="1"/>
      </xdr:nvSpPr>
      <xdr:spPr>
        <a:xfrm>
          <a:off x="9391727" y="7168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138701</xdr:rowOff>
    </xdr:from>
    <xdr:ext cx="469744" cy="259045"/>
    <xdr:sp macro="" textlink="">
      <xdr:nvSpPr>
        <xdr:cNvPr id="142" name="n_2mainValue【図書館】&#10;一人当たり面積">
          <a:extLst>
            <a:ext uri="{FF2B5EF4-FFF2-40B4-BE49-F238E27FC236}">
              <a16:creationId xmlns:a16="http://schemas.microsoft.com/office/drawing/2014/main" id="{D060B2B2-EFB7-46B2-BEA2-C59610FA43A8}"/>
            </a:ext>
          </a:extLst>
        </xdr:cNvPr>
        <xdr:cNvSpPr txBox="1"/>
      </xdr:nvSpPr>
      <xdr:spPr>
        <a:xfrm>
          <a:off x="8515427" y="7168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138701</xdr:rowOff>
    </xdr:from>
    <xdr:ext cx="469744" cy="259045"/>
    <xdr:sp macro="" textlink="">
      <xdr:nvSpPr>
        <xdr:cNvPr id="143" name="n_3mainValue【図書館】&#10;一人当たり面積">
          <a:extLst>
            <a:ext uri="{FF2B5EF4-FFF2-40B4-BE49-F238E27FC236}">
              <a16:creationId xmlns:a16="http://schemas.microsoft.com/office/drawing/2014/main" id="{F8684FDD-8384-4A06-A599-B92E451E6256}"/>
            </a:ext>
          </a:extLst>
        </xdr:cNvPr>
        <xdr:cNvSpPr txBox="1"/>
      </xdr:nvSpPr>
      <xdr:spPr>
        <a:xfrm>
          <a:off x="7626427" y="7168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4" name="正方形/長方形 143">
          <a:extLst>
            <a:ext uri="{FF2B5EF4-FFF2-40B4-BE49-F238E27FC236}">
              <a16:creationId xmlns:a16="http://schemas.microsoft.com/office/drawing/2014/main" id="{7AB88D6C-2AAF-4311-8F73-12280A574FE9}"/>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5" name="正方形/長方形 144">
          <a:extLst>
            <a:ext uri="{FF2B5EF4-FFF2-40B4-BE49-F238E27FC236}">
              <a16:creationId xmlns:a16="http://schemas.microsoft.com/office/drawing/2014/main" id="{19E87BEA-7872-4AC5-9A8D-470EECC43E4D}"/>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6" name="正方形/長方形 145">
          <a:extLst>
            <a:ext uri="{FF2B5EF4-FFF2-40B4-BE49-F238E27FC236}">
              <a16:creationId xmlns:a16="http://schemas.microsoft.com/office/drawing/2014/main" id="{62658155-2E03-46B2-8D9C-56CFD8D62DBF}"/>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7" name="正方形/長方形 146">
          <a:extLst>
            <a:ext uri="{FF2B5EF4-FFF2-40B4-BE49-F238E27FC236}">
              <a16:creationId xmlns:a16="http://schemas.microsoft.com/office/drawing/2014/main" id="{AB6912A6-59C1-4C11-A8A4-88E36BEE9679}"/>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8" name="正方形/長方形 147">
          <a:extLst>
            <a:ext uri="{FF2B5EF4-FFF2-40B4-BE49-F238E27FC236}">
              <a16:creationId xmlns:a16="http://schemas.microsoft.com/office/drawing/2014/main" id="{3436C2EB-0EBD-4D3C-9553-7CA923ADFBCB}"/>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9" name="正方形/長方形 148">
          <a:extLst>
            <a:ext uri="{FF2B5EF4-FFF2-40B4-BE49-F238E27FC236}">
              <a16:creationId xmlns:a16="http://schemas.microsoft.com/office/drawing/2014/main" id="{B78ADB16-273F-4E86-A724-D6F3E255EE08}"/>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0" name="正方形/長方形 149">
          <a:extLst>
            <a:ext uri="{FF2B5EF4-FFF2-40B4-BE49-F238E27FC236}">
              <a16:creationId xmlns:a16="http://schemas.microsoft.com/office/drawing/2014/main" id="{56B7FB6F-C807-414F-89AA-A554E6719D45}"/>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1" name="正方形/長方形 150">
          <a:extLst>
            <a:ext uri="{FF2B5EF4-FFF2-40B4-BE49-F238E27FC236}">
              <a16:creationId xmlns:a16="http://schemas.microsoft.com/office/drawing/2014/main" id="{D7FD72B4-3F9E-4C66-AA05-A0D3D2861916}"/>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2" name="テキスト ボックス 151">
          <a:extLst>
            <a:ext uri="{FF2B5EF4-FFF2-40B4-BE49-F238E27FC236}">
              <a16:creationId xmlns:a16="http://schemas.microsoft.com/office/drawing/2014/main" id="{F3FCCBB9-14AC-42EC-BF2C-05ED115FE4FF}"/>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3" name="直線コネクタ 152">
          <a:extLst>
            <a:ext uri="{FF2B5EF4-FFF2-40B4-BE49-F238E27FC236}">
              <a16:creationId xmlns:a16="http://schemas.microsoft.com/office/drawing/2014/main" id="{72FFC286-D5E2-4375-AAB5-619442D22001}"/>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4" name="テキスト ボックス 153">
          <a:extLst>
            <a:ext uri="{FF2B5EF4-FFF2-40B4-BE49-F238E27FC236}">
              <a16:creationId xmlns:a16="http://schemas.microsoft.com/office/drawing/2014/main" id="{493232E7-F6E7-416F-A843-40FBFBFBC324}"/>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55" name="直線コネクタ 154">
          <a:extLst>
            <a:ext uri="{FF2B5EF4-FFF2-40B4-BE49-F238E27FC236}">
              <a16:creationId xmlns:a16="http://schemas.microsoft.com/office/drawing/2014/main" id="{6C61DC59-FBFA-411F-9794-765824E9564D}"/>
            </a:ext>
          </a:extLst>
        </xdr:cNvPr>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56" name="テキスト ボックス 155">
          <a:extLst>
            <a:ext uri="{FF2B5EF4-FFF2-40B4-BE49-F238E27FC236}">
              <a16:creationId xmlns:a16="http://schemas.microsoft.com/office/drawing/2014/main" id="{D3DF0C93-DD41-4B55-8B47-035DD91CA08C}"/>
            </a:ext>
          </a:extLst>
        </xdr:cNvPr>
        <xdr:cNvSpPr txBox="1"/>
      </xdr:nvSpPr>
      <xdr:spPr>
        <a:xfrm>
          <a:off x="358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57" name="直線コネクタ 156">
          <a:extLst>
            <a:ext uri="{FF2B5EF4-FFF2-40B4-BE49-F238E27FC236}">
              <a16:creationId xmlns:a16="http://schemas.microsoft.com/office/drawing/2014/main" id="{8AB59979-A942-4A85-8962-C5C04B01808C}"/>
            </a:ext>
          </a:extLst>
        </xdr:cNvPr>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58" name="テキスト ボックス 157">
          <a:extLst>
            <a:ext uri="{FF2B5EF4-FFF2-40B4-BE49-F238E27FC236}">
              <a16:creationId xmlns:a16="http://schemas.microsoft.com/office/drawing/2014/main" id="{483EF438-0A44-4087-B0DF-361FCAE88D48}"/>
            </a:ext>
          </a:extLst>
        </xdr:cNvPr>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59" name="直線コネクタ 158">
          <a:extLst>
            <a:ext uri="{FF2B5EF4-FFF2-40B4-BE49-F238E27FC236}">
              <a16:creationId xmlns:a16="http://schemas.microsoft.com/office/drawing/2014/main" id="{BDF92CE6-0193-48B7-93B6-86D4075871CC}"/>
            </a:ext>
          </a:extLst>
        </xdr:cNvPr>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60" name="テキスト ボックス 159">
          <a:extLst>
            <a:ext uri="{FF2B5EF4-FFF2-40B4-BE49-F238E27FC236}">
              <a16:creationId xmlns:a16="http://schemas.microsoft.com/office/drawing/2014/main" id="{71ED8EC8-D8D9-4251-8339-FB21DB38BA39}"/>
            </a:ext>
          </a:extLst>
        </xdr:cNvPr>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61" name="直線コネクタ 160">
          <a:extLst>
            <a:ext uri="{FF2B5EF4-FFF2-40B4-BE49-F238E27FC236}">
              <a16:creationId xmlns:a16="http://schemas.microsoft.com/office/drawing/2014/main" id="{40318FA3-3393-430D-BA50-B501911AA87F}"/>
            </a:ext>
          </a:extLst>
        </xdr:cNvPr>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62" name="テキスト ボックス 161">
          <a:extLst>
            <a:ext uri="{FF2B5EF4-FFF2-40B4-BE49-F238E27FC236}">
              <a16:creationId xmlns:a16="http://schemas.microsoft.com/office/drawing/2014/main" id="{A40BEEAC-2EE5-486B-8844-10A756FB513A}"/>
            </a:ext>
          </a:extLst>
        </xdr:cNvPr>
        <xdr:cNvSpPr txBox="1"/>
      </xdr:nvSpPr>
      <xdr:spPr>
        <a:xfrm>
          <a:off x="358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3" name="直線コネクタ 162">
          <a:extLst>
            <a:ext uri="{FF2B5EF4-FFF2-40B4-BE49-F238E27FC236}">
              <a16:creationId xmlns:a16="http://schemas.microsoft.com/office/drawing/2014/main" id="{BF703090-C522-4FD4-9C5B-DDE2B5EF981B}"/>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4" name="テキスト ボックス 163">
          <a:extLst>
            <a:ext uri="{FF2B5EF4-FFF2-40B4-BE49-F238E27FC236}">
              <a16:creationId xmlns:a16="http://schemas.microsoft.com/office/drawing/2014/main" id="{60A09AB8-8B86-4A58-9090-DEF48D84B6C9}"/>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5" name="【体育館・プール】&#10;有形固定資産減価償却率グラフ枠">
          <a:extLst>
            <a:ext uri="{FF2B5EF4-FFF2-40B4-BE49-F238E27FC236}">
              <a16:creationId xmlns:a16="http://schemas.microsoft.com/office/drawing/2014/main" id="{829A45E2-8939-47FA-A0B2-32981A30A096}"/>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102870</xdr:rowOff>
    </xdr:from>
    <xdr:to>
      <xdr:col>24</xdr:col>
      <xdr:colOff>62865</xdr:colOff>
      <xdr:row>63</xdr:row>
      <xdr:rowOff>118872</xdr:rowOff>
    </xdr:to>
    <xdr:cxnSp macro="">
      <xdr:nvCxnSpPr>
        <xdr:cNvPr id="166" name="直線コネクタ 165">
          <a:extLst>
            <a:ext uri="{FF2B5EF4-FFF2-40B4-BE49-F238E27FC236}">
              <a16:creationId xmlns:a16="http://schemas.microsoft.com/office/drawing/2014/main" id="{58D4FB60-E1B4-4C93-8A2E-EC0AB1BA903F}"/>
            </a:ext>
          </a:extLst>
        </xdr:cNvPr>
        <xdr:cNvCxnSpPr/>
      </xdr:nvCxnSpPr>
      <xdr:spPr>
        <a:xfrm flipV="1">
          <a:off x="4634865" y="9532620"/>
          <a:ext cx="0" cy="13876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122699</xdr:rowOff>
    </xdr:from>
    <xdr:ext cx="405111" cy="259045"/>
    <xdr:sp macro="" textlink="">
      <xdr:nvSpPr>
        <xdr:cNvPr id="167" name="【体育館・プール】&#10;有形固定資産減価償却率最小値テキスト">
          <a:extLst>
            <a:ext uri="{FF2B5EF4-FFF2-40B4-BE49-F238E27FC236}">
              <a16:creationId xmlns:a16="http://schemas.microsoft.com/office/drawing/2014/main" id="{9F37EBEE-39E6-4FC6-BB41-D949E2D3FACB}"/>
            </a:ext>
          </a:extLst>
        </xdr:cNvPr>
        <xdr:cNvSpPr txBox="1"/>
      </xdr:nvSpPr>
      <xdr:spPr>
        <a:xfrm>
          <a:off x="4673600" y="109240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118872</xdr:rowOff>
    </xdr:from>
    <xdr:to>
      <xdr:col>24</xdr:col>
      <xdr:colOff>152400</xdr:colOff>
      <xdr:row>63</xdr:row>
      <xdr:rowOff>118872</xdr:rowOff>
    </xdr:to>
    <xdr:cxnSp macro="">
      <xdr:nvCxnSpPr>
        <xdr:cNvPr id="168" name="直線コネクタ 167">
          <a:extLst>
            <a:ext uri="{FF2B5EF4-FFF2-40B4-BE49-F238E27FC236}">
              <a16:creationId xmlns:a16="http://schemas.microsoft.com/office/drawing/2014/main" id="{DC940B1B-D359-40D0-86E4-35440C0080B0}"/>
            </a:ext>
          </a:extLst>
        </xdr:cNvPr>
        <xdr:cNvCxnSpPr/>
      </xdr:nvCxnSpPr>
      <xdr:spPr>
        <a:xfrm>
          <a:off x="4546600" y="10920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49547</xdr:rowOff>
    </xdr:from>
    <xdr:ext cx="405111" cy="259045"/>
    <xdr:sp macro="" textlink="">
      <xdr:nvSpPr>
        <xdr:cNvPr id="169" name="【体育館・プール】&#10;有形固定資産減価償却率最大値テキスト">
          <a:extLst>
            <a:ext uri="{FF2B5EF4-FFF2-40B4-BE49-F238E27FC236}">
              <a16:creationId xmlns:a16="http://schemas.microsoft.com/office/drawing/2014/main" id="{14AC492C-9A9A-42DC-8091-B948887FE710}"/>
            </a:ext>
          </a:extLst>
        </xdr:cNvPr>
        <xdr:cNvSpPr txBox="1"/>
      </xdr:nvSpPr>
      <xdr:spPr>
        <a:xfrm>
          <a:off x="4673600" y="9307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102870</xdr:rowOff>
    </xdr:from>
    <xdr:to>
      <xdr:col>24</xdr:col>
      <xdr:colOff>152400</xdr:colOff>
      <xdr:row>55</xdr:row>
      <xdr:rowOff>102870</xdr:rowOff>
    </xdr:to>
    <xdr:cxnSp macro="">
      <xdr:nvCxnSpPr>
        <xdr:cNvPr id="170" name="直線コネクタ 169">
          <a:extLst>
            <a:ext uri="{FF2B5EF4-FFF2-40B4-BE49-F238E27FC236}">
              <a16:creationId xmlns:a16="http://schemas.microsoft.com/office/drawing/2014/main" id="{BE3ED936-CC2B-48C7-92B3-17664415C43C}"/>
            </a:ext>
          </a:extLst>
        </xdr:cNvPr>
        <xdr:cNvCxnSpPr/>
      </xdr:nvCxnSpPr>
      <xdr:spPr>
        <a:xfrm>
          <a:off x="4546600" y="953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136669</xdr:rowOff>
    </xdr:from>
    <xdr:ext cx="405111" cy="259045"/>
    <xdr:sp macro="" textlink="">
      <xdr:nvSpPr>
        <xdr:cNvPr id="171" name="【体育館・プール】&#10;有形固定資産減価償却率平均値テキスト">
          <a:extLst>
            <a:ext uri="{FF2B5EF4-FFF2-40B4-BE49-F238E27FC236}">
              <a16:creationId xmlns:a16="http://schemas.microsoft.com/office/drawing/2014/main" id="{4CDB2095-C3B3-4171-89F3-2E9A8FAEAC61}"/>
            </a:ext>
          </a:extLst>
        </xdr:cNvPr>
        <xdr:cNvSpPr txBox="1"/>
      </xdr:nvSpPr>
      <xdr:spPr>
        <a:xfrm>
          <a:off x="4673600" y="1008076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113792</xdr:rowOff>
    </xdr:from>
    <xdr:to>
      <xdr:col>24</xdr:col>
      <xdr:colOff>114300</xdr:colOff>
      <xdr:row>60</xdr:row>
      <xdr:rowOff>43942</xdr:rowOff>
    </xdr:to>
    <xdr:sp macro="" textlink="">
      <xdr:nvSpPr>
        <xdr:cNvPr id="172" name="フローチャート: 判断 171">
          <a:extLst>
            <a:ext uri="{FF2B5EF4-FFF2-40B4-BE49-F238E27FC236}">
              <a16:creationId xmlns:a16="http://schemas.microsoft.com/office/drawing/2014/main" id="{7D1B700D-F874-4656-8068-3BB61D7200A9}"/>
            </a:ext>
          </a:extLst>
        </xdr:cNvPr>
        <xdr:cNvSpPr/>
      </xdr:nvSpPr>
      <xdr:spPr>
        <a:xfrm>
          <a:off x="4584700" y="10229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68072</xdr:rowOff>
    </xdr:from>
    <xdr:to>
      <xdr:col>20</xdr:col>
      <xdr:colOff>38100</xdr:colOff>
      <xdr:row>59</xdr:row>
      <xdr:rowOff>169672</xdr:rowOff>
    </xdr:to>
    <xdr:sp macro="" textlink="">
      <xdr:nvSpPr>
        <xdr:cNvPr id="173" name="フローチャート: 判断 172">
          <a:extLst>
            <a:ext uri="{FF2B5EF4-FFF2-40B4-BE49-F238E27FC236}">
              <a16:creationId xmlns:a16="http://schemas.microsoft.com/office/drawing/2014/main" id="{6171D719-8A48-44AE-8042-441BB8AE5841}"/>
            </a:ext>
          </a:extLst>
        </xdr:cNvPr>
        <xdr:cNvSpPr/>
      </xdr:nvSpPr>
      <xdr:spPr>
        <a:xfrm>
          <a:off x="3746500" y="10183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65786</xdr:rowOff>
    </xdr:from>
    <xdr:to>
      <xdr:col>15</xdr:col>
      <xdr:colOff>101600</xdr:colOff>
      <xdr:row>59</xdr:row>
      <xdr:rowOff>167386</xdr:rowOff>
    </xdr:to>
    <xdr:sp macro="" textlink="">
      <xdr:nvSpPr>
        <xdr:cNvPr id="174" name="フローチャート: 判断 173">
          <a:extLst>
            <a:ext uri="{FF2B5EF4-FFF2-40B4-BE49-F238E27FC236}">
              <a16:creationId xmlns:a16="http://schemas.microsoft.com/office/drawing/2014/main" id="{73CA5852-1E66-4B1C-A177-1958C9B1193D}"/>
            </a:ext>
          </a:extLst>
        </xdr:cNvPr>
        <xdr:cNvSpPr/>
      </xdr:nvSpPr>
      <xdr:spPr>
        <a:xfrm>
          <a:off x="2857500" y="10181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84074</xdr:rowOff>
    </xdr:from>
    <xdr:to>
      <xdr:col>10</xdr:col>
      <xdr:colOff>165100</xdr:colOff>
      <xdr:row>60</xdr:row>
      <xdr:rowOff>14224</xdr:rowOff>
    </xdr:to>
    <xdr:sp macro="" textlink="">
      <xdr:nvSpPr>
        <xdr:cNvPr id="175" name="フローチャート: 判断 174">
          <a:extLst>
            <a:ext uri="{FF2B5EF4-FFF2-40B4-BE49-F238E27FC236}">
              <a16:creationId xmlns:a16="http://schemas.microsoft.com/office/drawing/2014/main" id="{A5A60B81-9133-4644-AEBB-1DFEF863C609}"/>
            </a:ext>
          </a:extLst>
        </xdr:cNvPr>
        <xdr:cNvSpPr/>
      </xdr:nvSpPr>
      <xdr:spPr>
        <a:xfrm>
          <a:off x="1968500" y="10199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70358</xdr:rowOff>
    </xdr:from>
    <xdr:to>
      <xdr:col>6</xdr:col>
      <xdr:colOff>38100</xdr:colOff>
      <xdr:row>60</xdr:row>
      <xdr:rowOff>508</xdr:rowOff>
    </xdr:to>
    <xdr:sp macro="" textlink="">
      <xdr:nvSpPr>
        <xdr:cNvPr id="176" name="フローチャート: 判断 175">
          <a:extLst>
            <a:ext uri="{FF2B5EF4-FFF2-40B4-BE49-F238E27FC236}">
              <a16:creationId xmlns:a16="http://schemas.microsoft.com/office/drawing/2014/main" id="{1C4C65B8-0174-48E1-8A3D-A2821479F1C3}"/>
            </a:ext>
          </a:extLst>
        </xdr:cNvPr>
        <xdr:cNvSpPr/>
      </xdr:nvSpPr>
      <xdr:spPr>
        <a:xfrm>
          <a:off x="1079500" y="10185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7" name="テキスト ボックス 176">
          <a:extLst>
            <a:ext uri="{FF2B5EF4-FFF2-40B4-BE49-F238E27FC236}">
              <a16:creationId xmlns:a16="http://schemas.microsoft.com/office/drawing/2014/main" id="{6A9014F9-0DB4-40A5-BF21-8DCDA83A0B0C}"/>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8" name="テキスト ボックス 177">
          <a:extLst>
            <a:ext uri="{FF2B5EF4-FFF2-40B4-BE49-F238E27FC236}">
              <a16:creationId xmlns:a16="http://schemas.microsoft.com/office/drawing/2014/main" id="{A989F6F7-0D50-4D24-BC54-D74ECCBDB60C}"/>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9" name="テキスト ボックス 178">
          <a:extLst>
            <a:ext uri="{FF2B5EF4-FFF2-40B4-BE49-F238E27FC236}">
              <a16:creationId xmlns:a16="http://schemas.microsoft.com/office/drawing/2014/main" id="{101340C7-4294-4FBE-9001-823B0B1B3BED}"/>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0" name="テキスト ボックス 179">
          <a:extLst>
            <a:ext uri="{FF2B5EF4-FFF2-40B4-BE49-F238E27FC236}">
              <a16:creationId xmlns:a16="http://schemas.microsoft.com/office/drawing/2014/main" id="{CE4D3AD2-DAD8-45EB-B14D-7C133AAB0113}"/>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1" name="テキスト ボックス 180">
          <a:extLst>
            <a:ext uri="{FF2B5EF4-FFF2-40B4-BE49-F238E27FC236}">
              <a16:creationId xmlns:a16="http://schemas.microsoft.com/office/drawing/2014/main" id="{5D0940F9-6FC6-4615-A587-50F12473BFAB}"/>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63</xdr:row>
      <xdr:rowOff>68072</xdr:rowOff>
    </xdr:from>
    <xdr:to>
      <xdr:col>24</xdr:col>
      <xdr:colOff>114300</xdr:colOff>
      <xdr:row>63</xdr:row>
      <xdr:rowOff>169672</xdr:rowOff>
    </xdr:to>
    <xdr:sp macro="" textlink="">
      <xdr:nvSpPr>
        <xdr:cNvPr id="182" name="楕円 181">
          <a:extLst>
            <a:ext uri="{FF2B5EF4-FFF2-40B4-BE49-F238E27FC236}">
              <a16:creationId xmlns:a16="http://schemas.microsoft.com/office/drawing/2014/main" id="{E47C639A-DE51-4B66-84BF-10405C956396}"/>
            </a:ext>
          </a:extLst>
        </xdr:cNvPr>
        <xdr:cNvSpPr/>
      </xdr:nvSpPr>
      <xdr:spPr>
        <a:xfrm>
          <a:off x="4584700" y="10869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154449</xdr:rowOff>
    </xdr:from>
    <xdr:ext cx="405111" cy="259045"/>
    <xdr:sp macro="" textlink="">
      <xdr:nvSpPr>
        <xdr:cNvPr id="183" name="【体育館・プール】&#10;有形固定資産減価償却率該当値テキスト">
          <a:extLst>
            <a:ext uri="{FF2B5EF4-FFF2-40B4-BE49-F238E27FC236}">
              <a16:creationId xmlns:a16="http://schemas.microsoft.com/office/drawing/2014/main" id="{4A0F6434-39FD-4CC6-95C7-873967EDD451}"/>
            </a:ext>
          </a:extLst>
        </xdr:cNvPr>
        <xdr:cNvSpPr txBox="1"/>
      </xdr:nvSpPr>
      <xdr:spPr>
        <a:xfrm>
          <a:off x="4673600" y="107843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63</xdr:row>
      <xdr:rowOff>13208</xdr:rowOff>
    </xdr:from>
    <xdr:to>
      <xdr:col>20</xdr:col>
      <xdr:colOff>38100</xdr:colOff>
      <xdr:row>63</xdr:row>
      <xdr:rowOff>114808</xdr:rowOff>
    </xdr:to>
    <xdr:sp macro="" textlink="">
      <xdr:nvSpPr>
        <xdr:cNvPr id="184" name="楕円 183">
          <a:extLst>
            <a:ext uri="{FF2B5EF4-FFF2-40B4-BE49-F238E27FC236}">
              <a16:creationId xmlns:a16="http://schemas.microsoft.com/office/drawing/2014/main" id="{9F8370B0-104F-4849-866C-C54C208D953D}"/>
            </a:ext>
          </a:extLst>
        </xdr:cNvPr>
        <xdr:cNvSpPr/>
      </xdr:nvSpPr>
      <xdr:spPr>
        <a:xfrm>
          <a:off x="3746500" y="10814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63</xdr:row>
      <xdr:rowOff>64008</xdr:rowOff>
    </xdr:from>
    <xdr:to>
      <xdr:col>24</xdr:col>
      <xdr:colOff>63500</xdr:colOff>
      <xdr:row>63</xdr:row>
      <xdr:rowOff>118872</xdr:rowOff>
    </xdr:to>
    <xdr:cxnSp macro="">
      <xdr:nvCxnSpPr>
        <xdr:cNvPr id="185" name="直線コネクタ 184">
          <a:extLst>
            <a:ext uri="{FF2B5EF4-FFF2-40B4-BE49-F238E27FC236}">
              <a16:creationId xmlns:a16="http://schemas.microsoft.com/office/drawing/2014/main" id="{325FFF78-EAE5-40C9-82E9-F1A4A7B03CC1}"/>
            </a:ext>
          </a:extLst>
        </xdr:cNvPr>
        <xdr:cNvCxnSpPr/>
      </xdr:nvCxnSpPr>
      <xdr:spPr>
        <a:xfrm>
          <a:off x="3797300" y="10865358"/>
          <a:ext cx="8382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63</xdr:row>
      <xdr:rowOff>4064</xdr:rowOff>
    </xdr:from>
    <xdr:to>
      <xdr:col>15</xdr:col>
      <xdr:colOff>101600</xdr:colOff>
      <xdr:row>63</xdr:row>
      <xdr:rowOff>105664</xdr:rowOff>
    </xdr:to>
    <xdr:sp macro="" textlink="">
      <xdr:nvSpPr>
        <xdr:cNvPr id="186" name="楕円 185">
          <a:extLst>
            <a:ext uri="{FF2B5EF4-FFF2-40B4-BE49-F238E27FC236}">
              <a16:creationId xmlns:a16="http://schemas.microsoft.com/office/drawing/2014/main" id="{F65FE224-423C-41B4-97ED-DB70F5AF4D0C}"/>
            </a:ext>
          </a:extLst>
        </xdr:cNvPr>
        <xdr:cNvSpPr/>
      </xdr:nvSpPr>
      <xdr:spPr>
        <a:xfrm>
          <a:off x="2857500" y="10805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63</xdr:row>
      <xdr:rowOff>54864</xdr:rowOff>
    </xdr:from>
    <xdr:to>
      <xdr:col>19</xdr:col>
      <xdr:colOff>177800</xdr:colOff>
      <xdr:row>63</xdr:row>
      <xdr:rowOff>64008</xdr:rowOff>
    </xdr:to>
    <xdr:cxnSp macro="">
      <xdr:nvCxnSpPr>
        <xdr:cNvPr id="187" name="直線コネクタ 186">
          <a:extLst>
            <a:ext uri="{FF2B5EF4-FFF2-40B4-BE49-F238E27FC236}">
              <a16:creationId xmlns:a16="http://schemas.microsoft.com/office/drawing/2014/main" id="{7DC2049A-CFBA-49E7-AC3F-12EB6AF1ECBB}"/>
            </a:ext>
          </a:extLst>
        </xdr:cNvPr>
        <xdr:cNvCxnSpPr/>
      </xdr:nvCxnSpPr>
      <xdr:spPr>
        <a:xfrm>
          <a:off x="2908300" y="10856214"/>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62</xdr:row>
      <xdr:rowOff>129794</xdr:rowOff>
    </xdr:from>
    <xdr:to>
      <xdr:col>10</xdr:col>
      <xdr:colOff>165100</xdr:colOff>
      <xdr:row>63</xdr:row>
      <xdr:rowOff>59944</xdr:rowOff>
    </xdr:to>
    <xdr:sp macro="" textlink="">
      <xdr:nvSpPr>
        <xdr:cNvPr id="188" name="楕円 187">
          <a:extLst>
            <a:ext uri="{FF2B5EF4-FFF2-40B4-BE49-F238E27FC236}">
              <a16:creationId xmlns:a16="http://schemas.microsoft.com/office/drawing/2014/main" id="{A7F227C2-C7E0-4291-9D0F-74F6A0B2EB37}"/>
            </a:ext>
          </a:extLst>
        </xdr:cNvPr>
        <xdr:cNvSpPr/>
      </xdr:nvSpPr>
      <xdr:spPr>
        <a:xfrm>
          <a:off x="1968500" y="10759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63</xdr:row>
      <xdr:rowOff>9144</xdr:rowOff>
    </xdr:from>
    <xdr:to>
      <xdr:col>15</xdr:col>
      <xdr:colOff>50800</xdr:colOff>
      <xdr:row>63</xdr:row>
      <xdr:rowOff>54864</xdr:rowOff>
    </xdr:to>
    <xdr:cxnSp macro="">
      <xdr:nvCxnSpPr>
        <xdr:cNvPr id="189" name="直線コネクタ 188">
          <a:extLst>
            <a:ext uri="{FF2B5EF4-FFF2-40B4-BE49-F238E27FC236}">
              <a16:creationId xmlns:a16="http://schemas.microsoft.com/office/drawing/2014/main" id="{8E07B394-6A50-449A-99BA-47D05C2AE0D8}"/>
            </a:ext>
          </a:extLst>
        </xdr:cNvPr>
        <xdr:cNvCxnSpPr/>
      </xdr:nvCxnSpPr>
      <xdr:spPr>
        <a:xfrm>
          <a:off x="2019300" y="10810494"/>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14749</xdr:rowOff>
    </xdr:from>
    <xdr:ext cx="405111" cy="259045"/>
    <xdr:sp macro="" textlink="">
      <xdr:nvSpPr>
        <xdr:cNvPr id="190" name="n_1aveValue【体育館・プール】&#10;有形固定資産減価償却率">
          <a:extLst>
            <a:ext uri="{FF2B5EF4-FFF2-40B4-BE49-F238E27FC236}">
              <a16:creationId xmlns:a16="http://schemas.microsoft.com/office/drawing/2014/main" id="{617936B0-2DE3-4958-82F5-FD17C8BB741C}"/>
            </a:ext>
          </a:extLst>
        </xdr:cNvPr>
        <xdr:cNvSpPr txBox="1"/>
      </xdr:nvSpPr>
      <xdr:spPr>
        <a:xfrm>
          <a:off x="3582044" y="99588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12463</xdr:rowOff>
    </xdr:from>
    <xdr:ext cx="405111" cy="259045"/>
    <xdr:sp macro="" textlink="">
      <xdr:nvSpPr>
        <xdr:cNvPr id="191" name="n_2aveValue【体育館・プール】&#10;有形固定資産減価償却率">
          <a:extLst>
            <a:ext uri="{FF2B5EF4-FFF2-40B4-BE49-F238E27FC236}">
              <a16:creationId xmlns:a16="http://schemas.microsoft.com/office/drawing/2014/main" id="{5057FC75-7391-4634-9010-DDBAC822398C}"/>
            </a:ext>
          </a:extLst>
        </xdr:cNvPr>
        <xdr:cNvSpPr txBox="1"/>
      </xdr:nvSpPr>
      <xdr:spPr>
        <a:xfrm>
          <a:off x="2705744" y="9956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30751</xdr:rowOff>
    </xdr:from>
    <xdr:ext cx="405111" cy="259045"/>
    <xdr:sp macro="" textlink="">
      <xdr:nvSpPr>
        <xdr:cNvPr id="192" name="n_3aveValue【体育館・プール】&#10;有形固定資産減価償却率">
          <a:extLst>
            <a:ext uri="{FF2B5EF4-FFF2-40B4-BE49-F238E27FC236}">
              <a16:creationId xmlns:a16="http://schemas.microsoft.com/office/drawing/2014/main" id="{F33C55AD-FDF6-43D1-B6A9-5583E0E0E683}"/>
            </a:ext>
          </a:extLst>
        </xdr:cNvPr>
        <xdr:cNvSpPr txBox="1"/>
      </xdr:nvSpPr>
      <xdr:spPr>
        <a:xfrm>
          <a:off x="1816744" y="99748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17035</xdr:rowOff>
    </xdr:from>
    <xdr:ext cx="405111" cy="259045"/>
    <xdr:sp macro="" textlink="">
      <xdr:nvSpPr>
        <xdr:cNvPr id="193" name="n_4aveValue【体育館・プール】&#10;有形固定資産減価償却率">
          <a:extLst>
            <a:ext uri="{FF2B5EF4-FFF2-40B4-BE49-F238E27FC236}">
              <a16:creationId xmlns:a16="http://schemas.microsoft.com/office/drawing/2014/main" id="{D5CBF35A-6D3F-4847-8576-88ACA575AF72}"/>
            </a:ext>
          </a:extLst>
        </xdr:cNvPr>
        <xdr:cNvSpPr txBox="1"/>
      </xdr:nvSpPr>
      <xdr:spPr>
        <a:xfrm>
          <a:off x="927744" y="99611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63</xdr:row>
      <xdr:rowOff>105935</xdr:rowOff>
    </xdr:from>
    <xdr:ext cx="405111" cy="259045"/>
    <xdr:sp macro="" textlink="">
      <xdr:nvSpPr>
        <xdr:cNvPr id="194" name="n_1mainValue【体育館・プール】&#10;有形固定資産減価償却率">
          <a:extLst>
            <a:ext uri="{FF2B5EF4-FFF2-40B4-BE49-F238E27FC236}">
              <a16:creationId xmlns:a16="http://schemas.microsoft.com/office/drawing/2014/main" id="{B1714577-EB89-425F-BAA9-FBD3DB8889DF}"/>
            </a:ext>
          </a:extLst>
        </xdr:cNvPr>
        <xdr:cNvSpPr txBox="1"/>
      </xdr:nvSpPr>
      <xdr:spPr>
        <a:xfrm>
          <a:off x="3582044" y="109072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63</xdr:row>
      <xdr:rowOff>96791</xdr:rowOff>
    </xdr:from>
    <xdr:ext cx="405111" cy="259045"/>
    <xdr:sp macro="" textlink="">
      <xdr:nvSpPr>
        <xdr:cNvPr id="195" name="n_2mainValue【体育館・プール】&#10;有形固定資産減価償却率">
          <a:extLst>
            <a:ext uri="{FF2B5EF4-FFF2-40B4-BE49-F238E27FC236}">
              <a16:creationId xmlns:a16="http://schemas.microsoft.com/office/drawing/2014/main" id="{2FE4B03B-FEF7-46B2-9F5E-8A19A187C7A5}"/>
            </a:ext>
          </a:extLst>
        </xdr:cNvPr>
        <xdr:cNvSpPr txBox="1"/>
      </xdr:nvSpPr>
      <xdr:spPr>
        <a:xfrm>
          <a:off x="2705744" y="10898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63</xdr:row>
      <xdr:rowOff>51071</xdr:rowOff>
    </xdr:from>
    <xdr:ext cx="405111" cy="259045"/>
    <xdr:sp macro="" textlink="">
      <xdr:nvSpPr>
        <xdr:cNvPr id="196" name="n_3mainValue【体育館・プール】&#10;有形固定資産減価償却率">
          <a:extLst>
            <a:ext uri="{FF2B5EF4-FFF2-40B4-BE49-F238E27FC236}">
              <a16:creationId xmlns:a16="http://schemas.microsoft.com/office/drawing/2014/main" id="{F048004C-87F4-401C-8C32-D5A0045DBE1E}"/>
            </a:ext>
          </a:extLst>
        </xdr:cNvPr>
        <xdr:cNvSpPr txBox="1"/>
      </xdr:nvSpPr>
      <xdr:spPr>
        <a:xfrm>
          <a:off x="1816744" y="108524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7" name="正方形/長方形 196">
          <a:extLst>
            <a:ext uri="{FF2B5EF4-FFF2-40B4-BE49-F238E27FC236}">
              <a16:creationId xmlns:a16="http://schemas.microsoft.com/office/drawing/2014/main" id="{B7CC970B-E8EB-4404-B5FE-6A8B376223DB}"/>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98" name="正方形/長方形 197">
          <a:extLst>
            <a:ext uri="{FF2B5EF4-FFF2-40B4-BE49-F238E27FC236}">
              <a16:creationId xmlns:a16="http://schemas.microsoft.com/office/drawing/2014/main" id="{59285EE0-7789-4DC4-A050-5761F41CCD0E}"/>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99" name="正方形/長方形 198">
          <a:extLst>
            <a:ext uri="{FF2B5EF4-FFF2-40B4-BE49-F238E27FC236}">
              <a16:creationId xmlns:a16="http://schemas.microsoft.com/office/drawing/2014/main" id="{9F2F0A5B-5F6A-48B8-96FE-62513BDBD533}"/>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0" name="正方形/長方形 199">
          <a:extLst>
            <a:ext uri="{FF2B5EF4-FFF2-40B4-BE49-F238E27FC236}">
              <a16:creationId xmlns:a16="http://schemas.microsoft.com/office/drawing/2014/main" id="{48DBB734-E374-4F7E-9E69-ECC7E5313F8C}"/>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1" name="正方形/長方形 200">
          <a:extLst>
            <a:ext uri="{FF2B5EF4-FFF2-40B4-BE49-F238E27FC236}">
              <a16:creationId xmlns:a16="http://schemas.microsoft.com/office/drawing/2014/main" id="{374F1AA7-4CBA-4180-A25F-147B66F59CB8}"/>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2" name="正方形/長方形 201">
          <a:extLst>
            <a:ext uri="{FF2B5EF4-FFF2-40B4-BE49-F238E27FC236}">
              <a16:creationId xmlns:a16="http://schemas.microsoft.com/office/drawing/2014/main" id="{8DDCC936-D9A1-49A7-9ECB-23FEF2860D18}"/>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3" name="正方形/長方形 202">
          <a:extLst>
            <a:ext uri="{FF2B5EF4-FFF2-40B4-BE49-F238E27FC236}">
              <a16:creationId xmlns:a16="http://schemas.microsoft.com/office/drawing/2014/main" id="{6BB5534E-A47E-43AE-BF9C-A1D8185C6A95}"/>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4" name="正方形/長方形 203">
          <a:extLst>
            <a:ext uri="{FF2B5EF4-FFF2-40B4-BE49-F238E27FC236}">
              <a16:creationId xmlns:a16="http://schemas.microsoft.com/office/drawing/2014/main" id="{0CCEA2E0-AD2D-48DC-9FD0-E02C7E284E8C}"/>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5" name="テキスト ボックス 204">
          <a:extLst>
            <a:ext uri="{FF2B5EF4-FFF2-40B4-BE49-F238E27FC236}">
              <a16:creationId xmlns:a16="http://schemas.microsoft.com/office/drawing/2014/main" id="{20F6B38A-E2FD-43A3-8FA6-DC5EEFACC7DB}"/>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6" name="直線コネクタ 205">
          <a:extLst>
            <a:ext uri="{FF2B5EF4-FFF2-40B4-BE49-F238E27FC236}">
              <a16:creationId xmlns:a16="http://schemas.microsoft.com/office/drawing/2014/main" id="{0DD1F177-417C-401E-8BCB-7872FCF0165E}"/>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65</xdr:row>
      <xdr:rowOff>143527</xdr:rowOff>
    </xdr:from>
    <xdr:ext cx="467179" cy="259045"/>
    <xdr:sp macro="" textlink="">
      <xdr:nvSpPr>
        <xdr:cNvPr id="207" name="テキスト ボックス 206">
          <a:extLst>
            <a:ext uri="{FF2B5EF4-FFF2-40B4-BE49-F238E27FC236}">
              <a16:creationId xmlns:a16="http://schemas.microsoft.com/office/drawing/2014/main" id="{CE3C4591-815C-4B40-8408-85B4AFB8B12E}"/>
            </a:ext>
          </a:extLst>
        </xdr:cNvPr>
        <xdr:cNvSpPr txBox="1"/>
      </xdr:nvSpPr>
      <xdr:spPr>
        <a:xfrm>
          <a:off x="6136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64</xdr:row>
      <xdr:rowOff>130628</xdr:rowOff>
    </xdr:from>
    <xdr:to>
      <xdr:col>59</xdr:col>
      <xdr:colOff>50800</xdr:colOff>
      <xdr:row>64</xdr:row>
      <xdr:rowOff>130628</xdr:rowOff>
    </xdr:to>
    <xdr:cxnSp macro="">
      <xdr:nvCxnSpPr>
        <xdr:cNvPr id="208" name="直線コネクタ 207">
          <a:extLst>
            <a:ext uri="{FF2B5EF4-FFF2-40B4-BE49-F238E27FC236}">
              <a16:creationId xmlns:a16="http://schemas.microsoft.com/office/drawing/2014/main" id="{419D3E4C-F017-47F1-8339-80861173E902}"/>
            </a:ext>
          </a:extLst>
        </xdr:cNvPr>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209" name="テキスト ボックス 208">
          <a:extLst>
            <a:ext uri="{FF2B5EF4-FFF2-40B4-BE49-F238E27FC236}">
              <a16:creationId xmlns:a16="http://schemas.microsoft.com/office/drawing/2014/main" id="{8C9729A5-0328-4B41-AAD7-3C97D293DE73}"/>
            </a:ext>
          </a:extLst>
        </xdr:cNvPr>
        <xdr:cNvSpPr txBox="1"/>
      </xdr:nvSpPr>
      <xdr:spPr>
        <a:xfrm>
          <a:off x="6136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0" name="直線コネクタ 209">
          <a:extLst>
            <a:ext uri="{FF2B5EF4-FFF2-40B4-BE49-F238E27FC236}">
              <a16:creationId xmlns:a16="http://schemas.microsoft.com/office/drawing/2014/main" id="{B93114F8-9055-4CF5-8B84-3122CB37C792}"/>
            </a:ext>
          </a:extLst>
        </xdr:cNvPr>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211" name="テキスト ボックス 210">
          <a:extLst>
            <a:ext uri="{FF2B5EF4-FFF2-40B4-BE49-F238E27FC236}">
              <a16:creationId xmlns:a16="http://schemas.microsoft.com/office/drawing/2014/main" id="{ABFE0FD1-F5E2-4AFB-BDF8-6C0CFBFD68F9}"/>
            </a:ext>
          </a:extLst>
        </xdr:cNvPr>
        <xdr:cNvSpPr txBox="1"/>
      </xdr:nvSpPr>
      <xdr:spPr>
        <a:xfrm>
          <a:off x="6136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12" name="直線コネクタ 211">
          <a:extLst>
            <a:ext uri="{FF2B5EF4-FFF2-40B4-BE49-F238E27FC236}">
              <a16:creationId xmlns:a16="http://schemas.microsoft.com/office/drawing/2014/main" id="{CE064D3A-6EAA-40CA-8203-E67D73F52479}"/>
            </a:ext>
          </a:extLst>
        </xdr:cNvPr>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213" name="テキスト ボックス 212">
          <a:extLst>
            <a:ext uri="{FF2B5EF4-FFF2-40B4-BE49-F238E27FC236}">
              <a16:creationId xmlns:a16="http://schemas.microsoft.com/office/drawing/2014/main" id="{1BFD24F7-C4BD-4A7F-A1B8-7839D48BD2A4}"/>
            </a:ext>
          </a:extLst>
        </xdr:cNvPr>
        <xdr:cNvSpPr txBox="1"/>
      </xdr:nvSpPr>
      <xdr:spPr>
        <a:xfrm>
          <a:off x="6136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14" name="直線コネクタ 213">
          <a:extLst>
            <a:ext uri="{FF2B5EF4-FFF2-40B4-BE49-F238E27FC236}">
              <a16:creationId xmlns:a16="http://schemas.microsoft.com/office/drawing/2014/main" id="{94D6B02A-3785-470F-AB58-2D33337AD91E}"/>
            </a:ext>
          </a:extLst>
        </xdr:cNvPr>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15" name="テキスト ボックス 214">
          <a:extLst>
            <a:ext uri="{FF2B5EF4-FFF2-40B4-BE49-F238E27FC236}">
              <a16:creationId xmlns:a16="http://schemas.microsoft.com/office/drawing/2014/main" id="{52573B4C-CCEE-4441-A83D-5812941AAB12}"/>
            </a:ext>
          </a:extLst>
        </xdr:cNvPr>
        <xdr:cNvSpPr txBox="1"/>
      </xdr:nvSpPr>
      <xdr:spPr>
        <a:xfrm>
          <a:off x="6136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16" name="直線コネクタ 215">
          <a:extLst>
            <a:ext uri="{FF2B5EF4-FFF2-40B4-BE49-F238E27FC236}">
              <a16:creationId xmlns:a16="http://schemas.microsoft.com/office/drawing/2014/main" id="{CB3A6AF9-8A67-4756-9CB6-D6BDD2BD4A99}"/>
            </a:ext>
          </a:extLst>
        </xdr:cNvPr>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17" name="テキスト ボックス 216">
          <a:extLst>
            <a:ext uri="{FF2B5EF4-FFF2-40B4-BE49-F238E27FC236}">
              <a16:creationId xmlns:a16="http://schemas.microsoft.com/office/drawing/2014/main" id="{5C8F189D-D33A-4F2B-8426-0B32153BCAA6}"/>
            </a:ext>
          </a:extLst>
        </xdr:cNvPr>
        <xdr:cNvSpPr txBox="1"/>
      </xdr:nvSpPr>
      <xdr:spPr>
        <a:xfrm>
          <a:off x="6136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18" name="直線コネクタ 217">
          <a:extLst>
            <a:ext uri="{FF2B5EF4-FFF2-40B4-BE49-F238E27FC236}">
              <a16:creationId xmlns:a16="http://schemas.microsoft.com/office/drawing/2014/main" id="{BDE50571-4FD6-4902-8D46-88739B37B18F}"/>
            </a:ext>
          </a:extLst>
        </xdr:cNvPr>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219" name="テキスト ボックス 218">
          <a:extLst>
            <a:ext uri="{FF2B5EF4-FFF2-40B4-BE49-F238E27FC236}">
              <a16:creationId xmlns:a16="http://schemas.microsoft.com/office/drawing/2014/main" id="{A221FBC6-D2F4-48EC-B7EA-B4E3A6D3A228}"/>
            </a:ext>
          </a:extLst>
        </xdr:cNvPr>
        <xdr:cNvSpPr txBox="1"/>
      </xdr:nvSpPr>
      <xdr:spPr>
        <a:xfrm>
          <a:off x="6136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0" name="直線コネクタ 219">
          <a:extLst>
            <a:ext uri="{FF2B5EF4-FFF2-40B4-BE49-F238E27FC236}">
              <a16:creationId xmlns:a16="http://schemas.microsoft.com/office/drawing/2014/main" id="{1D12BEE1-442E-4A6D-BD10-10B07D208EBE}"/>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1" name="テキスト ボックス 220">
          <a:extLst>
            <a:ext uri="{FF2B5EF4-FFF2-40B4-BE49-F238E27FC236}">
              <a16:creationId xmlns:a16="http://schemas.microsoft.com/office/drawing/2014/main" id="{6BE07F62-3F75-44FA-B67C-232530D9A2C4}"/>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2" name="【体育館・プール】&#10;一人当たり面積グラフ枠">
          <a:extLst>
            <a:ext uri="{FF2B5EF4-FFF2-40B4-BE49-F238E27FC236}">
              <a16:creationId xmlns:a16="http://schemas.microsoft.com/office/drawing/2014/main" id="{5AA3BE94-EA32-4848-AA77-E1E2CA49F214}"/>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73478</xdr:rowOff>
    </xdr:from>
    <xdr:to>
      <xdr:col>54</xdr:col>
      <xdr:colOff>189865</xdr:colOff>
      <xdr:row>64</xdr:row>
      <xdr:rowOff>54428</xdr:rowOff>
    </xdr:to>
    <xdr:cxnSp macro="">
      <xdr:nvCxnSpPr>
        <xdr:cNvPr id="223" name="直線コネクタ 222">
          <a:extLst>
            <a:ext uri="{FF2B5EF4-FFF2-40B4-BE49-F238E27FC236}">
              <a16:creationId xmlns:a16="http://schemas.microsoft.com/office/drawing/2014/main" id="{79BC465A-D33A-4BA8-88F5-14307DEC0EB4}"/>
            </a:ext>
          </a:extLst>
        </xdr:cNvPr>
        <xdr:cNvCxnSpPr/>
      </xdr:nvCxnSpPr>
      <xdr:spPr>
        <a:xfrm flipV="1">
          <a:off x="10476865" y="9503228"/>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58255</xdr:rowOff>
    </xdr:from>
    <xdr:ext cx="469744" cy="259045"/>
    <xdr:sp macro="" textlink="">
      <xdr:nvSpPr>
        <xdr:cNvPr id="224" name="【体育館・プール】&#10;一人当たり面積最小値テキスト">
          <a:extLst>
            <a:ext uri="{FF2B5EF4-FFF2-40B4-BE49-F238E27FC236}">
              <a16:creationId xmlns:a16="http://schemas.microsoft.com/office/drawing/2014/main" id="{07CA2A1B-7F03-45A8-B5E2-711ED5132320}"/>
            </a:ext>
          </a:extLst>
        </xdr:cNvPr>
        <xdr:cNvSpPr txBox="1"/>
      </xdr:nvSpPr>
      <xdr:spPr>
        <a:xfrm>
          <a:off x="10515600" y="11031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54428</xdr:rowOff>
    </xdr:from>
    <xdr:to>
      <xdr:col>55</xdr:col>
      <xdr:colOff>88900</xdr:colOff>
      <xdr:row>64</xdr:row>
      <xdr:rowOff>54428</xdr:rowOff>
    </xdr:to>
    <xdr:cxnSp macro="">
      <xdr:nvCxnSpPr>
        <xdr:cNvPr id="225" name="直線コネクタ 224">
          <a:extLst>
            <a:ext uri="{FF2B5EF4-FFF2-40B4-BE49-F238E27FC236}">
              <a16:creationId xmlns:a16="http://schemas.microsoft.com/office/drawing/2014/main" id="{EC0986A8-CB0A-4415-AE7A-EC21C4CB90F9}"/>
            </a:ext>
          </a:extLst>
        </xdr:cNvPr>
        <xdr:cNvCxnSpPr/>
      </xdr:nvCxnSpPr>
      <xdr:spPr>
        <a:xfrm>
          <a:off x="10388600" y="11027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20155</xdr:rowOff>
    </xdr:from>
    <xdr:ext cx="469744" cy="259045"/>
    <xdr:sp macro="" textlink="">
      <xdr:nvSpPr>
        <xdr:cNvPr id="226" name="【体育館・プール】&#10;一人当たり面積最大値テキスト">
          <a:extLst>
            <a:ext uri="{FF2B5EF4-FFF2-40B4-BE49-F238E27FC236}">
              <a16:creationId xmlns:a16="http://schemas.microsoft.com/office/drawing/2014/main" id="{AA96395E-2FFA-44BB-AA3E-E9F69B65B395}"/>
            </a:ext>
          </a:extLst>
        </xdr:cNvPr>
        <xdr:cNvSpPr txBox="1"/>
      </xdr:nvSpPr>
      <xdr:spPr>
        <a:xfrm>
          <a:off x="10515600" y="9278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73478</xdr:rowOff>
    </xdr:from>
    <xdr:to>
      <xdr:col>55</xdr:col>
      <xdr:colOff>88900</xdr:colOff>
      <xdr:row>55</xdr:row>
      <xdr:rowOff>73478</xdr:rowOff>
    </xdr:to>
    <xdr:cxnSp macro="">
      <xdr:nvCxnSpPr>
        <xdr:cNvPr id="227" name="直線コネクタ 226">
          <a:extLst>
            <a:ext uri="{FF2B5EF4-FFF2-40B4-BE49-F238E27FC236}">
              <a16:creationId xmlns:a16="http://schemas.microsoft.com/office/drawing/2014/main" id="{CFADA252-2277-4FD4-B74C-3FBE983704F2}"/>
            </a:ext>
          </a:extLst>
        </xdr:cNvPr>
        <xdr:cNvCxnSpPr/>
      </xdr:nvCxnSpPr>
      <xdr:spPr>
        <a:xfrm>
          <a:off x="10388600" y="9503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9270</xdr:rowOff>
    </xdr:from>
    <xdr:ext cx="469744" cy="259045"/>
    <xdr:sp macro="" textlink="">
      <xdr:nvSpPr>
        <xdr:cNvPr id="228" name="【体育館・プール】&#10;一人当たり面積平均値テキスト">
          <a:extLst>
            <a:ext uri="{FF2B5EF4-FFF2-40B4-BE49-F238E27FC236}">
              <a16:creationId xmlns:a16="http://schemas.microsoft.com/office/drawing/2014/main" id="{6EBC2467-127A-4170-AFBA-85CEB7B03532}"/>
            </a:ext>
          </a:extLst>
        </xdr:cNvPr>
        <xdr:cNvSpPr txBox="1"/>
      </xdr:nvSpPr>
      <xdr:spPr>
        <a:xfrm>
          <a:off x="10515600" y="106391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30843</xdr:rowOff>
    </xdr:from>
    <xdr:to>
      <xdr:col>55</xdr:col>
      <xdr:colOff>50800</xdr:colOff>
      <xdr:row>62</xdr:row>
      <xdr:rowOff>132443</xdr:rowOff>
    </xdr:to>
    <xdr:sp macro="" textlink="">
      <xdr:nvSpPr>
        <xdr:cNvPr id="229" name="フローチャート: 判断 228">
          <a:extLst>
            <a:ext uri="{FF2B5EF4-FFF2-40B4-BE49-F238E27FC236}">
              <a16:creationId xmlns:a16="http://schemas.microsoft.com/office/drawing/2014/main" id="{65726BBC-8E30-4076-AF5D-DEB58F4C271E}"/>
            </a:ext>
          </a:extLst>
        </xdr:cNvPr>
        <xdr:cNvSpPr/>
      </xdr:nvSpPr>
      <xdr:spPr>
        <a:xfrm>
          <a:off x="10426700" y="1066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30843</xdr:rowOff>
    </xdr:from>
    <xdr:to>
      <xdr:col>50</xdr:col>
      <xdr:colOff>165100</xdr:colOff>
      <xdr:row>62</xdr:row>
      <xdr:rowOff>132443</xdr:rowOff>
    </xdr:to>
    <xdr:sp macro="" textlink="">
      <xdr:nvSpPr>
        <xdr:cNvPr id="230" name="フローチャート: 判断 229">
          <a:extLst>
            <a:ext uri="{FF2B5EF4-FFF2-40B4-BE49-F238E27FC236}">
              <a16:creationId xmlns:a16="http://schemas.microsoft.com/office/drawing/2014/main" id="{82C153FE-FB10-4CAF-B7EC-F74F1D24BD25}"/>
            </a:ext>
          </a:extLst>
        </xdr:cNvPr>
        <xdr:cNvSpPr/>
      </xdr:nvSpPr>
      <xdr:spPr>
        <a:xfrm>
          <a:off x="9588500" y="1066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41728</xdr:rowOff>
    </xdr:from>
    <xdr:to>
      <xdr:col>46</xdr:col>
      <xdr:colOff>38100</xdr:colOff>
      <xdr:row>62</xdr:row>
      <xdr:rowOff>143328</xdr:rowOff>
    </xdr:to>
    <xdr:sp macro="" textlink="">
      <xdr:nvSpPr>
        <xdr:cNvPr id="231" name="フローチャート: 判断 230">
          <a:extLst>
            <a:ext uri="{FF2B5EF4-FFF2-40B4-BE49-F238E27FC236}">
              <a16:creationId xmlns:a16="http://schemas.microsoft.com/office/drawing/2014/main" id="{F651EAA6-6B75-47EF-8328-EF3203BBD525}"/>
            </a:ext>
          </a:extLst>
        </xdr:cNvPr>
        <xdr:cNvSpPr/>
      </xdr:nvSpPr>
      <xdr:spPr>
        <a:xfrm>
          <a:off x="8699500" y="10671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52615</xdr:rowOff>
    </xdr:from>
    <xdr:to>
      <xdr:col>41</xdr:col>
      <xdr:colOff>101600</xdr:colOff>
      <xdr:row>62</xdr:row>
      <xdr:rowOff>154215</xdr:rowOff>
    </xdr:to>
    <xdr:sp macro="" textlink="">
      <xdr:nvSpPr>
        <xdr:cNvPr id="232" name="フローチャート: 判断 231">
          <a:extLst>
            <a:ext uri="{FF2B5EF4-FFF2-40B4-BE49-F238E27FC236}">
              <a16:creationId xmlns:a16="http://schemas.microsoft.com/office/drawing/2014/main" id="{BFFD1535-44E0-4544-9671-4773EAA91517}"/>
            </a:ext>
          </a:extLst>
        </xdr:cNvPr>
        <xdr:cNvSpPr/>
      </xdr:nvSpPr>
      <xdr:spPr>
        <a:xfrm>
          <a:off x="7810500" y="10682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85272</xdr:rowOff>
    </xdr:from>
    <xdr:to>
      <xdr:col>36</xdr:col>
      <xdr:colOff>165100</xdr:colOff>
      <xdr:row>63</xdr:row>
      <xdr:rowOff>15422</xdr:rowOff>
    </xdr:to>
    <xdr:sp macro="" textlink="">
      <xdr:nvSpPr>
        <xdr:cNvPr id="233" name="フローチャート: 判断 232">
          <a:extLst>
            <a:ext uri="{FF2B5EF4-FFF2-40B4-BE49-F238E27FC236}">
              <a16:creationId xmlns:a16="http://schemas.microsoft.com/office/drawing/2014/main" id="{345B68EC-0268-45C8-B210-3B059B2BBA8D}"/>
            </a:ext>
          </a:extLst>
        </xdr:cNvPr>
        <xdr:cNvSpPr/>
      </xdr:nvSpPr>
      <xdr:spPr>
        <a:xfrm>
          <a:off x="6921500" y="10715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4" name="テキスト ボックス 233">
          <a:extLst>
            <a:ext uri="{FF2B5EF4-FFF2-40B4-BE49-F238E27FC236}">
              <a16:creationId xmlns:a16="http://schemas.microsoft.com/office/drawing/2014/main" id="{F2832473-CDB7-481D-A2D4-66FFE7DF5FB3}"/>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5" name="テキスト ボックス 234">
          <a:extLst>
            <a:ext uri="{FF2B5EF4-FFF2-40B4-BE49-F238E27FC236}">
              <a16:creationId xmlns:a16="http://schemas.microsoft.com/office/drawing/2014/main" id="{6754A7D7-1634-4AFD-9029-999284C2F7A7}"/>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6" name="テキスト ボックス 235">
          <a:extLst>
            <a:ext uri="{FF2B5EF4-FFF2-40B4-BE49-F238E27FC236}">
              <a16:creationId xmlns:a16="http://schemas.microsoft.com/office/drawing/2014/main" id="{F1532AF2-8D83-4A64-BD61-7EEC1789462F}"/>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D2F1CD57-041E-435A-8673-D4A7FE8D4782}"/>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48D486CF-560E-4C86-BD6F-F4CD953C97DA}"/>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59</xdr:row>
      <xdr:rowOff>87993</xdr:rowOff>
    </xdr:from>
    <xdr:to>
      <xdr:col>55</xdr:col>
      <xdr:colOff>50800</xdr:colOff>
      <xdr:row>60</xdr:row>
      <xdr:rowOff>18143</xdr:rowOff>
    </xdr:to>
    <xdr:sp macro="" textlink="">
      <xdr:nvSpPr>
        <xdr:cNvPr id="239" name="楕円 238">
          <a:extLst>
            <a:ext uri="{FF2B5EF4-FFF2-40B4-BE49-F238E27FC236}">
              <a16:creationId xmlns:a16="http://schemas.microsoft.com/office/drawing/2014/main" id="{C8DD8561-5D1A-4AA2-9DA3-19D4E3223988}"/>
            </a:ext>
          </a:extLst>
        </xdr:cNvPr>
        <xdr:cNvSpPr/>
      </xdr:nvSpPr>
      <xdr:spPr>
        <a:xfrm>
          <a:off x="10426700" y="10203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58</xdr:row>
      <xdr:rowOff>110870</xdr:rowOff>
    </xdr:from>
    <xdr:ext cx="469744" cy="259045"/>
    <xdr:sp macro="" textlink="">
      <xdr:nvSpPr>
        <xdr:cNvPr id="240" name="【体育館・プール】&#10;一人当たり面積該当値テキスト">
          <a:extLst>
            <a:ext uri="{FF2B5EF4-FFF2-40B4-BE49-F238E27FC236}">
              <a16:creationId xmlns:a16="http://schemas.microsoft.com/office/drawing/2014/main" id="{8AF151B6-72E0-4903-9593-B5E4CF8F5B78}"/>
            </a:ext>
          </a:extLst>
        </xdr:cNvPr>
        <xdr:cNvSpPr txBox="1"/>
      </xdr:nvSpPr>
      <xdr:spPr>
        <a:xfrm>
          <a:off x="10515600" y="10054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59</xdr:row>
      <xdr:rowOff>87993</xdr:rowOff>
    </xdr:from>
    <xdr:to>
      <xdr:col>50</xdr:col>
      <xdr:colOff>165100</xdr:colOff>
      <xdr:row>60</xdr:row>
      <xdr:rowOff>18143</xdr:rowOff>
    </xdr:to>
    <xdr:sp macro="" textlink="">
      <xdr:nvSpPr>
        <xdr:cNvPr id="241" name="楕円 240">
          <a:extLst>
            <a:ext uri="{FF2B5EF4-FFF2-40B4-BE49-F238E27FC236}">
              <a16:creationId xmlns:a16="http://schemas.microsoft.com/office/drawing/2014/main" id="{D2530D0C-C22E-4665-B0F0-E0488C457E96}"/>
            </a:ext>
          </a:extLst>
        </xdr:cNvPr>
        <xdr:cNvSpPr/>
      </xdr:nvSpPr>
      <xdr:spPr>
        <a:xfrm>
          <a:off x="9588500" y="10203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59</xdr:row>
      <xdr:rowOff>138793</xdr:rowOff>
    </xdr:from>
    <xdr:to>
      <xdr:col>55</xdr:col>
      <xdr:colOff>0</xdr:colOff>
      <xdr:row>59</xdr:row>
      <xdr:rowOff>138793</xdr:rowOff>
    </xdr:to>
    <xdr:cxnSp macro="">
      <xdr:nvCxnSpPr>
        <xdr:cNvPr id="242" name="直線コネクタ 241">
          <a:extLst>
            <a:ext uri="{FF2B5EF4-FFF2-40B4-BE49-F238E27FC236}">
              <a16:creationId xmlns:a16="http://schemas.microsoft.com/office/drawing/2014/main" id="{32C9F7EC-86A6-41D1-ACEA-459EDEDDD66E}"/>
            </a:ext>
          </a:extLst>
        </xdr:cNvPr>
        <xdr:cNvCxnSpPr/>
      </xdr:nvCxnSpPr>
      <xdr:spPr>
        <a:xfrm>
          <a:off x="9639300" y="1025434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59</xdr:row>
      <xdr:rowOff>87993</xdr:rowOff>
    </xdr:from>
    <xdr:to>
      <xdr:col>46</xdr:col>
      <xdr:colOff>38100</xdr:colOff>
      <xdr:row>60</xdr:row>
      <xdr:rowOff>18143</xdr:rowOff>
    </xdr:to>
    <xdr:sp macro="" textlink="">
      <xdr:nvSpPr>
        <xdr:cNvPr id="243" name="楕円 242">
          <a:extLst>
            <a:ext uri="{FF2B5EF4-FFF2-40B4-BE49-F238E27FC236}">
              <a16:creationId xmlns:a16="http://schemas.microsoft.com/office/drawing/2014/main" id="{14F52784-152C-4263-BD5C-0B5A6BBF10DD}"/>
            </a:ext>
          </a:extLst>
        </xdr:cNvPr>
        <xdr:cNvSpPr/>
      </xdr:nvSpPr>
      <xdr:spPr>
        <a:xfrm>
          <a:off x="8699500" y="10203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138793</xdr:rowOff>
    </xdr:from>
    <xdr:to>
      <xdr:col>50</xdr:col>
      <xdr:colOff>114300</xdr:colOff>
      <xdr:row>59</xdr:row>
      <xdr:rowOff>138793</xdr:rowOff>
    </xdr:to>
    <xdr:cxnSp macro="">
      <xdr:nvCxnSpPr>
        <xdr:cNvPr id="244" name="直線コネクタ 243">
          <a:extLst>
            <a:ext uri="{FF2B5EF4-FFF2-40B4-BE49-F238E27FC236}">
              <a16:creationId xmlns:a16="http://schemas.microsoft.com/office/drawing/2014/main" id="{E6A98E99-2876-453A-97D6-9B10B2C76686}"/>
            </a:ext>
          </a:extLst>
        </xdr:cNvPr>
        <xdr:cNvCxnSpPr/>
      </xdr:nvCxnSpPr>
      <xdr:spPr>
        <a:xfrm>
          <a:off x="8750300" y="102543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59</xdr:row>
      <xdr:rowOff>66222</xdr:rowOff>
    </xdr:from>
    <xdr:to>
      <xdr:col>41</xdr:col>
      <xdr:colOff>101600</xdr:colOff>
      <xdr:row>59</xdr:row>
      <xdr:rowOff>167822</xdr:rowOff>
    </xdr:to>
    <xdr:sp macro="" textlink="">
      <xdr:nvSpPr>
        <xdr:cNvPr id="245" name="楕円 244">
          <a:extLst>
            <a:ext uri="{FF2B5EF4-FFF2-40B4-BE49-F238E27FC236}">
              <a16:creationId xmlns:a16="http://schemas.microsoft.com/office/drawing/2014/main" id="{6ADA0D53-9A91-4BF9-9CF3-0E7ABA2021F6}"/>
            </a:ext>
          </a:extLst>
        </xdr:cNvPr>
        <xdr:cNvSpPr/>
      </xdr:nvSpPr>
      <xdr:spPr>
        <a:xfrm>
          <a:off x="7810500" y="10181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59</xdr:row>
      <xdr:rowOff>117022</xdr:rowOff>
    </xdr:from>
    <xdr:to>
      <xdr:col>45</xdr:col>
      <xdr:colOff>177800</xdr:colOff>
      <xdr:row>59</xdr:row>
      <xdr:rowOff>138793</xdr:rowOff>
    </xdr:to>
    <xdr:cxnSp macro="">
      <xdr:nvCxnSpPr>
        <xdr:cNvPr id="246" name="直線コネクタ 245">
          <a:extLst>
            <a:ext uri="{FF2B5EF4-FFF2-40B4-BE49-F238E27FC236}">
              <a16:creationId xmlns:a16="http://schemas.microsoft.com/office/drawing/2014/main" id="{7CCC26FF-8B7E-44F6-A0AC-B9F7E2F45B59}"/>
            </a:ext>
          </a:extLst>
        </xdr:cNvPr>
        <xdr:cNvCxnSpPr/>
      </xdr:nvCxnSpPr>
      <xdr:spPr>
        <a:xfrm>
          <a:off x="7861300" y="10232572"/>
          <a:ext cx="8890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123570</xdr:rowOff>
    </xdr:from>
    <xdr:ext cx="469744" cy="259045"/>
    <xdr:sp macro="" textlink="">
      <xdr:nvSpPr>
        <xdr:cNvPr id="247" name="n_1aveValue【体育館・プール】&#10;一人当たり面積">
          <a:extLst>
            <a:ext uri="{FF2B5EF4-FFF2-40B4-BE49-F238E27FC236}">
              <a16:creationId xmlns:a16="http://schemas.microsoft.com/office/drawing/2014/main" id="{8B33B3FC-B5A9-42B5-8BFB-E131F14A537A}"/>
            </a:ext>
          </a:extLst>
        </xdr:cNvPr>
        <xdr:cNvSpPr txBox="1"/>
      </xdr:nvSpPr>
      <xdr:spPr>
        <a:xfrm>
          <a:off x="9391727" y="10753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134455</xdr:rowOff>
    </xdr:from>
    <xdr:ext cx="469744" cy="259045"/>
    <xdr:sp macro="" textlink="">
      <xdr:nvSpPr>
        <xdr:cNvPr id="248" name="n_2aveValue【体育館・プール】&#10;一人当たり面積">
          <a:extLst>
            <a:ext uri="{FF2B5EF4-FFF2-40B4-BE49-F238E27FC236}">
              <a16:creationId xmlns:a16="http://schemas.microsoft.com/office/drawing/2014/main" id="{42E70DC6-EC81-4F8C-829C-2D1BF3F966ED}"/>
            </a:ext>
          </a:extLst>
        </xdr:cNvPr>
        <xdr:cNvSpPr txBox="1"/>
      </xdr:nvSpPr>
      <xdr:spPr>
        <a:xfrm>
          <a:off x="8515427" y="10764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145342</xdr:rowOff>
    </xdr:from>
    <xdr:ext cx="469744" cy="259045"/>
    <xdr:sp macro="" textlink="">
      <xdr:nvSpPr>
        <xdr:cNvPr id="249" name="n_3aveValue【体育館・プール】&#10;一人当たり面積">
          <a:extLst>
            <a:ext uri="{FF2B5EF4-FFF2-40B4-BE49-F238E27FC236}">
              <a16:creationId xmlns:a16="http://schemas.microsoft.com/office/drawing/2014/main" id="{3E8158D8-D6A3-47B3-9426-F21ACDF6F995}"/>
            </a:ext>
          </a:extLst>
        </xdr:cNvPr>
        <xdr:cNvSpPr txBox="1"/>
      </xdr:nvSpPr>
      <xdr:spPr>
        <a:xfrm>
          <a:off x="7626427" y="10775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31949</xdr:rowOff>
    </xdr:from>
    <xdr:ext cx="469744" cy="259045"/>
    <xdr:sp macro="" textlink="">
      <xdr:nvSpPr>
        <xdr:cNvPr id="250" name="n_4aveValue【体育館・プール】&#10;一人当たり面積">
          <a:extLst>
            <a:ext uri="{FF2B5EF4-FFF2-40B4-BE49-F238E27FC236}">
              <a16:creationId xmlns:a16="http://schemas.microsoft.com/office/drawing/2014/main" id="{A300BF15-D92C-4455-9B74-DEA01E170B0F}"/>
            </a:ext>
          </a:extLst>
        </xdr:cNvPr>
        <xdr:cNvSpPr txBox="1"/>
      </xdr:nvSpPr>
      <xdr:spPr>
        <a:xfrm>
          <a:off x="6737427" y="10490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58</xdr:row>
      <xdr:rowOff>34670</xdr:rowOff>
    </xdr:from>
    <xdr:ext cx="469744" cy="259045"/>
    <xdr:sp macro="" textlink="">
      <xdr:nvSpPr>
        <xdr:cNvPr id="251" name="n_1mainValue【体育館・プール】&#10;一人当たり面積">
          <a:extLst>
            <a:ext uri="{FF2B5EF4-FFF2-40B4-BE49-F238E27FC236}">
              <a16:creationId xmlns:a16="http://schemas.microsoft.com/office/drawing/2014/main" id="{C984CA6C-C72E-45B1-8302-12FB88899B75}"/>
            </a:ext>
          </a:extLst>
        </xdr:cNvPr>
        <xdr:cNvSpPr txBox="1"/>
      </xdr:nvSpPr>
      <xdr:spPr>
        <a:xfrm>
          <a:off x="9391727" y="9978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58</xdr:row>
      <xdr:rowOff>34670</xdr:rowOff>
    </xdr:from>
    <xdr:ext cx="469744" cy="259045"/>
    <xdr:sp macro="" textlink="">
      <xdr:nvSpPr>
        <xdr:cNvPr id="252" name="n_2mainValue【体育館・プール】&#10;一人当たり面積">
          <a:extLst>
            <a:ext uri="{FF2B5EF4-FFF2-40B4-BE49-F238E27FC236}">
              <a16:creationId xmlns:a16="http://schemas.microsoft.com/office/drawing/2014/main" id="{86FE019E-DA57-447F-9194-CE514E8EFDB1}"/>
            </a:ext>
          </a:extLst>
        </xdr:cNvPr>
        <xdr:cNvSpPr txBox="1"/>
      </xdr:nvSpPr>
      <xdr:spPr>
        <a:xfrm>
          <a:off x="8515427" y="9978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58</xdr:row>
      <xdr:rowOff>12899</xdr:rowOff>
    </xdr:from>
    <xdr:ext cx="469744" cy="259045"/>
    <xdr:sp macro="" textlink="">
      <xdr:nvSpPr>
        <xdr:cNvPr id="253" name="n_3mainValue【体育館・プール】&#10;一人当たり面積">
          <a:extLst>
            <a:ext uri="{FF2B5EF4-FFF2-40B4-BE49-F238E27FC236}">
              <a16:creationId xmlns:a16="http://schemas.microsoft.com/office/drawing/2014/main" id="{504EE783-E2AF-44B7-8EE7-87FC014392E7}"/>
            </a:ext>
          </a:extLst>
        </xdr:cNvPr>
        <xdr:cNvSpPr txBox="1"/>
      </xdr:nvSpPr>
      <xdr:spPr>
        <a:xfrm>
          <a:off x="7626427" y="9956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4" name="正方形/長方形 253">
          <a:extLst>
            <a:ext uri="{FF2B5EF4-FFF2-40B4-BE49-F238E27FC236}">
              <a16:creationId xmlns:a16="http://schemas.microsoft.com/office/drawing/2014/main" id="{9C461BE0-1D59-416A-81B6-5DD08D915035}"/>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55" name="正方形/長方形 254">
          <a:extLst>
            <a:ext uri="{FF2B5EF4-FFF2-40B4-BE49-F238E27FC236}">
              <a16:creationId xmlns:a16="http://schemas.microsoft.com/office/drawing/2014/main" id="{84544643-CB4E-4E03-A23B-37307D5DE2D5}"/>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56" name="正方形/長方形 255">
          <a:extLst>
            <a:ext uri="{FF2B5EF4-FFF2-40B4-BE49-F238E27FC236}">
              <a16:creationId xmlns:a16="http://schemas.microsoft.com/office/drawing/2014/main" id="{67A81127-E0E4-47C7-81DA-64692250500A}"/>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57" name="正方形/長方形 256">
          <a:extLst>
            <a:ext uri="{FF2B5EF4-FFF2-40B4-BE49-F238E27FC236}">
              <a16:creationId xmlns:a16="http://schemas.microsoft.com/office/drawing/2014/main" id="{6AEB5638-DA4B-4FC1-98FC-4D30399D33CD}"/>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58" name="正方形/長方形 257">
          <a:extLst>
            <a:ext uri="{FF2B5EF4-FFF2-40B4-BE49-F238E27FC236}">
              <a16:creationId xmlns:a16="http://schemas.microsoft.com/office/drawing/2014/main" id="{003EEE3A-CE08-4C7D-A627-ACEDBB40BB3A}"/>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59" name="正方形/長方形 258">
          <a:extLst>
            <a:ext uri="{FF2B5EF4-FFF2-40B4-BE49-F238E27FC236}">
              <a16:creationId xmlns:a16="http://schemas.microsoft.com/office/drawing/2014/main" id="{8796CB26-8AED-4FBB-9F8C-714C37F501BB}"/>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0" name="正方形/長方形 259">
          <a:extLst>
            <a:ext uri="{FF2B5EF4-FFF2-40B4-BE49-F238E27FC236}">
              <a16:creationId xmlns:a16="http://schemas.microsoft.com/office/drawing/2014/main" id="{C780EE29-0BBA-4D3B-BF9C-07119DA2C56F}"/>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1" name="正方形/長方形 260">
          <a:extLst>
            <a:ext uri="{FF2B5EF4-FFF2-40B4-BE49-F238E27FC236}">
              <a16:creationId xmlns:a16="http://schemas.microsoft.com/office/drawing/2014/main" id="{EC8B42D5-98E4-457F-B0DC-883B8CE69C08}"/>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2" name="テキスト ボックス 261">
          <a:extLst>
            <a:ext uri="{FF2B5EF4-FFF2-40B4-BE49-F238E27FC236}">
              <a16:creationId xmlns:a16="http://schemas.microsoft.com/office/drawing/2014/main" id="{C250C866-C4CC-427D-9A3C-0E4A75ED5B2B}"/>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3" name="直線コネクタ 262">
          <a:extLst>
            <a:ext uri="{FF2B5EF4-FFF2-40B4-BE49-F238E27FC236}">
              <a16:creationId xmlns:a16="http://schemas.microsoft.com/office/drawing/2014/main" id="{485B2A08-A64A-4E7C-AA18-0354BBFE1BBA}"/>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64" name="テキスト ボックス 263">
          <a:extLst>
            <a:ext uri="{FF2B5EF4-FFF2-40B4-BE49-F238E27FC236}">
              <a16:creationId xmlns:a16="http://schemas.microsoft.com/office/drawing/2014/main" id="{287D500B-A503-476F-BDCE-6A9F1303D2C1}"/>
            </a:ext>
          </a:extLst>
        </xdr:cNvPr>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65" name="直線コネクタ 264">
          <a:extLst>
            <a:ext uri="{FF2B5EF4-FFF2-40B4-BE49-F238E27FC236}">
              <a16:creationId xmlns:a16="http://schemas.microsoft.com/office/drawing/2014/main" id="{F6C2A50C-EB21-445E-B083-F3A351FE241C}"/>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66" name="テキスト ボックス 265">
          <a:extLst>
            <a:ext uri="{FF2B5EF4-FFF2-40B4-BE49-F238E27FC236}">
              <a16:creationId xmlns:a16="http://schemas.microsoft.com/office/drawing/2014/main" id="{51ACD359-FF68-459D-A612-BB01C0E1C83C}"/>
            </a:ext>
          </a:extLst>
        </xdr:cNvPr>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67" name="直線コネクタ 266">
          <a:extLst>
            <a:ext uri="{FF2B5EF4-FFF2-40B4-BE49-F238E27FC236}">
              <a16:creationId xmlns:a16="http://schemas.microsoft.com/office/drawing/2014/main" id="{54BB1A7E-B46B-4932-97A2-57CAF40044AD}"/>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68" name="テキスト ボックス 267">
          <a:extLst>
            <a:ext uri="{FF2B5EF4-FFF2-40B4-BE49-F238E27FC236}">
              <a16:creationId xmlns:a16="http://schemas.microsoft.com/office/drawing/2014/main" id="{816C1C82-D7C2-4EB4-9624-822C6D626A0C}"/>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69" name="直線コネクタ 268">
          <a:extLst>
            <a:ext uri="{FF2B5EF4-FFF2-40B4-BE49-F238E27FC236}">
              <a16:creationId xmlns:a16="http://schemas.microsoft.com/office/drawing/2014/main" id="{5943722F-1483-4FF9-A7B3-8C4C8EFD88DE}"/>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0" name="テキスト ボックス 269">
          <a:extLst>
            <a:ext uri="{FF2B5EF4-FFF2-40B4-BE49-F238E27FC236}">
              <a16:creationId xmlns:a16="http://schemas.microsoft.com/office/drawing/2014/main" id="{BB7BA0CE-8465-4846-A5BB-2D463D43ADCA}"/>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71" name="直線コネクタ 270">
          <a:extLst>
            <a:ext uri="{FF2B5EF4-FFF2-40B4-BE49-F238E27FC236}">
              <a16:creationId xmlns:a16="http://schemas.microsoft.com/office/drawing/2014/main" id="{C9550733-7814-4901-A4B3-6032A997C153}"/>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72" name="テキスト ボックス 271">
          <a:extLst>
            <a:ext uri="{FF2B5EF4-FFF2-40B4-BE49-F238E27FC236}">
              <a16:creationId xmlns:a16="http://schemas.microsoft.com/office/drawing/2014/main" id="{D5A255D7-C16A-4CDC-B4DF-43361D5E7A32}"/>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73" name="直線コネクタ 272">
          <a:extLst>
            <a:ext uri="{FF2B5EF4-FFF2-40B4-BE49-F238E27FC236}">
              <a16:creationId xmlns:a16="http://schemas.microsoft.com/office/drawing/2014/main" id="{0AC30EB8-47A3-49DB-8C2D-C8A4A6FBD8DF}"/>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74" name="テキスト ボックス 273">
          <a:extLst>
            <a:ext uri="{FF2B5EF4-FFF2-40B4-BE49-F238E27FC236}">
              <a16:creationId xmlns:a16="http://schemas.microsoft.com/office/drawing/2014/main" id="{60E64F68-40E1-4A66-B6CC-68FA84A178DF}"/>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75" name="直線コネクタ 274">
          <a:extLst>
            <a:ext uri="{FF2B5EF4-FFF2-40B4-BE49-F238E27FC236}">
              <a16:creationId xmlns:a16="http://schemas.microsoft.com/office/drawing/2014/main" id="{F7348C35-2285-43C5-A836-F9C2FB912E62}"/>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76" name="テキスト ボックス 275">
          <a:extLst>
            <a:ext uri="{FF2B5EF4-FFF2-40B4-BE49-F238E27FC236}">
              <a16:creationId xmlns:a16="http://schemas.microsoft.com/office/drawing/2014/main" id="{2A3A49B4-ED5B-4A80-9D4C-7B1BB61798D4}"/>
            </a:ext>
          </a:extLst>
        </xdr:cNvPr>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77" name="【福祉施設】&#10;有形固定資産減価償却率グラフ枠">
          <a:extLst>
            <a:ext uri="{FF2B5EF4-FFF2-40B4-BE49-F238E27FC236}">
              <a16:creationId xmlns:a16="http://schemas.microsoft.com/office/drawing/2014/main" id="{30355297-62FE-4854-8E7A-7AE77E6053F4}"/>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60961</xdr:rowOff>
    </xdr:from>
    <xdr:to>
      <xdr:col>24</xdr:col>
      <xdr:colOff>62865</xdr:colOff>
      <xdr:row>86</xdr:row>
      <xdr:rowOff>156211</xdr:rowOff>
    </xdr:to>
    <xdr:cxnSp macro="">
      <xdr:nvCxnSpPr>
        <xdr:cNvPr id="278" name="直線コネクタ 277">
          <a:extLst>
            <a:ext uri="{FF2B5EF4-FFF2-40B4-BE49-F238E27FC236}">
              <a16:creationId xmlns:a16="http://schemas.microsoft.com/office/drawing/2014/main" id="{48B17AC8-13FD-4089-B673-C87ADE9817E6}"/>
            </a:ext>
          </a:extLst>
        </xdr:cNvPr>
        <xdr:cNvCxnSpPr/>
      </xdr:nvCxnSpPr>
      <xdr:spPr>
        <a:xfrm flipV="1">
          <a:off x="4634865" y="13434061"/>
          <a:ext cx="0" cy="1466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160038</xdr:rowOff>
    </xdr:from>
    <xdr:ext cx="405111" cy="259045"/>
    <xdr:sp macro="" textlink="">
      <xdr:nvSpPr>
        <xdr:cNvPr id="279" name="【福祉施設】&#10;有形固定資産減価償却率最小値テキスト">
          <a:extLst>
            <a:ext uri="{FF2B5EF4-FFF2-40B4-BE49-F238E27FC236}">
              <a16:creationId xmlns:a16="http://schemas.microsoft.com/office/drawing/2014/main" id="{E5478733-EB0F-4066-B495-73E7FCB62C32}"/>
            </a:ext>
          </a:extLst>
        </xdr:cNvPr>
        <xdr:cNvSpPr txBox="1"/>
      </xdr:nvSpPr>
      <xdr:spPr>
        <a:xfrm>
          <a:off x="4673600" y="149047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156211</xdr:rowOff>
    </xdr:from>
    <xdr:to>
      <xdr:col>24</xdr:col>
      <xdr:colOff>152400</xdr:colOff>
      <xdr:row>86</xdr:row>
      <xdr:rowOff>156211</xdr:rowOff>
    </xdr:to>
    <xdr:cxnSp macro="">
      <xdr:nvCxnSpPr>
        <xdr:cNvPr id="280" name="直線コネクタ 279">
          <a:extLst>
            <a:ext uri="{FF2B5EF4-FFF2-40B4-BE49-F238E27FC236}">
              <a16:creationId xmlns:a16="http://schemas.microsoft.com/office/drawing/2014/main" id="{0EBF6F50-2FC4-45C4-8420-6425609C55DC}"/>
            </a:ext>
          </a:extLst>
        </xdr:cNvPr>
        <xdr:cNvCxnSpPr/>
      </xdr:nvCxnSpPr>
      <xdr:spPr>
        <a:xfrm>
          <a:off x="4546600" y="149009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7638</xdr:rowOff>
    </xdr:from>
    <xdr:ext cx="405111" cy="259045"/>
    <xdr:sp macro="" textlink="">
      <xdr:nvSpPr>
        <xdr:cNvPr id="281" name="【福祉施設】&#10;有形固定資産減価償却率最大値テキスト">
          <a:extLst>
            <a:ext uri="{FF2B5EF4-FFF2-40B4-BE49-F238E27FC236}">
              <a16:creationId xmlns:a16="http://schemas.microsoft.com/office/drawing/2014/main" id="{11A680C6-963F-4D74-8C22-C8FFB1918B1A}"/>
            </a:ext>
          </a:extLst>
        </xdr:cNvPr>
        <xdr:cNvSpPr txBox="1"/>
      </xdr:nvSpPr>
      <xdr:spPr>
        <a:xfrm>
          <a:off x="4673600" y="13209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60961</xdr:rowOff>
    </xdr:from>
    <xdr:to>
      <xdr:col>24</xdr:col>
      <xdr:colOff>152400</xdr:colOff>
      <xdr:row>78</xdr:row>
      <xdr:rowOff>60961</xdr:rowOff>
    </xdr:to>
    <xdr:cxnSp macro="">
      <xdr:nvCxnSpPr>
        <xdr:cNvPr id="282" name="直線コネクタ 281">
          <a:extLst>
            <a:ext uri="{FF2B5EF4-FFF2-40B4-BE49-F238E27FC236}">
              <a16:creationId xmlns:a16="http://schemas.microsoft.com/office/drawing/2014/main" id="{BFE4D7F7-B520-47EA-BE42-FFF90A41202F}"/>
            </a:ext>
          </a:extLst>
        </xdr:cNvPr>
        <xdr:cNvCxnSpPr/>
      </xdr:nvCxnSpPr>
      <xdr:spPr>
        <a:xfrm>
          <a:off x="4546600" y="13434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74947</xdr:rowOff>
    </xdr:from>
    <xdr:ext cx="405111" cy="259045"/>
    <xdr:sp macro="" textlink="">
      <xdr:nvSpPr>
        <xdr:cNvPr id="283" name="【福祉施設】&#10;有形固定資産減価償却率平均値テキスト">
          <a:extLst>
            <a:ext uri="{FF2B5EF4-FFF2-40B4-BE49-F238E27FC236}">
              <a16:creationId xmlns:a16="http://schemas.microsoft.com/office/drawing/2014/main" id="{E868E259-240E-4C98-8668-AEDA8B822EBB}"/>
            </a:ext>
          </a:extLst>
        </xdr:cNvPr>
        <xdr:cNvSpPr txBox="1"/>
      </xdr:nvSpPr>
      <xdr:spPr>
        <a:xfrm>
          <a:off x="4673600" y="139623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52070</xdr:rowOff>
    </xdr:from>
    <xdr:to>
      <xdr:col>24</xdr:col>
      <xdr:colOff>114300</xdr:colOff>
      <xdr:row>82</xdr:row>
      <xdr:rowOff>153670</xdr:rowOff>
    </xdr:to>
    <xdr:sp macro="" textlink="">
      <xdr:nvSpPr>
        <xdr:cNvPr id="284" name="フローチャート: 判断 283">
          <a:extLst>
            <a:ext uri="{FF2B5EF4-FFF2-40B4-BE49-F238E27FC236}">
              <a16:creationId xmlns:a16="http://schemas.microsoft.com/office/drawing/2014/main" id="{08A138B8-2E22-473E-A197-06E039D1143D}"/>
            </a:ext>
          </a:extLst>
        </xdr:cNvPr>
        <xdr:cNvSpPr/>
      </xdr:nvSpPr>
      <xdr:spPr>
        <a:xfrm>
          <a:off x="4584700" y="1411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25400</xdr:rowOff>
    </xdr:from>
    <xdr:to>
      <xdr:col>20</xdr:col>
      <xdr:colOff>38100</xdr:colOff>
      <xdr:row>82</xdr:row>
      <xdr:rowOff>127000</xdr:rowOff>
    </xdr:to>
    <xdr:sp macro="" textlink="">
      <xdr:nvSpPr>
        <xdr:cNvPr id="285" name="フローチャート: 判断 284">
          <a:extLst>
            <a:ext uri="{FF2B5EF4-FFF2-40B4-BE49-F238E27FC236}">
              <a16:creationId xmlns:a16="http://schemas.microsoft.com/office/drawing/2014/main" id="{544ECC6F-DD04-4222-BF29-66762FEC0B04}"/>
            </a:ext>
          </a:extLst>
        </xdr:cNvPr>
        <xdr:cNvSpPr/>
      </xdr:nvSpPr>
      <xdr:spPr>
        <a:xfrm>
          <a:off x="3746500" y="1408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124461</xdr:rowOff>
    </xdr:from>
    <xdr:to>
      <xdr:col>15</xdr:col>
      <xdr:colOff>101600</xdr:colOff>
      <xdr:row>82</xdr:row>
      <xdr:rowOff>54611</xdr:rowOff>
    </xdr:to>
    <xdr:sp macro="" textlink="">
      <xdr:nvSpPr>
        <xdr:cNvPr id="286" name="フローチャート: 判断 285">
          <a:extLst>
            <a:ext uri="{FF2B5EF4-FFF2-40B4-BE49-F238E27FC236}">
              <a16:creationId xmlns:a16="http://schemas.microsoft.com/office/drawing/2014/main" id="{E09C10AA-E7F7-43BC-80A0-4A28F61FCF14}"/>
            </a:ext>
          </a:extLst>
        </xdr:cNvPr>
        <xdr:cNvSpPr/>
      </xdr:nvSpPr>
      <xdr:spPr>
        <a:xfrm>
          <a:off x="2857500" y="14011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105411</xdr:rowOff>
    </xdr:from>
    <xdr:to>
      <xdr:col>10</xdr:col>
      <xdr:colOff>165100</xdr:colOff>
      <xdr:row>82</xdr:row>
      <xdr:rowOff>35561</xdr:rowOff>
    </xdr:to>
    <xdr:sp macro="" textlink="">
      <xdr:nvSpPr>
        <xdr:cNvPr id="287" name="フローチャート: 判断 286">
          <a:extLst>
            <a:ext uri="{FF2B5EF4-FFF2-40B4-BE49-F238E27FC236}">
              <a16:creationId xmlns:a16="http://schemas.microsoft.com/office/drawing/2014/main" id="{E0A8DF69-A427-4620-8A66-D3B4596F9D48}"/>
            </a:ext>
          </a:extLst>
        </xdr:cNvPr>
        <xdr:cNvSpPr/>
      </xdr:nvSpPr>
      <xdr:spPr>
        <a:xfrm>
          <a:off x="1968500" y="13992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25400</xdr:rowOff>
    </xdr:from>
    <xdr:to>
      <xdr:col>6</xdr:col>
      <xdr:colOff>38100</xdr:colOff>
      <xdr:row>81</xdr:row>
      <xdr:rowOff>127000</xdr:rowOff>
    </xdr:to>
    <xdr:sp macro="" textlink="">
      <xdr:nvSpPr>
        <xdr:cNvPr id="288" name="フローチャート: 判断 287">
          <a:extLst>
            <a:ext uri="{FF2B5EF4-FFF2-40B4-BE49-F238E27FC236}">
              <a16:creationId xmlns:a16="http://schemas.microsoft.com/office/drawing/2014/main" id="{4ED014EB-4266-43F8-AD31-C83300C1B8A8}"/>
            </a:ext>
          </a:extLst>
        </xdr:cNvPr>
        <xdr:cNvSpPr/>
      </xdr:nvSpPr>
      <xdr:spPr>
        <a:xfrm>
          <a:off x="1079500" y="1391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89" name="テキスト ボックス 288">
          <a:extLst>
            <a:ext uri="{FF2B5EF4-FFF2-40B4-BE49-F238E27FC236}">
              <a16:creationId xmlns:a16="http://schemas.microsoft.com/office/drawing/2014/main" id="{2EBDC75F-102C-4727-9482-EDB1B2ABE892}"/>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0" name="テキスト ボックス 289">
          <a:extLst>
            <a:ext uri="{FF2B5EF4-FFF2-40B4-BE49-F238E27FC236}">
              <a16:creationId xmlns:a16="http://schemas.microsoft.com/office/drawing/2014/main" id="{95BF9C29-30E8-433D-8584-F7A429D56B72}"/>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1" name="テキスト ボックス 290">
          <a:extLst>
            <a:ext uri="{FF2B5EF4-FFF2-40B4-BE49-F238E27FC236}">
              <a16:creationId xmlns:a16="http://schemas.microsoft.com/office/drawing/2014/main" id="{922E92AA-FE40-43D8-937C-4FCDC407FA85}"/>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2" name="テキスト ボックス 291">
          <a:extLst>
            <a:ext uri="{FF2B5EF4-FFF2-40B4-BE49-F238E27FC236}">
              <a16:creationId xmlns:a16="http://schemas.microsoft.com/office/drawing/2014/main" id="{897FE075-358D-4127-A670-A35BA231D0DA}"/>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3" name="テキスト ボックス 292">
          <a:extLst>
            <a:ext uri="{FF2B5EF4-FFF2-40B4-BE49-F238E27FC236}">
              <a16:creationId xmlns:a16="http://schemas.microsoft.com/office/drawing/2014/main" id="{5387446F-B95C-4A06-AF1D-DEA1C4105E07}"/>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101600</xdr:rowOff>
    </xdr:from>
    <xdr:to>
      <xdr:col>24</xdr:col>
      <xdr:colOff>114300</xdr:colOff>
      <xdr:row>83</xdr:row>
      <xdr:rowOff>31750</xdr:rowOff>
    </xdr:to>
    <xdr:sp macro="" textlink="">
      <xdr:nvSpPr>
        <xdr:cNvPr id="294" name="楕円 293">
          <a:extLst>
            <a:ext uri="{FF2B5EF4-FFF2-40B4-BE49-F238E27FC236}">
              <a16:creationId xmlns:a16="http://schemas.microsoft.com/office/drawing/2014/main" id="{01B3C581-7D86-4FCB-BDDC-38F6784EE846}"/>
            </a:ext>
          </a:extLst>
        </xdr:cNvPr>
        <xdr:cNvSpPr/>
      </xdr:nvSpPr>
      <xdr:spPr>
        <a:xfrm>
          <a:off x="4584700" y="1416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80027</xdr:rowOff>
    </xdr:from>
    <xdr:ext cx="405111" cy="259045"/>
    <xdr:sp macro="" textlink="">
      <xdr:nvSpPr>
        <xdr:cNvPr id="295" name="【福祉施設】&#10;有形固定資産減価償却率該当値テキスト">
          <a:extLst>
            <a:ext uri="{FF2B5EF4-FFF2-40B4-BE49-F238E27FC236}">
              <a16:creationId xmlns:a16="http://schemas.microsoft.com/office/drawing/2014/main" id="{B69B213F-45D8-413F-BC4D-CDA81C2A57DD}"/>
            </a:ext>
          </a:extLst>
        </xdr:cNvPr>
        <xdr:cNvSpPr txBox="1"/>
      </xdr:nvSpPr>
      <xdr:spPr>
        <a:xfrm>
          <a:off x="4673600" y="14138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17780</xdr:rowOff>
    </xdr:from>
    <xdr:to>
      <xdr:col>20</xdr:col>
      <xdr:colOff>38100</xdr:colOff>
      <xdr:row>82</xdr:row>
      <xdr:rowOff>119380</xdr:rowOff>
    </xdr:to>
    <xdr:sp macro="" textlink="">
      <xdr:nvSpPr>
        <xdr:cNvPr id="296" name="楕円 295">
          <a:extLst>
            <a:ext uri="{FF2B5EF4-FFF2-40B4-BE49-F238E27FC236}">
              <a16:creationId xmlns:a16="http://schemas.microsoft.com/office/drawing/2014/main" id="{3F1E50F4-B101-4726-9FFE-9541C643E061}"/>
            </a:ext>
          </a:extLst>
        </xdr:cNvPr>
        <xdr:cNvSpPr/>
      </xdr:nvSpPr>
      <xdr:spPr>
        <a:xfrm>
          <a:off x="3746500" y="14076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68580</xdr:rowOff>
    </xdr:from>
    <xdr:to>
      <xdr:col>24</xdr:col>
      <xdr:colOff>63500</xdr:colOff>
      <xdr:row>82</xdr:row>
      <xdr:rowOff>152400</xdr:rowOff>
    </xdr:to>
    <xdr:cxnSp macro="">
      <xdr:nvCxnSpPr>
        <xdr:cNvPr id="297" name="直線コネクタ 296">
          <a:extLst>
            <a:ext uri="{FF2B5EF4-FFF2-40B4-BE49-F238E27FC236}">
              <a16:creationId xmlns:a16="http://schemas.microsoft.com/office/drawing/2014/main" id="{30121707-4127-4A41-A2EE-2FF1E66E56B6}"/>
            </a:ext>
          </a:extLst>
        </xdr:cNvPr>
        <xdr:cNvCxnSpPr/>
      </xdr:nvCxnSpPr>
      <xdr:spPr>
        <a:xfrm>
          <a:off x="3797300" y="14127480"/>
          <a:ext cx="8382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116839</xdr:rowOff>
    </xdr:from>
    <xdr:to>
      <xdr:col>15</xdr:col>
      <xdr:colOff>101600</xdr:colOff>
      <xdr:row>82</xdr:row>
      <xdr:rowOff>46989</xdr:rowOff>
    </xdr:to>
    <xdr:sp macro="" textlink="">
      <xdr:nvSpPr>
        <xdr:cNvPr id="298" name="楕円 297">
          <a:extLst>
            <a:ext uri="{FF2B5EF4-FFF2-40B4-BE49-F238E27FC236}">
              <a16:creationId xmlns:a16="http://schemas.microsoft.com/office/drawing/2014/main" id="{E1ECC6EA-33D3-400D-9A97-34E46729CDB4}"/>
            </a:ext>
          </a:extLst>
        </xdr:cNvPr>
        <xdr:cNvSpPr/>
      </xdr:nvSpPr>
      <xdr:spPr>
        <a:xfrm>
          <a:off x="2857500" y="14004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167639</xdr:rowOff>
    </xdr:from>
    <xdr:to>
      <xdr:col>19</xdr:col>
      <xdr:colOff>177800</xdr:colOff>
      <xdr:row>82</xdr:row>
      <xdr:rowOff>68580</xdr:rowOff>
    </xdr:to>
    <xdr:cxnSp macro="">
      <xdr:nvCxnSpPr>
        <xdr:cNvPr id="299" name="直線コネクタ 298">
          <a:extLst>
            <a:ext uri="{FF2B5EF4-FFF2-40B4-BE49-F238E27FC236}">
              <a16:creationId xmlns:a16="http://schemas.microsoft.com/office/drawing/2014/main" id="{677074B6-FFF8-4527-ADA6-412F3877E4B3}"/>
            </a:ext>
          </a:extLst>
        </xdr:cNvPr>
        <xdr:cNvCxnSpPr/>
      </xdr:nvCxnSpPr>
      <xdr:spPr>
        <a:xfrm>
          <a:off x="2908300" y="14055089"/>
          <a:ext cx="889000" cy="72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55880</xdr:rowOff>
    </xdr:from>
    <xdr:to>
      <xdr:col>10</xdr:col>
      <xdr:colOff>165100</xdr:colOff>
      <xdr:row>81</xdr:row>
      <xdr:rowOff>157480</xdr:rowOff>
    </xdr:to>
    <xdr:sp macro="" textlink="">
      <xdr:nvSpPr>
        <xdr:cNvPr id="300" name="楕円 299">
          <a:extLst>
            <a:ext uri="{FF2B5EF4-FFF2-40B4-BE49-F238E27FC236}">
              <a16:creationId xmlns:a16="http://schemas.microsoft.com/office/drawing/2014/main" id="{86C1D72B-CCAD-4A24-AD7C-C7A3ECAED9C5}"/>
            </a:ext>
          </a:extLst>
        </xdr:cNvPr>
        <xdr:cNvSpPr/>
      </xdr:nvSpPr>
      <xdr:spPr>
        <a:xfrm>
          <a:off x="1968500" y="13943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106680</xdr:rowOff>
    </xdr:from>
    <xdr:to>
      <xdr:col>15</xdr:col>
      <xdr:colOff>50800</xdr:colOff>
      <xdr:row>81</xdr:row>
      <xdr:rowOff>167639</xdr:rowOff>
    </xdr:to>
    <xdr:cxnSp macro="">
      <xdr:nvCxnSpPr>
        <xdr:cNvPr id="301" name="直線コネクタ 300">
          <a:extLst>
            <a:ext uri="{FF2B5EF4-FFF2-40B4-BE49-F238E27FC236}">
              <a16:creationId xmlns:a16="http://schemas.microsoft.com/office/drawing/2014/main" id="{0ACE03A9-CBC0-4D1A-A61A-F8E4A68C47CD}"/>
            </a:ext>
          </a:extLst>
        </xdr:cNvPr>
        <xdr:cNvCxnSpPr/>
      </xdr:nvCxnSpPr>
      <xdr:spPr>
        <a:xfrm>
          <a:off x="2019300" y="13994130"/>
          <a:ext cx="889000" cy="60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118127</xdr:rowOff>
    </xdr:from>
    <xdr:ext cx="405111" cy="259045"/>
    <xdr:sp macro="" textlink="">
      <xdr:nvSpPr>
        <xdr:cNvPr id="302" name="n_1aveValue【福祉施設】&#10;有形固定資産減価償却率">
          <a:extLst>
            <a:ext uri="{FF2B5EF4-FFF2-40B4-BE49-F238E27FC236}">
              <a16:creationId xmlns:a16="http://schemas.microsoft.com/office/drawing/2014/main" id="{ECD9DBA7-76DD-4996-AFD7-E3BC29BB7019}"/>
            </a:ext>
          </a:extLst>
        </xdr:cNvPr>
        <xdr:cNvSpPr txBox="1"/>
      </xdr:nvSpPr>
      <xdr:spPr>
        <a:xfrm>
          <a:off x="3582044" y="14177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45738</xdr:rowOff>
    </xdr:from>
    <xdr:ext cx="405111" cy="259045"/>
    <xdr:sp macro="" textlink="">
      <xdr:nvSpPr>
        <xdr:cNvPr id="303" name="n_2aveValue【福祉施設】&#10;有形固定資産減価償却率">
          <a:extLst>
            <a:ext uri="{FF2B5EF4-FFF2-40B4-BE49-F238E27FC236}">
              <a16:creationId xmlns:a16="http://schemas.microsoft.com/office/drawing/2014/main" id="{CDA1C385-18DD-4F57-9D66-E98295C65DDF}"/>
            </a:ext>
          </a:extLst>
        </xdr:cNvPr>
        <xdr:cNvSpPr txBox="1"/>
      </xdr:nvSpPr>
      <xdr:spPr>
        <a:xfrm>
          <a:off x="2705744" y="14104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26688</xdr:rowOff>
    </xdr:from>
    <xdr:ext cx="405111" cy="259045"/>
    <xdr:sp macro="" textlink="">
      <xdr:nvSpPr>
        <xdr:cNvPr id="304" name="n_3aveValue【福祉施設】&#10;有形固定資産減価償却率">
          <a:extLst>
            <a:ext uri="{FF2B5EF4-FFF2-40B4-BE49-F238E27FC236}">
              <a16:creationId xmlns:a16="http://schemas.microsoft.com/office/drawing/2014/main" id="{7A6AC6B9-4827-4D8C-869C-7861AB389745}"/>
            </a:ext>
          </a:extLst>
        </xdr:cNvPr>
        <xdr:cNvSpPr txBox="1"/>
      </xdr:nvSpPr>
      <xdr:spPr>
        <a:xfrm>
          <a:off x="1816744" y="14085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143527</xdr:rowOff>
    </xdr:from>
    <xdr:ext cx="405111" cy="259045"/>
    <xdr:sp macro="" textlink="">
      <xdr:nvSpPr>
        <xdr:cNvPr id="305" name="n_4aveValue【福祉施設】&#10;有形固定資産減価償却率">
          <a:extLst>
            <a:ext uri="{FF2B5EF4-FFF2-40B4-BE49-F238E27FC236}">
              <a16:creationId xmlns:a16="http://schemas.microsoft.com/office/drawing/2014/main" id="{AA49FDE1-CF47-442D-B701-4409C57F834E}"/>
            </a:ext>
          </a:extLst>
        </xdr:cNvPr>
        <xdr:cNvSpPr txBox="1"/>
      </xdr:nvSpPr>
      <xdr:spPr>
        <a:xfrm>
          <a:off x="927744" y="13688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135907</xdr:rowOff>
    </xdr:from>
    <xdr:ext cx="405111" cy="259045"/>
    <xdr:sp macro="" textlink="">
      <xdr:nvSpPr>
        <xdr:cNvPr id="306" name="n_1mainValue【福祉施設】&#10;有形固定資産減価償却率">
          <a:extLst>
            <a:ext uri="{FF2B5EF4-FFF2-40B4-BE49-F238E27FC236}">
              <a16:creationId xmlns:a16="http://schemas.microsoft.com/office/drawing/2014/main" id="{4E033F98-A86C-46CC-9F64-CFC81CAEFC44}"/>
            </a:ext>
          </a:extLst>
        </xdr:cNvPr>
        <xdr:cNvSpPr txBox="1"/>
      </xdr:nvSpPr>
      <xdr:spPr>
        <a:xfrm>
          <a:off x="3582044" y="13851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63516</xdr:rowOff>
    </xdr:from>
    <xdr:ext cx="405111" cy="259045"/>
    <xdr:sp macro="" textlink="">
      <xdr:nvSpPr>
        <xdr:cNvPr id="307" name="n_2mainValue【福祉施設】&#10;有形固定資産減価償却率">
          <a:extLst>
            <a:ext uri="{FF2B5EF4-FFF2-40B4-BE49-F238E27FC236}">
              <a16:creationId xmlns:a16="http://schemas.microsoft.com/office/drawing/2014/main" id="{0A541699-74FD-4A3F-9C4A-DBC086AA88D4}"/>
            </a:ext>
          </a:extLst>
        </xdr:cNvPr>
        <xdr:cNvSpPr txBox="1"/>
      </xdr:nvSpPr>
      <xdr:spPr>
        <a:xfrm>
          <a:off x="2705744" y="13779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2557</xdr:rowOff>
    </xdr:from>
    <xdr:ext cx="405111" cy="259045"/>
    <xdr:sp macro="" textlink="">
      <xdr:nvSpPr>
        <xdr:cNvPr id="308" name="n_3mainValue【福祉施設】&#10;有形固定資産減価償却率">
          <a:extLst>
            <a:ext uri="{FF2B5EF4-FFF2-40B4-BE49-F238E27FC236}">
              <a16:creationId xmlns:a16="http://schemas.microsoft.com/office/drawing/2014/main" id="{19675548-B611-4317-87EA-95CBD63D3671}"/>
            </a:ext>
          </a:extLst>
        </xdr:cNvPr>
        <xdr:cNvSpPr txBox="1"/>
      </xdr:nvSpPr>
      <xdr:spPr>
        <a:xfrm>
          <a:off x="1816744" y="13718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09" name="正方形/長方形 308">
          <a:extLst>
            <a:ext uri="{FF2B5EF4-FFF2-40B4-BE49-F238E27FC236}">
              <a16:creationId xmlns:a16="http://schemas.microsoft.com/office/drawing/2014/main" id="{1C8D71EC-EFD5-4C1F-BC02-5160BC6DAD9C}"/>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0" name="正方形/長方形 309">
          <a:extLst>
            <a:ext uri="{FF2B5EF4-FFF2-40B4-BE49-F238E27FC236}">
              <a16:creationId xmlns:a16="http://schemas.microsoft.com/office/drawing/2014/main" id="{450EC3FE-3568-4591-840B-2BF0ADF066B3}"/>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11" name="正方形/長方形 310">
          <a:extLst>
            <a:ext uri="{FF2B5EF4-FFF2-40B4-BE49-F238E27FC236}">
              <a16:creationId xmlns:a16="http://schemas.microsoft.com/office/drawing/2014/main" id="{D95DADB7-B796-4F34-A24C-F882E5BB17F3}"/>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12" name="正方形/長方形 311">
          <a:extLst>
            <a:ext uri="{FF2B5EF4-FFF2-40B4-BE49-F238E27FC236}">
              <a16:creationId xmlns:a16="http://schemas.microsoft.com/office/drawing/2014/main" id="{468AA8B3-D4E6-40F9-BE8A-7FADA3C60C1B}"/>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13" name="正方形/長方形 312">
          <a:extLst>
            <a:ext uri="{FF2B5EF4-FFF2-40B4-BE49-F238E27FC236}">
              <a16:creationId xmlns:a16="http://schemas.microsoft.com/office/drawing/2014/main" id="{10BBDCBB-09ED-420E-A10F-910C08F5B7D3}"/>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14" name="正方形/長方形 313">
          <a:extLst>
            <a:ext uri="{FF2B5EF4-FFF2-40B4-BE49-F238E27FC236}">
              <a16:creationId xmlns:a16="http://schemas.microsoft.com/office/drawing/2014/main" id="{243E20BD-E810-497A-A707-D89E8DFFE0BF}"/>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15" name="正方形/長方形 314">
          <a:extLst>
            <a:ext uri="{FF2B5EF4-FFF2-40B4-BE49-F238E27FC236}">
              <a16:creationId xmlns:a16="http://schemas.microsoft.com/office/drawing/2014/main" id="{01CF4ADB-BC06-44B8-9E42-208CDB17AF9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16" name="正方形/長方形 315">
          <a:extLst>
            <a:ext uri="{FF2B5EF4-FFF2-40B4-BE49-F238E27FC236}">
              <a16:creationId xmlns:a16="http://schemas.microsoft.com/office/drawing/2014/main" id="{A27008E8-36FB-4E87-A0F4-25A715556E38}"/>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17" name="テキスト ボックス 316">
          <a:extLst>
            <a:ext uri="{FF2B5EF4-FFF2-40B4-BE49-F238E27FC236}">
              <a16:creationId xmlns:a16="http://schemas.microsoft.com/office/drawing/2014/main" id="{8BD23AC5-357F-4015-A196-8B46B2A505E9}"/>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18" name="直線コネクタ 317">
          <a:extLst>
            <a:ext uri="{FF2B5EF4-FFF2-40B4-BE49-F238E27FC236}">
              <a16:creationId xmlns:a16="http://schemas.microsoft.com/office/drawing/2014/main" id="{0CF6109C-DE00-405A-AC0B-6AC17CD3863A}"/>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19" name="直線コネクタ 318">
          <a:extLst>
            <a:ext uri="{FF2B5EF4-FFF2-40B4-BE49-F238E27FC236}">
              <a16:creationId xmlns:a16="http://schemas.microsoft.com/office/drawing/2014/main" id="{05BC0B2D-6543-4E83-B547-980FD2CFC2FE}"/>
            </a:ext>
          </a:extLst>
        </xdr:cNvPr>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20" name="テキスト ボックス 319">
          <a:extLst>
            <a:ext uri="{FF2B5EF4-FFF2-40B4-BE49-F238E27FC236}">
              <a16:creationId xmlns:a16="http://schemas.microsoft.com/office/drawing/2014/main" id="{EF747D2C-96C7-4D00-A30C-0AC682D7C526}"/>
            </a:ext>
          </a:extLst>
        </xdr:cNvPr>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21" name="直線コネクタ 320">
          <a:extLst>
            <a:ext uri="{FF2B5EF4-FFF2-40B4-BE49-F238E27FC236}">
              <a16:creationId xmlns:a16="http://schemas.microsoft.com/office/drawing/2014/main" id="{A4E12E1D-3CB6-4C9C-B7DE-7C343306FA77}"/>
            </a:ext>
          </a:extLst>
        </xdr:cNvPr>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22" name="テキスト ボックス 321">
          <a:extLst>
            <a:ext uri="{FF2B5EF4-FFF2-40B4-BE49-F238E27FC236}">
              <a16:creationId xmlns:a16="http://schemas.microsoft.com/office/drawing/2014/main" id="{8B8366D1-FFB4-4798-B0CA-7B32D32AE7D6}"/>
            </a:ext>
          </a:extLst>
        </xdr:cNvPr>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23" name="直線コネクタ 322">
          <a:extLst>
            <a:ext uri="{FF2B5EF4-FFF2-40B4-BE49-F238E27FC236}">
              <a16:creationId xmlns:a16="http://schemas.microsoft.com/office/drawing/2014/main" id="{24FA8C95-2CA7-4614-9FDE-E45DEF4833FF}"/>
            </a:ext>
          </a:extLst>
        </xdr:cNvPr>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24" name="テキスト ボックス 323">
          <a:extLst>
            <a:ext uri="{FF2B5EF4-FFF2-40B4-BE49-F238E27FC236}">
              <a16:creationId xmlns:a16="http://schemas.microsoft.com/office/drawing/2014/main" id="{0782BA55-EF69-4A04-93C7-133FA73CB75E}"/>
            </a:ext>
          </a:extLst>
        </xdr:cNvPr>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25" name="直線コネクタ 324">
          <a:extLst>
            <a:ext uri="{FF2B5EF4-FFF2-40B4-BE49-F238E27FC236}">
              <a16:creationId xmlns:a16="http://schemas.microsoft.com/office/drawing/2014/main" id="{2C43A36F-4C47-4570-B59C-ED7B90500D60}"/>
            </a:ext>
          </a:extLst>
        </xdr:cNvPr>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26" name="テキスト ボックス 325">
          <a:extLst>
            <a:ext uri="{FF2B5EF4-FFF2-40B4-BE49-F238E27FC236}">
              <a16:creationId xmlns:a16="http://schemas.microsoft.com/office/drawing/2014/main" id="{BB4BD80B-CB72-4699-A74C-92BF40B6F299}"/>
            </a:ext>
          </a:extLst>
        </xdr:cNvPr>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27" name="直線コネクタ 326">
          <a:extLst>
            <a:ext uri="{FF2B5EF4-FFF2-40B4-BE49-F238E27FC236}">
              <a16:creationId xmlns:a16="http://schemas.microsoft.com/office/drawing/2014/main" id="{9B6E4964-BFB9-4E2D-BC48-FE72E3D8B9F6}"/>
            </a:ext>
          </a:extLst>
        </xdr:cNvPr>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28" name="テキスト ボックス 327">
          <a:extLst>
            <a:ext uri="{FF2B5EF4-FFF2-40B4-BE49-F238E27FC236}">
              <a16:creationId xmlns:a16="http://schemas.microsoft.com/office/drawing/2014/main" id="{6406C8F4-BA45-4BA2-8651-4DC541A229A3}"/>
            </a:ext>
          </a:extLst>
        </xdr:cNvPr>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29" name="直線コネクタ 328">
          <a:extLst>
            <a:ext uri="{FF2B5EF4-FFF2-40B4-BE49-F238E27FC236}">
              <a16:creationId xmlns:a16="http://schemas.microsoft.com/office/drawing/2014/main" id="{BCF4252E-45A5-43FA-880C-606D7ED7D8F8}"/>
            </a:ext>
          </a:extLst>
        </xdr:cNvPr>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30" name="テキスト ボックス 329">
          <a:extLst>
            <a:ext uri="{FF2B5EF4-FFF2-40B4-BE49-F238E27FC236}">
              <a16:creationId xmlns:a16="http://schemas.microsoft.com/office/drawing/2014/main" id="{46FD3833-55D7-429B-8817-3F8581FF00EA}"/>
            </a:ext>
          </a:extLst>
        </xdr:cNvPr>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1" name="直線コネクタ 330">
          <a:extLst>
            <a:ext uri="{FF2B5EF4-FFF2-40B4-BE49-F238E27FC236}">
              <a16:creationId xmlns:a16="http://schemas.microsoft.com/office/drawing/2014/main" id="{F72F5A0C-914F-4972-826B-16CB7B19A8DE}"/>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2" name="テキスト ボックス 331">
          <a:extLst>
            <a:ext uri="{FF2B5EF4-FFF2-40B4-BE49-F238E27FC236}">
              <a16:creationId xmlns:a16="http://schemas.microsoft.com/office/drawing/2014/main" id="{CD5F3702-46C8-4F5F-A916-1C807B4BFACA}"/>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3" name="【福祉施設】&#10;一人当たり面積グラフ枠">
          <a:extLst>
            <a:ext uri="{FF2B5EF4-FFF2-40B4-BE49-F238E27FC236}">
              <a16:creationId xmlns:a16="http://schemas.microsoft.com/office/drawing/2014/main" id="{918B644F-F2C8-43FE-BC9E-CDFCBE90515F}"/>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18506</xdr:rowOff>
    </xdr:from>
    <xdr:to>
      <xdr:col>54</xdr:col>
      <xdr:colOff>189865</xdr:colOff>
      <xdr:row>86</xdr:row>
      <xdr:rowOff>152400</xdr:rowOff>
    </xdr:to>
    <xdr:cxnSp macro="">
      <xdr:nvCxnSpPr>
        <xdr:cNvPr id="334" name="直線コネクタ 333">
          <a:extLst>
            <a:ext uri="{FF2B5EF4-FFF2-40B4-BE49-F238E27FC236}">
              <a16:creationId xmlns:a16="http://schemas.microsoft.com/office/drawing/2014/main" id="{6757237D-69B1-41C7-B9F4-671C6AFDA516}"/>
            </a:ext>
          </a:extLst>
        </xdr:cNvPr>
        <xdr:cNvCxnSpPr/>
      </xdr:nvCxnSpPr>
      <xdr:spPr>
        <a:xfrm flipV="1">
          <a:off x="10476865" y="13391606"/>
          <a:ext cx="0" cy="15054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156227</xdr:rowOff>
    </xdr:from>
    <xdr:ext cx="469744" cy="259045"/>
    <xdr:sp macro="" textlink="">
      <xdr:nvSpPr>
        <xdr:cNvPr id="335" name="【福祉施設】&#10;一人当たり面積最小値テキスト">
          <a:extLst>
            <a:ext uri="{FF2B5EF4-FFF2-40B4-BE49-F238E27FC236}">
              <a16:creationId xmlns:a16="http://schemas.microsoft.com/office/drawing/2014/main" id="{B8F029A8-1993-4128-8AC1-4769B02F6BDC}"/>
            </a:ext>
          </a:extLst>
        </xdr:cNvPr>
        <xdr:cNvSpPr txBox="1"/>
      </xdr:nvSpPr>
      <xdr:spPr>
        <a:xfrm>
          <a:off x="10515600" y="1490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152400</xdr:rowOff>
    </xdr:from>
    <xdr:to>
      <xdr:col>55</xdr:col>
      <xdr:colOff>88900</xdr:colOff>
      <xdr:row>86</xdr:row>
      <xdr:rowOff>152400</xdr:rowOff>
    </xdr:to>
    <xdr:cxnSp macro="">
      <xdr:nvCxnSpPr>
        <xdr:cNvPr id="336" name="直線コネクタ 335">
          <a:extLst>
            <a:ext uri="{FF2B5EF4-FFF2-40B4-BE49-F238E27FC236}">
              <a16:creationId xmlns:a16="http://schemas.microsoft.com/office/drawing/2014/main" id="{093B785E-169F-4168-996C-B5F30DC7163E}"/>
            </a:ext>
          </a:extLst>
        </xdr:cNvPr>
        <xdr:cNvCxnSpPr/>
      </xdr:nvCxnSpPr>
      <xdr:spPr>
        <a:xfrm>
          <a:off x="10388600" y="14897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136633</xdr:rowOff>
    </xdr:from>
    <xdr:ext cx="469744" cy="259045"/>
    <xdr:sp macro="" textlink="">
      <xdr:nvSpPr>
        <xdr:cNvPr id="337" name="【福祉施設】&#10;一人当たり面積最大値テキスト">
          <a:extLst>
            <a:ext uri="{FF2B5EF4-FFF2-40B4-BE49-F238E27FC236}">
              <a16:creationId xmlns:a16="http://schemas.microsoft.com/office/drawing/2014/main" id="{FDF5E4E2-6DA2-4000-BD55-17340009840B}"/>
            </a:ext>
          </a:extLst>
        </xdr:cNvPr>
        <xdr:cNvSpPr txBox="1"/>
      </xdr:nvSpPr>
      <xdr:spPr>
        <a:xfrm>
          <a:off x="10515600" y="13166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18506</xdr:rowOff>
    </xdr:from>
    <xdr:to>
      <xdr:col>55</xdr:col>
      <xdr:colOff>88900</xdr:colOff>
      <xdr:row>78</xdr:row>
      <xdr:rowOff>18506</xdr:rowOff>
    </xdr:to>
    <xdr:cxnSp macro="">
      <xdr:nvCxnSpPr>
        <xdr:cNvPr id="338" name="直線コネクタ 337">
          <a:extLst>
            <a:ext uri="{FF2B5EF4-FFF2-40B4-BE49-F238E27FC236}">
              <a16:creationId xmlns:a16="http://schemas.microsoft.com/office/drawing/2014/main" id="{70217AAD-2A21-495C-88A3-AC0730EF5ABD}"/>
            </a:ext>
          </a:extLst>
        </xdr:cNvPr>
        <xdr:cNvCxnSpPr/>
      </xdr:nvCxnSpPr>
      <xdr:spPr>
        <a:xfrm>
          <a:off x="10388600" y="133916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151872</xdr:rowOff>
    </xdr:from>
    <xdr:ext cx="469744" cy="259045"/>
    <xdr:sp macro="" textlink="">
      <xdr:nvSpPr>
        <xdr:cNvPr id="339" name="【福祉施設】&#10;一人当たり面積平均値テキスト">
          <a:extLst>
            <a:ext uri="{FF2B5EF4-FFF2-40B4-BE49-F238E27FC236}">
              <a16:creationId xmlns:a16="http://schemas.microsoft.com/office/drawing/2014/main" id="{47EE69B5-65B6-4210-BD5D-1CEC2AC95480}"/>
            </a:ext>
          </a:extLst>
        </xdr:cNvPr>
        <xdr:cNvSpPr txBox="1"/>
      </xdr:nvSpPr>
      <xdr:spPr>
        <a:xfrm>
          <a:off x="10515600" y="145536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1995</xdr:rowOff>
    </xdr:from>
    <xdr:to>
      <xdr:col>55</xdr:col>
      <xdr:colOff>50800</xdr:colOff>
      <xdr:row>85</xdr:row>
      <xdr:rowOff>103595</xdr:rowOff>
    </xdr:to>
    <xdr:sp macro="" textlink="">
      <xdr:nvSpPr>
        <xdr:cNvPr id="340" name="フローチャート: 判断 339">
          <a:extLst>
            <a:ext uri="{FF2B5EF4-FFF2-40B4-BE49-F238E27FC236}">
              <a16:creationId xmlns:a16="http://schemas.microsoft.com/office/drawing/2014/main" id="{E221D008-0692-4885-9F81-AE783C15DEF0}"/>
            </a:ext>
          </a:extLst>
        </xdr:cNvPr>
        <xdr:cNvSpPr/>
      </xdr:nvSpPr>
      <xdr:spPr>
        <a:xfrm>
          <a:off x="10426700" y="1457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170180</xdr:rowOff>
    </xdr:from>
    <xdr:to>
      <xdr:col>50</xdr:col>
      <xdr:colOff>165100</xdr:colOff>
      <xdr:row>85</xdr:row>
      <xdr:rowOff>100330</xdr:rowOff>
    </xdr:to>
    <xdr:sp macro="" textlink="">
      <xdr:nvSpPr>
        <xdr:cNvPr id="341" name="フローチャート: 判断 340">
          <a:extLst>
            <a:ext uri="{FF2B5EF4-FFF2-40B4-BE49-F238E27FC236}">
              <a16:creationId xmlns:a16="http://schemas.microsoft.com/office/drawing/2014/main" id="{E8E97719-A48B-43F0-A378-B200050CAD7F}"/>
            </a:ext>
          </a:extLst>
        </xdr:cNvPr>
        <xdr:cNvSpPr/>
      </xdr:nvSpPr>
      <xdr:spPr>
        <a:xfrm>
          <a:off x="9588500" y="1457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157118</xdr:rowOff>
    </xdr:from>
    <xdr:to>
      <xdr:col>46</xdr:col>
      <xdr:colOff>38100</xdr:colOff>
      <xdr:row>85</xdr:row>
      <xdr:rowOff>87268</xdr:rowOff>
    </xdr:to>
    <xdr:sp macro="" textlink="">
      <xdr:nvSpPr>
        <xdr:cNvPr id="342" name="フローチャート: 判断 341">
          <a:extLst>
            <a:ext uri="{FF2B5EF4-FFF2-40B4-BE49-F238E27FC236}">
              <a16:creationId xmlns:a16="http://schemas.microsoft.com/office/drawing/2014/main" id="{399D0ED3-B44A-47D1-B64B-989CFA7CFFD1}"/>
            </a:ext>
          </a:extLst>
        </xdr:cNvPr>
        <xdr:cNvSpPr/>
      </xdr:nvSpPr>
      <xdr:spPr>
        <a:xfrm>
          <a:off x="8699500" y="14558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1995</xdr:rowOff>
    </xdr:from>
    <xdr:to>
      <xdr:col>41</xdr:col>
      <xdr:colOff>101600</xdr:colOff>
      <xdr:row>85</xdr:row>
      <xdr:rowOff>103595</xdr:rowOff>
    </xdr:to>
    <xdr:sp macro="" textlink="">
      <xdr:nvSpPr>
        <xdr:cNvPr id="343" name="フローチャート: 判断 342">
          <a:extLst>
            <a:ext uri="{FF2B5EF4-FFF2-40B4-BE49-F238E27FC236}">
              <a16:creationId xmlns:a16="http://schemas.microsoft.com/office/drawing/2014/main" id="{24B5A0F2-D88C-4650-B292-F2D26ED3DFB4}"/>
            </a:ext>
          </a:extLst>
        </xdr:cNvPr>
        <xdr:cNvSpPr/>
      </xdr:nvSpPr>
      <xdr:spPr>
        <a:xfrm>
          <a:off x="7810500" y="1457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21589</xdr:rowOff>
    </xdr:from>
    <xdr:to>
      <xdr:col>36</xdr:col>
      <xdr:colOff>165100</xdr:colOff>
      <xdr:row>85</xdr:row>
      <xdr:rowOff>123189</xdr:rowOff>
    </xdr:to>
    <xdr:sp macro="" textlink="">
      <xdr:nvSpPr>
        <xdr:cNvPr id="344" name="フローチャート: 判断 343">
          <a:extLst>
            <a:ext uri="{FF2B5EF4-FFF2-40B4-BE49-F238E27FC236}">
              <a16:creationId xmlns:a16="http://schemas.microsoft.com/office/drawing/2014/main" id="{B945A900-38D7-4325-B0C5-9974C1C4A4FC}"/>
            </a:ext>
          </a:extLst>
        </xdr:cNvPr>
        <xdr:cNvSpPr/>
      </xdr:nvSpPr>
      <xdr:spPr>
        <a:xfrm>
          <a:off x="6921500" y="14594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45" name="テキスト ボックス 344">
          <a:extLst>
            <a:ext uri="{FF2B5EF4-FFF2-40B4-BE49-F238E27FC236}">
              <a16:creationId xmlns:a16="http://schemas.microsoft.com/office/drawing/2014/main" id="{C17E93BD-D4EE-4BAF-9158-C3AA56B5DA47}"/>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46" name="テキスト ボックス 345">
          <a:extLst>
            <a:ext uri="{FF2B5EF4-FFF2-40B4-BE49-F238E27FC236}">
              <a16:creationId xmlns:a16="http://schemas.microsoft.com/office/drawing/2014/main" id="{424E9A27-3213-481F-8EBB-810EBA2FA838}"/>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47" name="テキスト ボックス 346">
          <a:extLst>
            <a:ext uri="{FF2B5EF4-FFF2-40B4-BE49-F238E27FC236}">
              <a16:creationId xmlns:a16="http://schemas.microsoft.com/office/drawing/2014/main" id="{C60499F0-E452-4546-8DD1-DD966AA7731E}"/>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48" name="テキスト ボックス 347">
          <a:extLst>
            <a:ext uri="{FF2B5EF4-FFF2-40B4-BE49-F238E27FC236}">
              <a16:creationId xmlns:a16="http://schemas.microsoft.com/office/drawing/2014/main" id="{AFFE322D-0B90-44B9-BA3C-40624F542EC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49" name="テキスト ボックス 348">
          <a:extLst>
            <a:ext uri="{FF2B5EF4-FFF2-40B4-BE49-F238E27FC236}">
              <a16:creationId xmlns:a16="http://schemas.microsoft.com/office/drawing/2014/main" id="{1322715D-C028-4D32-BB5D-AE8B8099D15E}"/>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104866</xdr:rowOff>
    </xdr:from>
    <xdr:to>
      <xdr:col>55</xdr:col>
      <xdr:colOff>50800</xdr:colOff>
      <xdr:row>83</xdr:row>
      <xdr:rowOff>35016</xdr:rowOff>
    </xdr:to>
    <xdr:sp macro="" textlink="">
      <xdr:nvSpPr>
        <xdr:cNvPr id="350" name="楕円 349">
          <a:extLst>
            <a:ext uri="{FF2B5EF4-FFF2-40B4-BE49-F238E27FC236}">
              <a16:creationId xmlns:a16="http://schemas.microsoft.com/office/drawing/2014/main" id="{7A44C9F2-8ADF-43BD-8F97-9164446CDC2A}"/>
            </a:ext>
          </a:extLst>
        </xdr:cNvPr>
        <xdr:cNvSpPr/>
      </xdr:nvSpPr>
      <xdr:spPr>
        <a:xfrm>
          <a:off x="10426700" y="14163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81</xdr:row>
      <xdr:rowOff>127743</xdr:rowOff>
    </xdr:from>
    <xdr:ext cx="469744" cy="259045"/>
    <xdr:sp macro="" textlink="">
      <xdr:nvSpPr>
        <xdr:cNvPr id="351" name="【福祉施設】&#10;一人当たり面積該当値テキスト">
          <a:extLst>
            <a:ext uri="{FF2B5EF4-FFF2-40B4-BE49-F238E27FC236}">
              <a16:creationId xmlns:a16="http://schemas.microsoft.com/office/drawing/2014/main" id="{8DA874B5-0B62-4448-9C7E-6BC8BDF31767}"/>
            </a:ext>
          </a:extLst>
        </xdr:cNvPr>
        <xdr:cNvSpPr txBox="1"/>
      </xdr:nvSpPr>
      <xdr:spPr>
        <a:xfrm>
          <a:off x="10515600" y="14015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82</xdr:row>
      <xdr:rowOff>104866</xdr:rowOff>
    </xdr:from>
    <xdr:to>
      <xdr:col>50</xdr:col>
      <xdr:colOff>165100</xdr:colOff>
      <xdr:row>83</xdr:row>
      <xdr:rowOff>35016</xdr:rowOff>
    </xdr:to>
    <xdr:sp macro="" textlink="">
      <xdr:nvSpPr>
        <xdr:cNvPr id="352" name="楕円 351">
          <a:extLst>
            <a:ext uri="{FF2B5EF4-FFF2-40B4-BE49-F238E27FC236}">
              <a16:creationId xmlns:a16="http://schemas.microsoft.com/office/drawing/2014/main" id="{558089C9-AC0C-4E35-8D43-A394E5B3F0C1}"/>
            </a:ext>
          </a:extLst>
        </xdr:cNvPr>
        <xdr:cNvSpPr/>
      </xdr:nvSpPr>
      <xdr:spPr>
        <a:xfrm>
          <a:off x="9588500" y="14163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82</xdr:row>
      <xdr:rowOff>155666</xdr:rowOff>
    </xdr:from>
    <xdr:to>
      <xdr:col>55</xdr:col>
      <xdr:colOff>0</xdr:colOff>
      <xdr:row>82</xdr:row>
      <xdr:rowOff>155666</xdr:rowOff>
    </xdr:to>
    <xdr:cxnSp macro="">
      <xdr:nvCxnSpPr>
        <xdr:cNvPr id="353" name="直線コネクタ 352">
          <a:extLst>
            <a:ext uri="{FF2B5EF4-FFF2-40B4-BE49-F238E27FC236}">
              <a16:creationId xmlns:a16="http://schemas.microsoft.com/office/drawing/2014/main" id="{95812B80-CCB7-4D3E-A852-EF6CFA93030D}"/>
            </a:ext>
          </a:extLst>
        </xdr:cNvPr>
        <xdr:cNvCxnSpPr/>
      </xdr:nvCxnSpPr>
      <xdr:spPr>
        <a:xfrm>
          <a:off x="9639300" y="1421456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82</xdr:row>
      <xdr:rowOff>98334</xdr:rowOff>
    </xdr:from>
    <xdr:to>
      <xdr:col>46</xdr:col>
      <xdr:colOff>38100</xdr:colOff>
      <xdr:row>83</xdr:row>
      <xdr:rowOff>28484</xdr:rowOff>
    </xdr:to>
    <xdr:sp macro="" textlink="">
      <xdr:nvSpPr>
        <xdr:cNvPr id="354" name="楕円 353">
          <a:extLst>
            <a:ext uri="{FF2B5EF4-FFF2-40B4-BE49-F238E27FC236}">
              <a16:creationId xmlns:a16="http://schemas.microsoft.com/office/drawing/2014/main" id="{7B34CFE0-139F-4C8C-BE50-C20097282F10}"/>
            </a:ext>
          </a:extLst>
        </xdr:cNvPr>
        <xdr:cNvSpPr/>
      </xdr:nvSpPr>
      <xdr:spPr>
        <a:xfrm>
          <a:off x="8699500" y="14157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82</xdr:row>
      <xdr:rowOff>149134</xdr:rowOff>
    </xdr:from>
    <xdr:to>
      <xdr:col>50</xdr:col>
      <xdr:colOff>114300</xdr:colOff>
      <xdr:row>82</xdr:row>
      <xdr:rowOff>155666</xdr:rowOff>
    </xdr:to>
    <xdr:cxnSp macro="">
      <xdr:nvCxnSpPr>
        <xdr:cNvPr id="355" name="直線コネクタ 354">
          <a:extLst>
            <a:ext uri="{FF2B5EF4-FFF2-40B4-BE49-F238E27FC236}">
              <a16:creationId xmlns:a16="http://schemas.microsoft.com/office/drawing/2014/main" id="{BCB8D957-5CF5-43DE-9113-892F432DF6F2}"/>
            </a:ext>
          </a:extLst>
        </xdr:cNvPr>
        <xdr:cNvCxnSpPr/>
      </xdr:nvCxnSpPr>
      <xdr:spPr>
        <a:xfrm>
          <a:off x="8750300" y="14208034"/>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82</xdr:row>
      <xdr:rowOff>88537</xdr:rowOff>
    </xdr:from>
    <xdr:to>
      <xdr:col>41</xdr:col>
      <xdr:colOff>101600</xdr:colOff>
      <xdr:row>83</xdr:row>
      <xdr:rowOff>18687</xdr:rowOff>
    </xdr:to>
    <xdr:sp macro="" textlink="">
      <xdr:nvSpPr>
        <xdr:cNvPr id="356" name="楕円 355">
          <a:extLst>
            <a:ext uri="{FF2B5EF4-FFF2-40B4-BE49-F238E27FC236}">
              <a16:creationId xmlns:a16="http://schemas.microsoft.com/office/drawing/2014/main" id="{B020A163-EC75-4DDD-8C02-5DECCD1259E6}"/>
            </a:ext>
          </a:extLst>
        </xdr:cNvPr>
        <xdr:cNvSpPr/>
      </xdr:nvSpPr>
      <xdr:spPr>
        <a:xfrm>
          <a:off x="7810500" y="14147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82</xdr:row>
      <xdr:rowOff>139337</xdr:rowOff>
    </xdr:from>
    <xdr:to>
      <xdr:col>45</xdr:col>
      <xdr:colOff>177800</xdr:colOff>
      <xdr:row>82</xdr:row>
      <xdr:rowOff>149134</xdr:rowOff>
    </xdr:to>
    <xdr:cxnSp macro="">
      <xdr:nvCxnSpPr>
        <xdr:cNvPr id="357" name="直線コネクタ 356">
          <a:extLst>
            <a:ext uri="{FF2B5EF4-FFF2-40B4-BE49-F238E27FC236}">
              <a16:creationId xmlns:a16="http://schemas.microsoft.com/office/drawing/2014/main" id="{441146B0-3853-492A-8EC3-7C23CFD4C57B}"/>
            </a:ext>
          </a:extLst>
        </xdr:cNvPr>
        <xdr:cNvCxnSpPr/>
      </xdr:nvCxnSpPr>
      <xdr:spPr>
        <a:xfrm>
          <a:off x="7861300" y="14198237"/>
          <a:ext cx="8890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91457</xdr:rowOff>
    </xdr:from>
    <xdr:ext cx="469744" cy="259045"/>
    <xdr:sp macro="" textlink="">
      <xdr:nvSpPr>
        <xdr:cNvPr id="358" name="n_1aveValue【福祉施設】&#10;一人当たり面積">
          <a:extLst>
            <a:ext uri="{FF2B5EF4-FFF2-40B4-BE49-F238E27FC236}">
              <a16:creationId xmlns:a16="http://schemas.microsoft.com/office/drawing/2014/main" id="{2DC20A8D-ABA7-4244-8124-F0EC3BCD6480}"/>
            </a:ext>
          </a:extLst>
        </xdr:cNvPr>
        <xdr:cNvSpPr txBox="1"/>
      </xdr:nvSpPr>
      <xdr:spPr>
        <a:xfrm>
          <a:off x="9391727" y="14664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78395</xdr:rowOff>
    </xdr:from>
    <xdr:ext cx="469744" cy="259045"/>
    <xdr:sp macro="" textlink="">
      <xdr:nvSpPr>
        <xdr:cNvPr id="359" name="n_2aveValue【福祉施設】&#10;一人当たり面積">
          <a:extLst>
            <a:ext uri="{FF2B5EF4-FFF2-40B4-BE49-F238E27FC236}">
              <a16:creationId xmlns:a16="http://schemas.microsoft.com/office/drawing/2014/main" id="{75AE4575-9F60-4FB5-9D72-17C23F02A9EE}"/>
            </a:ext>
          </a:extLst>
        </xdr:cNvPr>
        <xdr:cNvSpPr txBox="1"/>
      </xdr:nvSpPr>
      <xdr:spPr>
        <a:xfrm>
          <a:off x="8515427" y="146516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94722</xdr:rowOff>
    </xdr:from>
    <xdr:ext cx="469744" cy="259045"/>
    <xdr:sp macro="" textlink="">
      <xdr:nvSpPr>
        <xdr:cNvPr id="360" name="n_3aveValue【福祉施設】&#10;一人当たり面積">
          <a:extLst>
            <a:ext uri="{FF2B5EF4-FFF2-40B4-BE49-F238E27FC236}">
              <a16:creationId xmlns:a16="http://schemas.microsoft.com/office/drawing/2014/main" id="{3C4D48DD-5B3E-4537-AED7-78B6B27F06AE}"/>
            </a:ext>
          </a:extLst>
        </xdr:cNvPr>
        <xdr:cNvSpPr txBox="1"/>
      </xdr:nvSpPr>
      <xdr:spPr>
        <a:xfrm>
          <a:off x="7626427" y="146679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139716</xdr:rowOff>
    </xdr:from>
    <xdr:ext cx="469744" cy="259045"/>
    <xdr:sp macro="" textlink="">
      <xdr:nvSpPr>
        <xdr:cNvPr id="361" name="n_4aveValue【福祉施設】&#10;一人当たり面積">
          <a:extLst>
            <a:ext uri="{FF2B5EF4-FFF2-40B4-BE49-F238E27FC236}">
              <a16:creationId xmlns:a16="http://schemas.microsoft.com/office/drawing/2014/main" id="{E5FCAB1D-14FC-4D30-802E-39AD10AC22B8}"/>
            </a:ext>
          </a:extLst>
        </xdr:cNvPr>
        <xdr:cNvSpPr txBox="1"/>
      </xdr:nvSpPr>
      <xdr:spPr>
        <a:xfrm>
          <a:off x="6737427" y="14370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81</xdr:row>
      <xdr:rowOff>51543</xdr:rowOff>
    </xdr:from>
    <xdr:ext cx="469744" cy="259045"/>
    <xdr:sp macro="" textlink="">
      <xdr:nvSpPr>
        <xdr:cNvPr id="362" name="n_1mainValue【福祉施設】&#10;一人当たり面積">
          <a:extLst>
            <a:ext uri="{FF2B5EF4-FFF2-40B4-BE49-F238E27FC236}">
              <a16:creationId xmlns:a16="http://schemas.microsoft.com/office/drawing/2014/main" id="{7D80FACC-2D98-46FD-A027-93C2B55E0264}"/>
            </a:ext>
          </a:extLst>
        </xdr:cNvPr>
        <xdr:cNvSpPr txBox="1"/>
      </xdr:nvSpPr>
      <xdr:spPr>
        <a:xfrm>
          <a:off x="9391727" y="139389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45011</xdr:rowOff>
    </xdr:from>
    <xdr:ext cx="469744" cy="259045"/>
    <xdr:sp macro="" textlink="">
      <xdr:nvSpPr>
        <xdr:cNvPr id="363" name="n_2mainValue【福祉施設】&#10;一人当たり面積">
          <a:extLst>
            <a:ext uri="{FF2B5EF4-FFF2-40B4-BE49-F238E27FC236}">
              <a16:creationId xmlns:a16="http://schemas.microsoft.com/office/drawing/2014/main" id="{CBAFA6E6-7F15-42E3-9681-0DC195C10581}"/>
            </a:ext>
          </a:extLst>
        </xdr:cNvPr>
        <xdr:cNvSpPr txBox="1"/>
      </xdr:nvSpPr>
      <xdr:spPr>
        <a:xfrm>
          <a:off x="8515427" y="139324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35214</xdr:rowOff>
    </xdr:from>
    <xdr:ext cx="469744" cy="259045"/>
    <xdr:sp macro="" textlink="">
      <xdr:nvSpPr>
        <xdr:cNvPr id="364" name="n_3mainValue【福祉施設】&#10;一人当たり面積">
          <a:extLst>
            <a:ext uri="{FF2B5EF4-FFF2-40B4-BE49-F238E27FC236}">
              <a16:creationId xmlns:a16="http://schemas.microsoft.com/office/drawing/2014/main" id="{0CA4BDB3-32FA-4B31-A2C4-91324B0F3D4F}"/>
            </a:ext>
          </a:extLst>
        </xdr:cNvPr>
        <xdr:cNvSpPr txBox="1"/>
      </xdr:nvSpPr>
      <xdr:spPr>
        <a:xfrm>
          <a:off x="7626427" y="13922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65" name="正方形/長方形 364">
          <a:extLst>
            <a:ext uri="{FF2B5EF4-FFF2-40B4-BE49-F238E27FC236}">
              <a16:creationId xmlns:a16="http://schemas.microsoft.com/office/drawing/2014/main" id="{E73F4783-D23A-4BE5-8AE4-DC73BD4AD559}"/>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66" name="正方形/長方形 365">
          <a:extLst>
            <a:ext uri="{FF2B5EF4-FFF2-40B4-BE49-F238E27FC236}">
              <a16:creationId xmlns:a16="http://schemas.microsoft.com/office/drawing/2014/main" id="{1CEDD83A-1C12-4D8B-8AE6-3CBF1F91067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67" name="正方形/長方形 366">
          <a:extLst>
            <a:ext uri="{FF2B5EF4-FFF2-40B4-BE49-F238E27FC236}">
              <a16:creationId xmlns:a16="http://schemas.microsoft.com/office/drawing/2014/main" id="{BF7A0A8F-D5C1-4A03-8351-A8388E87E0C4}"/>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68" name="正方形/長方形 367">
          <a:extLst>
            <a:ext uri="{FF2B5EF4-FFF2-40B4-BE49-F238E27FC236}">
              <a16:creationId xmlns:a16="http://schemas.microsoft.com/office/drawing/2014/main" id="{8A8C9720-8FC5-43CE-8049-75A33CFD5249}"/>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69" name="正方形/長方形 368">
          <a:extLst>
            <a:ext uri="{FF2B5EF4-FFF2-40B4-BE49-F238E27FC236}">
              <a16:creationId xmlns:a16="http://schemas.microsoft.com/office/drawing/2014/main" id="{624B76D7-D1C2-405C-8DC8-D079D09A1275}"/>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0" name="正方形/長方形 369">
          <a:extLst>
            <a:ext uri="{FF2B5EF4-FFF2-40B4-BE49-F238E27FC236}">
              <a16:creationId xmlns:a16="http://schemas.microsoft.com/office/drawing/2014/main" id="{9977E693-F67D-4A9F-87DC-002F1912F4C8}"/>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71" name="正方形/長方形 370">
          <a:extLst>
            <a:ext uri="{FF2B5EF4-FFF2-40B4-BE49-F238E27FC236}">
              <a16:creationId xmlns:a16="http://schemas.microsoft.com/office/drawing/2014/main" id="{D3A39E84-D724-49D9-8675-F5139A75B14B}"/>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72" name="正方形/長方形 371">
          <a:extLst>
            <a:ext uri="{FF2B5EF4-FFF2-40B4-BE49-F238E27FC236}">
              <a16:creationId xmlns:a16="http://schemas.microsoft.com/office/drawing/2014/main" id="{DFBBA63E-0A95-475B-8884-C4D4C1F31845}"/>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73" name="テキスト ボックス 372">
          <a:extLst>
            <a:ext uri="{FF2B5EF4-FFF2-40B4-BE49-F238E27FC236}">
              <a16:creationId xmlns:a16="http://schemas.microsoft.com/office/drawing/2014/main" id="{42E22949-A63A-4DDB-A244-7DFE0AC93627}"/>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74" name="直線コネクタ 373">
          <a:extLst>
            <a:ext uri="{FF2B5EF4-FFF2-40B4-BE49-F238E27FC236}">
              <a16:creationId xmlns:a16="http://schemas.microsoft.com/office/drawing/2014/main" id="{B47354FA-4974-4170-875A-8991EA5876CB}"/>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75" name="テキスト ボックス 374">
          <a:extLst>
            <a:ext uri="{FF2B5EF4-FFF2-40B4-BE49-F238E27FC236}">
              <a16:creationId xmlns:a16="http://schemas.microsoft.com/office/drawing/2014/main" id="{15985809-0DC1-4786-8667-A829DB01B23F}"/>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76" name="直線コネクタ 375">
          <a:extLst>
            <a:ext uri="{FF2B5EF4-FFF2-40B4-BE49-F238E27FC236}">
              <a16:creationId xmlns:a16="http://schemas.microsoft.com/office/drawing/2014/main" id="{CAE447DC-36F2-4E74-A73B-89A023DA753B}"/>
            </a:ext>
          </a:extLst>
        </xdr:cNvPr>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108</xdr:row>
      <xdr:rowOff>10177</xdr:rowOff>
    </xdr:from>
    <xdr:ext cx="403059" cy="259045"/>
    <xdr:sp macro="" textlink="">
      <xdr:nvSpPr>
        <xdr:cNvPr id="377" name="テキスト ボックス 376">
          <a:extLst>
            <a:ext uri="{FF2B5EF4-FFF2-40B4-BE49-F238E27FC236}">
              <a16:creationId xmlns:a16="http://schemas.microsoft.com/office/drawing/2014/main" id="{FBF2EA68-E43D-4F4F-9027-82E11D244C77}"/>
            </a:ext>
          </a:extLst>
        </xdr:cNvPr>
        <xdr:cNvSpPr txBox="1"/>
      </xdr:nvSpPr>
      <xdr:spPr>
        <a:xfrm>
          <a:off x="358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78" name="直線コネクタ 377">
          <a:extLst>
            <a:ext uri="{FF2B5EF4-FFF2-40B4-BE49-F238E27FC236}">
              <a16:creationId xmlns:a16="http://schemas.microsoft.com/office/drawing/2014/main" id="{E0C3E9D4-6350-465D-9EFA-43B29BA4BA2A}"/>
            </a:ext>
          </a:extLst>
        </xdr:cNvPr>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79" name="テキスト ボックス 378">
          <a:extLst>
            <a:ext uri="{FF2B5EF4-FFF2-40B4-BE49-F238E27FC236}">
              <a16:creationId xmlns:a16="http://schemas.microsoft.com/office/drawing/2014/main" id="{E9DCED92-645E-43F7-A7E5-8D81700A9F52}"/>
            </a:ext>
          </a:extLst>
        </xdr:cNvPr>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80" name="直線コネクタ 379">
          <a:extLst>
            <a:ext uri="{FF2B5EF4-FFF2-40B4-BE49-F238E27FC236}">
              <a16:creationId xmlns:a16="http://schemas.microsoft.com/office/drawing/2014/main" id="{20CAE81A-4AEA-444A-A4E6-B613125F4721}"/>
            </a:ext>
          </a:extLst>
        </xdr:cNvPr>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81" name="テキスト ボックス 380">
          <a:extLst>
            <a:ext uri="{FF2B5EF4-FFF2-40B4-BE49-F238E27FC236}">
              <a16:creationId xmlns:a16="http://schemas.microsoft.com/office/drawing/2014/main" id="{514E7281-855C-4BCD-BD72-89812A8BB261}"/>
            </a:ext>
          </a:extLst>
        </xdr:cNvPr>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82" name="直線コネクタ 381">
          <a:extLst>
            <a:ext uri="{FF2B5EF4-FFF2-40B4-BE49-F238E27FC236}">
              <a16:creationId xmlns:a16="http://schemas.microsoft.com/office/drawing/2014/main" id="{EF24ACB9-CBD0-4451-8AAE-24C5DAD13543}"/>
            </a:ext>
          </a:extLst>
        </xdr:cNvPr>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83" name="テキスト ボックス 382">
          <a:extLst>
            <a:ext uri="{FF2B5EF4-FFF2-40B4-BE49-F238E27FC236}">
              <a16:creationId xmlns:a16="http://schemas.microsoft.com/office/drawing/2014/main" id="{651D5C87-0C85-402D-9247-014B41E0803C}"/>
            </a:ext>
          </a:extLst>
        </xdr:cNvPr>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84" name="直線コネクタ 383">
          <a:extLst>
            <a:ext uri="{FF2B5EF4-FFF2-40B4-BE49-F238E27FC236}">
              <a16:creationId xmlns:a16="http://schemas.microsoft.com/office/drawing/2014/main" id="{F98B0D3C-A50F-4C19-9D47-A0B5473A4915}"/>
            </a:ext>
          </a:extLst>
        </xdr:cNvPr>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99</xdr:row>
      <xdr:rowOff>29227</xdr:rowOff>
    </xdr:from>
    <xdr:ext cx="338939" cy="259045"/>
    <xdr:sp macro="" textlink="">
      <xdr:nvSpPr>
        <xdr:cNvPr id="385" name="テキスト ボックス 384">
          <a:extLst>
            <a:ext uri="{FF2B5EF4-FFF2-40B4-BE49-F238E27FC236}">
              <a16:creationId xmlns:a16="http://schemas.microsoft.com/office/drawing/2014/main" id="{6FDCE843-361C-4FA4-A7FC-5E6A6EA9EA45}"/>
            </a:ext>
          </a:extLst>
        </xdr:cNvPr>
        <xdr:cNvSpPr txBox="1"/>
      </xdr:nvSpPr>
      <xdr:spPr>
        <a:xfrm>
          <a:off x="423061" y="1700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86" name="直線コネクタ 385">
          <a:extLst>
            <a:ext uri="{FF2B5EF4-FFF2-40B4-BE49-F238E27FC236}">
              <a16:creationId xmlns:a16="http://schemas.microsoft.com/office/drawing/2014/main" id="{146BA079-4A69-4F80-975B-EAE1B8502AF7}"/>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87" name="【市民会館】&#10;有形固定資産減価償却率グラフ枠">
          <a:extLst>
            <a:ext uri="{FF2B5EF4-FFF2-40B4-BE49-F238E27FC236}">
              <a16:creationId xmlns:a16="http://schemas.microsoft.com/office/drawing/2014/main" id="{A332ABD4-97D7-41B1-B23D-5A363FADB900}"/>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101</xdr:row>
      <xdr:rowOff>47625</xdr:rowOff>
    </xdr:from>
    <xdr:to>
      <xdr:col>24</xdr:col>
      <xdr:colOff>62865</xdr:colOff>
      <xdr:row>109</xdr:row>
      <xdr:rowOff>32386</xdr:rowOff>
    </xdr:to>
    <xdr:cxnSp macro="">
      <xdr:nvCxnSpPr>
        <xdr:cNvPr id="388" name="直線コネクタ 387">
          <a:extLst>
            <a:ext uri="{FF2B5EF4-FFF2-40B4-BE49-F238E27FC236}">
              <a16:creationId xmlns:a16="http://schemas.microsoft.com/office/drawing/2014/main" id="{196C3079-9301-4152-9679-A17C7F1F9E0A}"/>
            </a:ext>
          </a:extLst>
        </xdr:cNvPr>
        <xdr:cNvCxnSpPr/>
      </xdr:nvCxnSpPr>
      <xdr:spPr>
        <a:xfrm flipV="1">
          <a:off x="4634865" y="17364075"/>
          <a:ext cx="0" cy="13563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36213</xdr:rowOff>
    </xdr:from>
    <xdr:ext cx="405111" cy="259045"/>
    <xdr:sp macro="" textlink="">
      <xdr:nvSpPr>
        <xdr:cNvPr id="389" name="【市民会館】&#10;有形固定資産減価償却率最小値テキスト">
          <a:extLst>
            <a:ext uri="{FF2B5EF4-FFF2-40B4-BE49-F238E27FC236}">
              <a16:creationId xmlns:a16="http://schemas.microsoft.com/office/drawing/2014/main" id="{4795F207-C757-44B7-BE16-0246CACCA735}"/>
            </a:ext>
          </a:extLst>
        </xdr:cNvPr>
        <xdr:cNvSpPr txBox="1"/>
      </xdr:nvSpPr>
      <xdr:spPr>
        <a:xfrm>
          <a:off x="4673600" y="187242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32386</xdr:rowOff>
    </xdr:from>
    <xdr:to>
      <xdr:col>24</xdr:col>
      <xdr:colOff>152400</xdr:colOff>
      <xdr:row>109</xdr:row>
      <xdr:rowOff>32386</xdr:rowOff>
    </xdr:to>
    <xdr:cxnSp macro="">
      <xdr:nvCxnSpPr>
        <xdr:cNvPr id="390" name="直線コネクタ 389">
          <a:extLst>
            <a:ext uri="{FF2B5EF4-FFF2-40B4-BE49-F238E27FC236}">
              <a16:creationId xmlns:a16="http://schemas.microsoft.com/office/drawing/2014/main" id="{12BF1808-BFE2-4494-B9AB-E89402DA56C8}"/>
            </a:ext>
          </a:extLst>
        </xdr:cNvPr>
        <xdr:cNvCxnSpPr/>
      </xdr:nvCxnSpPr>
      <xdr:spPr>
        <a:xfrm>
          <a:off x="4546600" y="187204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165752</xdr:rowOff>
    </xdr:from>
    <xdr:ext cx="405111" cy="259045"/>
    <xdr:sp macro="" textlink="">
      <xdr:nvSpPr>
        <xdr:cNvPr id="391" name="【市民会館】&#10;有形固定資産減価償却率最大値テキスト">
          <a:extLst>
            <a:ext uri="{FF2B5EF4-FFF2-40B4-BE49-F238E27FC236}">
              <a16:creationId xmlns:a16="http://schemas.microsoft.com/office/drawing/2014/main" id="{D4C2442D-5051-4C44-9BB1-16B4AB57C95F}"/>
            </a:ext>
          </a:extLst>
        </xdr:cNvPr>
        <xdr:cNvSpPr txBox="1"/>
      </xdr:nvSpPr>
      <xdr:spPr>
        <a:xfrm>
          <a:off x="4673600" y="17139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101</xdr:row>
      <xdr:rowOff>47625</xdr:rowOff>
    </xdr:from>
    <xdr:to>
      <xdr:col>24</xdr:col>
      <xdr:colOff>152400</xdr:colOff>
      <xdr:row>101</xdr:row>
      <xdr:rowOff>47625</xdr:rowOff>
    </xdr:to>
    <xdr:cxnSp macro="">
      <xdr:nvCxnSpPr>
        <xdr:cNvPr id="392" name="直線コネクタ 391">
          <a:extLst>
            <a:ext uri="{FF2B5EF4-FFF2-40B4-BE49-F238E27FC236}">
              <a16:creationId xmlns:a16="http://schemas.microsoft.com/office/drawing/2014/main" id="{E64882C2-DFA4-4671-B767-EB4C2F71146B}"/>
            </a:ext>
          </a:extLst>
        </xdr:cNvPr>
        <xdr:cNvCxnSpPr/>
      </xdr:nvCxnSpPr>
      <xdr:spPr>
        <a:xfrm>
          <a:off x="4546600" y="173640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105</xdr:row>
      <xdr:rowOff>78122</xdr:rowOff>
    </xdr:from>
    <xdr:ext cx="405111" cy="259045"/>
    <xdr:sp macro="" textlink="">
      <xdr:nvSpPr>
        <xdr:cNvPr id="393" name="【市民会館】&#10;有形固定資産減価償却率平均値テキスト">
          <a:extLst>
            <a:ext uri="{FF2B5EF4-FFF2-40B4-BE49-F238E27FC236}">
              <a16:creationId xmlns:a16="http://schemas.microsoft.com/office/drawing/2014/main" id="{A840D5D6-1BB1-496E-9BFD-684BAD0D9AEA}"/>
            </a:ext>
          </a:extLst>
        </xdr:cNvPr>
        <xdr:cNvSpPr txBox="1"/>
      </xdr:nvSpPr>
      <xdr:spPr>
        <a:xfrm>
          <a:off x="4673600" y="180803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99695</xdr:rowOff>
    </xdr:from>
    <xdr:to>
      <xdr:col>24</xdr:col>
      <xdr:colOff>114300</xdr:colOff>
      <xdr:row>106</xdr:row>
      <xdr:rowOff>29845</xdr:rowOff>
    </xdr:to>
    <xdr:sp macro="" textlink="">
      <xdr:nvSpPr>
        <xdr:cNvPr id="394" name="フローチャート: 判断 393">
          <a:extLst>
            <a:ext uri="{FF2B5EF4-FFF2-40B4-BE49-F238E27FC236}">
              <a16:creationId xmlns:a16="http://schemas.microsoft.com/office/drawing/2014/main" id="{34BA772E-C982-4ECC-9E7A-01C039BEF516}"/>
            </a:ext>
          </a:extLst>
        </xdr:cNvPr>
        <xdr:cNvSpPr/>
      </xdr:nvSpPr>
      <xdr:spPr>
        <a:xfrm>
          <a:off x="4584700" y="18101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76836</xdr:rowOff>
    </xdr:from>
    <xdr:to>
      <xdr:col>20</xdr:col>
      <xdr:colOff>38100</xdr:colOff>
      <xdr:row>106</xdr:row>
      <xdr:rowOff>6986</xdr:rowOff>
    </xdr:to>
    <xdr:sp macro="" textlink="">
      <xdr:nvSpPr>
        <xdr:cNvPr id="395" name="フローチャート: 判断 394">
          <a:extLst>
            <a:ext uri="{FF2B5EF4-FFF2-40B4-BE49-F238E27FC236}">
              <a16:creationId xmlns:a16="http://schemas.microsoft.com/office/drawing/2014/main" id="{69530ABF-808F-4340-A3EC-2EDE1F4F4562}"/>
            </a:ext>
          </a:extLst>
        </xdr:cNvPr>
        <xdr:cNvSpPr/>
      </xdr:nvSpPr>
      <xdr:spPr>
        <a:xfrm>
          <a:off x="3746500" y="18079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105</xdr:row>
      <xdr:rowOff>82550</xdr:rowOff>
    </xdr:from>
    <xdr:to>
      <xdr:col>15</xdr:col>
      <xdr:colOff>101600</xdr:colOff>
      <xdr:row>106</xdr:row>
      <xdr:rowOff>12700</xdr:rowOff>
    </xdr:to>
    <xdr:sp macro="" textlink="">
      <xdr:nvSpPr>
        <xdr:cNvPr id="396" name="フローチャート: 判断 395">
          <a:extLst>
            <a:ext uri="{FF2B5EF4-FFF2-40B4-BE49-F238E27FC236}">
              <a16:creationId xmlns:a16="http://schemas.microsoft.com/office/drawing/2014/main" id="{C21F290B-56CF-4C05-AE32-F08CEA84ADBB}"/>
            </a:ext>
          </a:extLst>
        </xdr:cNvPr>
        <xdr:cNvSpPr/>
      </xdr:nvSpPr>
      <xdr:spPr>
        <a:xfrm>
          <a:off x="2857500" y="1808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105</xdr:row>
      <xdr:rowOff>74930</xdr:rowOff>
    </xdr:from>
    <xdr:to>
      <xdr:col>10</xdr:col>
      <xdr:colOff>165100</xdr:colOff>
      <xdr:row>106</xdr:row>
      <xdr:rowOff>5080</xdr:rowOff>
    </xdr:to>
    <xdr:sp macro="" textlink="">
      <xdr:nvSpPr>
        <xdr:cNvPr id="397" name="フローチャート: 判断 396">
          <a:extLst>
            <a:ext uri="{FF2B5EF4-FFF2-40B4-BE49-F238E27FC236}">
              <a16:creationId xmlns:a16="http://schemas.microsoft.com/office/drawing/2014/main" id="{CDE6722B-895E-490F-BFC6-FE22FF703ECE}"/>
            </a:ext>
          </a:extLst>
        </xdr:cNvPr>
        <xdr:cNvSpPr/>
      </xdr:nvSpPr>
      <xdr:spPr>
        <a:xfrm>
          <a:off x="1968500" y="18077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105</xdr:row>
      <xdr:rowOff>31114</xdr:rowOff>
    </xdr:from>
    <xdr:to>
      <xdr:col>6</xdr:col>
      <xdr:colOff>38100</xdr:colOff>
      <xdr:row>105</xdr:row>
      <xdr:rowOff>132714</xdr:rowOff>
    </xdr:to>
    <xdr:sp macro="" textlink="">
      <xdr:nvSpPr>
        <xdr:cNvPr id="398" name="フローチャート: 判断 397">
          <a:extLst>
            <a:ext uri="{FF2B5EF4-FFF2-40B4-BE49-F238E27FC236}">
              <a16:creationId xmlns:a16="http://schemas.microsoft.com/office/drawing/2014/main" id="{7774D8FC-4FD2-47B4-8228-8A4FB1CFA217}"/>
            </a:ext>
          </a:extLst>
        </xdr:cNvPr>
        <xdr:cNvSpPr/>
      </xdr:nvSpPr>
      <xdr:spPr>
        <a:xfrm>
          <a:off x="1079500" y="18033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99" name="テキスト ボックス 398">
          <a:extLst>
            <a:ext uri="{FF2B5EF4-FFF2-40B4-BE49-F238E27FC236}">
              <a16:creationId xmlns:a16="http://schemas.microsoft.com/office/drawing/2014/main" id="{D7C77C35-1338-4A65-80EF-70418925CD39}"/>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00" name="テキスト ボックス 399">
          <a:extLst>
            <a:ext uri="{FF2B5EF4-FFF2-40B4-BE49-F238E27FC236}">
              <a16:creationId xmlns:a16="http://schemas.microsoft.com/office/drawing/2014/main" id="{7A680176-2541-4101-B8E1-76D640943D73}"/>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01" name="テキスト ボックス 400">
          <a:extLst>
            <a:ext uri="{FF2B5EF4-FFF2-40B4-BE49-F238E27FC236}">
              <a16:creationId xmlns:a16="http://schemas.microsoft.com/office/drawing/2014/main" id="{CA078716-8737-4ECC-A6AD-30FE4087F133}"/>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02" name="テキスト ボックス 401">
          <a:extLst>
            <a:ext uri="{FF2B5EF4-FFF2-40B4-BE49-F238E27FC236}">
              <a16:creationId xmlns:a16="http://schemas.microsoft.com/office/drawing/2014/main" id="{6EC9256E-15BA-4A14-B32B-429DA4706DD6}"/>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03" name="テキスト ボックス 402">
          <a:extLst>
            <a:ext uri="{FF2B5EF4-FFF2-40B4-BE49-F238E27FC236}">
              <a16:creationId xmlns:a16="http://schemas.microsoft.com/office/drawing/2014/main" id="{1646D00E-FCEA-4483-A3DA-5CD98E913A13}"/>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63500</xdr:rowOff>
    </xdr:from>
    <xdr:to>
      <xdr:col>24</xdr:col>
      <xdr:colOff>114300</xdr:colOff>
      <xdr:row>105</xdr:row>
      <xdr:rowOff>165100</xdr:rowOff>
    </xdr:to>
    <xdr:sp macro="" textlink="">
      <xdr:nvSpPr>
        <xdr:cNvPr id="404" name="楕円 403">
          <a:extLst>
            <a:ext uri="{FF2B5EF4-FFF2-40B4-BE49-F238E27FC236}">
              <a16:creationId xmlns:a16="http://schemas.microsoft.com/office/drawing/2014/main" id="{890E5542-A58B-4BA1-8451-96BAA4F3E98E}"/>
            </a:ext>
          </a:extLst>
        </xdr:cNvPr>
        <xdr:cNvSpPr/>
      </xdr:nvSpPr>
      <xdr:spPr>
        <a:xfrm>
          <a:off x="4584700" y="18065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104</xdr:row>
      <xdr:rowOff>86377</xdr:rowOff>
    </xdr:from>
    <xdr:ext cx="405111" cy="259045"/>
    <xdr:sp macro="" textlink="">
      <xdr:nvSpPr>
        <xdr:cNvPr id="405" name="【市民会館】&#10;有形固定資産減価償却率該当値テキスト">
          <a:extLst>
            <a:ext uri="{FF2B5EF4-FFF2-40B4-BE49-F238E27FC236}">
              <a16:creationId xmlns:a16="http://schemas.microsoft.com/office/drawing/2014/main" id="{F9C5341B-C772-447F-B3F0-BD993B3E0572}"/>
            </a:ext>
          </a:extLst>
        </xdr:cNvPr>
        <xdr:cNvSpPr txBox="1"/>
      </xdr:nvSpPr>
      <xdr:spPr>
        <a:xfrm>
          <a:off x="4673600" y="17917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107</xdr:row>
      <xdr:rowOff>34925</xdr:rowOff>
    </xdr:from>
    <xdr:to>
      <xdr:col>20</xdr:col>
      <xdr:colOff>38100</xdr:colOff>
      <xdr:row>107</xdr:row>
      <xdr:rowOff>136525</xdr:rowOff>
    </xdr:to>
    <xdr:sp macro="" textlink="">
      <xdr:nvSpPr>
        <xdr:cNvPr id="406" name="楕円 405">
          <a:extLst>
            <a:ext uri="{FF2B5EF4-FFF2-40B4-BE49-F238E27FC236}">
              <a16:creationId xmlns:a16="http://schemas.microsoft.com/office/drawing/2014/main" id="{1A2B8B64-5D49-4608-A2F2-C39176B6C9CD}"/>
            </a:ext>
          </a:extLst>
        </xdr:cNvPr>
        <xdr:cNvSpPr/>
      </xdr:nvSpPr>
      <xdr:spPr>
        <a:xfrm>
          <a:off x="3746500" y="18380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105</xdr:row>
      <xdr:rowOff>114300</xdr:rowOff>
    </xdr:from>
    <xdr:to>
      <xdr:col>24</xdr:col>
      <xdr:colOff>63500</xdr:colOff>
      <xdr:row>107</xdr:row>
      <xdr:rowOff>85725</xdr:rowOff>
    </xdr:to>
    <xdr:cxnSp macro="">
      <xdr:nvCxnSpPr>
        <xdr:cNvPr id="407" name="直線コネクタ 406">
          <a:extLst>
            <a:ext uri="{FF2B5EF4-FFF2-40B4-BE49-F238E27FC236}">
              <a16:creationId xmlns:a16="http://schemas.microsoft.com/office/drawing/2014/main" id="{D5D08D5F-598B-46C2-931C-E73F700B995E}"/>
            </a:ext>
          </a:extLst>
        </xdr:cNvPr>
        <xdr:cNvCxnSpPr/>
      </xdr:nvCxnSpPr>
      <xdr:spPr>
        <a:xfrm flipV="1">
          <a:off x="3797300" y="18116550"/>
          <a:ext cx="838200" cy="314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107</xdr:row>
      <xdr:rowOff>19686</xdr:rowOff>
    </xdr:from>
    <xdr:to>
      <xdr:col>15</xdr:col>
      <xdr:colOff>101600</xdr:colOff>
      <xdr:row>107</xdr:row>
      <xdr:rowOff>121286</xdr:rowOff>
    </xdr:to>
    <xdr:sp macro="" textlink="">
      <xdr:nvSpPr>
        <xdr:cNvPr id="408" name="楕円 407">
          <a:extLst>
            <a:ext uri="{FF2B5EF4-FFF2-40B4-BE49-F238E27FC236}">
              <a16:creationId xmlns:a16="http://schemas.microsoft.com/office/drawing/2014/main" id="{F82E100D-5150-4AD3-B5A3-8D6C160F29F1}"/>
            </a:ext>
          </a:extLst>
        </xdr:cNvPr>
        <xdr:cNvSpPr/>
      </xdr:nvSpPr>
      <xdr:spPr>
        <a:xfrm>
          <a:off x="2857500" y="18364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107</xdr:row>
      <xdr:rowOff>70486</xdr:rowOff>
    </xdr:from>
    <xdr:to>
      <xdr:col>19</xdr:col>
      <xdr:colOff>177800</xdr:colOff>
      <xdr:row>107</xdr:row>
      <xdr:rowOff>85725</xdr:rowOff>
    </xdr:to>
    <xdr:cxnSp macro="">
      <xdr:nvCxnSpPr>
        <xdr:cNvPr id="409" name="直線コネクタ 408">
          <a:extLst>
            <a:ext uri="{FF2B5EF4-FFF2-40B4-BE49-F238E27FC236}">
              <a16:creationId xmlns:a16="http://schemas.microsoft.com/office/drawing/2014/main" id="{F6C1466B-2BC0-4CA1-A7F6-978DDEAF9B77}"/>
            </a:ext>
          </a:extLst>
        </xdr:cNvPr>
        <xdr:cNvCxnSpPr/>
      </xdr:nvCxnSpPr>
      <xdr:spPr>
        <a:xfrm>
          <a:off x="2908300" y="18415636"/>
          <a:ext cx="88900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106</xdr:row>
      <xdr:rowOff>170180</xdr:rowOff>
    </xdr:from>
    <xdr:to>
      <xdr:col>10</xdr:col>
      <xdr:colOff>165100</xdr:colOff>
      <xdr:row>107</xdr:row>
      <xdr:rowOff>100330</xdr:rowOff>
    </xdr:to>
    <xdr:sp macro="" textlink="">
      <xdr:nvSpPr>
        <xdr:cNvPr id="410" name="楕円 409">
          <a:extLst>
            <a:ext uri="{FF2B5EF4-FFF2-40B4-BE49-F238E27FC236}">
              <a16:creationId xmlns:a16="http://schemas.microsoft.com/office/drawing/2014/main" id="{8B0FD3C6-138F-432A-AA99-9E15933F77C2}"/>
            </a:ext>
          </a:extLst>
        </xdr:cNvPr>
        <xdr:cNvSpPr/>
      </xdr:nvSpPr>
      <xdr:spPr>
        <a:xfrm>
          <a:off x="1968500" y="18343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107</xdr:row>
      <xdr:rowOff>49530</xdr:rowOff>
    </xdr:from>
    <xdr:to>
      <xdr:col>15</xdr:col>
      <xdr:colOff>50800</xdr:colOff>
      <xdr:row>107</xdr:row>
      <xdr:rowOff>70486</xdr:rowOff>
    </xdr:to>
    <xdr:cxnSp macro="">
      <xdr:nvCxnSpPr>
        <xdr:cNvPr id="411" name="直線コネクタ 410">
          <a:extLst>
            <a:ext uri="{FF2B5EF4-FFF2-40B4-BE49-F238E27FC236}">
              <a16:creationId xmlns:a16="http://schemas.microsoft.com/office/drawing/2014/main" id="{DA45956E-76A2-455A-900B-2EE5E748721F}"/>
            </a:ext>
          </a:extLst>
        </xdr:cNvPr>
        <xdr:cNvCxnSpPr/>
      </xdr:nvCxnSpPr>
      <xdr:spPr>
        <a:xfrm>
          <a:off x="2019300" y="18394680"/>
          <a:ext cx="889000" cy="20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23513</xdr:rowOff>
    </xdr:from>
    <xdr:ext cx="405111" cy="259045"/>
    <xdr:sp macro="" textlink="">
      <xdr:nvSpPr>
        <xdr:cNvPr id="412" name="n_1aveValue【市民会館】&#10;有形固定資産減価償却率">
          <a:extLst>
            <a:ext uri="{FF2B5EF4-FFF2-40B4-BE49-F238E27FC236}">
              <a16:creationId xmlns:a16="http://schemas.microsoft.com/office/drawing/2014/main" id="{D8B841F8-3C5B-451E-A7F2-54D66794DA8C}"/>
            </a:ext>
          </a:extLst>
        </xdr:cNvPr>
        <xdr:cNvSpPr txBox="1"/>
      </xdr:nvSpPr>
      <xdr:spPr>
        <a:xfrm>
          <a:off x="3582044" y="17854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29227</xdr:rowOff>
    </xdr:from>
    <xdr:ext cx="405111" cy="259045"/>
    <xdr:sp macro="" textlink="">
      <xdr:nvSpPr>
        <xdr:cNvPr id="413" name="n_2aveValue【市民会館】&#10;有形固定資産減価償却率">
          <a:extLst>
            <a:ext uri="{FF2B5EF4-FFF2-40B4-BE49-F238E27FC236}">
              <a16:creationId xmlns:a16="http://schemas.microsoft.com/office/drawing/2014/main" id="{F5F1D86F-4AB0-42C4-BFB0-9D7041ADC8F4}"/>
            </a:ext>
          </a:extLst>
        </xdr:cNvPr>
        <xdr:cNvSpPr txBox="1"/>
      </xdr:nvSpPr>
      <xdr:spPr>
        <a:xfrm>
          <a:off x="2705744" y="17860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21607</xdr:rowOff>
    </xdr:from>
    <xdr:ext cx="405111" cy="259045"/>
    <xdr:sp macro="" textlink="">
      <xdr:nvSpPr>
        <xdr:cNvPr id="414" name="n_3aveValue【市民会館】&#10;有形固定資産減価償却率">
          <a:extLst>
            <a:ext uri="{FF2B5EF4-FFF2-40B4-BE49-F238E27FC236}">
              <a16:creationId xmlns:a16="http://schemas.microsoft.com/office/drawing/2014/main" id="{1AB97722-6AA4-41E9-99D3-45E707917AE2}"/>
            </a:ext>
          </a:extLst>
        </xdr:cNvPr>
        <xdr:cNvSpPr txBox="1"/>
      </xdr:nvSpPr>
      <xdr:spPr>
        <a:xfrm>
          <a:off x="1816744" y="17852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149241</xdr:rowOff>
    </xdr:from>
    <xdr:ext cx="405111" cy="259045"/>
    <xdr:sp macro="" textlink="">
      <xdr:nvSpPr>
        <xdr:cNvPr id="415" name="n_4aveValue【市民会館】&#10;有形固定資産減価償却率">
          <a:extLst>
            <a:ext uri="{FF2B5EF4-FFF2-40B4-BE49-F238E27FC236}">
              <a16:creationId xmlns:a16="http://schemas.microsoft.com/office/drawing/2014/main" id="{9C966E7E-88CF-4EEE-A822-671003C5D6AD}"/>
            </a:ext>
          </a:extLst>
        </xdr:cNvPr>
        <xdr:cNvSpPr txBox="1"/>
      </xdr:nvSpPr>
      <xdr:spPr>
        <a:xfrm>
          <a:off x="927744" y="17808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107</xdr:row>
      <xdr:rowOff>127652</xdr:rowOff>
    </xdr:from>
    <xdr:ext cx="405111" cy="259045"/>
    <xdr:sp macro="" textlink="">
      <xdr:nvSpPr>
        <xdr:cNvPr id="416" name="n_1mainValue【市民会館】&#10;有形固定資産減価償却率">
          <a:extLst>
            <a:ext uri="{FF2B5EF4-FFF2-40B4-BE49-F238E27FC236}">
              <a16:creationId xmlns:a16="http://schemas.microsoft.com/office/drawing/2014/main" id="{AEBB8E17-92CF-4648-88EA-64B812D155BF}"/>
            </a:ext>
          </a:extLst>
        </xdr:cNvPr>
        <xdr:cNvSpPr txBox="1"/>
      </xdr:nvSpPr>
      <xdr:spPr>
        <a:xfrm>
          <a:off x="3582044" y="18472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107</xdr:row>
      <xdr:rowOff>112413</xdr:rowOff>
    </xdr:from>
    <xdr:ext cx="405111" cy="259045"/>
    <xdr:sp macro="" textlink="">
      <xdr:nvSpPr>
        <xdr:cNvPr id="417" name="n_2mainValue【市民会館】&#10;有形固定資産減価償却率">
          <a:extLst>
            <a:ext uri="{FF2B5EF4-FFF2-40B4-BE49-F238E27FC236}">
              <a16:creationId xmlns:a16="http://schemas.microsoft.com/office/drawing/2014/main" id="{0E8630B5-318F-41FE-AFB3-A69CC5641126}"/>
            </a:ext>
          </a:extLst>
        </xdr:cNvPr>
        <xdr:cNvSpPr txBox="1"/>
      </xdr:nvSpPr>
      <xdr:spPr>
        <a:xfrm>
          <a:off x="2705744" y="18457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107</xdr:row>
      <xdr:rowOff>91457</xdr:rowOff>
    </xdr:from>
    <xdr:ext cx="405111" cy="259045"/>
    <xdr:sp macro="" textlink="">
      <xdr:nvSpPr>
        <xdr:cNvPr id="418" name="n_3mainValue【市民会館】&#10;有形固定資産減価償却率">
          <a:extLst>
            <a:ext uri="{FF2B5EF4-FFF2-40B4-BE49-F238E27FC236}">
              <a16:creationId xmlns:a16="http://schemas.microsoft.com/office/drawing/2014/main" id="{A27350D3-0F45-4054-9035-243558B57DBB}"/>
            </a:ext>
          </a:extLst>
        </xdr:cNvPr>
        <xdr:cNvSpPr txBox="1"/>
      </xdr:nvSpPr>
      <xdr:spPr>
        <a:xfrm>
          <a:off x="1816744" y="18436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19" name="正方形/長方形 418">
          <a:extLst>
            <a:ext uri="{FF2B5EF4-FFF2-40B4-BE49-F238E27FC236}">
              <a16:creationId xmlns:a16="http://schemas.microsoft.com/office/drawing/2014/main" id="{20B7A516-FADA-4B84-826F-13BBE7B8B6A7}"/>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20" name="正方形/長方形 419">
          <a:extLst>
            <a:ext uri="{FF2B5EF4-FFF2-40B4-BE49-F238E27FC236}">
              <a16:creationId xmlns:a16="http://schemas.microsoft.com/office/drawing/2014/main" id="{E4A5C03B-460E-4D99-AE3D-A03596DCE761}"/>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21" name="正方形/長方形 420">
          <a:extLst>
            <a:ext uri="{FF2B5EF4-FFF2-40B4-BE49-F238E27FC236}">
              <a16:creationId xmlns:a16="http://schemas.microsoft.com/office/drawing/2014/main" id="{6E994853-6638-4CFA-97A1-E7381C0317B4}"/>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22" name="正方形/長方形 421">
          <a:extLst>
            <a:ext uri="{FF2B5EF4-FFF2-40B4-BE49-F238E27FC236}">
              <a16:creationId xmlns:a16="http://schemas.microsoft.com/office/drawing/2014/main" id="{1F1C83C8-E666-4823-A1CF-29E2068E72C1}"/>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23" name="正方形/長方形 422">
          <a:extLst>
            <a:ext uri="{FF2B5EF4-FFF2-40B4-BE49-F238E27FC236}">
              <a16:creationId xmlns:a16="http://schemas.microsoft.com/office/drawing/2014/main" id="{EC571F42-2889-4017-AC0D-6FC777C70C0E}"/>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24" name="正方形/長方形 423">
          <a:extLst>
            <a:ext uri="{FF2B5EF4-FFF2-40B4-BE49-F238E27FC236}">
              <a16:creationId xmlns:a16="http://schemas.microsoft.com/office/drawing/2014/main" id="{E4CF1C4C-7B82-48C6-A231-1E9D56AF294A}"/>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25" name="正方形/長方形 424">
          <a:extLst>
            <a:ext uri="{FF2B5EF4-FFF2-40B4-BE49-F238E27FC236}">
              <a16:creationId xmlns:a16="http://schemas.microsoft.com/office/drawing/2014/main" id="{F2562227-ABDC-4D7B-AE6B-714AE0EF5743}"/>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26" name="正方形/長方形 425">
          <a:extLst>
            <a:ext uri="{FF2B5EF4-FFF2-40B4-BE49-F238E27FC236}">
              <a16:creationId xmlns:a16="http://schemas.microsoft.com/office/drawing/2014/main" id="{3C71EB22-11E9-45C0-B91D-A56E7F57CCAF}"/>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27" name="テキスト ボックス 426">
          <a:extLst>
            <a:ext uri="{FF2B5EF4-FFF2-40B4-BE49-F238E27FC236}">
              <a16:creationId xmlns:a16="http://schemas.microsoft.com/office/drawing/2014/main" id="{6B3912B4-9C69-41F6-8654-240807A04E9C}"/>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28" name="直線コネクタ 427">
          <a:extLst>
            <a:ext uri="{FF2B5EF4-FFF2-40B4-BE49-F238E27FC236}">
              <a16:creationId xmlns:a16="http://schemas.microsoft.com/office/drawing/2014/main" id="{799C45AE-FE74-44E5-852A-A8C9E8169863}"/>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29" name="直線コネクタ 428">
          <a:extLst>
            <a:ext uri="{FF2B5EF4-FFF2-40B4-BE49-F238E27FC236}">
              <a16:creationId xmlns:a16="http://schemas.microsoft.com/office/drawing/2014/main" id="{60E8A6BC-FFA1-4BF3-A939-51DA980EACCD}"/>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30" name="テキスト ボックス 429">
          <a:extLst>
            <a:ext uri="{FF2B5EF4-FFF2-40B4-BE49-F238E27FC236}">
              <a16:creationId xmlns:a16="http://schemas.microsoft.com/office/drawing/2014/main" id="{2CBB3739-AB60-427C-A6A9-518803D9E61C}"/>
            </a:ext>
          </a:extLst>
        </xdr:cNvPr>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31" name="直線コネクタ 430">
          <a:extLst>
            <a:ext uri="{FF2B5EF4-FFF2-40B4-BE49-F238E27FC236}">
              <a16:creationId xmlns:a16="http://schemas.microsoft.com/office/drawing/2014/main" id="{0D193724-8CC2-496F-8AD9-49F01ECC86C6}"/>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32" name="テキスト ボックス 431">
          <a:extLst>
            <a:ext uri="{FF2B5EF4-FFF2-40B4-BE49-F238E27FC236}">
              <a16:creationId xmlns:a16="http://schemas.microsoft.com/office/drawing/2014/main" id="{43BF6125-0369-475A-9EBE-3DA5BD18DD85}"/>
            </a:ext>
          </a:extLst>
        </xdr:cNvPr>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33" name="直線コネクタ 432">
          <a:extLst>
            <a:ext uri="{FF2B5EF4-FFF2-40B4-BE49-F238E27FC236}">
              <a16:creationId xmlns:a16="http://schemas.microsoft.com/office/drawing/2014/main" id="{DD09276F-A2F9-4C1B-8A41-87081702E7D0}"/>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34" name="テキスト ボックス 433">
          <a:extLst>
            <a:ext uri="{FF2B5EF4-FFF2-40B4-BE49-F238E27FC236}">
              <a16:creationId xmlns:a16="http://schemas.microsoft.com/office/drawing/2014/main" id="{54E66A39-48E1-4CF7-AA5B-6D26F3524AD0}"/>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35" name="直線コネクタ 434">
          <a:extLst>
            <a:ext uri="{FF2B5EF4-FFF2-40B4-BE49-F238E27FC236}">
              <a16:creationId xmlns:a16="http://schemas.microsoft.com/office/drawing/2014/main" id="{35ACF875-6929-40C1-B7DC-68471FA2B792}"/>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36" name="テキスト ボックス 435">
          <a:extLst>
            <a:ext uri="{FF2B5EF4-FFF2-40B4-BE49-F238E27FC236}">
              <a16:creationId xmlns:a16="http://schemas.microsoft.com/office/drawing/2014/main" id="{8846DF4B-BDE2-4483-9B23-C2A8AE385C61}"/>
            </a:ext>
          </a:extLst>
        </xdr:cNvPr>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37" name="直線コネクタ 436">
          <a:extLst>
            <a:ext uri="{FF2B5EF4-FFF2-40B4-BE49-F238E27FC236}">
              <a16:creationId xmlns:a16="http://schemas.microsoft.com/office/drawing/2014/main" id="{DB902C89-707A-4CA0-83EE-51B7847014E0}"/>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38" name="テキスト ボックス 437">
          <a:extLst>
            <a:ext uri="{FF2B5EF4-FFF2-40B4-BE49-F238E27FC236}">
              <a16:creationId xmlns:a16="http://schemas.microsoft.com/office/drawing/2014/main" id="{6B6AC5ED-C9D9-48AE-A99B-1B73C6685D96}"/>
            </a:ext>
          </a:extLst>
        </xdr:cNvPr>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39" name="直線コネクタ 438">
          <a:extLst>
            <a:ext uri="{FF2B5EF4-FFF2-40B4-BE49-F238E27FC236}">
              <a16:creationId xmlns:a16="http://schemas.microsoft.com/office/drawing/2014/main" id="{5304E3B0-518D-4762-ABBC-DB737D94FF4C}"/>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40" name="テキスト ボックス 439">
          <a:extLst>
            <a:ext uri="{FF2B5EF4-FFF2-40B4-BE49-F238E27FC236}">
              <a16:creationId xmlns:a16="http://schemas.microsoft.com/office/drawing/2014/main" id="{0BFF5BE0-99F1-4A59-B059-03C6E20612E0}"/>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41" name="【市民会館】&#10;一人当たり面積グラフ枠">
          <a:extLst>
            <a:ext uri="{FF2B5EF4-FFF2-40B4-BE49-F238E27FC236}">
              <a16:creationId xmlns:a16="http://schemas.microsoft.com/office/drawing/2014/main" id="{40D34A5D-F0CE-4239-AE64-8AC46255B66B}"/>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7620</xdr:rowOff>
    </xdr:from>
    <xdr:to>
      <xdr:col>54</xdr:col>
      <xdr:colOff>189865</xdr:colOff>
      <xdr:row>108</xdr:row>
      <xdr:rowOff>53339</xdr:rowOff>
    </xdr:to>
    <xdr:cxnSp macro="">
      <xdr:nvCxnSpPr>
        <xdr:cNvPr id="442" name="直線コネクタ 441">
          <a:extLst>
            <a:ext uri="{FF2B5EF4-FFF2-40B4-BE49-F238E27FC236}">
              <a16:creationId xmlns:a16="http://schemas.microsoft.com/office/drawing/2014/main" id="{2DB2072B-65B9-4BCF-81E8-A150B6DDC06E}"/>
            </a:ext>
          </a:extLst>
        </xdr:cNvPr>
        <xdr:cNvCxnSpPr/>
      </xdr:nvCxnSpPr>
      <xdr:spPr>
        <a:xfrm flipV="1">
          <a:off x="10476865" y="17152620"/>
          <a:ext cx="0" cy="14173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57166</xdr:rowOff>
    </xdr:from>
    <xdr:ext cx="469744" cy="259045"/>
    <xdr:sp macro="" textlink="">
      <xdr:nvSpPr>
        <xdr:cNvPr id="443" name="【市民会館】&#10;一人当たり面積最小値テキスト">
          <a:extLst>
            <a:ext uri="{FF2B5EF4-FFF2-40B4-BE49-F238E27FC236}">
              <a16:creationId xmlns:a16="http://schemas.microsoft.com/office/drawing/2014/main" id="{ADECD60F-A3A1-4257-80BF-D173BFB94CF5}"/>
            </a:ext>
          </a:extLst>
        </xdr:cNvPr>
        <xdr:cNvSpPr txBox="1"/>
      </xdr:nvSpPr>
      <xdr:spPr>
        <a:xfrm>
          <a:off x="10515600" y="18573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53339</xdr:rowOff>
    </xdr:from>
    <xdr:to>
      <xdr:col>55</xdr:col>
      <xdr:colOff>88900</xdr:colOff>
      <xdr:row>108</xdr:row>
      <xdr:rowOff>53339</xdr:rowOff>
    </xdr:to>
    <xdr:cxnSp macro="">
      <xdr:nvCxnSpPr>
        <xdr:cNvPr id="444" name="直線コネクタ 443">
          <a:extLst>
            <a:ext uri="{FF2B5EF4-FFF2-40B4-BE49-F238E27FC236}">
              <a16:creationId xmlns:a16="http://schemas.microsoft.com/office/drawing/2014/main" id="{E9EE98FD-0B0D-4314-AE3B-FFF59BDD7630}"/>
            </a:ext>
          </a:extLst>
        </xdr:cNvPr>
        <xdr:cNvCxnSpPr/>
      </xdr:nvCxnSpPr>
      <xdr:spPr>
        <a:xfrm>
          <a:off x="10388600" y="18569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125747</xdr:rowOff>
    </xdr:from>
    <xdr:ext cx="469744" cy="259045"/>
    <xdr:sp macro="" textlink="">
      <xdr:nvSpPr>
        <xdr:cNvPr id="445" name="【市民会館】&#10;一人当たり面積最大値テキスト">
          <a:extLst>
            <a:ext uri="{FF2B5EF4-FFF2-40B4-BE49-F238E27FC236}">
              <a16:creationId xmlns:a16="http://schemas.microsoft.com/office/drawing/2014/main" id="{061B04CC-F28A-46A9-8BB5-318F25222C18}"/>
            </a:ext>
          </a:extLst>
        </xdr:cNvPr>
        <xdr:cNvSpPr txBox="1"/>
      </xdr:nvSpPr>
      <xdr:spPr>
        <a:xfrm>
          <a:off x="10515600" y="16927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7620</xdr:rowOff>
    </xdr:from>
    <xdr:to>
      <xdr:col>55</xdr:col>
      <xdr:colOff>88900</xdr:colOff>
      <xdr:row>100</xdr:row>
      <xdr:rowOff>7620</xdr:rowOff>
    </xdr:to>
    <xdr:cxnSp macro="">
      <xdr:nvCxnSpPr>
        <xdr:cNvPr id="446" name="直線コネクタ 445">
          <a:extLst>
            <a:ext uri="{FF2B5EF4-FFF2-40B4-BE49-F238E27FC236}">
              <a16:creationId xmlns:a16="http://schemas.microsoft.com/office/drawing/2014/main" id="{74209C2D-D830-4BB2-90CA-799105B10599}"/>
            </a:ext>
          </a:extLst>
        </xdr:cNvPr>
        <xdr:cNvCxnSpPr/>
      </xdr:nvCxnSpPr>
      <xdr:spPr>
        <a:xfrm>
          <a:off x="10388600" y="1715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45738</xdr:rowOff>
    </xdr:from>
    <xdr:ext cx="469744" cy="259045"/>
    <xdr:sp macro="" textlink="">
      <xdr:nvSpPr>
        <xdr:cNvPr id="447" name="【市民会館】&#10;一人当たり面積平均値テキスト">
          <a:extLst>
            <a:ext uri="{FF2B5EF4-FFF2-40B4-BE49-F238E27FC236}">
              <a16:creationId xmlns:a16="http://schemas.microsoft.com/office/drawing/2014/main" id="{0E96DD83-2328-4BC0-8CD1-901D6DA7DFAE}"/>
            </a:ext>
          </a:extLst>
        </xdr:cNvPr>
        <xdr:cNvSpPr txBox="1"/>
      </xdr:nvSpPr>
      <xdr:spPr>
        <a:xfrm>
          <a:off x="10515600" y="180479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67311</xdr:rowOff>
    </xdr:from>
    <xdr:to>
      <xdr:col>55</xdr:col>
      <xdr:colOff>50800</xdr:colOff>
      <xdr:row>105</xdr:row>
      <xdr:rowOff>168911</xdr:rowOff>
    </xdr:to>
    <xdr:sp macro="" textlink="">
      <xdr:nvSpPr>
        <xdr:cNvPr id="448" name="フローチャート: 判断 447">
          <a:extLst>
            <a:ext uri="{FF2B5EF4-FFF2-40B4-BE49-F238E27FC236}">
              <a16:creationId xmlns:a16="http://schemas.microsoft.com/office/drawing/2014/main" id="{006394CF-555F-40CD-A7AE-C5CCE0DB9B5E}"/>
            </a:ext>
          </a:extLst>
        </xdr:cNvPr>
        <xdr:cNvSpPr/>
      </xdr:nvSpPr>
      <xdr:spPr>
        <a:xfrm>
          <a:off x="10426700" y="1806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67311</xdr:rowOff>
    </xdr:from>
    <xdr:to>
      <xdr:col>50</xdr:col>
      <xdr:colOff>165100</xdr:colOff>
      <xdr:row>105</xdr:row>
      <xdr:rowOff>168911</xdr:rowOff>
    </xdr:to>
    <xdr:sp macro="" textlink="">
      <xdr:nvSpPr>
        <xdr:cNvPr id="449" name="フローチャート: 判断 448">
          <a:extLst>
            <a:ext uri="{FF2B5EF4-FFF2-40B4-BE49-F238E27FC236}">
              <a16:creationId xmlns:a16="http://schemas.microsoft.com/office/drawing/2014/main" id="{B1485237-F4E7-4752-AD3B-A5E2B6A25331}"/>
            </a:ext>
          </a:extLst>
        </xdr:cNvPr>
        <xdr:cNvSpPr/>
      </xdr:nvSpPr>
      <xdr:spPr>
        <a:xfrm>
          <a:off x="9588500" y="1806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52070</xdr:rowOff>
    </xdr:from>
    <xdr:to>
      <xdr:col>46</xdr:col>
      <xdr:colOff>38100</xdr:colOff>
      <xdr:row>105</xdr:row>
      <xdr:rowOff>153670</xdr:rowOff>
    </xdr:to>
    <xdr:sp macro="" textlink="">
      <xdr:nvSpPr>
        <xdr:cNvPr id="450" name="フローチャート: 判断 449">
          <a:extLst>
            <a:ext uri="{FF2B5EF4-FFF2-40B4-BE49-F238E27FC236}">
              <a16:creationId xmlns:a16="http://schemas.microsoft.com/office/drawing/2014/main" id="{7726A2D6-7001-4586-ADA3-77FD65BF4047}"/>
            </a:ext>
          </a:extLst>
        </xdr:cNvPr>
        <xdr:cNvSpPr/>
      </xdr:nvSpPr>
      <xdr:spPr>
        <a:xfrm>
          <a:off x="8699500" y="1805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52070</xdr:rowOff>
    </xdr:from>
    <xdr:to>
      <xdr:col>41</xdr:col>
      <xdr:colOff>101600</xdr:colOff>
      <xdr:row>105</xdr:row>
      <xdr:rowOff>153670</xdr:rowOff>
    </xdr:to>
    <xdr:sp macro="" textlink="">
      <xdr:nvSpPr>
        <xdr:cNvPr id="451" name="フローチャート: 判断 450">
          <a:extLst>
            <a:ext uri="{FF2B5EF4-FFF2-40B4-BE49-F238E27FC236}">
              <a16:creationId xmlns:a16="http://schemas.microsoft.com/office/drawing/2014/main" id="{75E78344-911E-4E18-9971-429F511029D8}"/>
            </a:ext>
          </a:extLst>
        </xdr:cNvPr>
        <xdr:cNvSpPr/>
      </xdr:nvSpPr>
      <xdr:spPr>
        <a:xfrm>
          <a:off x="7810500" y="1805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67311</xdr:rowOff>
    </xdr:from>
    <xdr:to>
      <xdr:col>36</xdr:col>
      <xdr:colOff>165100</xdr:colOff>
      <xdr:row>105</xdr:row>
      <xdr:rowOff>168911</xdr:rowOff>
    </xdr:to>
    <xdr:sp macro="" textlink="">
      <xdr:nvSpPr>
        <xdr:cNvPr id="452" name="フローチャート: 判断 451">
          <a:extLst>
            <a:ext uri="{FF2B5EF4-FFF2-40B4-BE49-F238E27FC236}">
              <a16:creationId xmlns:a16="http://schemas.microsoft.com/office/drawing/2014/main" id="{E214888C-BAEC-47A8-8C29-9C2903D04922}"/>
            </a:ext>
          </a:extLst>
        </xdr:cNvPr>
        <xdr:cNvSpPr/>
      </xdr:nvSpPr>
      <xdr:spPr>
        <a:xfrm>
          <a:off x="6921500" y="1806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53" name="テキスト ボックス 452">
          <a:extLst>
            <a:ext uri="{FF2B5EF4-FFF2-40B4-BE49-F238E27FC236}">
              <a16:creationId xmlns:a16="http://schemas.microsoft.com/office/drawing/2014/main" id="{D3F141A0-299F-47DD-B491-FE644BEE2853}"/>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54" name="テキスト ボックス 453">
          <a:extLst>
            <a:ext uri="{FF2B5EF4-FFF2-40B4-BE49-F238E27FC236}">
              <a16:creationId xmlns:a16="http://schemas.microsoft.com/office/drawing/2014/main" id="{C3B30C12-CEF5-42E1-9871-CDB60C86B0DF}"/>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55" name="テキスト ボックス 454">
          <a:extLst>
            <a:ext uri="{FF2B5EF4-FFF2-40B4-BE49-F238E27FC236}">
              <a16:creationId xmlns:a16="http://schemas.microsoft.com/office/drawing/2014/main" id="{E74812BE-EF4D-4943-9BFD-ADD3CC5C966B}"/>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56" name="テキスト ボックス 455">
          <a:extLst>
            <a:ext uri="{FF2B5EF4-FFF2-40B4-BE49-F238E27FC236}">
              <a16:creationId xmlns:a16="http://schemas.microsoft.com/office/drawing/2014/main" id="{B3E5FEC1-EDAC-4F2F-B929-42426455692A}"/>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57" name="テキスト ボックス 456">
          <a:extLst>
            <a:ext uri="{FF2B5EF4-FFF2-40B4-BE49-F238E27FC236}">
              <a16:creationId xmlns:a16="http://schemas.microsoft.com/office/drawing/2014/main" id="{EFEB6642-B072-4E1D-9701-7DB582A6C9CA}"/>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101</xdr:row>
      <xdr:rowOff>166370</xdr:rowOff>
    </xdr:from>
    <xdr:to>
      <xdr:col>55</xdr:col>
      <xdr:colOff>50800</xdr:colOff>
      <xdr:row>102</xdr:row>
      <xdr:rowOff>96520</xdr:rowOff>
    </xdr:to>
    <xdr:sp macro="" textlink="">
      <xdr:nvSpPr>
        <xdr:cNvPr id="458" name="楕円 457">
          <a:extLst>
            <a:ext uri="{FF2B5EF4-FFF2-40B4-BE49-F238E27FC236}">
              <a16:creationId xmlns:a16="http://schemas.microsoft.com/office/drawing/2014/main" id="{B6CF48AF-AB0F-4508-90FA-4CD00AA6E591}"/>
            </a:ext>
          </a:extLst>
        </xdr:cNvPr>
        <xdr:cNvSpPr/>
      </xdr:nvSpPr>
      <xdr:spPr>
        <a:xfrm>
          <a:off x="10426700" y="17482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101</xdr:row>
      <xdr:rowOff>17797</xdr:rowOff>
    </xdr:from>
    <xdr:ext cx="469744" cy="259045"/>
    <xdr:sp macro="" textlink="">
      <xdr:nvSpPr>
        <xdr:cNvPr id="459" name="【市民会館】&#10;一人当たり面積該当値テキスト">
          <a:extLst>
            <a:ext uri="{FF2B5EF4-FFF2-40B4-BE49-F238E27FC236}">
              <a16:creationId xmlns:a16="http://schemas.microsoft.com/office/drawing/2014/main" id="{831E8926-3E20-4B51-8989-21C306889495}"/>
            </a:ext>
          </a:extLst>
        </xdr:cNvPr>
        <xdr:cNvSpPr txBox="1"/>
      </xdr:nvSpPr>
      <xdr:spPr>
        <a:xfrm>
          <a:off x="10515600" y="17334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101</xdr:row>
      <xdr:rowOff>151130</xdr:rowOff>
    </xdr:from>
    <xdr:to>
      <xdr:col>50</xdr:col>
      <xdr:colOff>165100</xdr:colOff>
      <xdr:row>102</xdr:row>
      <xdr:rowOff>81280</xdr:rowOff>
    </xdr:to>
    <xdr:sp macro="" textlink="">
      <xdr:nvSpPr>
        <xdr:cNvPr id="460" name="楕円 459">
          <a:extLst>
            <a:ext uri="{FF2B5EF4-FFF2-40B4-BE49-F238E27FC236}">
              <a16:creationId xmlns:a16="http://schemas.microsoft.com/office/drawing/2014/main" id="{8B25C191-39AF-4A3D-BB1A-C740EB5C398A}"/>
            </a:ext>
          </a:extLst>
        </xdr:cNvPr>
        <xdr:cNvSpPr/>
      </xdr:nvSpPr>
      <xdr:spPr>
        <a:xfrm>
          <a:off x="9588500" y="17467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102</xdr:row>
      <xdr:rowOff>30480</xdr:rowOff>
    </xdr:from>
    <xdr:to>
      <xdr:col>55</xdr:col>
      <xdr:colOff>0</xdr:colOff>
      <xdr:row>102</xdr:row>
      <xdr:rowOff>45720</xdr:rowOff>
    </xdr:to>
    <xdr:cxnSp macro="">
      <xdr:nvCxnSpPr>
        <xdr:cNvPr id="461" name="直線コネクタ 460">
          <a:extLst>
            <a:ext uri="{FF2B5EF4-FFF2-40B4-BE49-F238E27FC236}">
              <a16:creationId xmlns:a16="http://schemas.microsoft.com/office/drawing/2014/main" id="{70E724FF-8AFF-48D7-9E27-A99C2369992C}"/>
            </a:ext>
          </a:extLst>
        </xdr:cNvPr>
        <xdr:cNvCxnSpPr/>
      </xdr:nvCxnSpPr>
      <xdr:spPr>
        <a:xfrm>
          <a:off x="9639300" y="1751838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101</xdr:row>
      <xdr:rowOff>143511</xdr:rowOff>
    </xdr:from>
    <xdr:to>
      <xdr:col>46</xdr:col>
      <xdr:colOff>38100</xdr:colOff>
      <xdr:row>102</xdr:row>
      <xdr:rowOff>73661</xdr:rowOff>
    </xdr:to>
    <xdr:sp macro="" textlink="">
      <xdr:nvSpPr>
        <xdr:cNvPr id="462" name="楕円 461">
          <a:extLst>
            <a:ext uri="{FF2B5EF4-FFF2-40B4-BE49-F238E27FC236}">
              <a16:creationId xmlns:a16="http://schemas.microsoft.com/office/drawing/2014/main" id="{9A4CCD91-A1BE-44B8-A074-0792EEA90F49}"/>
            </a:ext>
          </a:extLst>
        </xdr:cNvPr>
        <xdr:cNvSpPr/>
      </xdr:nvSpPr>
      <xdr:spPr>
        <a:xfrm>
          <a:off x="8699500" y="17459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102</xdr:row>
      <xdr:rowOff>22861</xdr:rowOff>
    </xdr:from>
    <xdr:to>
      <xdr:col>50</xdr:col>
      <xdr:colOff>114300</xdr:colOff>
      <xdr:row>102</xdr:row>
      <xdr:rowOff>30480</xdr:rowOff>
    </xdr:to>
    <xdr:cxnSp macro="">
      <xdr:nvCxnSpPr>
        <xdr:cNvPr id="463" name="直線コネクタ 462">
          <a:extLst>
            <a:ext uri="{FF2B5EF4-FFF2-40B4-BE49-F238E27FC236}">
              <a16:creationId xmlns:a16="http://schemas.microsoft.com/office/drawing/2014/main" id="{2AA7A43F-B360-4828-BF6D-EC71C072EDCB}"/>
            </a:ext>
          </a:extLst>
        </xdr:cNvPr>
        <xdr:cNvCxnSpPr/>
      </xdr:nvCxnSpPr>
      <xdr:spPr>
        <a:xfrm>
          <a:off x="8750300" y="17510761"/>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101</xdr:row>
      <xdr:rowOff>128270</xdr:rowOff>
    </xdr:from>
    <xdr:to>
      <xdr:col>41</xdr:col>
      <xdr:colOff>101600</xdr:colOff>
      <xdr:row>102</xdr:row>
      <xdr:rowOff>58420</xdr:rowOff>
    </xdr:to>
    <xdr:sp macro="" textlink="">
      <xdr:nvSpPr>
        <xdr:cNvPr id="464" name="楕円 463">
          <a:extLst>
            <a:ext uri="{FF2B5EF4-FFF2-40B4-BE49-F238E27FC236}">
              <a16:creationId xmlns:a16="http://schemas.microsoft.com/office/drawing/2014/main" id="{2CE827D1-181B-4C97-9385-A8B0706844FC}"/>
            </a:ext>
          </a:extLst>
        </xdr:cNvPr>
        <xdr:cNvSpPr/>
      </xdr:nvSpPr>
      <xdr:spPr>
        <a:xfrm>
          <a:off x="7810500" y="17444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102</xdr:row>
      <xdr:rowOff>7620</xdr:rowOff>
    </xdr:from>
    <xdr:to>
      <xdr:col>45</xdr:col>
      <xdr:colOff>177800</xdr:colOff>
      <xdr:row>102</xdr:row>
      <xdr:rowOff>22861</xdr:rowOff>
    </xdr:to>
    <xdr:cxnSp macro="">
      <xdr:nvCxnSpPr>
        <xdr:cNvPr id="465" name="直線コネクタ 464">
          <a:extLst>
            <a:ext uri="{FF2B5EF4-FFF2-40B4-BE49-F238E27FC236}">
              <a16:creationId xmlns:a16="http://schemas.microsoft.com/office/drawing/2014/main" id="{F515E648-6380-4087-A07D-319F586859FC}"/>
            </a:ext>
          </a:extLst>
        </xdr:cNvPr>
        <xdr:cNvCxnSpPr/>
      </xdr:nvCxnSpPr>
      <xdr:spPr>
        <a:xfrm>
          <a:off x="7861300" y="17495520"/>
          <a:ext cx="889000" cy="1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160038</xdr:rowOff>
    </xdr:from>
    <xdr:ext cx="469744" cy="259045"/>
    <xdr:sp macro="" textlink="">
      <xdr:nvSpPr>
        <xdr:cNvPr id="466" name="n_1aveValue【市民会館】&#10;一人当たり面積">
          <a:extLst>
            <a:ext uri="{FF2B5EF4-FFF2-40B4-BE49-F238E27FC236}">
              <a16:creationId xmlns:a16="http://schemas.microsoft.com/office/drawing/2014/main" id="{36AADB72-6A00-40DD-94A4-476C1368DE1B}"/>
            </a:ext>
          </a:extLst>
        </xdr:cNvPr>
        <xdr:cNvSpPr txBox="1"/>
      </xdr:nvSpPr>
      <xdr:spPr>
        <a:xfrm>
          <a:off x="9391727" y="18162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144797</xdr:rowOff>
    </xdr:from>
    <xdr:ext cx="469744" cy="259045"/>
    <xdr:sp macro="" textlink="">
      <xdr:nvSpPr>
        <xdr:cNvPr id="467" name="n_2aveValue【市民会館】&#10;一人当たり面積">
          <a:extLst>
            <a:ext uri="{FF2B5EF4-FFF2-40B4-BE49-F238E27FC236}">
              <a16:creationId xmlns:a16="http://schemas.microsoft.com/office/drawing/2014/main" id="{9D8A5B2D-49E7-4AF9-8118-3B047EC1B355}"/>
            </a:ext>
          </a:extLst>
        </xdr:cNvPr>
        <xdr:cNvSpPr txBox="1"/>
      </xdr:nvSpPr>
      <xdr:spPr>
        <a:xfrm>
          <a:off x="8515427" y="18147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144797</xdr:rowOff>
    </xdr:from>
    <xdr:ext cx="469744" cy="259045"/>
    <xdr:sp macro="" textlink="">
      <xdr:nvSpPr>
        <xdr:cNvPr id="468" name="n_3aveValue【市民会館】&#10;一人当たり面積">
          <a:extLst>
            <a:ext uri="{FF2B5EF4-FFF2-40B4-BE49-F238E27FC236}">
              <a16:creationId xmlns:a16="http://schemas.microsoft.com/office/drawing/2014/main" id="{FB4C5259-1C52-4830-8F55-AE037CAAFA90}"/>
            </a:ext>
          </a:extLst>
        </xdr:cNvPr>
        <xdr:cNvSpPr txBox="1"/>
      </xdr:nvSpPr>
      <xdr:spPr>
        <a:xfrm>
          <a:off x="7626427" y="18147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104</xdr:row>
      <xdr:rowOff>13988</xdr:rowOff>
    </xdr:from>
    <xdr:ext cx="469744" cy="259045"/>
    <xdr:sp macro="" textlink="">
      <xdr:nvSpPr>
        <xdr:cNvPr id="469" name="n_4aveValue【市民会館】&#10;一人当たり面積">
          <a:extLst>
            <a:ext uri="{FF2B5EF4-FFF2-40B4-BE49-F238E27FC236}">
              <a16:creationId xmlns:a16="http://schemas.microsoft.com/office/drawing/2014/main" id="{B9FA03DE-A4E6-4E55-A056-FA3A7DBC20D2}"/>
            </a:ext>
          </a:extLst>
        </xdr:cNvPr>
        <xdr:cNvSpPr txBox="1"/>
      </xdr:nvSpPr>
      <xdr:spPr>
        <a:xfrm>
          <a:off x="6737427" y="17844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100</xdr:row>
      <xdr:rowOff>97807</xdr:rowOff>
    </xdr:from>
    <xdr:ext cx="469744" cy="259045"/>
    <xdr:sp macro="" textlink="">
      <xdr:nvSpPr>
        <xdr:cNvPr id="470" name="n_1mainValue【市民会館】&#10;一人当たり面積">
          <a:extLst>
            <a:ext uri="{FF2B5EF4-FFF2-40B4-BE49-F238E27FC236}">
              <a16:creationId xmlns:a16="http://schemas.microsoft.com/office/drawing/2014/main" id="{49A18E66-BF5C-4E38-8E26-76F2D5641ADA}"/>
            </a:ext>
          </a:extLst>
        </xdr:cNvPr>
        <xdr:cNvSpPr txBox="1"/>
      </xdr:nvSpPr>
      <xdr:spPr>
        <a:xfrm>
          <a:off x="9391727" y="17242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100</xdr:row>
      <xdr:rowOff>90188</xdr:rowOff>
    </xdr:from>
    <xdr:ext cx="469744" cy="259045"/>
    <xdr:sp macro="" textlink="">
      <xdr:nvSpPr>
        <xdr:cNvPr id="471" name="n_2mainValue【市民会館】&#10;一人当たり面積">
          <a:extLst>
            <a:ext uri="{FF2B5EF4-FFF2-40B4-BE49-F238E27FC236}">
              <a16:creationId xmlns:a16="http://schemas.microsoft.com/office/drawing/2014/main" id="{38D32944-CCE0-40F7-86E5-A24E7A8F2929}"/>
            </a:ext>
          </a:extLst>
        </xdr:cNvPr>
        <xdr:cNvSpPr txBox="1"/>
      </xdr:nvSpPr>
      <xdr:spPr>
        <a:xfrm>
          <a:off x="8515427" y="17235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100</xdr:row>
      <xdr:rowOff>74947</xdr:rowOff>
    </xdr:from>
    <xdr:ext cx="469744" cy="259045"/>
    <xdr:sp macro="" textlink="">
      <xdr:nvSpPr>
        <xdr:cNvPr id="472" name="n_3mainValue【市民会館】&#10;一人当たり面積">
          <a:extLst>
            <a:ext uri="{FF2B5EF4-FFF2-40B4-BE49-F238E27FC236}">
              <a16:creationId xmlns:a16="http://schemas.microsoft.com/office/drawing/2014/main" id="{2ED07364-B6A1-4BA1-B00F-EF515D568619}"/>
            </a:ext>
          </a:extLst>
        </xdr:cNvPr>
        <xdr:cNvSpPr txBox="1"/>
      </xdr:nvSpPr>
      <xdr:spPr>
        <a:xfrm>
          <a:off x="7626427" y="17219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73" name="正方形/長方形 472">
          <a:extLst>
            <a:ext uri="{FF2B5EF4-FFF2-40B4-BE49-F238E27FC236}">
              <a16:creationId xmlns:a16="http://schemas.microsoft.com/office/drawing/2014/main" id="{6E0373E7-1CC2-4A4F-93EC-83354CF7E98D}"/>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74" name="正方形/長方形 473">
          <a:extLst>
            <a:ext uri="{FF2B5EF4-FFF2-40B4-BE49-F238E27FC236}">
              <a16:creationId xmlns:a16="http://schemas.microsoft.com/office/drawing/2014/main" id="{6EB91C0A-B132-40A2-B911-F040EED3CF1F}"/>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75" name="正方形/長方形 474">
          <a:extLst>
            <a:ext uri="{FF2B5EF4-FFF2-40B4-BE49-F238E27FC236}">
              <a16:creationId xmlns:a16="http://schemas.microsoft.com/office/drawing/2014/main" id="{B367FBD8-4A5B-4237-8DB3-5900627D3F77}"/>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76" name="正方形/長方形 475">
          <a:extLst>
            <a:ext uri="{FF2B5EF4-FFF2-40B4-BE49-F238E27FC236}">
              <a16:creationId xmlns:a16="http://schemas.microsoft.com/office/drawing/2014/main" id="{B8A3AA93-089E-432A-ABE9-EE59B8BA9D3A}"/>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77" name="正方形/長方形 476">
          <a:extLst>
            <a:ext uri="{FF2B5EF4-FFF2-40B4-BE49-F238E27FC236}">
              <a16:creationId xmlns:a16="http://schemas.microsoft.com/office/drawing/2014/main" id="{7AABB45F-3666-4B63-B3D2-95E0ED160D3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78" name="正方形/長方形 477">
          <a:extLst>
            <a:ext uri="{FF2B5EF4-FFF2-40B4-BE49-F238E27FC236}">
              <a16:creationId xmlns:a16="http://schemas.microsoft.com/office/drawing/2014/main" id="{436468EA-A853-4863-AA5A-B866FAE121F1}"/>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79" name="正方形/長方形 478">
          <a:extLst>
            <a:ext uri="{FF2B5EF4-FFF2-40B4-BE49-F238E27FC236}">
              <a16:creationId xmlns:a16="http://schemas.microsoft.com/office/drawing/2014/main" id="{D616993F-707F-40EB-99E3-9314D70AA74C}"/>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80" name="正方形/長方形 479">
          <a:extLst>
            <a:ext uri="{FF2B5EF4-FFF2-40B4-BE49-F238E27FC236}">
              <a16:creationId xmlns:a16="http://schemas.microsoft.com/office/drawing/2014/main" id="{746C47A9-CD26-4B70-B0FF-57642D4C064E}"/>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81" name="テキスト ボックス 480">
          <a:extLst>
            <a:ext uri="{FF2B5EF4-FFF2-40B4-BE49-F238E27FC236}">
              <a16:creationId xmlns:a16="http://schemas.microsoft.com/office/drawing/2014/main" id="{530B91F2-47C1-43A8-B727-2576E0CA314F}"/>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82" name="直線コネクタ 481">
          <a:extLst>
            <a:ext uri="{FF2B5EF4-FFF2-40B4-BE49-F238E27FC236}">
              <a16:creationId xmlns:a16="http://schemas.microsoft.com/office/drawing/2014/main" id="{423F6006-E79A-4551-A17E-8E2B421D9584}"/>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43</xdr:row>
      <xdr:rowOff>105427</xdr:rowOff>
    </xdr:from>
    <xdr:ext cx="403059" cy="259045"/>
    <xdr:sp macro="" textlink="">
      <xdr:nvSpPr>
        <xdr:cNvPr id="483" name="テキスト ボックス 482">
          <a:extLst>
            <a:ext uri="{FF2B5EF4-FFF2-40B4-BE49-F238E27FC236}">
              <a16:creationId xmlns:a16="http://schemas.microsoft.com/office/drawing/2014/main" id="{E5BA98AB-971D-4228-AAA6-C13B4E4614FE}"/>
            </a:ext>
          </a:extLst>
        </xdr:cNvPr>
        <xdr:cNvSpPr txBox="1"/>
      </xdr:nvSpPr>
      <xdr:spPr>
        <a:xfrm>
          <a:off x="12042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84" name="直線コネクタ 483">
          <a:extLst>
            <a:ext uri="{FF2B5EF4-FFF2-40B4-BE49-F238E27FC236}">
              <a16:creationId xmlns:a16="http://schemas.microsoft.com/office/drawing/2014/main" id="{65CA3F10-5B16-4E91-BAC8-38F0CB989FAF}"/>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67327</xdr:rowOff>
    </xdr:from>
    <xdr:ext cx="403059" cy="259045"/>
    <xdr:sp macro="" textlink="">
      <xdr:nvSpPr>
        <xdr:cNvPr id="485" name="テキスト ボックス 484">
          <a:extLst>
            <a:ext uri="{FF2B5EF4-FFF2-40B4-BE49-F238E27FC236}">
              <a16:creationId xmlns:a16="http://schemas.microsoft.com/office/drawing/2014/main" id="{42FA8FD1-ED7B-4087-A433-A101351791DD}"/>
            </a:ext>
          </a:extLst>
        </xdr:cNvPr>
        <xdr:cNvSpPr txBox="1"/>
      </xdr:nvSpPr>
      <xdr:spPr>
        <a:xfrm>
          <a:off x="12042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86" name="直線コネクタ 485">
          <a:extLst>
            <a:ext uri="{FF2B5EF4-FFF2-40B4-BE49-F238E27FC236}">
              <a16:creationId xmlns:a16="http://schemas.microsoft.com/office/drawing/2014/main" id="{07622E48-3B7D-4271-B553-70AEB1105097}"/>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87" name="テキスト ボックス 486">
          <a:extLst>
            <a:ext uri="{FF2B5EF4-FFF2-40B4-BE49-F238E27FC236}">
              <a16:creationId xmlns:a16="http://schemas.microsoft.com/office/drawing/2014/main" id="{400CE2A1-08EB-4EF9-B1E8-5EF7FB19947C}"/>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88" name="直線コネクタ 487">
          <a:extLst>
            <a:ext uri="{FF2B5EF4-FFF2-40B4-BE49-F238E27FC236}">
              <a16:creationId xmlns:a16="http://schemas.microsoft.com/office/drawing/2014/main" id="{20C23C3E-8483-4BF6-9399-80D43F61754F}"/>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89" name="テキスト ボックス 488">
          <a:extLst>
            <a:ext uri="{FF2B5EF4-FFF2-40B4-BE49-F238E27FC236}">
              <a16:creationId xmlns:a16="http://schemas.microsoft.com/office/drawing/2014/main" id="{20380EDE-E6F5-44FE-87B1-36136B84220D}"/>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90" name="直線コネクタ 489">
          <a:extLst>
            <a:ext uri="{FF2B5EF4-FFF2-40B4-BE49-F238E27FC236}">
              <a16:creationId xmlns:a16="http://schemas.microsoft.com/office/drawing/2014/main" id="{2043B20B-8585-4718-AC79-1FFB394FCCF3}"/>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91" name="テキスト ボックス 490">
          <a:extLst>
            <a:ext uri="{FF2B5EF4-FFF2-40B4-BE49-F238E27FC236}">
              <a16:creationId xmlns:a16="http://schemas.microsoft.com/office/drawing/2014/main" id="{ACDB5F2E-9E4F-4052-B963-A4A7639E0673}"/>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92" name="直線コネクタ 491">
          <a:extLst>
            <a:ext uri="{FF2B5EF4-FFF2-40B4-BE49-F238E27FC236}">
              <a16:creationId xmlns:a16="http://schemas.microsoft.com/office/drawing/2014/main" id="{5A17F26A-35C9-43B5-AFDE-4BDB57F6CDD3}"/>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93" name="テキスト ボックス 492">
          <a:extLst>
            <a:ext uri="{FF2B5EF4-FFF2-40B4-BE49-F238E27FC236}">
              <a16:creationId xmlns:a16="http://schemas.microsoft.com/office/drawing/2014/main" id="{84FD5A21-8D65-4ED8-BE56-5123DC931021}"/>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94" name="直線コネクタ 493">
          <a:extLst>
            <a:ext uri="{FF2B5EF4-FFF2-40B4-BE49-F238E27FC236}">
              <a16:creationId xmlns:a16="http://schemas.microsoft.com/office/drawing/2014/main" id="{74213147-FDC5-4AFE-BAE5-45453825D1DB}"/>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495" name="テキスト ボックス 494">
          <a:extLst>
            <a:ext uri="{FF2B5EF4-FFF2-40B4-BE49-F238E27FC236}">
              <a16:creationId xmlns:a16="http://schemas.microsoft.com/office/drawing/2014/main" id="{D532A14B-6496-4D26-B04E-7F5E11732669}"/>
            </a:ext>
          </a:extLst>
        </xdr:cNvPr>
        <xdr:cNvSpPr txBox="1"/>
      </xdr:nvSpPr>
      <xdr:spPr>
        <a:xfrm>
          <a:off x="12042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96" name="【一般廃棄物処理施設】&#10;有形固定資産減価償却率グラフ枠">
          <a:extLst>
            <a:ext uri="{FF2B5EF4-FFF2-40B4-BE49-F238E27FC236}">
              <a16:creationId xmlns:a16="http://schemas.microsoft.com/office/drawing/2014/main" id="{935F10EB-E321-40FF-AFFA-220010BF0A72}"/>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41</xdr:row>
      <xdr:rowOff>114300</xdr:rowOff>
    </xdr:from>
    <xdr:to>
      <xdr:col>85</xdr:col>
      <xdr:colOff>126364</xdr:colOff>
      <xdr:row>41</xdr:row>
      <xdr:rowOff>152400</xdr:rowOff>
    </xdr:to>
    <xdr:cxnSp macro="">
      <xdr:nvCxnSpPr>
        <xdr:cNvPr id="497" name="直線コネクタ 496">
          <a:extLst>
            <a:ext uri="{FF2B5EF4-FFF2-40B4-BE49-F238E27FC236}">
              <a16:creationId xmlns:a16="http://schemas.microsoft.com/office/drawing/2014/main" id="{2B6A79DA-7341-49DC-8978-4F419E17B5A2}"/>
            </a:ext>
          </a:extLst>
        </xdr:cNvPr>
        <xdr:cNvCxnSpPr/>
      </xdr:nvCxnSpPr>
      <xdr:spPr>
        <a:xfrm flipV="1">
          <a:off x="16318864" y="7143750"/>
          <a:ext cx="0" cy="38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48277</xdr:rowOff>
    </xdr:from>
    <xdr:ext cx="405111" cy="259045"/>
    <xdr:sp macro="" textlink="">
      <xdr:nvSpPr>
        <xdr:cNvPr id="498" name="【一般廃棄物処理施設】&#10;有形固定資産減価償却率最小値テキスト">
          <a:extLst>
            <a:ext uri="{FF2B5EF4-FFF2-40B4-BE49-F238E27FC236}">
              <a16:creationId xmlns:a16="http://schemas.microsoft.com/office/drawing/2014/main" id="{1D83022C-48A3-4566-A323-E179C8250089}"/>
            </a:ext>
          </a:extLst>
        </xdr:cNvPr>
        <xdr:cNvSpPr txBox="1"/>
      </xdr:nvSpPr>
      <xdr:spPr>
        <a:xfrm>
          <a:off x="16357600" y="7249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152400</xdr:rowOff>
    </xdr:from>
    <xdr:to>
      <xdr:col>86</xdr:col>
      <xdr:colOff>25400</xdr:colOff>
      <xdr:row>41</xdr:row>
      <xdr:rowOff>152400</xdr:rowOff>
    </xdr:to>
    <xdr:cxnSp macro="">
      <xdr:nvCxnSpPr>
        <xdr:cNvPr id="499" name="直線コネクタ 498">
          <a:extLst>
            <a:ext uri="{FF2B5EF4-FFF2-40B4-BE49-F238E27FC236}">
              <a16:creationId xmlns:a16="http://schemas.microsoft.com/office/drawing/2014/main" id="{6163827D-7A5B-4EF9-A43C-509DE99F15EA}"/>
            </a:ext>
          </a:extLst>
        </xdr:cNvPr>
        <xdr:cNvCxnSpPr/>
      </xdr:nvCxnSpPr>
      <xdr:spPr>
        <a:xfrm>
          <a:off x="16230600" y="7181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10177</xdr:rowOff>
    </xdr:from>
    <xdr:ext cx="405111" cy="259045"/>
    <xdr:sp macro="" textlink="">
      <xdr:nvSpPr>
        <xdr:cNvPr id="500" name="【一般廃棄物処理施設】&#10;有形固定資産減価償却率最大値テキスト">
          <a:extLst>
            <a:ext uri="{FF2B5EF4-FFF2-40B4-BE49-F238E27FC236}">
              <a16:creationId xmlns:a16="http://schemas.microsoft.com/office/drawing/2014/main" id="{A3469854-BA79-4DB2-9553-4E3954E4B7DC}"/>
            </a:ext>
          </a:extLst>
        </xdr:cNvPr>
        <xdr:cNvSpPr txBox="1"/>
      </xdr:nvSpPr>
      <xdr:spPr>
        <a:xfrm>
          <a:off x="16357600" y="6868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114300</xdr:rowOff>
    </xdr:from>
    <xdr:to>
      <xdr:col>86</xdr:col>
      <xdr:colOff>25400</xdr:colOff>
      <xdr:row>41</xdr:row>
      <xdr:rowOff>114300</xdr:rowOff>
    </xdr:to>
    <xdr:cxnSp macro="">
      <xdr:nvCxnSpPr>
        <xdr:cNvPr id="501" name="直線コネクタ 500">
          <a:extLst>
            <a:ext uri="{FF2B5EF4-FFF2-40B4-BE49-F238E27FC236}">
              <a16:creationId xmlns:a16="http://schemas.microsoft.com/office/drawing/2014/main" id="{340CEE23-3F0E-4604-9DB0-5AEE31066253}"/>
            </a:ext>
          </a:extLst>
        </xdr:cNvPr>
        <xdr:cNvCxnSpPr/>
      </xdr:nvCxnSpPr>
      <xdr:spPr>
        <a:xfrm>
          <a:off x="16230600" y="7143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137177</xdr:rowOff>
    </xdr:from>
    <xdr:ext cx="405111" cy="259045"/>
    <xdr:sp macro="" textlink="">
      <xdr:nvSpPr>
        <xdr:cNvPr id="502" name="【一般廃棄物処理施設】&#10;有形固定資産減価償却率平均値テキスト">
          <a:extLst>
            <a:ext uri="{FF2B5EF4-FFF2-40B4-BE49-F238E27FC236}">
              <a16:creationId xmlns:a16="http://schemas.microsoft.com/office/drawing/2014/main" id="{68C00013-3439-4E6B-8857-1147C4D9E869}"/>
            </a:ext>
          </a:extLst>
        </xdr:cNvPr>
        <xdr:cNvSpPr txBox="1"/>
      </xdr:nvSpPr>
      <xdr:spPr>
        <a:xfrm>
          <a:off x="16357600" y="69951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63500</xdr:rowOff>
    </xdr:from>
    <xdr:to>
      <xdr:col>85</xdr:col>
      <xdr:colOff>177800</xdr:colOff>
      <xdr:row>41</xdr:row>
      <xdr:rowOff>165100</xdr:rowOff>
    </xdr:to>
    <xdr:sp macro="" textlink="">
      <xdr:nvSpPr>
        <xdr:cNvPr id="503" name="フローチャート: 判断 502">
          <a:extLst>
            <a:ext uri="{FF2B5EF4-FFF2-40B4-BE49-F238E27FC236}">
              <a16:creationId xmlns:a16="http://schemas.microsoft.com/office/drawing/2014/main" id="{EDDE4A0C-E524-4EBD-B371-7B7A42314E5B}"/>
            </a:ext>
          </a:extLst>
        </xdr:cNvPr>
        <xdr:cNvSpPr/>
      </xdr:nvSpPr>
      <xdr:spPr>
        <a:xfrm>
          <a:off x="16268700" y="7092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40</xdr:row>
      <xdr:rowOff>139700</xdr:rowOff>
    </xdr:from>
    <xdr:to>
      <xdr:col>81</xdr:col>
      <xdr:colOff>101600</xdr:colOff>
      <xdr:row>41</xdr:row>
      <xdr:rowOff>69850</xdr:rowOff>
    </xdr:to>
    <xdr:sp macro="" textlink="">
      <xdr:nvSpPr>
        <xdr:cNvPr id="504" name="フローチャート: 判断 503">
          <a:extLst>
            <a:ext uri="{FF2B5EF4-FFF2-40B4-BE49-F238E27FC236}">
              <a16:creationId xmlns:a16="http://schemas.microsoft.com/office/drawing/2014/main" id="{2D99ADDC-F258-4F26-B9E6-C3CAD15C5776}"/>
            </a:ext>
          </a:extLst>
        </xdr:cNvPr>
        <xdr:cNvSpPr/>
      </xdr:nvSpPr>
      <xdr:spPr>
        <a:xfrm>
          <a:off x="15430500" y="6997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39</xdr:row>
      <xdr:rowOff>82550</xdr:rowOff>
    </xdr:from>
    <xdr:to>
      <xdr:col>76</xdr:col>
      <xdr:colOff>165100</xdr:colOff>
      <xdr:row>40</xdr:row>
      <xdr:rowOff>12700</xdr:rowOff>
    </xdr:to>
    <xdr:sp macro="" textlink="">
      <xdr:nvSpPr>
        <xdr:cNvPr id="505" name="フローチャート: 判断 504">
          <a:extLst>
            <a:ext uri="{FF2B5EF4-FFF2-40B4-BE49-F238E27FC236}">
              <a16:creationId xmlns:a16="http://schemas.microsoft.com/office/drawing/2014/main" id="{84653D43-535A-4971-AB95-A8C05A0C12A5}"/>
            </a:ext>
          </a:extLst>
        </xdr:cNvPr>
        <xdr:cNvSpPr/>
      </xdr:nvSpPr>
      <xdr:spPr>
        <a:xfrm>
          <a:off x="14541500" y="676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101600</xdr:rowOff>
    </xdr:from>
    <xdr:to>
      <xdr:col>72</xdr:col>
      <xdr:colOff>38100</xdr:colOff>
      <xdr:row>37</xdr:row>
      <xdr:rowOff>31750</xdr:rowOff>
    </xdr:to>
    <xdr:sp macro="" textlink="">
      <xdr:nvSpPr>
        <xdr:cNvPr id="506" name="フローチャート: 判断 505">
          <a:extLst>
            <a:ext uri="{FF2B5EF4-FFF2-40B4-BE49-F238E27FC236}">
              <a16:creationId xmlns:a16="http://schemas.microsoft.com/office/drawing/2014/main" id="{E01A6E37-C92F-4274-A847-87ABA2AC487D}"/>
            </a:ext>
          </a:extLst>
        </xdr:cNvPr>
        <xdr:cNvSpPr/>
      </xdr:nvSpPr>
      <xdr:spPr>
        <a:xfrm>
          <a:off x="13652500" y="627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33</xdr:row>
      <xdr:rowOff>82550</xdr:rowOff>
    </xdr:from>
    <xdr:to>
      <xdr:col>67</xdr:col>
      <xdr:colOff>101600</xdr:colOff>
      <xdr:row>34</xdr:row>
      <xdr:rowOff>12700</xdr:rowOff>
    </xdr:to>
    <xdr:sp macro="" textlink="">
      <xdr:nvSpPr>
        <xdr:cNvPr id="507" name="フローチャート: 判断 506">
          <a:extLst>
            <a:ext uri="{FF2B5EF4-FFF2-40B4-BE49-F238E27FC236}">
              <a16:creationId xmlns:a16="http://schemas.microsoft.com/office/drawing/2014/main" id="{06821FB7-8EB6-4AFD-BDE5-E61888D1AC28}"/>
            </a:ext>
          </a:extLst>
        </xdr:cNvPr>
        <xdr:cNvSpPr/>
      </xdr:nvSpPr>
      <xdr:spPr>
        <a:xfrm>
          <a:off x="12763500" y="5740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08" name="テキスト ボックス 507">
          <a:extLst>
            <a:ext uri="{FF2B5EF4-FFF2-40B4-BE49-F238E27FC236}">
              <a16:creationId xmlns:a16="http://schemas.microsoft.com/office/drawing/2014/main" id="{FBBD372D-190E-44B9-8121-7CFC23A450AC}"/>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09" name="テキスト ボックス 508">
          <a:extLst>
            <a:ext uri="{FF2B5EF4-FFF2-40B4-BE49-F238E27FC236}">
              <a16:creationId xmlns:a16="http://schemas.microsoft.com/office/drawing/2014/main" id="{49731ABC-2597-4443-BB31-81B210FC2B77}"/>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10" name="テキスト ボックス 509">
          <a:extLst>
            <a:ext uri="{FF2B5EF4-FFF2-40B4-BE49-F238E27FC236}">
              <a16:creationId xmlns:a16="http://schemas.microsoft.com/office/drawing/2014/main" id="{84FCB69B-0332-4361-AC9F-6842FB8E235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11" name="テキスト ボックス 510">
          <a:extLst>
            <a:ext uri="{FF2B5EF4-FFF2-40B4-BE49-F238E27FC236}">
              <a16:creationId xmlns:a16="http://schemas.microsoft.com/office/drawing/2014/main" id="{F4E76F96-C01A-441C-AC7B-4BEC3A46DC1C}"/>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12" name="テキスト ボックス 511">
          <a:extLst>
            <a:ext uri="{FF2B5EF4-FFF2-40B4-BE49-F238E27FC236}">
              <a16:creationId xmlns:a16="http://schemas.microsoft.com/office/drawing/2014/main" id="{898A9A14-ABA4-4771-A6FB-645B0A95759D}"/>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63500</xdr:rowOff>
    </xdr:from>
    <xdr:to>
      <xdr:col>85</xdr:col>
      <xdr:colOff>177800</xdr:colOff>
      <xdr:row>41</xdr:row>
      <xdr:rowOff>165100</xdr:rowOff>
    </xdr:to>
    <xdr:sp macro="" textlink="">
      <xdr:nvSpPr>
        <xdr:cNvPr id="513" name="楕円 512">
          <a:extLst>
            <a:ext uri="{FF2B5EF4-FFF2-40B4-BE49-F238E27FC236}">
              <a16:creationId xmlns:a16="http://schemas.microsoft.com/office/drawing/2014/main" id="{ABA958B9-5CF6-4402-A964-A042FE8F5B22}"/>
            </a:ext>
          </a:extLst>
        </xdr:cNvPr>
        <xdr:cNvSpPr/>
      </xdr:nvSpPr>
      <xdr:spPr>
        <a:xfrm>
          <a:off x="16268700" y="7092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41</xdr:row>
      <xdr:rowOff>92727</xdr:rowOff>
    </xdr:from>
    <xdr:ext cx="405111" cy="259045"/>
    <xdr:sp macro="" textlink="">
      <xdr:nvSpPr>
        <xdr:cNvPr id="514" name="【一般廃棄物処理施設】&#10;有形固定資産減価償却率該当値テキスト">
          <a:extLst>
            <a:ext uri="{FF2B5EF4-FFF2-40B4-BE49-F238E27FC236}">
              <a16:creationId xmlns:a16="http://schemas.microsoft.com/office/drawing/2014/main" id="{8DBB56C6-EDB8-4962-8879-9327C9788139}"/>
            </a:ext>
          </a:extLst>
        </xdr:cNvPr>
        <xdr:cNvSpPr txBox="1"/>
      </xdr:nvSpPr>
      <xdr:spPr>
        <a:xfrm>
          <a:off x="16357600" y="7122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82550</xdr:rowOff>
    </xdr:from>
    <xdr:to>
      <xdr:col>81</xdr:col>
      <xdr:colOff>101600</xdr:colOff>
      <xdr:row>39</xdr:row>
      <xdr:rowOff>12700</xdr:rowOff>
    </xdr:to>
    <xdr:sp macro="" textlink="">
      <xdr:nvSpPr>
        <xdr:cNvPr id="515" name="楕円 514">
          <a:extLst>
            <a:ext uri="{FF2B5EF4-FFF2-40B4-BE49-F238E27FC236}">
              <a16:creationId xmlns:a16="http://schemas.microsoft.com/office/drawing/2014/main" id="{A4CC48A0-B667-4B7A-91DD-601126B175B7}"/>
            </a:ext>
          </a:extLst>
        </xdr:cNvPr>
        <xdr:cNvSpPr/>
      </xdr:nvSpPr>
      <xdr:spPr>
        <a:xfrm>
          <a:off x="15430500" y="6597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133350</xdr:rowOff>
    </xdr:from>
    <xdr:to>
      <xdr:col>85</xdr:col>
      <xdr:colOff>127000</xdr:colOff>
      <xdr:row>41</xdr:row>
      <xdr:rowOff>114300</xdr:rowOff>
    </xdr:to>
    <xdr:cxnSp macro="">
      <xdr:nvCxnSpPr>
        <xdr:cNvPr id="516" name="直線コネクタ 515">
          <a:extLst>
            <a:ext uri="{FF2B5EF4-FFF2-40B4-BE49-F238E27FC236}">
              <a16:creationId xmlns:a16="http://schemas.microsoft.com/office/drawing/2014/main" id="{F0613868-8D8C-4B70-B14D-4E1046C2B9F5}"/>
            </a:ext>
          </a:extLst>
        </xdr:cNvPr>
        <xdr:cNvCxnSpPr/>
      </xdr:nvCxnSpPr>
      <xdr:spPr>
        <a:xfrm>
          <a:off x="15481300" y="6648450"/>
          <a:ext cx="838200" cy="495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82550</xdr:rowOff>
    </xdr:from>
    <xdr:to>
      <xdr:col>76</xdr:col>
      <xdr:colOff>165100</xdr:colOff>
      <xdr:row>40</xdr:row>
      <xdr:rowOff>12700</xdr:rowOff>
    </xdr:to>
    <xdr:sp macro="" textlink="">
      <xdr:nvSpPr>
        <xdr:cNvPr id="517" name="楕円 516">
          <a:extLst>
            <a:ext uri="{FF2B5EF4-FFF2-40B4-BE49-F238E27FC236}">
              <a16:creationId xmlns:a16="http://schemas.microsoft.com/office/drawing/2014/main" id="{881D120C-8CCF-4ABD-B27E-1CA0C25ACED2}"/>
            </a:ext>
          </a:extLst>
        </xdr:cNvPr>
        <xdr:cNvSpPr/>
      </xdr:nvSpPr>
      <xdr:spPr>
        <a:xfrm>
          <a:off x="14541500" y="676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133350</xdr:rowOff>
    </xdr:from>
    <xdr:to>
      <xdr:col>81</xdr:col>
      <xdr:colOff>50800</xdr:colOff>
      <xdr:row>39</xdr:row>
      <xdr:rowOff>133350</xdr:rowOff>
    </xdr:to>
    <xdr:cxnSp macro="">
      <xdr:nvCxnSpPr>
        <xdr:cNvPr id="518" name="直線コネクタ 517">
          <a:extLst>
            <a:ext uri="{FF2B5EF4-FFF2-40B4-BE49-F238E27FC236}">
              <a16:creationId xmlns:a16="http://schemas.microsoft.com/office/drawing/2014/main" id="{2773170D-B7B0-4B98-89F9-959865F39AD5}"/>
            </a:ext>
          </a:extLst>
        </xdr:cNvPr>
        <xdr:cNvCxnSpPr/>
      </xdr:nvCxnSpPr>
      <xdr:spPr>
        <a:xfrm flipV="1">
          <a:off x="14592300" y="6648450"/>
          <a:ext cx="8890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101600</xdr:rowOff>
    </xdr:from>
    <xdr:to>
      <xdr:col>72</xdr:col>
      <xdr:colOff>38100</xdr:colOff>
      <xdr:row>37</xdr:row>
      <xdr:rowOff>31750</xdr:rowOff>
    </xdr:to>
    <xdr:sp macro="" textlink="">
      <xdr:nvSpPr>
        <xdr:cNvPr id="519" name="楕円 518">
          <a:extLst>
            <a:ext uri="{FF2B5EF4-FFF2-40B4-BE49-F238E27FC236}">
              <a16:creationId xmlns:a16="http://schemas.microsoft.com/office/drawing/2014/main" id="{71E8D1D0-C9FA-48C8-8CB9-5F14F968ED1E}"/>
            </a:ext>
          </a:extLst>
        </xdr:cNvPr>
        <xdr:cNvSpPr/>
      </xdr:nvSpPr>
      <xdr:spPr>
        <a:xfrm>
          <a:off x="13652500" y="627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152400</xdr:rowOff>
    </xdr:from>
    <xdr:to>
      <xdr:col>76</xdr:col>
      <xdr:colOff>114300</xdr:colOff>
      <xdr:row>39</xdr:row>
      <xdr:rowOff>133350</xdr:rowOff>
    </xdr:to>
    <xdr:cxnSp macro="">
      <xdr:nvCxnSpPr>
        <xdr:cNvPr id="520" name="直線コネクタ 519">
          <a:extLst>
            <a:ext uri="{FF2B5EF4-FFF2-40B4-BE49-F238E27FC236}">
              <a16:creationId xmlns:a16="http://schemas.microsoft.com/office/drawing/2014/main" id="{169FDDDC-039A-4016-8C5B-700FD4ED2448}"/>
            </a:ext>
          </a:extLst>
        </xdr:cNvPr>
        <xdr:cNvCxnSpPr/>
      </xdr:nvCxnSpPr>
      <xdr:spPr>
        <a:xfrm>
          <a:off x="13703300" y="6324600"/>
          <a:ext cx="889000" cy="495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41</xdr:row>
      <xdr:rowOff>60977</xdr:rowOff>
    </xdr:from>
    <xdr:ext cx="405111" cy="259045"/>
    <xdr:sp macro="" textlink="">
      <xdr:nvSpPr>
        <xdr:cNvPr id="521" name="n_1aveValue【一般廃棄物処理施設】&#10;有形固定資産減価償却率">
          <a:extLst>
            <a:ext uri="{FF2B5EF4-FFF2-40B4-BE49-F238E27FC236}">
              <a16:creationId xmlns:a16="http://schemas.microsoft.com/office/drawing/2014/main" id="{FF5EA348-E798-4795-9DB1-5A20669B894D}"/>
            </a:ext>
          </a:extLst>
        </xdr:cNvPr>
        <xdr:cNvSpPr txBox="1"/>
      </xdr:nvSpPr>
      <xdr:spPr>
        <a:xfrm>
          <a:off x="15266044" y="7090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3827</xdr:rowOff>
    </xdr:from>
    <xdr:ext cx="405111" cy="259045"/>
    <xdr:sp macro="" textlink="">
      <xdr:nvSpPr>
        <xdr:cNvPr id="522" name="n_2aveValue【一般廃棄物処理施設】&#10;有形固定資産減価償却率">
          <a:extLst>
            <a:ext uri="{FF2B5EF4-FFF2-40B4-BE49-F238E27FC236}">
              <a16:creationId xmlns:a16="http://schemas.microsoft.com/office/drawing/2014/main" id="{F996B555-0C8F-483C-BDB0-EE73F297D4FA}"/>
            </a:ext>
          </a:extLst>
        </xdr:cNvPr>
        <xdr:cNvSpPr txBox="1"/>
      </xdr:nvSpPr>
      <xdr:spPr>
        <a:xfrm>
          <a:off x="14389744" y="6861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22877</xdr:rowOff>
    </xdr:from>
    <xdr:ext cx="405111" cy="259045"/>
    <xdr:sp macro="" textlink="">
      <xdr:nvSpPr>
        <xdr:cNvPr id="523" name="n_3aveValue【一般廃棄物処理施設】&#10;有形固定資産減価償却率">
          <a:extLst>
            <a:ext uri="{FF2B5EF4-FFF2-40B4-BE49-F238E27FC236}">
              <a16:creationId xmlns:a16="http://schemas.microsoft.com/office/drawing/2014/main" id="{F1FEDECC-106C-421C-BB40-EBE8B26B853B}"/>
            </a:ext>
          </a:extLst>
        </xdr:cNvPr>
        <xdr:cNvSpPr txBox="1"/>
      </xdr:nvSpPr>
      <xdr:spPr>
        <a:xfrm>
          <a:off x="13500744" y="6366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32</xdr:row>
      <xdr:rowOff>29227</xdr:rowOff>
    </xdr:from>
    <xdr:ext cx="405111" cy="259045"/>
    <xdr:sp macro="" textlink="">
      <xdr:nvSpPr>
        <xdr:cNvPr id="524" name="n_4aveValue【一般廃棄物処理施設】&#10;有形固定資産減価償却率">
          <a:extLst>
            <a:ext uri="{FF2B5EF4-FFF2-40B4-BE49-F238E27FC236}">
              <a16:creationId xmlns:a16="http://schemas.microsoft.com/office/drawing/2014/main" id="{02B9566E-F2C4-40DD-A0DA-322C8AC97276}"/>
            </a:ext>
          </a:extLst>
        </xdr:cNvPr>
        <xdr:cNvSpPr txBox="1"/>
      </xdr:nvSpPr>
      <xdr:spPr>
        <a:xfrm>
          <a:off x="12611744" y="5515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37</xdr:row>
      <xdr:rowOff>29227</xdr:rowOff>
    </xdr:from>
    <xdr:ext cx="405111" cy="259045"/>
    <xdr:sp macro="" textlink="">
      <xdr:nvSpPr>
        <xdr:cNvPr id="525" name="n_1mainValue【一般廃棄物処理施設】&#10;有形固定資産減価償却率">
          <a:extLst>
            <a:ext uri="{FF2B5EF4-FFF2-40B4-BE49-F238E27FC236}">
              <a16:creationId xmlns:a16="http://schemas.microsoft.com/office/drawing/2014/main" id="{43B23DB2-E2A2-4BD4-B394-25FDB0C0EDC0}"/>
            </a:ext>
          </a:extLst>
        </xdr:cNvPr>
        <xdr:cNvSpPr txBox="1"/>
      </xdr:nvSpPr>
      <xdr:spPr>
        <a:xfrm>
          <a:off x="15266044" y="6372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29227</xdr:rowOff>
    </xdr:from>
    <xdr:ext cx="405111" cy="259045"/>
    <xdr:sp macro="" textlink="">
      <xdr:nvSpPr>
        <xdr:cNvPr id="526" name="n_2mainValue【一般廃棄物処理施設】&#10;有形固定資産減価償却率">
          <a:extLst>
            <a:ext uri="{FF2B5EF4-FFF2-40B4-BE49-F238E27FC236}">
              <a16:creationId xmlns:a16="http://schemas.microsoft.com/office/drawing/2014/main" id="{3F8493EF-5F6C-488E-AB99-3BACADB79B11}"/>
            </a:ext>
          </a:extLst>
        </xdr:cNvPr>
        <xdr:cNvSpPr txBox="1"/>
      </xdr:nvSpPr>
      <xdr:spPr>
        <a:xfrm>
          <a:off x="14389744" y="6544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48277</xdr:rowOff>
    </xdr:from>
    <xdr:ext cx="405111" cy="259045"/>
    <xdr:sp macro="" textlink="">
      <xdr:nvSpPr>
        <xdr:cNvPr id="527" name="n_3mainValue【一般廃棄物処理施設】&#10;有形固定資産減価償却率">
          <a:extLst>
            <a:ext uri="{FF2B5EF4-FFF2-40B4-BE49-F238E27FC236}">
              <a16:creationId xmlns:a16="http://schemas.microsoft.com/office/drawing/2014/main" id="{351F7EB8-DA0C-4D9C-8434-38C68CDBF51C}"/>
            </a:ext>
          </a:extLst>
        </xdr:cNvPr>
        <xdr:cNvSpPr txBox="1"/>
      </xdr:nvSpPr>
      <xdr:spPr>
        <a:xfrm>
          <a:off x="13500744" y="6049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28" name="正方形/長方形 527">
          <a:extLst>
            <a:ext uri="{FF2B5EF4-FFF2-40B4-BE49-F238E27FC236}">
              <a16:creationId xmlns:a16="http://schemas.microsoft.com/office/drawing/2014/main" id="{AAC48A89-72A3-4932-936D-531942897A24}"/>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29" name="正方形/長方形 528">
          <a:extLst>
            <a:ext uri="{FF2B5EF4-FFF2-40B4-BE49-F238E27FC236}">
              <a16:creationId xmlns:a16="http://schemas.microsoft.com/office/drawing/2014/main" id="{C40ED4B1-8A15-4D2F-9FED-55C022557882}"/>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30" name="正方形/長方形 529">
          <a:extLst>
            <a:ext uri="{FF2B5EF4-FFF2-40B4-BE49-F238E27FC236}">
              <a16:creationId xmlns:a16="http://schemas.microsoft.com/office/drawing/2014/main" id="{6C87202E-481B-4AC3-A323-C318340CBF6D}"/>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31" name="正方形/長方形 530">
          <a:extLst>
            <a:ext uri="{FF2B5EF4-FFF2-40B4-BE49-F238E27FC236}">
              <a16:creationId xmlns:a16="http://schemas.microsoft.com/office/drawing/2014/main" id="{C7617F85-A754-4EF1-A76E-C186F091632E}"/>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32" name="正方形/長方形 531">
          <a:extLst>
            <a:ext uri="{FF2B5EF4-FFF2-40B4-BE49-F238E27FC236}">
              <a16:creationId xmlns:a16="http://schemas.microsoft.com/office/drawing/2014/main" id="{0124B546-BEDA-4CA0-B707-D9F8FE95EEB7}"/>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33" name="正方形/長方形 532">
          <a:extLst>
            <a:ext uri="{FF2B5EF4-FFF2-40B4-BE49-F238E27FC236}">
              <a16:creationId xmlns:a16="http://schemas.microsoft.com/office/drawing/2014/main" id="{B9CD7622-0A8D-4078-96EE-CC9492B4DD72}"/>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34" name="正方形/長方形 533">
          <a:extLst>
            <a:ext uri="{FF2B5EF4-FFF2-40B4-BE49-F238E27FC236}">
              <a16:creationId xmlns:a16="http://schemas.microsoft.com/office/drawing/2014/main" id="{50D1C55D-FF18-40D2-B685-56AB2123EF29}"/>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35" name="正方形/長方形 534">
          <a:extLst>
            <a:ext uri="{FF2B5EF4-FFF2-40B4-BE49-F238E27FC236}">
              <a16:creationId xmlns:a16="http://schemas.microsoft.com/office/drawing/2014/main" id="{AABDD813-0ED1-4E76-95A8-AC3923084C1D}"/>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36" name="テキスト ボックス 535">
          <a:extLst>
            <a:ext uri="{FF2B5EF4-FFF2-40B4-BE49-F238E27FC236}">
              <a16:creationId xmlns:a16="http://schemas.microsoft.com/office/drawing/2014/main" id="{7A2D28E8-EED4-4769-9DD4-C25F54C9503A}"/>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37" name="直線コネクタ 536">
          <a:extLst>
            <a:ext uri="{FF2B5EF4-FFF2-40B4-BE49-F238E27FC236}">
              <a16:creationId xmlns:a16="http://schemas.microsoft.com/office/drawing/2014/main" id="{18B801C4-A065-4F6F-8DB3-88AE29A5BC6A}"/>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38" name="直線コネクタ 537">
          <a:extLst>
            <a:ext uri="{FF2B5EF4-FFF2-40B4-BE49-F238E27FC236}">
              <a16:creationId xmlns:a16="http://schemas.microsoft.com/office/drawing/2014/main" id="{CE164C9E-8373-410C-8377-85D953FFCBE0}"/>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39" name="テキスト ボックス 538">
          <a:extLst>
            <a:ext uri="{FF2B5EF4-FFF2-40B4-BE49-F238E27FC236}">
              <a16:creationId xmlns:a16="http://schemas.microsoft.com/office/drawing/2014/main" id="{FAAF35A4-392E-48EF-9FC3-7E39DB66C9F3}"/>
            </a:ext>
          </a:extLst>
        </xdr:cNvPr>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40" name="直線コネクタ 539">
          <a:extLst>
            <a:ext uri="{FF2B5EF4-FFF2-40B4-BE49-F238E27FC236}">
              <a16:creationId xmlns:a16="http://schemas.microsoft.com/office/drawing/2014/main" id="{28CE6E50-7384-4D99-8122-5228BECCAE52}"/>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29227</xdr:rowOff>
    </xdr:from>
    <xdr:ext cx="531299" cy="259045"/>
    <xdr:sp macro="" textlink="">
      <xdr:nvSpPr>
        <xdr:cNvPr id="541" name="テキスト ボックス 540">
          <a:extLst>
            <a:ext uri="{FF2B5EF4-FFF2-40B4-BE49-F238E27FC236}">
              <a16:creationId xmlns:a16="http://schemas.microsoft.com/office/drawing/2014/main" id="{42160183-A773-4D33-B9DA-D62D2CF4A0DE}"/>
            </a:ext>
          </a:extLst>
        </xdr:cNvPr>
        <xdr:cNvSpPr txBox="1"/>
      </xdr:nvSpPr>
      <xdr:spPr>
        <a:xfrm>
          <a:off x="17756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42" name="直線コネクタ 541">
          <a:extLst>
            <a:ext uri="{FF2B5EF4-FFF2-40B4-BE49-F238E27FC236}">
              <a16:creationId xmlns:a16="http://schemas.microsoft.com/office/drawing/2014/main" id="{85F04C44-A759-4975-AE54-39BC91C38C60}"/>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43" name="テキスト ボックス 542">
          <a:extLst>
            <a:ext uri="{FF2B5EF4-FFF2-40B4-BE49-F238E27FC236}">
              <a16:creationId xmlns:a16="http://schemas.microsoft.com/office/drawing/2014/main" id="{5742E65A-21B7-44B7-8003-DF83475EF6FC}"/>
            </a:ext>
          </a:extLst>
        </xdr:cNvPr>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44" name="直線コネクタ 543">
          <a:extLst>
            <a:ext uri="{FF2B5EF4-FFF2-40B4-BE49-F238E27FC236}">
              <a16:creationId xmlns:a16="http://schemas.microsoft.com/office/drawing/2014/main" id="{42133619-028F-47E1-9CE3-DEF90DB539CD}"/>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45" name="テキスト ボックス 544">
          <a:extLst>
            <a:ext uri="{FF2B5EF4-FFF2-40B4-BE49-F238E27FC236}">
              <a16:creationId xmlns:a16="http://schemas.microsoft.com/office/drawing/2014/main" id="{0FCC5153-C9C5-4FB5-AE20-ADC89063CDD7}"/>
            </a:ext>
          </a:extLst>
        </xdr:cNvPr>
        <xdr:cNvSpPr txBox="1"/>
      </xdr:nvSpPr>
      <xdr:spPr>
        <a:xfrm>
          <a:off x="17692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46" name="直線コネクタ 545">
          <a:extLst>
            <a:ext uri="{FF2B5EF4-FFF2-40B4-BE49-F238E27FC236}">
              <a16:creationId xmlns:a16="http://schemas.microsoft.com/office/drawing/2014/main" id="{78B560D6-52E1-4747-BA04-9116728342FF}"/>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47" name="テキスト ボックス 546">
          <a:extLst>
            <a:ext uri="{FF2B5EF4-FFF2-40B4-BE49-F238E27FC236}">
              <a16:creationId xmlns:a16="http://schemas.microsoft.com/office/drawing/2014/main" id="{6410B2AA-2437-46E9-82E7-7E91CA4AB1A1}"/>
            </a:ext>
          </a:extLst>
        </xdr:cNvPr>
        <xdr:cNvSpPr txBox="1"/>
      </xdr:nvSpPr>
      <xdr:spPr>
        <a:xfrm>
          <a:off x="17692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48" name="直線コネクタ 547">
          <a:extLst>
            <a:ext uri="{FF2B5EF4-FFF2-40B4-BE49-F238E27FC236}">
              <a16:creationId xmlns:a16="http://schemas.microsoft.com/office/drawing/2014/main" id="{668CC9B2-2973-4D02-8638-A923CD17F8A4}"/>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49" name="テキスト ボックス 548">
          <a:extLst>
            <a:ext uri="{FF2B5EF4-FFF2-40B4-BE49-F238E27FC236}">
              <a16:creationId xmlns:a16="http://schemas.microsoft.com/office/drawing/2014/main" id="{ABE1B04B-71D3-486B-8138-4C7F3D7821D1}"/>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50" name="【一般廃棄物処理施設】&#10;一人当たり有形固定資産（償却資産）額グラフ枠">
          <a:extLst>
            <a:ext uri="{FF2B5EF4-FFF2-40B4-BE49-F238E27FC236}">
              <a16:creationId xmlns:a16="http://schemas.microsoft.com/office/drawing/2014/main" id="{DFC64FD2-32AC-45E3-B04E-955D7900A76A}"/>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119535</xdr:rowOff>
    </xdr:from>
    <xdr:to>
      <xdr:col>116</xdr:col>
      <xdr:colOff>62864</xdr:colOff>
      <xdr:row>42</xdr:row>
      <xdr:rowOff>37589</xdr:rowOff>
    </xdr:to>
    <xdr:cxnSp macro="">
      <xdr:nvCxnSpPr>
        <xdr:cNvPr id="551" name="直線コネクタ 550">
          <a:extLst>
            <a:ext uri="{FF2B5EF4-FFF2-40B4-BE49-F238E27FC236}">
              <a16:creationId xmlns:a16="http://schemas.microsoft.com/office/drawing/2014/main" id="{78097E52-B181-4867-B044-CB6700A91A7E}"/>
            </a:ext>
          </a:extLst>
        </xdr:cNvPr>
        <xdr:cNvCxnSpPr/>
      </xdr:nvCxnSpPr>
      <xdr:spPr>
        <a:xfrm flipV="1">
          <a:off x="22160864" y="5777385"/>
          <a:ext cx="0" cy="14611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41416</xdr:rowOff>
    </xdr:from>
    <xdr:ext cx="313932" cy="259045"/>
    <xdr:sp macro="" textlink="">
      <xdr:nvSpPr>
        <xdr:cNvPr id="552" name="【一般廃棄物処理施設】&#10;一人当たり有形固定資産（償却資産）額最小値テキスト">
          <a:extLst>
            <a:ext uri="{FF2B5EF4-FFF2-40B4-BE49-F238E27FC236}">
              <a16:creationId xmlns:a16="http://schemas.microsoft.com/office/drawing/2014/main" id="{D6E56725-5F68-43B9-8B8E-8A749D30EEA4}"/>
            </a:ext>
          </a:extLst>
        </xdr:cNvPr>
        <xdr:cNvSpPr txBox="1"/>
      </xdr:nvSpPr>
      <xdr:spPr>
        <a:xfrm>
          <a:off x="22199600" y="724231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37589</xdr:rowOff>
    </xdr:from>
    <xdr:to>
      <xdr:col>116</xdr:col>
      <xdr:colOff>152400</xdr:colOff>
      <xdr:row>42</xdr:row>
      <xdr:rowOff>37589</xdr:rowOff>
    </xdr:to>
    <xdr:cxnSp macro="">
      <xdr:nvCxnSpPr>
        <xdr:cNvPr id="553" name="直線コネクタ 552">
          <a:extLst>
            <a:ext uri="{FF2B5EF4-FFF2-40B4-BE49-F238E27FC236}">
              <a16:creationId xmlns:a16="http://schemas.microsoft.com/office/drawing/2014/main" id="{03C5A52B-1454-4B6A-AA3E-E1A89A28E6C0}"/>
            </a:ext>
          </a:extLst>
        </xdr:cNvPr>
        <xdr:cNvCxnSpPr/>
      </xdr:nvCxnSpPr>
      <xdr:spPr>
        <a:xfrm>
          <a:off x="22072600" y="72384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66212</xdr:rowOff>
    </xdr:from>
    <xdr:ext cx="599010" cy="259045"/>
    <xdr:sp macro="" textlink="">
      <xdr:nvSpPr>
        <xdr:cNvPr id="554" name="【一般廃棄物処理施設】&#10;一人当たり有形固定資産（償却資産）額最大値テキスト">
          <a:extLst>
            <a:ext uri="{FF2B5EF4-FFF2-40B4-BE49-F238E27FC236}">
              <a16:creationId xmlns:a16="http://schemas.microsoft.com/office/drawing/2014/main" id="{FEFD0FAA-C204-473E-8955-C8B55FB3C43B}"/>
            </a:ext>
          </a:extLst>
        </xdr:cNvPr>
        <xdr:cNvSpPr txBox="1"/>
      </xdr:nvSpPr>
      <xdr:spPr>
        <a:xfrm>
          <a:off x="22199600" y="55526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191,813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119535</xdr:rowOff>
    </xdr:from>
    <xdr:to>
      <xdr:col>116</xdr:col>
      <xdr:colOff>152400</xdr:colOff>
      <xdr:row>33</xdr:row>
      <xdr:rowOff>119535</xdr:rowOff>
    </xdr:to>
    <xdr:cxnSp macro="">
      <xdr:nvCxnSpPr>
        <xdr:cNvPr id="555" name="直線コネクタ 554">
          <a:extLst>
            <a:ext uri="{FF2B5EF4-FFF2-40B4-BE49-F238E27FC236}">
              <a16:creationId xmlns:a16="http://schemas.microsoft.com/office/drawing/2014/main" id="{D6467278-C8D2-4CA5-A86F-2F31286363F9}"/>
            </a:ext>
          </a:extLst>
        </xdr:cNvPr>
        <xdr:cNvCxnSpPr/>
      </xdr:nvCxnSpPr>
      <xdr:spPr>
        <a:xfrm>
          <a:off x="22072600" y="5777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44749</xdr:rowOff>
    </xdr:from>
    <xdr:ext cx="534377" cy="259045"/>
    <xdr:sp macro="" textlink="">
      <xdr:nvSpPr>
        <xdr:cNvPr id="556" name="【一般廃棄物処理施設】&#10;一人当たり有形固定資産（償却資産）額平均値テキスト">
          <a:extLst>
            <a:ext uri="{FF2B5EF4-FFF2-40B4-BE49-F238E27FC236}">
              <a16:creationId xmlns:a16="http://schemas.microsoft.com/office/drawing/2014/main" id="{7DDDA5AE-33F0-42C4-9856-6D94EA28D3A4}"/>
            </a:ext>
          </a:extLst>
        </xdr:cNvPr>
        <xdr:cNvSpPr txBox="1"/>
      </xdr:nvSpPr>
      <xdr:spPr>
        <a:xfrm>
          <a:off x="22199600" y="65598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21872</xdr:rowOff>
    </xdr:from>
    <xdr:to>
      <xdr:col>116</xdr:col>
      <xdr:colOff>114300</xdr:colOff>
      <xdr:row>39</xdr:row>
      <xdr:rowOff>123472</xdr:rowOff>
    </xdr:to>
    <xdr:sp macro="" textlink="">
      <xdr:nvSpPr>
        <xdr:cNvPr id="557" name="フローチャート: 判断 556">
          <a:extLst>
            <a:ext uri="{FF2B5EF4-FFF2-40B4-BE49-F238E27FC236}">
              <a16:creationId xmlns:a16="http://schemas.microsoft.com/office/drawing/2014/main" id="{508B15F5-975B-4FB2-ADF8-7EF9DAB2875D}"/>
            </a:ext>
          </a:extLst>
        </xdr:cNvPr>
        <xdr:cNvSpPr/>
      </xdr:nvSpPr>
      <xdr:spPr>
        <a:xfrm>
          <a:off x="22110700" y="6708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167109</xdr:rowOff>
    </xdr:from>
    <xdr:to>
      <xdr:col>112</xdr:col>
      <xdr:colOff>38100</xdr:colOff>
      <xdr:row>39</xdr:row>
      <xdr:rowOff>97259</xdr:rowOff>
    </xdr:to>
    <xdr:sp macro="" textlink="">
      <xdr:nvSpPr>
        <xdr:cNvPr id="558" name="フローチャート: 判断 557">
          <a:extLst>
            <a:ext uri="{FF2B5EF4-FFF2-40B4-BE49-F238E27FC236}">
              <a16:creationId xmlns:a16="http://schemas.microsoft.com/office/drawing/2014/main" id="{C00F6DBE-AE4F-42AC-9A94-A90B02CE56A2}"/>
            </a:ext>
          </a:extLst>
        </xdr:cNvPr>
        <xdr:cNvSpPr/>
      </xdr:nvSpPr>
      <xdr:spPr>
        <a:xfrm>
          <a:off x="21272500" y="6682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5519</xdr:rowOff>
    </xdr:from>
    <xdr:to>
      <xdr:col>107</xdr:col>
      <xdr:colOff>101600</xdr:colOff>
      <xdr:row>39</xdr:row>
      <xdr:rowOff>107119</xdr:rowOff>
    </xdr:to>
    <xdr:sp macro="" textlink="">
      <xdr:nvSpPr>
        <xdr:cNvPr id="559" name="フローチャート: 判断 558">
          <a:extLst>
            <a:ext uri="{FF2B5EF4-FFF2-40B4-BE49-F238E27FC236}">
              <a16:creationId xmlns:a16="http://schemas.microsoft.com/office/drawing/2014/main" id="{082C94F6-DADF-4317-9908-D4D2D0D01FA4}"/>
            </a:ext>
          </a:extLst>
        </xdr:cNvPr>
        <xdr:cNvSpPr/>
      </xdr:nvSpPr>
      <xdr:spPr>
        <a:xfrm>
          <a:off x="20383500" y="6692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9101</xdr:rowOff>
    </xdr:from>
    <xdr:to>
      <xdr:col>102</xdr:col>
      <xdr:colOff>165100</xdr:colOff>
      <xdr:row>39</xdr:row>
      <xdr:rowOff>110701</xdr:rowOff>
    </xdr:to>
    <xdr:sp macro="" textlink="">
      <xdr:nvSpPr>
        <xdr:cNvPr id="560" name="フローチャート: 判断 559">
          <a:extLst>
            <a:ext uri="{FF2B5EF4-FFF2-40B4-BE49-F238E27FC236}">
              <a16:creationId xmlns:a16="http://schemas.microsoft.com/office/drawing/2014/main" id="{26385B98-B1FD-40E7-A307-85689397C8C6}"/>
            </a:ext>
          </a:extLst>
        </xdr:cNvPr>
        <xdr:cNvSpPr/>
      </xdr:nvSpPr>
      <xdr:spPr>
        <a:xfrm>
          <a:off x="19494500" y="6695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118295</xdr:rowOff>
    </xdr:from>
    <xdr:to>
      <xdr:col>98</xdr:col>
      <xdr:colOff>38100</xdr:colOff>
      <xdr:row>39</xdr:row>
      <xdr:rowOff>48445</xdr:rowOff>
    </xdr:to>
    <xdr:sp macro="" textlink="">
      <xdr:nvSpPr>
        <xdr:cNvPr id="561" name="フローチャート: 判断 560">
          <a:extLst>
            <a:ext uri="{FF2B5EF4-FFF2-40B4-BE49-F238E27FC236}">
              <a16:creationId xmlns:a16="http://schemas.microsoft.com/office/drawing/2014/main" id="{C98817F1-0B32-41FF-8AE5-AA3F70C232EC}"/>
            </a:ext>
          </a:extLst>
        </xdr:cNvPr>
        <xdr:cNvSpPr/>
      </xdr:nvSpPr>
      <xdr:spPr>
        <a:xfrm>
          <a:off x="18605500" y="663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62" name="テキスト ボックス 561">
          <a:extLst>
            <a:ext uri="{FF2B5EF4-FFF2-40B4-BE49-F238E27FC236}">
              <a16:creationId xmlns:a16="http://schemas.microsoft.com/office/drawing/2014/main" id="{9374D549-4F1A-4146-9CA7-7C2262EE578B}"/>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63" name="テキスト ボックス 562">
          <a:extLst>
            <a:ext uri="{FF2B5EF4-FFF2-40B4-BE49-F238E27FC236}">
              <a16:creationId xmlns:a16="http://schemas.microsoft.com/office/drawing/2014/main" id="{E7014996-02D9-45F6-A98C-849B052812F2}"/>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64" name="テキスト ボックス 563">
          <a:extLst>
            <a:ext uri="{FF2B5EF4-FFF2-40B4-BE49-F238E27FC236}">
              <a16:creationId xmlns:a16="http://schemas.microsoft.com/office/drawing/2014/main" id="{116073B0-540F-4FA4-84BC-03048A3BE5C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65" name="テキスト ボックス 564">
          <a:extLst>
            <a:ext uri="{FF2B5EF4-FFF2-40B4-BE49-F238E27FC236}">
              <a16:creationId xmlns:a16="http://schemas.microsoft.com/office/drawing/2014/main" id="{B5921FE8-705D-498F-914B-9B159810E67D}"/>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66" name="テキスト ボックス 565">
          <a:extLst>
            <a:ext uri="{FF2B5EF4-FFF2-40B4-BE49-F238E27FC236}">
              <a16:creationId xmlns:a16="http://schemas.microsoft.com/office/drawing/2014/main" id="{867772DB-CFFF-43DA-AD5C-DD846CFBA414}"/>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158095</xdr:rowOff>
    </xdr:from>
    <xdr:to>
      <xdr:col>116</xdr:col>
      <xdr:colOff>114300</xdr:colOff>
      <xdr:row>42</xdr:row>
      <xdr:rowOff>88245</xdr:rowOff>
    </xdr:to>
    <xdr:sp macro="" textlink="">
      <xdr:nvSpPr>
        <xdr:cNvPr id="567" name="楕円 566">
          <a:extLst>
            <a:ext uri="{FF2B5EF4-FFF2-40B4-BE49-F238E27FC236}">
              <a16:creationId xmlns:a16="http://schemas.microsoft.com/office/drawing/2014/main" id="{A7DCF255-6417-475A-A091-BC8786FC7E47}"/>
            </a:ext>
          </a:extLst>
        </xdr:cNvPr>
        <xdr:cNvSpPr/>
      </xdr:nvSpPr>
      <xdr:spPr>
        <a:xfrm>
          <a:off x="22110700" y="7187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41</xdr:row>
      <xdr:rowOff>73022</xdr:rowOff>
    </xdr:from>
    <xdr:ext cx="313932" cy="259045"/>
    <xdr:sp macro="" textlink="">
      <xdr:nvSpPr>
        <xdr:cNvPr id="568" name="【一般廃棄物処理施設】&#10;一人当たり有形固定資産（償却資産）額該当値テキスト">
          <a:extLst>
            <a:ext uri="{FF2B5EF4-FFF2-40B4-BE49-F238E27FC236}">
              <a16:creationId xmlns:a16="http://schemas.microsoft.com/office/drawing/2014/main" id="{7FD7C40E-BFE9-4ED9-914F-D31243762ABC}"/>
            </a:ext>
          </a:extLst>
        </xdr:cNvPr>
        <xdr:cNvSpPr txBox="1"/>
      </xdr:nvSpPr>
      <xdr:spPr>
        <a:xfrm>
          <a:off x="22199600" y="710247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158064</xdr:rowOff>
    </xdr:from>
    <xdr:to>
      <xdr:col>112</xdr:col>
      <xdr:colOff>38100</xdr:colOff>
      <xdr:row>42</xdr:row>
      <xdr:rowOff>88214</xdr:rowOff>
    </xdr:to>
    <xdr:sp macro="" textlink="">
      <xdr:nvSpPr>
        <xdr:cNvPr id="569" name="楕円 568">
          <a:extLst>
            <a:ext uri="{FF2B5EF4-FFF2-40B4-BE49-F238E27FC236}">
              <a16:creationId xmlns:a16="http://schemas.microsoft.com/office/drawing/2014/main" id="{78426DB1-F9C3-4F59-8308-994824294128}"/>
            </a:ext>
          </a:extLst>
        </xdr:cNvPr>
        <xdr:cNvSpPr/>
      </xdr:nvSpPr>
      <xdr:spPr>
        <a:xfrm>
          <a:off x="21272500" y="7187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42</xdr:row>
      <xdr:rowOff>37414</xdr:rowOff>
    </xdr:from>
    <xdr:to>
      <xdr:col>116</xdr:col>
      <xdr:colOff>63500</xdr:colOff>
      <xdr:row>42</xdr:row>
      <xdr:rowOff>37445</xdr:rowOff>
    </xdr:to>
    <xdr:cxnSp macro="">
      <xdr:nvCxnSpPr>
        <xdr:cNvPr id="570" name="直線コネクタ 569">
          <a:extLst>
            <a:ext uri="{FF2B5EF4-FFF2-40B4-BE49-F238E27FC236}">
              <a16:creationId xmlns:a16="http://schemas.microsoft.com/office/drawing/2014/main" id="{9D44E470-C4B1-4272-9509-2875CED050FC}"/>
            </a:ext>
          </a:extLst>
        </xdr:cNvPr>
        <xdr:cNvCxnSpPr/>
      </xdr:nvCxnSpPr>
      <xdr:spPr>
        <a:xfrm>
          <a:off x="21323300" y="7238314"/>
          <a:ext cx="838200" cy="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158072</xdr:rowOff>
    </xdr:from>
    <xdr:to>
      <xdr:col>107</xdr:col>
      <xdr:colOff>101600</xdr:colOff>
      <xdr:row>42</xdr:row>
      <xdr:rowOff>88222</xdr:rowOff>
    </xdr:to>
    <xdr:sp macro="" textlink="">
      <xdr:nvSpPr>
        <xdr:cNvPr id="571" name="楕円 570">
          <a:extLst>
            <a:ext uri="{FF2B5EF4-FFF2-40B4-BE49-F238E27FC236}">
              <a16:creationId xmlns:a16="http://schemas.microsoft.com/office/drawing/2014/main" id="{4EE33542-95C0-49DF-A01E-4468B2EE543D}"/>
            </a:ext>
          </a:extLst>
        </xdr:cNvPr>
        <xdr:cNvSpPr/>
      </xdr:nvSpPr>
      <xdr:spPr>
        <a:xfrm>
          <a:off x="20383500" y="7187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42</xdr:row>
      <xdr:rowOff>37414</xdr:rowOff>
    </xdr:from>
    <xdr:to>
      <xdr:col>111</xdr:col>
      <xdr:colOff>177800</xdr:colOff>
      <xdr:row>42</xdr:row>
      <xdr:rowOff>37422</xdr:rowOff>
    </xdr:to>
    <xdr:cxnSp macro="">
      <xdr:nvCxnSpPr>
        <xdr:cNvPr id="572" name="直線コネクタ 571">
          <a:extLst>
            <a:ext uri="{FF2B5EF4-FFF2-40B4-BE49-F238E27FC236}">
              <a16:creationId xmlns:a16="http://schemas.microsoft.com/office/drawing/2014/main" id="{8A8DE6DF-3A1D-4FE7-A506-625F25860FCA}"/>
            </a:ext>
          </a:extLst>
        </xdr:cNvPr>
        <xdr:cNvCxnSpPr/>
      </xdr:nvCxnSpPr>
      <xdr:spPr>
        <a:xfrm flipV="1">
          <a:off x="20434300" y="7238314"/>
          <a:ext cx="889000" cy="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158072</xdr:rowOff>
    </xdr:from>
    <xdr:to>
      <xdr:col>102</xdr:col>
      <xdr:colOff>165100</xdr:colOff>
      <xdr:row>42</xdr:row>
      <xdr:rowOff>88222</xdr:rowOff>
    </xdr:to>
    <xdr:sp macro="" textlink="">
      <xdr:nvSpPr>
        <xdr:cNvPr id="573" name="楕円 572">
          <a:extLst>
            <a:ext uri="{FF2B5EF4-FFF2-40B4-BE49-F238E27FC236}">
              <a16:creationId xmlns:a16="http://schemas.microsoft.com/office/drawing/2014/main" id="{7CFFAFDD-C2FD-4E8B-93E7-FB5425A0CB36}"/>
            </a:ext>
          </a:extLst>
        </xdr:cNvPr>
        <xdr:cNvSpPr/>
      </xdr:nvSpPr>
      <xdr:spPr>
        <a:xfrm>
          <a:off x="19494500" y="7187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42</xdr:row>
      <xdr:rowOff>37422</xdr:rowOff>
    </xdr:from>
    <xdr:to>
      <xdr:col>107</xdr:col>
      <xdr:colOff>50800</xdr:colOff>
      <xdr:row>42</xdr:row>
      <xdr:rowOff>37422</xdr:rowOff>
    </xdr:to>
    <xdr:cxnSp macro="">
      <xdr:nvCxnSpPr>
        <xdr:cNvPr id="574" name="直線コネクタ 573">
          <a:extLst>
            <a:ext uri="{FF2B5EF4-FFF2-40B4-BE49-F238E27FC236}">
              <a16:creationId xmlns:a16="http://schemas.microsoft.com/office/drawing/2014/main" id="{E8444E6B-08B0-429A-AF1E-B2FB053F1C69}"/>
            </a:ext>
          </a:extLst>
        </xdr:cNvPr>
        <xdr:cNvCxnSpPr/>
      </xdr:nvCxnSpPr>
      <xdr:spPr>
        <a:xfrm>
          <a:off x="19545300" y="723832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37</xdr:row>
      <xdr:rowOff>113786</xdr:rowOff>
    </xdr:from>
    <xdr:ext cx="534377" cy="259045"/>
    <xdr:sp macro="" textlink="">
      <xdr:nvSpPr>
        <xdr:cNvPr id="575" name="n_1aveValue【一般廃棄物処理施設】&#10;一人当たり有形固定資産（償却資産）額">
          <a:extLst>
            <a:ext uri="{FF2B5EF4-FFF2-40B4-BE49-F238E27FC236}">
              <a16:creationId xmlns:a16="http://schemas.microsoft.com/office/drawing/2014/main" id="{FC96DF7A-5FA8-4970-B20E-44E513CAA46A}"/>
            </a:ext>
          </a:extLst>
        </xdr:cNvPr>
        <xdr:cNvSpPr txBox="1"/>
      </xdr:nvSpPr>
      <xdr:spPr>
        <a:xfrm>
          <a:off x="21043411" y="6457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123646</xdr:rowOff>
    </xdr:from>
    <xdr:ext cx="534377" cy="259045"/>
    <xdr:sp macro="" textlink="">
      <xdr:nvSpPr>
        <xdr:cNvPr id="576" name="n_2aveValue【一般廃棄物処理施設】&#10;一人当たり有形固定資産（償却資産）額">
          <a:extLst>
            <a:ext uri="{FF2B5EF4-FFF2-40B4-BE49-F238E27FC236}">
              <a16:creationId xmlns:a16="http://schemas.microsoft.com/office/drawing/2014/main" id="{3CCB96AD-678C-4B23-8828-CDE6F1C0AF57}"/>
            </a:ext>
          </a:extLst>
        </xdr:cNvPr>
        <xdr:cNvSpPr txBox="1"/>
      </xdr:nvSpPr>
      <xdr:spPr>
        <a:xfrm>
          <a:off x="20167111" y="6467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127228</xdr:rowOff>
    </xdr:from>
    <xdr:ext cx="534377" cy="259045"/>
    <xdr:sp macro="" textlink="">
      <xdr:nvSpPr>
        <xdr:cNvPr id="577" name="n_3aveValue【一般廃棄物処理施設】&#10;一人当たり有形固定資産（償却資産）額">
          <a:extLst>
            <a:ext uri="{FF2B5EF4-FFF2-40B4-BE49-F238E27FC236}">
              <a16:creationId xmlns:a16="http://schemas.microsoft.com/office/drawing/2014/main" id="{5513AE4F-CC50-48B5-BC92-6CC12ABF4612}"/>
            </a:ext>
          </a:extLst>
        </xdr:cNvPr>
        <xdr:cNvSpPr txBox="1"/>
      </xdr:nvSpPr>
      <xdr:spPr>
        <a:xfrm>
          <a:off x="19278111" y="6470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64972</xdr:rowOff>
    </xdr:from>
    <xdr:ext cx="534377" cy="259045"/>
    <xdr:sp macro="" textlink="">
      <xdr:nvSpPr>
        <xdr:cNvPr id="578" name="n_4aveValue【一般廃棄物処理施設】&#10;一人当たり有形固定資産（償却資産）額">
          <a:extLst>
            <a:ext uri="{FF2B5EF4-FFF2-40B4-BE49-F238E27FC236}">
              <a16:creationId xmlns:a16="http://schemas.microsoft.com/office/drawing/2014/main" id="{AC75AD1A-F9D4-416B-B461-1AA9D4B509C6}"/>
            </a:ext>
          </a:extLst>
        </xdr:cNvPr>
        <xdr:cNvSpPr txBox="1"/>
      </xdr:nvSpPr>
      <xdr:spPr>
        <a:xfrm>
          <a:off x="18389111" y="6408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111</xdr:col>
      <xdr:colOff>8133</xdr:colOff>
      <xdr:row>42</xdr:row>
      <xdr:rowOff>79341</xdr:rowOff>
    </xdr:from>
    <xdr:ext cx="313932" cy="259045"/>
    <xdr:sp macro="" textlink="">
      <xdr:nvSpPr>
        <xdr:cNvPr id="579" name="n_1mainValue【一般廃棄物処理施設】&#10;一人当たり有形固定資産（償却資産）額">
          <a:extLst>
            <a:ext uri="{FF2B5EF4-FFF2-40B4-BE49-F238E27FC236}">
              <a16:creationId xmlns:a16="http://schemas.microsoft.com/office/drawing/2014/main" id="{74A13D0F-E86C-4F8B-9888-A7D82C8DE247}"/>
            </a:ext>
          </a:extLst>
        </xdr:cNvPr>
        <xdr:cNvSpPr txBox="1"/>
      </xdr:nvSpPr>
      <xdr:spPr>
        <a:xfrm>
          <a:off x="21153633" y="728024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84333</xdr:colOff>
      <xdr:row>42</xdr:row>
      <xdr:rowOff>79349</xdr:rowOff>
    </xdr:from>
    <xdr:ext cx="313932" cy="259045"/>
    <xdr:sp macro="" textlink="">
      <xdr:nvSpPr>
        <xdr:cNvPr id="580" name="n_2mainValue【一般廃棄物処理施設】&#10;一人当たり有形固定資産（償却資産）額">
          <a:extLst>
            <a:ext uri="{FF2B5EF4-FFF2-40B4-BE49-F238E27FC236}">
              <a16:creationId xmlns:a16="http://schemas.microsoft.com/office/drawing/2014/main" id="{7749D5CF-0180-4D30-99A4-60246A71E851}"/>
            </a:ext>
          </a:extLst>
        </xdr:cNvPr>
        <xdr:cNvSpPr txBox="1"/>
      </xdr:nvSpPr>
      <xdr:spPr>
        <a:xfrm>
          <a:off x="20277333" y="728024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147833</xdr:colOff>
      <xdr:row>42</xdr:row>
      <xdr:rowOff>79349</xdr:rowOff>
    </xdr:from>
    <xdr:ext cx="313932" cy="259045"/>
    <xdr:sp macro="" textlink="">
      <xdr:nvSpPr>
        <xdr:cNvPr id="581" name="n_3mainValue【一般廃棄物処理施設】&#10;一人当たり有形固定資産（償却資産）額">
          <a:extLst>
            <a:ext uri="{FF2B5EF4-FFF2-40B4-BE49-F238E27FC236}">
              <a16:creationId xmlns:a16="http://schemas.microsoft.com/office/drawing/2014/main" id="{DC38EDD0-E859-4CDA-8C01-0F1D1A07F402}"/>
            </a:ext>
          </a:extLst>
        </xdr:cNvPr>
        <xdr:cNvSpPr txBox="1"/>
      </xdr:nvSpPr>
      <xdr:spPr>
        <a:xfrm>
          <a:off x="19388333" y="728024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82" name="正方形/長方形 581">
          <a:extLst>
            <a:ext uri="{FF2B5EF4-FFF2-40B4-BE49-F238E27FC236}">
              <a16:creationId xmlns:a16="http://schemas.microsoft.com/office/drawing/2014/main" id="{8015EDFF-FD73-4FF3-8D92-C841FDA80138}"/>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83" name="正方形/長方形 582">
          <a:extLst>
            <a:ext uri="{FF2B5EF4-FFF2-40B4-BE49-F238E27FC236}">
              <a16:creationId xmlns:a16="http://schemas.microsoft.com/office/drawing/2014/main" id="{A6F652CE-CFC8-4A1D-B723-2D485C9497E3}"/>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84" name="正方形/長方形 583">
          <a:extLst>
            <a:ext uri="{FF2B5EF4-FFF2-40B4-BE49-F238E27FC236}">
              <a16:creationId xmlns:a16="http://schemas.microsoft.com/office/drawing/2014/main" id="{BA0160A4-B620-4A3E-86A4-F5DB2B0810B9}"/>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85" name="正方形/長方形 584">
          <a:extLst>
            <a:ext uri="{FF2B5EF4-FFF2-40B4-BE49-F238E27FC236}">
              <a16:creationId xmlns:a16="http://schemas.microsoft.com/office/drawing/2014/main" id="{B9FD5C30-C4A4-4925-A83D-759193BD94F4}"/>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86" name="正方形/長方形 585">
          <a:extLst>
            <a:ext uri="{FF2B5EF4-FFF2-40B4-BE49-F238E27FC236}">
              <a16:creationId xmlns:a16="http://schemas.microsoft.com/office/drawing/2014/main" id="{95F4B7B5-37C4-4DAF-AE86-0F232A562323}"/>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87" name="正方形/長方形 586">
          <a:extLst>
            <a:ext uri="{FF2B5EF4-FFF2-40B4-BE49-F238E27FC236}">
              <a16:creationId xmlns:a16="http://schemas.microsoft.com/office/drawing/2014/main" id="{506C86B5-381A-4463-A6BA-5A50754C92BA}"/>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88" name="正方形/長方形 587">
          <a:extLst>
            <a:ext uri="{FF2B5EF4-FFF2-40B4-BE49-F238E27FC236}">
              <a16:creationId xmlns:a16="http://schemas.microsoft.com/office/drawing/2014/main" id="{665F3AA2-A931-4DCF-B5BA-599264D81C95}"/>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89" name="正方形/長方形 588">
          <a:extLst>
            <a:ext uri="{FF2B5EF4-FFF2-40B4-BE49-F238E27FC236}">
              <a16:creationId xmlns:a16="http://schemas.microsoft.com/office/drawing/2014/main" id="{59C5ED83-15AF-479E-85A8-F13980B3C2BD}"/>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90" name="テキスト ボックス 589">
          <a:extLst>
            <a:ext uri="{FF2B5EF4-FFF2-40B4-BE49-F238E27FC236}">
              <a16:creationId xmlns:a16="http://schemas.microsoft.com/office/drawing/2014/main" id="{44CD60EE-0D54-4552-8FF4-DBD16EC38E21}"/>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91" name="直線コネクタ 590">
          <a:extLst>
            <a:ext uri="{FF2B5EF4-FFF2-40B4-BE49-F238E27FC236}">
              <a16:creationId xmlns:a16="http://schemas.microsoft.com/office/drawing/2014/main" id="{2DC6CAD5-A84A-4421-AD93-662A681D7053}"/>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92" name="テキスト ボックス 591">
          <a:extLst>
            <a:ext uri="{FF2B5EF4-FFF2-40B4-BE49-F238E27FC236}">
              <a16:creationId xmlns:a16="http://schemas.microsoft.com/office/drawing/2014/main" id="{DD4E525B-7CCF-4AE6-AFA0-CB690EA2C9FD}"/>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93" name="直線コネクタ 592">
          <a:extLst>
            <a:ext uri="{FF2B5EF4-FFF2-40B4-BE49-F238E27FC236}">
              <a16:creationId xmlns:a16="http://schemas.microsoft.com/office/drawing/2014/main" id="{E73EF8F1-F683-43E9-BF1C-845AEA44ED6A}"/>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594" name="テキスト ボックス 593">
          <a:extLst>
            <a:ext uri="{FF2B5EF4-FFF2-40B4-BE49-F238E27FC236}">
              <a16:creationId xmlns:a16="http://schemas.microsoft.com/office/drawing/2014/main" id="{1BBC727D-8E5C-4BF5-ADEB-F1434B98DA0A}"/>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95" name="直線コネクタ 594">
          <a:extLst>
            <a:ext uri="{FF2B5EF4-FFF2-40B4-BE49-F238E27FC236}">
              <a16:creationId xmlns:a16="http://schemas.microsoft.com/office/drawing/2014/main" id="{57DD8447-99E2-45B8-888F-865C1FA07AFE}"/>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96" name="テキスト ボックス 595">
          <a:extLst>
            <a:ext uri="{FF2B5EF4-FFF2-40B4-BE49-F238E27FC236}">
              <a16:creationId xmlns:a16="http://schemas.microsoft.com/office/drawing/2014/main" id="{CC08A411-0F16-42CA-8392-DD8A4E7AF904}"/>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97" name="直線コネクタ 596">
          <a:extLst>
            <a:ext uri="{FF2B5EF4-FFF2-40B4-BE49-F238E27FC236}">
              <a16:creationId xmlns:a16="http://schemas.microsoft.com/office/drawing/2014/main" id="{F2965C60-35F5-4750-975C-480D64E73001}"/>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98" name="テキスト ボックス 597">
          <a:extLst>
            <a:ext uri="{FF2B5EF4-FFF2-40B4-BE49-F238E27FC236}">
              <a16:creationId xmlns:a16="http://schemas.microsoft.com/office/drawing/2014/main" id="{D417CFF9-8232-4B98-941D-CDE0C21E9927}"/>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99" name="直線コネクタ 598">
          <a:extLst>
            <a:ext uri="{FF2B5EF4-FFF2-40B4-BE49-F238E27FC236}">
              <a16:creationId xmlns:a16="http://schemas.microsoft.com/office/drawing/2014/main" id="{A631FD46-42FE-4B66-BE76-113C6F776B02}"/>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00" name="テキスト ボックス 599">
          <a:extLst>
            <a:ext uri="{FF2B5EF4-FFF2-40B4-BE49-F238E27FC236}">
              <a16:creationId xmlns:a16="http://schemas.microsoft.com/office/drawing/2014/main" id="{035BB059-8367-44D3-A691-7F84598FE71A}"/>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01" name="直線コネクタ 600">
          <a:extLst>
            <a:ext uri="{FF2B5EF4-FFF2-40B4-BE49-F238E27FC236}">
              <a16:creationId xmlns:a16="http://schemas.microsoft.com/office/drawing/2014/main" id="{5DAE7668-B66C-43A2-9ED3-6E39DECFD3CB}"/>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02" name="テキスト ボックス 601">
          <a:extLst>
            <a:ext uri="{FF2B5EF4-FFF2-40B4-BE49-F238E27FC236}">
              <a16:creationId xmlns:a16="http://schemas.microsoft.com/office/drawing/2014/main" id="{EFB43E3F-E72B-4ED7-A390-3B9B4B64BFB9}"/>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03" name="直線コネクタ 602">
          <a:extLst>
            <a:ext uri="{FF2B5EF4-FFF2-40B4-BE49-F238E27FC236}">
              <a16:creationId xmlns:a16="http://schemas.microsoft.com/office/drawing/2014/main" id="{9DE00486-1B82-4E6B-A187-BFCB446B89C8}"/>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04" name="テキスト ボックス 603">
          <a:extLst>
            <a:ext uri="{FF2B5EF4-FFF2-40B4-BE49-F238E27FC236}">
              <a16:creationId xmlns:a16="http://schemas.microsoft.com/office/drawing/2014/main" id="{D56AEA7F-0194-432C-B508-7BB47F6FE914}"/>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05" name="直線コネクタ 604">
          <a:extLst>
            <a:ext uri="{FF2B5EF4-FFF2-40B4-BE49-F238E27FC236}">
              <a16:creationId xmlns:a16="http://schemas.microsoft.com/office/drawing/2014/main" id="{A89FC392-C227-4F90-A239-EDEAF40C247E}"/>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06" name="【保健センター・保健所】&#10;有形固定資産減価償却率グラフ枠">
          <a:extLst>
            <a:ext uri="{FF2B5EF4-FFF2-40B4-BE49-F238E27FC236}">
              <a16:creationId xmlns:a16="http://schemas.microsoft.com/office/drawing/2014/main" id="{CAA1A2FF-843D-4256-9114-F30540930BF5}"/>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106135</xdr:rowOff>
    </xdr:from>
    <xdr:to>
      <xdr:col>85</xdr:col>
      <xdr:colOff>126364</xdr:colOff>
      <xdr:row>63</xdr:row>
      <xdr:rowOff>151856</xdr:rowOff>
    </xdr:to>
    <xdr:cxnSp macro="">
      <xdr:nvCxnSpPr>
        <xdr:cNvPr id="607" name="直線コネクタ 606">
          <a:extLst>
            <a:ext uri="{FF2B5EF4-FFF2-40B4-BE49-F238E27FC236}">
              <a16:creationId xmlns:a16="http://schemas.microsoft.com/office/drawing/2014/main" id="{9D7975D4-E6B9-4C57-94F3-F97B2F5F0635}"/>
            </a:ext>
          </a:extLst>
        </xdr:cNvPr>
        <xdr:cNvCxnSpPr/>
      </xdr:nvCxnSpPr>
      <xdr:spPr>
        <a:xfrm flipV="1">
          <a:off x="16318864" y="9535885"/>
          <a:ext cx="0" cy="14173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155683</xdr:rowOff>
    </xdr:from>
    <xdr:ext cx="405111" cy="259045"/>
    <xdr:sp macro="" textlink="">
      <xdr:nvSpPr>
        <xdr:cNvPr id="608" name="【保健センター・保健所】&#10;有形固定資産減価償却率最小値テキスト">
          <a:extLst>
            <a:ext uri="{FF2B5EF4-FFF2-40B4-BE49-F238E27FC236}">
              <a16:creationId xmlns:a16="http://schemas.microsoft.com/office/drawing/2014/main" id="{6E9E12B7-B528-4448-93E5-60583320B5B5}"/>
            </a:ext>
          </a:extLst>
        </xdr:cNvPr>
        <xdr:cNvSpPr txBox="1"/>
      </xdr:nvSpPr>
      <xdr:spPr>
        <a:xfrm>
          <a:off x="16357600" y="109570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151856</xdr:rowOff>
    </xdr:from>
    <xdr:to>
      <xdr:col>86</xdr:col>
      <xdr:colOff>25400</xdr:colOff>
      <xdr:row>63</xdr:row>
      <xdr:rowOff>151856</xdr:rowOff>
    </xdr:to>
    <xdr:cxnSp macro="">
      <xdr:nvCxnSpPr>
        <xdr:cNvPr id="609" name="直線コネクタ 608">
          <a:extLst>
            <a:ext uri="{FF2B5EF4-FFF2-40B4-BE49-F238E27FC236}">
              <a16:creationId xmlns:a16="http://schemas.microsoft.com/office/drawing/2014/main" id="{76D9B9B3-1793-4544-85F5-49EDFB3808F4}"/>
            </a:ext>
          </a:extLst>
        </xdr:cNvPr>
        <xdr:cNvCxnSpPr/>
      </xdr:nvCxnSpPr>
      <xdr:spPr>
        <a:xfrm>
          <a:off x="16230600" y="10953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52812</xdr:rowOff>
    </xdr:from>
    <xdr:ext cx="340478" cy="259045"/>
    <xdr:sp macro="" textlink="">
      <xdr:nvSpPr>
        <xdr:cNvPr id="610" name="【保健センター・保健所】&#10;有形固定資産減価償却率最大値テキスト">
          <a:extLst>
            <a:ext uri="{FF2B5EF4-FFF2-40B4-BE49-F238E27FC236}">
              <a16:creationId xmlns:a16="http://schemas.microsoft.com/office/drawing/2014/main" id="{6600398C-D4D8-4788-A7DA-35C03B083024}"/>
            </a:ext>
          </a:extLst>
        </xdr:cNvPr>
        <xdr:cNvSpPr txBox="1"/>
      </xdr:nvSpPr>
      <xdr:spPr>
        <a:xfrm>
          <a:off x="16357600" y="931111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106135</xdr:rowOff>
    </xdr:from>
    <xdr:to>
      <xdr:col>86</xdr:col>
      <xdr:colOff>25400</xdr:colOff>
      <xdr:row>55</xdr:row>
      <xdr:rowOff>106135</xdr:rowOff>
    </xdr:to>
    <xdr:cxnSp macro="">
      <xdr:nvCxnSpPr>
        <xdr:cNvPr id="611" name="直線コネクタ 610">
          <a:extLst>
            <a:ext uri="{FF2B5EF4-FFF2-40B4-BE49-F238E27FC236}">
              <a16:creationId xmlns:a16="http://schemas.microsoft.com/office/drawing/2014/main" id="{972937E6-AB8A-448D-BC6C-1F53CE971747}"/>
            </a:ext>
          </a:extLst>
        </xdr:cNvPr>
        <xdr:cNvCxnSpPr/>
      </xdr:nvCxnSpPr>
      <xdr:spPr>
        <a:xfrm>
          <a:off x="16230600" y="9535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128831</xdr:rowOff>
    </xdr:from>
    <xdr:ext cx="405111" cy="259045"/>
    <xdr:sp macro="" textlink="">
      <xdr:nvSpPr>
        <xdr:cNvPr id="612" name="【保健センター・保健所】&#10;有形固定資産減価償却率平均値テキスト">
          <a:extLst>
            <a:ext uri="{FF2B5EF4-FFF2-40B4-BE49-F238E27FC236}">
              <a16:creationId xmlns:a16="http://schemas.microsoft.com/office/drawing/2014/main" id="{A7247393-D512-47FF-A55A-62E0C284F6E5}"/>
            </a:ext>
          </a:extLst>
        </xdr:cNvPr>
        <xdr:cNvSpPr txBox="1"/>
      </xdr:nvSpPr>
      <xdr:spPr>
        <a:xfrm>
          <a:off x="16357600" y="1007293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105954</xdr:rowOff>
    </xdr:from>
    <xdr:to>
      <xdr:col>85</xdr:col>
      <xdr:colOff>177800</xdr:colOff>
      <xdr:row>60</xdr:row>
      <xdr:rowOff>36104</xdr:rowOff>
    </xdr:to>
    <xdr:sp macro="" textlink="">
      <xdr:nvSpPr>
        <xdr:cNvPr id="613" name="フローチャート: 判断 612">
          <a:extLst>
            <a:ext uri="{FF2B5EF4-FFF2-40B4-BE49-F238E27FC236}">
              <a16:creationId xmlns:a16="http://schemas.microsoft.com/office/drawing/2014/main" id="{49D8925C-CDBB-4C59-9522-075A378D9E47}"/>
            </a:ext>
          </a:extLst>
        </xdr:cNvPr>
        <xdr:cNvSpPr/>
      </xdr:nvSpPr>
      <xdr:spPr>
        <a:xfrm>
          <a:off x="16268700" y="10221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168003</xdr:rowOff>
    </xdr:from>
    <xdr:to>
      <xdr:col>81</xdr:col>
      <xdr:colOff>101600</xdr:colOff>
      <xdr:row>60</xdr:row>
      <xdr:rowOff>98153</xdr:rowOff>
    </xdr:to>
    <xdr:sp macro="" textlink="">
      <xdr:nvSpPr>
        <xdr:cNvPr id="614" name="フローチャート: 判断 613">
          <a:extLst>
            <a:ext uri="{FF2B5EF4-FFF2-40B4-BE49-F238E27FC236}">
              <a16:creationId xmlns:a16="http://schemas.microsoft.com/office/drawing/2014/main" id="{3E84B4F7-E4E7-429B-BBE3-5E336DD77292}"/>
            </a:ext>
          </a:extLst>
        </xdr:cNvPr>
        <xdr:cNvSpPr/>
      </xdr:nvSpPr>
      <xdr:spPr>
        <a:xfrm>
          <a:off x="15430500" y="10283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114119</xdr:rowOff>
    </xdr:from>
    <xdr:to>
      <xdr:col>76</xdr:col>
      <xdr:colOff>165100</xdr:colOff>
      <xdr:row>60</xdr:row>
      <xdr:rowOff>44269</xdr:rowOff>
    </xdr:to>
    <xdr:sp macro="" textlink="">
      <xdr:nvSpPr>
        <xdr:cNvPr id="615" name="フローチャート: 判断 614">
          <a:extLst>
            <a:ext uri="{FF2B5EF4-FFF2-40B4-BE49-F238E27FC236}">
              <a16:creationId xmlns:a16="http://schemas.microsoft.com/office/drawing/2014/main" id="{9AC43AC9-2B88-4325-9EB1-358838444FB0}"/>
            </a:ext>
          </a:extLst>
        </xdr:cNvPr>
        <xdr:cNvSpPr/>
      </xdr:nvSpPr>
      <xdr:spPr>
        <a:xfrm>
          <a:off x="14541500" y="10229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140244</xdr:rowOff>
    </xdr:from>
    <xdr:to>
      <xdr:col>72</xdr:col>
      <xdr:colOff>38100</xdr:colOff>
      <xdr:row>60</xdr:row>
      <xdr:rowOff>70394</xdr:rowOff>
    </xdr:to>
    <xdr:sp macro="" textlink="">
      <xdr:nvSpPr>
        <xdr:cNvPr id="616" name="フローチャート: 判断 615">
          <a:extLst>
            <a:ext uri="{FF2B5EF4-FFF2-40B4-BE49-F238E27FC236}">
              <a16:creationId xmlns:a16="http://schemas.microsoft.com/office/drawing/2014/main" id="{B723766C-803B-418E-8116-02A6E1ECD56E}"/>
            </a:ext>
          </a:extLst>
        </xdr:cNvPr>
        <xdr:cNvSpPr/>
      </xdr:nvSpPr>
      <xdr:spPr>
        <a:xfrm>
          <a:off x="13652500" y="10255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104322</xdr:rowOff>
    </xdr:from>
    <xdr:to>
      <xdr:col>67</xdr:col>
      <xdr:colOff>101600</xdr:colOff>
      <xdr:row>60</xdr:row>
      <xdr:rowOff>34472</xdr:rowOff>
    </xdr:to>
    <xdr:sp macro="" textlink="">
      <xdr:nvSpPr>
        <xdr:cNvPr id="617" name="フローチャート: 判断 616">
          <a:extLst>
            <a:ext uri="{FF2B5EF4-FFF2-40B4-BE49-F238E27FC236}">
              <a16:creationId xmlns:a16="http://schemas.microsoft.com/office/drawing/2014/main" id="{54F54489-5BCD-44DA-9A05-8F8C2E670FF3}"/>
            </a:ext>
          </a:extLst>
        </xdr:cNvPr>
        <xdr:cNvSpPr/>
      </xdr:nvSpPr>
      <xdr:spPr>
        <a:xfrm>
          <a:off x="12763500" y="10219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18" name="テキスト ボックス 617">
          <a:extLst>
            <a:ext uri="{FF2B5EF4-FFF2-40B4-BE49-F238E27FC236}">
              <a16:creationId xmlns:a16="http://schemas.microsoft.com/office/drawing/2014/main" id="{65B441CB-C974-4650-9CC8-23CAF3B47B6D}"/>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19" name="テキスト ボックス 618">
          <a:extLst>
            <a:ext uri="{FF2B5EF4-FFF2-40B4-BE49-F238E27FC236}">
              <a16:creationId xmlns:a16="http://schemas.microsoft.com/office/drawing/2014/main" id="{3A3C070B-CBD0-41B3-9C1C-57E66566BFDC}"/>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20" name="テキスト ボックス 619">
          <a:extLst>
            <a:ext uri="{FF2B5EF4-FFF2-40B4-BE49-F238E27FC236}">
              <a16:creationId xmlns:a16="http://schemas.microsoft.com/office/drawing/2014/main" id="{FB2A1157-1A4E-4813-9452-BCD36E687D5E}"/>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21" name="テキスト ボックス 620">
          <a:extLst>
            <a:ext uri="{FF2B5EF4-FFF2-40B4-BE49-F238E27FC236}">
              <a16:creationId xmlns:a16="http://schemas.microsoft.com/office/drawing/2014/main" id="{B9F7198D-381A-4A92-BC59-6C4A13A4470E}"/>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22" name="テキスト ボックス 621">
          <a:extLst>
            <a:ext uri="{FF2B5EF4-FFF2-40B4-BE49-F238E27FC236}">
              <a16:creationId xmlns:a16="http://schemas.microsoft.com/office/drawing/2014/main" id="{CA55E9C2-E6ED-4ADD-8D75-DA0DF152B8AF}"/>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117384</xdr:rowOff>
    </xdr:from>
    <xdr:to>
      <xdr:col>85</xdr:col>
      <xdr:colOff>177800</xdr:colOff>
      <xdr:row>60</xdr:row>
      <xdr:rowOff>47534</xdr:rowOff>
    </xdr:to>
    <xdr:sp macro="" textlink="">
      <xdr:nvSpPr>
        <xdr:cNvPr id="623" name="楕円 622">
          <a:extLst>
            <a:ext uri="{FF2B5EF4-FFF2-40B4-BE49-F238E27FC236}">
              <a16:creationId xmlns:a16="http://schemas.microsoft.com/office/drawing/2014/main" id="{32D2A5FD-DA30-43BB-B1F6-722B438E26F0}"/>
            </a:ext>
          </a:extLst>
        </xdr:cNvPr>
        <xdr:cNvSpPr/>
      </xdr:nvSpPr>
      <xdr:spPr>
        <a:xfrm>
          <a:off x="16268700" y="10232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95811</xdr:rowOff>
    </xdr:from>
    <xdr:ext cx="405111" cy="259045"/>
    <xdr:sp macro="" textlink="">
      <xdr:nvSpPr>
        <xdr:cNvPr id="624" name="【保健センター・保健所】&#10;有形固定資産減価償却率該当値テキスト">
          <a:extLst>
            <a:ext uri="{FF2B5EF4-FFF2-40B4-BE49-F238E27FC236}">
              <a16:creationId xmlns:a16="http://schemas.microsoft.com/office/drawing/2014/main" id="{67CA7176-B9C4-4CE2-A2AE-74B1D1AB646A}"/>
            </a:ext>
          </a:extLst>
        </xdr:cNvPr>
        <xdr:cNvSpPr txBox="1"/>
      </xdr:nvSpPr>
      <xdr:spPr>
        <a:xfrm>
          <a:off x="16357600" y="102113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81462</xdr:rowOff>
    </xdr:from>
    <xdr:to>
      <xdr:col>81</xdr:col>
      <xdr:colOff>101600</xdr:colOff>
      <xdr:row>60</xdr:row>
      <xdr:rowOff>11612</xdr:rowOff>
    </xdr:to>
    <xdr:sp macro="" textlink="">
      <xdr:nvSpPr>
        <xdr:cNvPr id="625" name="楕円 624">
          <a:extLst>
            <a:ext uri="{FF2B5EF4-FFF2-40B4-BE49-F238E27FC236}">
              <a16:creationId xmlns:a16="http://schemas.microsoft.com/office/drawing/2014/main" id="{98FBDDEB-510C-4F44-96AA-128A9F6E48DE}"/>
            </a:ext>
          </a:extLst>
        </xdr:cNvPr>
        <xdr:cNvSpPr/>
      </xdr:nvSpPr>
      <xdr:spPr>
        <a:xfrm>
          <a:off x="15430500" y="10197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132262</xdr:rowOff>
    </xdr:from>
    <xdr:to>
      <xdr:col>85</xdr:col>
      <xdr:colOff>127000</xdr:colOff>
      <xdr:row>59</xdr:row>
      <xdr:rowOff>168184</xdr:rowOff>
    </xdr:to>
    <xdr:cxnSp macro="">
      <xdr:nvCxnSpPr>
        <xdr:cNvPr id="626" name="直線コネクタ 625">
          <a:extLst>
            <a:ext uri="{FF2B5EF4-FFF2-40B4-BE49-F238E27FC236}">
              <a16:creationId xmlns:a16="http://schemas.microsoft.com/office/drawing/2014/main" id="{8B9342A8-A472-4F36-B83C-DEC3F6709269}"/>
            </a:ext>
          </a:extLst>
        </xdr:cNvPr>
        <xdr:cNvCxnSpPr/>
      </xdr:nvCxnSpPr>
      <xdr:spPr>
        <a:xfrm>
          <a:off x="15481300" y="10247812"/>
          <a:ext cx="8382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48804</xdr:rowOff>
    </xdr:from>
    <xdr:to>
      <xdr:col>76</xdr:col>
      <xdr:colOff>165100</xdr:colOff>
      <xdr:row>59</xdr:row>
      <xdr:rowOff>150404</xdr:rowOff>
    </xdr:to>
    <xdr:sp macro="" textlink="">
      <xdr:nvSpPr>
        <xdr:cNvPr id="627" name="楕円 626">
          <a:extLst>
            <a:ext uri="{FF2B5EF4-FFF2-40B4-BE49-F238E27FC236}">
              <a16:creationId xmlns:a16="http://schemas.microsoft.com/office/drawing/2014/main" id="{8FE51908-13A2-4A3D-B159-4E0B6404DFF7}"/>
            </a:ext>
          </a:extLst>
        </xdr:cNvPr>
        <xdr:cNvSpPr/>
      </xdr:nvSpPr>
      <xdr:spPr>
        <a:xfrm>
          <a:off x="14541500" y="10164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99604</xdr:rowOff>
    </xdr:from>
    <xdr:to>
      <xdr:col>81</xdr:col>
      <xdr:colOff>50800</xdr:colOff>
      <xdr:row>59</xdr:row>
      <xdr:rowOff>132262</xdr:rowOff>
    </xdr:to>
    <xdr:cxnSp macro="">
      <xdr:nvCxnSpPr>
        <xdr:cNvPr id="628" name="直線コネクタ 627">
          <a:extLst>
            <a:ext uri="{FF2B5EF4-FFF2-40B4-BE49-F238E27FC236}">
              <a16:creationId xmlns:a16="http://schemas.microsoft.com/office/drawing/2014/main" id="{F8F8C9B9-C595-4542-8F5B-DE42F2BB1F3F}"/>
            </a:ext>
          </a:extLst>
        </xdr:cNvPr>
        <xdr:cNvCxnSpPr/>
      </xdr:nvCxnSpPr>
      <xdr:spPr>
        <a:xfrm>
          <a:off x="14592300" y="10215154"/>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125549</xdr:rowOff>
    </xdr:from>
    <xdr:to>
      <xdr:col>72</xdr:col>
      <xdr:colOff>38100</xdr:colOff>
      <xdr:row>60</xdr:row>
      <xdr:rowOff>55699</xdr:rowOff>
    </xdr:to>
    <xdr:sp macro="" textlink="">
      <xdr:nvSpPr>
        <xdr:cNvPr id="629" name="楕円 628">
          <a:extLst>
            <a:ext uri="{FF2B5EF4-FFF2-40B4-BE49-F238E27FC236}">
              <a16:creationId xmlns:a16="http://schemas.microsoft.com/office/drawing/2014/main" id="{DEBAD348-746A-40AB-8E98-0B7A2E5B9A4B}"/>
            </a:ext>
          </a:extLst>
        </xdr:cNvPr>
        <xdr:cNvSpPr/>
      </xdr:nvSpPr>
      <xdr:spPr>
        <a:xfrm>
          <a:off x="13652500" y="10241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99604</xdr:rowOff>
    </xdr:from>
    <xdr:to>
      <xdr:col>76</xdr:col>
      <xdr:colOff>114300</xdr:colOff>
      <xdr:row>60</xdr:row>
      <xdr:rowOff>4899</xdr:rowOff>
    </xdr:to>
    <xdr:cxnSp macro="">
      <xdr:nvCxnSpPr>
        <xdr:cNvPr id="630" name="直線コネクタ 629">
          <a:extLst>
            <a:ext uri="{FF2B5EF4-FFF2-40B4-BE49-F238E27FC236}">
              <a16:creationId xmlns:a16="http://schemas.microsoft.com/office/drawing/2014/main" id="{361AAF30-F4E0-4F3C-A138-95497B254035}"/>
            </a:ext>
          </a:extLst>
        </xdr:cNvPr>
        <xdr:cNvCxnSpPr/>
      </xdr:nvCxnSpPr>
      <xdr:spPr>
        <a:xfrm flipV="1">
          <a:off x="13703300" y="10215154"/>
          <a:ext cx="889000" cy="76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89280</xdr:rowOff>
    </xdr:from>
    <xdr:ext cx="405111" cy="259045"/>
    <xdr:sp macro="" textlink="">
      <xdr:nvSpPr>
        <xdr:cNvPr id="631" name="n_1aveValue【保健センター・保健所】&#10;有形固定資産減価償却率">
          <a:extLst>
            <a:ext uri="{FF2B5EF4-FFF2-40B4-BE49-F238E27FC236}">
              <a16:creationId xmlns:a16="http://schemas.microsoft.com/office/drawing/2014/main" id="{9317D247-1D5F-4DE8-B785-B18C4CE9AB6C}"/>
            </a:ext>
          </a:extLst>
        </xdr:cNvPr>
        <xdr:cNvSpPr txBox="1"/>
      </xdr:nvSpPr>
      <xdr:spPr>
        <a:xfrm>
          <a:off x="15266044" y="103762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35396</xdr:rowOff>
    </xdr:from>
    <xdr:ext cx="405111" cy="259045"/>
    <xdr:sp macro="" textlink="">
      <xdr:nvSpPr>
        <xdr:cNvPr id="632" name="n_2aveValue【保健センター・保健所】&#10;有形固定資産減価償却率">
          <a:extLst>
            <a:ext uri="{FF2B5EF4-FFF2-40B4-BE49-F238E27FC236}">
              <a16:creationId xmlns:a16="http://schemas.microsoft.com/office/drawing/2014/main" id="{34A9236B-16B9-4E90-801F-CF93CDE34E8F}"/>
            </a:ext>
          </a:extLst>
        </xdr:cNvPr>
        <xdr:cNvSpPr txBox="1"/>
      </xdr:nvSpPr>
      <xdr:spPr>
        <a:xfrm>
          <a:off x="14389744" y="103223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61521</xdr:rowOff>
    </xdr:from>
    <xdr:ext cx="405111" cy="259045"/>
    <xdr:sp macro="" textlink="">
      <xdr:nvSpPr>
        <xdr:cNvPr id="633" name="n_3aveValue【保健センター・保健所】&#10;有形固定資産減価償却率">
          <a:extLst>
            <a:ext uri="{FF2B5EF4-FFF2-40B4-BE49-F238E27FC236}">
              <a16:creationId xmlns:a16="http://schemas.microsoft.com/office/drawing/2014/main" id="{009AEF5C-AB8B-4D82-8AEA-79665229ACBC}"/>
            </a:ext>
          </a:extLst>
        </xdr:cNvPr>
        <xdr:cNvSpPr txBox="1"/>
      </xdr:nvSpPr>
      <xdr:spPr>
        <a:xfrm>
          <a:off x="13500744" y="103485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50999</xdr:rowOff>
    </xdr:from>
    <xdr:ext cx="405111" cy="259045"/>
    <xdr:sp macro="" textlink="">
      <xdr:nvSpPr>
        <xdr:cNvPr id="634" name="n_4aveValue【保健センター・保健所】&#10;有形固定資産減価償却率">
          <a:extLst>
            <a:ext uri="{FF2B5EF4-FFF2-40B4-BE49-F238E27FC236}">
              <a16:creationId xmlns:a16="http://schemas.microsoft.com/office/drawing/2014/main" id="{1CA5EAC6-A04F-4F44-A2B5-64017FEEF34A}"/>
            </a:ext>
          </a:extLst>
        </xdr:cNvPr>
        <xdr:cNvSpPr txBox="1"/>
      </xdr:nvSpPr>
      <xdr:spPr>
        <a:xfrm>
          <a:off x="12611744" y="99950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28139</xdr:rowOff>
    </xdr:from>
    <xdr:ext cx="405111" cy="259045"/>
    <xdr:sp macro="" textlink="">
      <xdr:nvSpPr>
        <xdr:cNvPr id="635" name="n_1mainValue【保健センター・保健所】&#10;有形固定資産減価償却率">
          <a:extLst>
            <a:ext uri="{FF2B5EF4-FFF2-40B4-BE49-F238E27FC236}">
              <a16:creationId xmlns:a16="http://schemas.microsoft.com/office/drawing/2014/main" id="{30C40102-D91A-4D4B-9990-4BEE1A417B3D}"/>
            </a:ext>
          </a:extLst>
        </xdr:cNvPr>
        <xdr:cNvSpPr txBox="1"/>
      </xdr:nvSpPr>
      <xdr:spPr>
        <a:xfrm>
          <a:off x="15266044" y="99722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166931</xdr:rowOff>
    </xdr:from>
    <xdr:ext cx="405111" cy="259045"/>
    <xdr:sp macro="" textlink="">
      <xdr:nvSpPr>
        <xdr:cNvPr id="636" name="n_2mainValue【保健センター・保健所】&#10;有形固定資産減価償却率">
          <a:extLst>
            <a:ext uri="{FF2B5EF4-FFF2-40B4-BE49-F238E27FC236}">
              <a16:creationId xmlns:a16="http://schemas.microsoft.com/office/drawing/2014/main" id="{A087921F-E2BA-40CB-86AC-1611B2D49738}"/>
            </a:ext>
          </a:extLst>
        </xdr:cNvPr>
        <xdr:cNvSpPr txBox="1"/>
      </xdr:nvSpPr>
      <xdr:spPr>
        <a:xfrm>
          <a:off x="14389744" y="99395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72226</xdr:rowOff>
    </xdr:from>
    <xdr:ext cx="405111" cy="259045"/>
    <xdr:sp macro="" textlink="">
      <xdr:nvSpPr>
        <xdr:cNvPr id="637" name="n_3mainValue【保健センター・保健所】&#10;有形固定資産減価償却率">
          <a:extLst>
            <a:ext uri="{FF2B5EF4-FFF2-40B4-BE49-F238E27FC236}">
              <a16:creationId xmlns:a16="http://schemas.microsoft.com/office/drawing/2014/main" id="{D1A624FC-31D1-4E81-A88C-77E4F2EC6C58}"/>
            </a:ext>
          </a:extLst>
        </xdr:cNvPr>
        <xdr:cNvSpPr txBox="1"/>
      </xdr:nvSpPr>
      <xdr:spPr>
        <a:xfrm>
          <a:off x="13500744" y="100163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38" name="正方形/長方形 637">
          <a:extLst>
            <a:ext uri="{FF2B5EF4-FFF2-40B4-BE49-F238E27FC236}">
              <a16:creationId xmlns:a16="http://schemas.microsoft.com/office/drawing/2014/main" id="{C93DF6D4-6A23-4457-A5FE-0CE96519A25D}"/>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39" name="正方形/長方形 638">
          <a:extLst>
            <a:ext uri="{FF2B5EF4-FFF2-40B4-BE49-F238E27FC236}">
              <a16:creationId xmlns:a16="http://schemas.microsoft.com/office/drawing/2014/main" id="{494E6646-97F7-4A1D-A710-DE4EF4A285C6}"/>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40" name="正方形/長方形 639">
          <a:extLst>
            <a:ext uri="{FF2B5EF4-FFF2-40B4-BE49-F238E27FC236}">
              <a16:creationId xmlns:a16="http://schemas.microsoft.com/office/drawing/2014/main" id="{0C704DBE-830B-4B41-BAE5-F49EC5B42714}"/>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41" name="正方形/長方形 640">
          <a:extLst>
            <a:ext uri="{FF2B5EF4-FFF2-40B4-BE49-F238E27FC236}">
              <a16:creationId xmlns:a16="http://schemas.microsoft.com/office/drawing/2014/main" id="{99B29805-B884-4053-BD5F-E66F4EAB7038}"/>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42" name="正方形/長方形 641">
          <a:extLst>
            <a:ext uri="{FF2B5EF4-FFF2-40B4-BE49-F238E27FC236}">
              <a16:creationId xmlns:a16="http://schemas.microsoft.com/office/drawing/2014/main" id="{2C916361-75D4-4F7A-88D0-83910448C9C3}"/>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43" name="正方形/長方形 642">
          <a:extLst>
            <a:ext uri="{FF2B5EF4-FFF2-40B4-BE49-F238E27FC236}">
              <a16:creationId xmlns:a16="http://schemas.microsoft.com/office/drawing/2014/main" id="{6C8337C4-7CE4-4D65-B726-CF3D60EB2F9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44" name="正方形/長方形 643">
          <a:extLst>
            <a:ext uri="{FF2B5EF4-FFF2-40B4-BE49-F238E27FC236}">
              <a16:creationId xmlns:a16="http://schemas.microsoft.com/office/drawing/2014/main" id="{324BFAA6-8876-47E6-8701-94E1A8C3AD25}"/>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45" name="正方形/長方形 644">
          <a:extLst>
            <a:ext uri="{FF2B5EF4-FFF2-40B4-BE49-F238E27FC236}">
              <a16:creationId xmlns:a16="http://schemas.microsoft.com/office/drawing/2014/main" id="{DB7C38AA-779A-43BC-BC9A-37CE86574EBB}"/>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46" name="テキスト ボックス 645">
          <a:extLst>
            <a:ext uri="{FF2B5EF4-FFF2-40B4-BE49-F238E27FC236}">
              <a16:creationId xmlns:a16="http://schemas.microsoft.com/office/drawing/2014/main" id="{C6E9CC96-7311-4317-8CC0-5E1F9CFB3FEA}"/>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47" name="直線コネクタ 646">
          <a:extLst>
            <a:ext uri="{FF2B5EF4-FFF2-40B4-BE49-F238E27FC236}">
              <a16:creationId xmlns:a16="http://schemas.microsoft.com/office/drawing/2014/main" id="{AFBAF561-7475-4CC1-BA2E-3581119780E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648" name="直線コネクタ 647">
          <a:extLst>
            <a:ext uri="{FF2B5EF4-FFF2-40B4-BE49-F238E27FC236}">
              <a16:creationId xmlns:a16="http://schemas.microsoft.com/office/drawing/2014/main" id="{2566A2BD-9F1C-46EB-9853-D444FED26267}"/>
            </a:ext>
          </a:extLst>
        </xdr:cNvPr>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649" name="テキスト ボックス 648">
          <a:extLst>
            <a:ext uri="{FF2B5EF4-FFF2-40B4-BE49-F238E27FC236}">
              <a16:creationId xmlns:a16="http://schemas.microsoft.com/office/drawing/2014/main" id="{388A15F6-B9FC-4C4E-B1B2-542E828928D5}"/>
            </a:ext>
          </a:extLst>
        </xdr:cNvPr>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650" name="直線コネクタ 649">
          <a:extLst>
            <a:ext uri="{FF2B5EF4-FFF2-40B4-BE49-F238E27FC236}">
              <a16:creationId xmlns:a16="http://schemas.microsoft.com/office/drawing/2014/main" id="{3237308B-7585-444A-A816-5E0A33C568D8}"/>
            </a:ext>
          </a:extLst>
        </xdr:cNvPr>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651" name="テキスト ボックス 650">
          <a:extLst>
            <a:ext uri="{FF2B5EF4-FFF2-40B4-BE49-F238E27FC236}">
              <a16:creationId xmlns:a16="http://schemas.microsoft.com/office/drawing/2014/main" id="{53D2B00D-3FF0-4134-A377-0791252EDD6D}"/>
            </a:ext>
          </a:extLst>
        </xdr:cNvPr>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652" name="直線コネクタ 651">
          <a:extLst>
            <a:ext uri="{FF2B5EF4-FFF2-40B4-BE49-F238E27FC236}">
              <a16:creationId xmlns:a16="http://schemas.microsoft.com/office/drawing/2014/main" id="{7842A47E-44D3-4C7D-AF2C-809267C38A9E}"/>
            </a:ext>
          </a:extLst>
        </xdr:cNvPr>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653" name="テキスト ボックス 652">
          <a:extLst>
            <a:ext uri="{FF2B5EF4-FFF2-40B4-BE49-F238E27FC236}">
              <a16:creationId xmlns:a16="http://schemas.microsoft.com/office/drawing/2014/main" id="{4BFD99E0-5A0F-4F44-B351-713E3EDCBBC9}"/>
            </a:ext>
          </a:extLst>
        </xdr:cNvPr>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654" name="直線コネクタ 653">
          <a:extLst>
            <a:ext uri="{FF2B5EF4-FFF2-40B4-BE49-F238E27FC236}">
              <a16:creationId xmlns:a16="http://schemas.microsoft.com/office/drawing/2014/main" id="{632464B2-2F04-4FE4-9397-3DDDEF07289C}"/>
            </a:ext>
          </a:extLst>
        </xdr:cNvPr>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655" name="テキスト ボックス 654">
          <a:extLst>
            <a:ext uri="{FF2B5EF4-FFF2-40B4-BE49-F238E27FC236}">
              <a16:creationId xmlns:a16="http://schemas.microsoft.com/office/drawing/2014/main" id="{7A57F17A-3CB9-4C82-BCE0-BBBB72787A66}"/>
            </a:ext>
          </a:extLst>
        </xdr:cNvPr>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656" name="直線コネクタ 655">
          <a:extLst>
            <a:ext uri="{FF2B5EF4-FFF2-40B4-BE49-F238E27FC236}">
              <a16:creationId xmlns:a16="http://schemas.microsoft.com/office/drawing/2014/main" id="{86172F1B-2391-4A67-86DD-5BDF4187E682}"/>
            </a:ext>
          </a:extLst>
        </xdr:cNvPr>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657" name="テキスト ボックス 656">
          <a:extLst>
            <a:ext uri="{FF2B5EF4-FFF2-40B4-BE49-F238E27FC236}">
              <a16:creationId xmlns:a16="http://schemas.microsoft.com/office/drawing/2014/main" id="{47F601F4-025D-4562-A12D-FAFA6D5F0AA5}"/>
            </a:ext>
          </a:extLst>
        </xdr:cNvPr>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658" name="直線コネクタ 657">
          <a:extLst>
            <a:ext uri="{FF2B5EF4-FFF2-40B4-BE49-F238E27FC236}">
              <a16:creationId xmlns:a16="http://schemas.microsoft.com/office/drawing/2014/main" id="{946AE109-D10C-497D-8D1D-0A8239B01DFD}"/>
            </a:ext>
          </a:extLst>
        </xdr:cNvPr>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659" name="テキスト ボックス 658">
          <a:extLst>
            <a:ext uri="{FF2B5EF4-FFF2-40B4-BE49-F238E27FC236}">
              <a16:creationId xmlns:a16="http://schemas.microsoft.com/office/drawing/2014/main" id="{F1D009C9-3FF9-47BD-AFE0-62E4C1B44F6A}"/>
            </a:ext>
          </a:extLst>
        </xdr:cNvPr>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60" name="直線コネクタ 659">
          <a:extLst>
            <a:ext uri="{FF2B5EF4-FFF2-40B4-BE49-F238E27FC236}">
              <a16:creationId xmlns:a16="http://schemas.microsoft.com/office/drawing/2014/main" id="{A446328C-70D2-4418-8D93-078658223AFA}"/>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61" name="テキスト ボックス 660">
          <a:extLst>
            <a:ext uri="{FF2B5EF4-FFF2-40B4-BE49-F238E27FC236}">
              <a16:creationId xmlns:a16="http://schemas.microsoft.com/office/drawing/2014/main" id="{1E1A4648-E7DA-41B8-A009-767E9D74527B}"/>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62" name="【保健センター・保健所】&#10;一人当たり面積グラフ枠">
          <a:extLst>
            <a:ext uri="{FF2B5EF4-FFF2-40B4-BE49-F238E27FC236}">
              <a16:creationId xmlns:a16="http://schemas.microsoft.com/office/drawing/2014/main" id="{5A022F71-6085-4D09-B2D0-1420386090F9}"/>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146957</xdr:rowOff>
    </xdr:from>
    <xdr:to>
      <xdr:col>116</xdr:col>
      <xdr:colOff>62864</xdr:colOff>
      <xdr:row>64</xdr:row>
      <xdr:rowOff>97972</xdr:rowOff>
    </xdr:to>
    <xdr:cxnSp macro="">
      <xdr:nvCxnSpPr>
        <xdr:cNvPr id="663" name="直線コネクタ 662">
          <a:extLst>
            <a:ext uri="{FF2B5EF4-FFF2-40B4-BE49-F238E27FC236}">
              <a16:creationId xmlns:a16="http://schemas.microsoft.com/office/drawing/2014/main" id="{B9BBB337-3C5C-4367-AB95-CB75C423A158}"/>
            </a:ext>
          </a:extLst>
        </xdr:cNvPr>
        <xdr:cNvCxnSpPr/>
      </xdr:nvCxnSpPr>
      <xdr:spPr>
        <a:xfrm flipV="1">
          <a:off x="22160864" y="9748157"/>
          <a:ext cx="0" cy="13226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101799</xdr:rowOff>
    </xdr:from>
    <xdr:ext cx="469744" cy="259045"/>
    <xdr:sp macro="" textlink="">
      <xdr:nvSpPr>
        <xdr:cNvPr id="664" name="【保健センター・保健所】&#10;一人当たり面積最小値テキスト">
          <a:extLst>
            <a:ext uri="{FF2B5EF4-FFF2-40B4-BE49-F238E27FC236}">
              <a16:creationId xmlns:a16="http://schemas.microsoft.com/office/drawing/2014/main" id="{3B897D33-62A6-40D3-85F1-CAC2C893FFD0}"/>
            </a:ext>
          </a:extLst>
        </xdr:cNvPr>
        <xdr:cNvSpPr txBox="1"/>
      </xdr:nvSpPr>
      <xdr:spPr>
        <a:xfrm>
          <a:off x="22199600" y="110745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97972</xdr:rowOff>
    </xdr:from>
    <xdr:to>
      <xdr:col>116</xdr:col>
      <xdr:colOff>152400</xdr:colOff>
      <xdr:row>64</xdr:row>
      <xdr:rowOff>97972</xdr:rowOff>
    </xdr:to>
    <xdr:cxnSp macro="">
      <xdr:nvCxnSpPr>
        <xdr:cNvPr id="665" name="直線コネクタ 664">
          <a:extLst>
            <a:ext uri="{FF2B5EF4-FFF2-40B4-BE49-F238E27FC236}">
              <a16:creationId xmlns:a16="http://schemas.microsoft.com/office/drawing/2014/main" id="{F8729087-CC26-4E9F-AA9D-C33FA791A114}"/>
            </a:ext>
          </a:extLst>
        </xdr:cNvPr>
        <xdr:cNvCxnSpPr/>
      </xdr:nvCxnSpPr>
      <xdr:spPr>
        <a:xfrm>
          <a:off x="22072600" y="11070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93634</xdr:rowOff>
    </xdr:from>
    <xdr:ext cx="469744" cy="259045"/>
    <xdr:sp macro="" textlink="">
      <xdr:nvSpPr>
        <xdr:cNvPr id="666" name="【保健センター・保健所】&#10;一人当たり面積最大値テキスト">
          <a:extLst>
            <a:ext uri="{FF2B5EF4-FFF2-40B4-BE49-F238E27FC236}">
              <a16:creationId xmlns:a16="http://schemas.microsoft.com/office/drawing/2014/main" id="{A33C717E-3319-43BC-A4A4-B077EE296A41}"/>
            </a:ext>
          </a:extLst>
        </xdr:cNvPr>
        <xdr:cNvSpPr txBox="1"/>
      </xdr:nvSpPr>
      <xdr:spPr>
        <a:xfrm>
          <a:off x="22199600" y="9523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146957</xdr:rowOff>
    </xdr:from>
    <xdr:to>
      <xdr:col>116</xdr:col>
      <xdr:colOff>152400</xdr:colOff>
      <xdr:row>56</xdr:row>
      <xdr:rowOff>146957</xdr:rowOff>
    </xdr:to>
    <xdr:cxnSp macro="">
      <xdr:nvCxnSpPr>
        <xdr:cNvPr id="667" name="直線コネクタ 666">
          <a:extLst>
            <a:ext uri="{FF2B5EF4-FFF2-40B4-BE49-F238E27FC236}">
              <a16:creationId xmlns:a16="http://schemas.microsoft.com/office/drawing/2014/main" id="{2EAC1ED6-9C6C-412F-9FDD-EA23273A98FB}"/>
            </a:ext>
          </a:extLst>
        </xdr:cNvPr>
        <xdr:cNvCxnSpPr/>
      </xdr:nvCxnSpPr>
      <xdr:spPr>
        <a:xfrm>
          <a:off x="22072600" y="9748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123570</xdr:rowOff>
    </xdr:from>
    <xdr:ext cx="469744" cy="259045"/>
    <xdr:sp macro="" textlink="">
      <xdr:nvSpPr>
        <xdr:cNvPr id="668" name="【保健センター・保健所】&#10;一人当たり面積平均値テキスト">
          <a:extLst>
            <a:ext uri="{FF2B5EF4-FFF2-40B4-BE49-F238E27FC236}">
              <a16:creationId xmlns:a16="http://schemas.microsoft.com/office/drawing/2014/main" id="{E21B4541-9A04-409D-A016-5283CD211EA4}"/>
            </a:ext>
          </a:extLst>
        </xdr:cNvPr>
        <xdr:cNvSpPr txBox="1"/>
      </xdr:nvSpPr>
      <xdr:spPr>
        <a:xfrm>
          <a:off x="22199600" y="107534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145143</xdr:rowOff>
    </xdr:from>
    <xdr:to>
      <xdr:col>116</xdr:col>
      <xdr:colOff>114300</xdr:colOff>
      <xdr:row>63</xdr:row>
      <xdr:rowOff>75293</xdr:rowOff>
    </xdr:to>
    <xdr:sp macro="" textlink="">
      <xdr:nvSpPr>
        <xdr:cNvPr id="669" name="フローチャート: 判断 668">
          <a:extLst>
            <a:ext uri="{FF2B5EF4-FFF2-40B4-BE49-F238E27FC236}">
              <a16:creationId xmlns:a16="http://schemas.microsoft.com/office/drawing/2014/main" id="{17EE4BE2-013F-47AB-B87D-C3F55E1986EC}"/>
            </a:ext>
          </a:extLst>
        </xdr:cNvPr>
        <xdr:cNvSpPr/>
      </xdr:nvSpPr>
      <xdr:spPr>
        <a:xfrm>
          <a:off x="22110700" y="10775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145143</xdr:rowOff>
    </xdr:from>
    <xdr:to>
      <xdr:col>112</xdr:col>
      <xdr:colOff>38100</xdr:colOff>
      <xdr:row>63</xdr:row>
      <xdr:rowOff>75293</xdr:rowOff>
    </xdr:to>
    <xdr:sp macro="" textlink="">
      <xdr:nvSpPr>
        <xdr:cNvPr id="670" name="フローチャート: 判断 669">
          <a:extLst>
            <a:ext uri="{FF2B5EF4-FFF2-40B4-BE49-F238E27FC236}">
              <a16:creationId xmlns:a16="http://schemas.microsoft.com/office/drawing/2014/main" id="{7033F92F-6421-49E7-A546-09F8E196696F}"/>
            </a:ext>
          </a:extLst>
        </xdr:cNvPr>
        <xdr:cNvSpPr/>
      </xdr:nvSpPr>
      <xdr:spPr>
        <a:xfrm>
          <a:off x="21272500" y="10775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128815</xdr:rowOff>
    </xdr:from>
    <xdr:to>
      <xdr:col>107</xdr:col>
      <xdr:colOff>101600</xdr:colOff>
      <xdr:row>63</xdr:row>
      <xdr:rowOff>58965</xdr:rowOff>
    </xdr:to>
    <xdr:sp macro="" textlink="">
      <xdr:nvSpPr>
        <xdr:cNvPr id="671" name="フローチャート: 判断 670">
          <a:extLst>
            <a:ext uri="{FF2B5EF4-FFF2-40B4-BE49-F238E27FC236}">
              <a16:creationId xmlns:a16="http://schemas.microsoft.com/office/drawing/2014/main" id="{5620E45A-1D19-4F99-A4DF-60F68B6B2FC8}"/>
            </a:ext>
          </a:extLst>
        </xdr:cNvPr>
        <xdr:cNvSpPr/>
      </xdr:nvSpPr>
      <xdr:spPr>
        <a:xfrm>
          <a:off x="20383500" y="10758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128815</xdr:rowOff>
    </xdr:from>
    <xdr:to>
      <xdr:col>102</xdr:col>
      <xdr:colOff>165100</xdr:colOff>
      <xdr:row>63</xdr:row>
      <xdr:rowOff>58965</xdr:rowOff>
    </xdr:to>
    <xdr:sp macro="" textlink="">
      <xdr:nvSpPr>
        <xdr:cNvPr id="672" name="フローチャート: 判断 671">
          <a:extLst>
            <a:ext uri="{FF2B5EF4-FFF2-40B4-BE49-F238E27FC236}">
              <a16:creationId xmlns:a16="http://schemas.microsoft.com/office/drawing/2014/main" id="{12D23138-D9EC-429C-9F2D-273046DC7CEA}"/>
            </a:ext>
          </a:extLst>
        </xdr:cNvPr>
        <xdr:cNvSpPr/>
      </xdr:nvSpPr>
      <xdr:spPr>
        <a:xfrm>
          <a:off x="19494500" y="10758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161472</xdr:rowOff>
    </xdr:from>
    <xdr:to>
      <xdr:col>98</xdr:col>
      <xdr:colOff>38100</xdr:colOff>
      <xdr:row>63</xdr:row>
      <xdr:rowOff>91622</xdr:rowOff>
    </xdr:to>
    <xdr:sp macro="" textlink="">
      <xdr:nvSpPr>
        <xdr:cNvPr id="673" name="フローチャート: 判断 672">
          <a:extLst>
            <a:ext uri="{FF2B5EF4-FFF2-40B4-BE49-F238E27FC236}">
              <a16:creationId xmlns:a16="http://schemas.microsoft.com/office/drawing/2014/main" id="{CF10FFD7-AD51-4ED0-A5B4-35705E52C9BE}"/>
            </a:ext>
          </a:extLst>
        </xdr:cNvPr>
        <xdr:cNvSpPr/>
      </xdr:nvSpPr>
      <xdr:spPr>
        <a:xfrm>
          <a:off x="18605500" y="10791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74" name="テキスト ボックス 673">
          <a:extLst>
            <a:ext uri="{FF2B5EF4-FFF2-40B4-BE49-F238E27FC236}">
              <a16:creationId xmlns:a16="http://schemas.microsoft.com/office/drawing/2014/main" id="{AA330EA4-3CD0-4746-AA8D-5530B32BC5A1}"/>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75" name="テキスト ボックス 674">
          <a:extLst>
            <a:ext uri="{FF2B5EF4-FFF2-40B4-BE49-F238E27FC236}">
              <a16:creationId xmlns:a16="http://schemas.microsoft.com/office/drawing/2014/main" id="{BAA8E911-2EF9-4425-828A-04FDBBEF86B9}"/>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76" name="テキスト ボックス 675">
          <a:extLst>
            <a:ext uri="{FF2B5EF4-FFF2-40B4-BE49-F238E27FC236}">
              <a16:creationId xmlns:a16="http://schemas.microsoft.com/office/drawing/2014/main" id="{D0D0C215-1FFD-45AB-A8B0-2B871D678CF2}"/>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77" name="テキスト ボックス 676">
          <a:extLst>
            <a:ext uri="{FF2B5EF4-FFF2-40B4-BE49-F238E27FC236}">
              <a16:creationId xmlns:a16="http://schemas.microsoft.com/office/drawing/2014/main" id="{6CB16806-2460-4F89-A801-4D88D9453BF7}"/>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78" name="テキスト ボックス 677">
          <a:extLst>
            <a:ext uri="{FF2B5EF4-FFF2-40B4-BE49-F238E27FC236}">
              <a16:creationId xmlns:a16="http://schemas.microsoft.com/office/drawing/2014/main" id="{535F092C-32C1-431C-B4DE-57F9794898EA}"/>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56</xdr:row>
      <xdr:rowOff>96157</xdr:rowOff>
    </xdr:from>
    <xdr:to>
      <xdr:col>116</xdr:col>
      <xdr:colOff>114300</xdr:colOff>
      <xdr:row>57</xdr:row>
      <xdr:rowOff>26307</xdr:rowOff>
    </xdr:to>
    <xdr:sp macro="" textlink="">
      <xdr:nvSpPr>
        <xdr:cNvPr id="679" name="楕円 678">
          <a:extLst>
            <a:ext uri="{FF2B5EF4-FFF2-40B4-BE49-F238E27FC236}">
              <a16:creationId xmlns:a16="http://schemas.microsoft.com/office/drawing/2014/main" id="{31DB9BBB-A957-4475-B95D-ABE52E042020}"/>
            </a:ext>
          </a:extLst>
        </xdr:cNvPr>
        <xdr:cNvSpPr/>
      </xdr:nvSpPr>
      <xdr:spPr>
        <a:xfrm>
          <a:off x="22110700" y="9697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56</xdr:row>
      <xdr:rowOff>49184</xdr:rowOff>
    </xdr:from>
    <xdr:ext cx="469744" cy="259045"/>
    <xdr:sp macro="" textlink="">
      <xdr:nvSpPr>
        <xdr:cNvPr id="680" name="【保健センター・保健所】&#10;一人当たり面積該当値テキスト">
          <a:extLst>
            <a:ext uri="{FF2B5EF4-FFF2-40B4-BE49-F238E27FC236}">
              <a16:creationId xmlns:a16="http://schemas.microsoft.com/office/drawing/2014/main" id="{AEF4AA21-725F-4D7E-AA19-631ED858D0AE}"/>
            </a:ext>
          </a:extLst>
        </xdr:cNvPr>
        <xdr:cNvSpPr txBox="1"/>
      </xdr:nvSpPr>
      <xdr:spPr>
        <a:xfrm>
          <a:off x="22199600" y="9650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39007</xdr:rowOff>
    </xdr:from>
    <xdr:to>
      <xdr:col>112</xdr:col>
      <xdr:colOff>38100</xdr:colOff>
      <xdr:row>57</xdr:row>
      <xdr:rowOff>140607</xdr:rowOff>
    </xdr:to>
    <xdr:sp macro="" textlink="">
      <xdr:nvSpPr>
        <xdr:cNvPr id="681" name="楕円 680">
          <a:extLst>
            <a:ext uri="{FF2B5EF4-FFF2-40B4-BE49-F238E27FC236}">
              <a16:creationId xmlns:a16="http://schemas.microsoft.com/office/drawing/2014/main" id="{3170B3E7-A0D8-43E5-A970-4A6FDD17542E}"/>
            </a:ext>
          </a:extLst>
        </xdr:cNvPr>
        <xdr:cNvSpPr/>
      </xdr:nvSpPr>
      <xdr:spPr>
        <a:xfrm>
          <a:off x="21272500" y="9811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56</xdr:row>
      <xdr:rowOff>146957</xdr:rowOff>
    </xdr:from>
    <xdr:to>
      <xdr:col>116</xdr:col>
      <xdr:colOff>63500</xdr:colOff>
      <xdr:row>57</xdr:row>
      <xdr:rowOff>89807</xdr:rowOff>
    </xdr:to>
    <xdr:cxnSp macro="">
      <xdr:nvCxnSpPr>
        <xdr:cNvPr id="682" name="直線コネクタ 681">
          <a:extLst>
            <a:ext uri="{FF2B5EF4-FFF2-40B4-BE49-F238E27FC236}">
              <a16:creationId xmlns:a16="http://schemas.microsoft.com/office/drawing/2014/main" id="{57FF8E08-DE78-4EE9-B2E1-23F510164DF2}"/>
            </a:ext>
          </a:extLst>
        </xdr:cNvPr>
        <xdr:cNvCxnSpPr/>
      </xdr:nvCxnSpPr>
      <xdr:spPr>
        <a:xfrm flipV="1">
          <a:off x="21323300" y="9748157"/>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39007</xdr:rowOff>
    </xdr:from>
    <xdr:to>
      <xdr:col>107</xdr:col>
      <xdr:colOff>101600</xdr:colOff>
      <xdr:row>57</xdr:row>
      <xdr:rowOff>140607</xdr:rowOff>
    </xdr:to>
    <xdr:sp macro="" textlink="">
      <xdr:nvSpPr>
        <xdr:cNvPr id="683" name="楕円 682">
          <a:extLst>
            <a:ext uri="{FF2B5EF4-FFF2-40B4-BE49-F238E27FC236}">
              <a16:creationId xmlns:a16="http://schemas.microsoft.com/office/drawing/2014/main" id="{AE86976D-5C10-493C-8492-F5B47B405F80}"/>
            </a:ext>
          </a:extLst>
        </xdr:cNvPr>
        <xdr:cNvSpPr/>
      </xdr:nvSpPr>
      <xdr:spPr>
        <a:xfrm>
          <a:off x="20383500" y="9811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57</xdr:row>
      <xdr:rowOff>89807</xdr:rowOff>
    </xdr:from>
    <xdr:to>
      <xdr:col>111</xdr:col>
      <xdr:colOff>177800</xdr:colOff>
      <xdr:row>57</xdr:row>
      <xdr:rowOff>89807</xdr:rowOff>
    </xdr:to>
    <xdr:cxnSp macro="">
      <xdr:nvCxnSpPr>
        <xdr:cNvPr id="684" name="直線コネクタ 683">
          <a:extLst>
            <a:ext uri="{FF2B5EF4-FFF2-40B4-BE49-F238E27FC236}">
              <a16:creationId xmlns:a16="http://schemas.microsoft.com/office/drawing/2014/main" id="{F6CCDB11-827F-4731-993C-AF6E1960BD66}"/>
            </a:ext>
          </a:extLst>
        </xdr:cNvPr>
        <xdr:cNvCxnSpPr/>
      </xdr:nvCxnSpPr>
      <xdr:spPr>
        <a:xfrm>
          <a:off x="20434300" y="98624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55</xdr:row>
      <xdr:rowOff>104322</xdr:rowOff>
    </xdr:from>
    <xdr:to>
      <xdr:col>102</xdr:col>
      <xdr:colOff>165100</xdr:colOff>
      <xdr:row>56</xdr:row>
      <xdr:rowOff>34472</xdr:rowOff>
    </xdr:to>
    <xdr:sp macro="" textlink="">
      <xdr:nvSpPr>
        <xdr:cNvPr id="685" name="楕円 684">
          <a:extLst>
            <a:ext uri="{FF2B5EF4-FFF2-40B4-BE49-F238E27FC236}">
              <a16:creationId xmlns:a16="http://schemas.microsoft.com/office/drawing/2014/main" id="{14ED0109-0E42-4A07-B95C-CCD3BDEFC1BC}"/>
            </a:ext>
          </a:extLst>
        </xdr:cNvPr>
        <xdr:cNvSpPr/>
      </xdr:nvSpPr>
      <xdr:spPr>
        <a:xfrm>
          <a:off x="19494500" y="9534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55</xdr:row>
      <xdr:rowOff>155122</xdr:rowOff>
    </xdr:from>
    <xdr:to>
      <xdr:col>107</xdr:col>
      <xdr:colOff>50800</xdr:colOff>
      <xdr:row>57</xdr:row>
      <xdr:rowOff>89807</xdr:rowOff>
    </xdr:to>
    <xdr:cxnSp macro="">
      <xdr:nvCxnSpPr>
        <xdr:cNvPr id="686" name="直線コネクタ 685">
          <a:extLst>
            <a:ext uri="{FF2B5EF4-FFF2-40B4-BE49-F238E27FC236}">
              <a16:creationId xmlns:a16="http://schemas.microsoft.com/office/drawing/2014/main" id="{E5B7C446-8E38-4D9A-9210-51252C3CCF82}"/>
            </a:ext>
          </a:extLst>
        </xdr:cNvPr>
        <xdr:cNvCxnSpPr/>
      </xdr:nvCxnSpPr>
      <xdr:spPr>
        <a:xfrm>
          <a:off x="19545300" y="9584872"/>
          <a:ext cx="889000" cy="277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63</xdr:row>
      <xdr:rowOff>66420</xdr:rowOff>
    </xdr:from>
    <xdr:ext cx="469744" cy="259045"/>
    <xdr:sp macro="" textlink="">
      <xdr:nvSpPr>
        <xdr:cNvPr id="687" name="n_1aveValue【保健センター・保健所】&#10;一人当たり面積">
          <a:extLst>
            <a:ext uri="{FF2B5EF4-FFF2-40B4-BE49-F238E27FC236}">
              <a16:creationId xmlns:a16="http://schemas.microsoft.com/office/drawing/2014/main" id="{57584A19-91FE-4A21-AB83-F7DF533358B2}"/>
            </a:ext>
          </a:extLst>
        </xdr:cNvPr>
        <xdr:cNvSpPr txBox="1"/>
      </xdr:nvSpPr>
      <xdr:spPr>
        <a:xfrm>
          <a:off x="21075727" y="10867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50092</xdr:rowOff>
    </xdr:from>
    <xdr:ext cx="469744" cy="259045"/>
    <xdr:sp macro="" textlink="">
      <xdr:nvSpPr>
        <xdr:cNvPr id="688" name="n_2aveValue【保健センター・保健所】&#10;一人当たり面積">
          <a:extLst>
            <a:ext uri="{FF2B5EF4-FFF2-40B4-BE49-F238E27FC236}">
              <a16:creationId xmlns:a16="http://schemas.microsoft.com/office/drawing/2014/main" id="{8C2719DF-C9B4-4B37-AA8C-72A6CEC5756B}"/>
            </a:ext>
          </a:extLst>
        </xdr:cNvPr>
        <xdr:cNvSpPr txBox="1"/>
      </xdr:nvSpPr>
      <xdr:spPr>
        <a:xfrm>
          <a:off x="20199427" y="10851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50092</xdr:rowOff>
    </xdr:from>
    <xdr:ext cx="469744" cy="259045"/>
    <xdr:sp macro="" textlink="">
      <xdr:nvSpPr>
        <xdr:cNvPr id="689" name="n_3aveValue【保健センター・保健所】&#10;一人当たり面積">
          <a:extLst>
            <a:ext uri="{FF2B5EF4-FFF2-40B4-BE49-F238E27FC236}">
              <a16:creationId xmlns:a16="http://schemas.microsoft.com/office/drawing/2014/main" id="{E92CE965-9C22-419F-9EE8-63ED1AA1AD50}"/>
            </a:ext>
          </a:extLst>
        </xdr:cNvPr>
        <xdr:cNvSpPr txBox="1"/>
      </xdr:nvSpPr>
      <xdr:spPr>
        <a:xfrm>
          <a:off x="19310427" y="10851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108149</xdr:rowOff>
    </xdr:from>
    <xdr:ext cx="469744" cy="259045"/>
    <xdr:sp macro="" textlink="">
      <xdr:nvSpPr>
        <xdr:cNvPr id="690" name="n_4aveValue【保健センター・保健所】&#10;一人当たり面積">
          <a:extLst>
            <a:ext uri="{FF2B5EF4-FFF2-40B4-BE49-F238E27FC236}">
              <a16:creationId xmlns:a16="http://schemas.microsoft.com/office/drawing/2014/main" id="{BBBB35F0-D2E4-4091-B088-F201672DD4CE}"/>
            </a:ext>
          </a:extLst>
        </xdr:cNvPr>
        <xdr:cNvSpPr txBox="1"/>
      </xdr:nvSpPr>
      <xdr:spPr>
        <a:xfrm>
          <a:off x="18421427" y="105665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55</xdr:row>
      <xdr:rowOff>157134</xdr:rowOff>
    </xdr:from>
    <xdr:ext cx="469744" cy="259045"/>
    <xdr:sp macro="" textlink="">
      <xdr:nvSpPr>
        <xdr:cNvPr id="691" name="n_1mainValue【保健センター・保健所】&#10;一人当たり面積">
          <a:extLst>
            <a:ext uri="{FF2B5EF4-FFF2-40B4-BE49-F238E27FC236}">
              <a16:creationId xmlns:a16="http://schemas.microsoft.com/office/drawing/2014/main" id="{AE7203DB-98A5-4F95-8DE0-B674A43E3B5B}"/>
            </a:ext>
          </a:extLst>
        </xdr:cNvPr>
        <xdr:cNvSpPr txBox="1"/>
      </xdr:nvSpPr>
      <xdr:spPr>
        <a:xfrm>
          <a:off x="21075727" y="9586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55</xdr:row>
      <xdr:rowOff>157134</xdr:rowOff>
    </xdr:from>
    <xdr:ext cx="469744" cy="259045"/>
    <xdr:sp macro="" textlink="">
      <xdr:nvSpPr>
        <xdr:cNvPr id="692" name="n_2mainValue【保健センター・保健所】&#10;一人当たり面積">
          <a:extLst>
            <a:ext uri="{FF2B5EF4-FFF2-40B4-BE49-F238E27FC236}">
              <a16:creationId xmlns:a16="http://schemas.microsoft.com/office/drawing/2014/main" id="{2B0CD7AB-B724-402C-809F-1EF56CA37AC5}"/>
            </a:ext>
          </a:extLst>
        </xdr:cNvPr>
        <xdr:cNvSpPr txBox="1"/>
      </xdr:nvSpPr>
      <xdr:spPr>
        <a:xfrm>
          <a:off x="20199427" y="9586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54</xdr:row>
      <xdr:rowOff>50999</xdr:rowOff>
    </xdr:from>
    <xdr:ext cx="469744" cy="259045"/>
    <xdr:sp macro="" textlink="">
      <xdr:nvSpPr>
        <xdr:cNvPr id="693" name="n_3mainValue【保健センター・保健所】&#10;一人当たり面積">
          <a:extLst>
            <a:ext uri="{FF2B5EF4-FFF2-40B4-BE49-F238E27FC236}">
              <a16:creationId xmlns:a16="http://schemas.microsoft.com/office/drawing/2014/main" id="{D066E991-95A1-41BD-B2E8-7D97335299E4}"/>
            </a:ext>
          </a:extLst>
        </xdr:cNvPr>
        <xdr:cNvSpPr txBox="1"/>
      </xdr:nvSpPr>
      <xdr:spPr>
        <a:xfrm>
          <a:off x="19310427" y="93092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94" name="正方形/長方形 693">
          <a:extLst>
            <a:ext uri="{FF2B5EF4-FFF2-40B4-BE49-F238E27FC236}">
              <a16:creationId xmlns:a16="http://schemas.microsoft.com/office/drawing/2014/main" id="{4F93BA1F-A0CF-4862-B7A3-2B6B3E1622F5}"/>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72</xdr:row>
      <xdr:rowOff>127000</xdr:rowOff>
    </xdr:from>
    <xdr:to>
      <xdr:col>73</xdr:col>
      <xdr:colOff>63500</xdr:colOff>
      <xdr:row>74</xdr:row>
      <xdr:rowOff>38100</xdr:rowOff>
    </xdr:to>
    <xdr:sp macro="" textlink="">
      <xdr:nvSpPr>
        <xdr:cNvPr id="695" name="正方形/長方形 694">
          <a:extLst>
            <a:ext uri="{FF2B5EF4-FFF2-40B4-BE49-F238E27FC236}">
              <a16:creationId xmlns:a16="http://schemas.microsoft.com/office/drawing/2014/main" id="{D774ACDA-9E88-4ADF-9A97-1113E39EA864}"/>
            </a:ext>
          </a:extLst>
        </xdr:cNvPr>
        <xdr:cNvSpPr/>
      </xdr:nvSpPr>
      <xdr:spPr>
        <a:xfrm>
          <a:off x="12446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73</xdr:row>
      <xdr:rowOff>158750</xdr:rowOff>
    </xdr:from>
    <xdr:to>
      <xdr:col>73</xdr:col>
      <xdr:colOff>63500</xdr:colOff>
      <xdr:row>75</xdr:row>
      <xdr:rowOff>69850</xdr:rowOff>
    </xdr:to>
    <xdr:sp macro="" textlink="">
      <xdr:nvSpPr>
        <xdr:cNvPr id="696" name="正方形/長方形 695">
          <a:extLst>
            <a:ext uri="{FF2B5EF4-FFF2-40B4-BE49-F238E27FC236}">
              <a16:creationId xmlns:a16="http://schemas.microsoft.com/office/drawing/2014/main" id="{8A39679A-AA61-41F4-B16B-11FD353BA03A}"/>
            </a:ext>
          </a:extLst>
        </xdr:cNvPr>
        <xdr:cNvSpPr/>
      </xdr:nvSpPr>
      <xdr:spPr>
        <a:xfrm>
          <a:off x="12446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72</xdr:row>
      <xdr:rowOff>127000</xdr:rowOff>
    </xdr:from>
    <xdr:to>
      <xdr:col>80</xdr:col>
      <xdr:colOff>0</xdr:colOff>
      <xdr:row>74</xdr:row>
      <xdr:rowOff>38100</xdr:rowOff>
    </xdr:to>
    <xdr:sp macro="" textlink="">
      <xdr:nvSpPr>
        <xdr:cNvPr id="697" name="正方形/長方形 696">
          <a:extLst>
            <a:ext uri="{FF2B5EF4-FFF2-40B4-BE49-F238E27FC236}">
              <a16:creationId xmlns:a16="http://schemas.microsoft.com/office/drawing/2014/main" id="{18807EE2-63B2-43A2-8C11-239E27FE8705}"/>
            </a:ext>
          </a:extLst>
        </xdr:cNvPr>
        <xdr:cNvSpPr/>
      </xdr:nvSpPr>
      <xdr:spPr>
        <a:xfrm>
          <a:off x="13716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73</xdr:row>
      <xdr:rowOff>158750</xdr:rowOff>
    </xdr:from>
    <xdr:to>
      <xdr:col>80</xdr:col>
      <xdr:colOff>0</xdr:colOff>
      <xdr:row>75</xdr:row>
      <xdr:rowOff>69850</xdr:rowOff>
    </xdr:to>
    <xdr:sp macro="" textlink="">
      <xdr:nvSpPr>
        <xdr:cNvPr id="698" name="正方形/長方形 697">
          <a:extLst>
            <a:ext uri="{FF2B5EF4-FFF2-40B4-BE49-F238E27FC236}">
              <a16:creationId xmlns:a16="http://schemas.microsoft.com/office/drawing/2014/main" id="{49F46B43-868D-4037-AD6C-36A48EE45747}"/>
            </a:ext>
          </a:extLst>
        </xdr:cNvPr>
        <xdr:cNvSpPr/>
      </xdr:nvSpPr>
      <xdr:spPr>
        <a:xfrm>
          <a:off x="13716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99" name="正方形/長方形 698">
          <a:extLst>
            <a:ext uri="{FF2B5EF4-FFF2-40B4-BE49-F238E27FC236}">
              <a16:creationId xmlns:a16="http://schemas.microsoft.com/office/drawing/2014/main" id="{07DAA090-6D99-47EE-97D3-DC1538735B51}"/>
            </a:ext>
          </a:extLst>
        </xdr:cNvPr>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700" name="正方形/長方形 699">
          <a:extLst>
            <a:ext uri="{FF2B5EF4-FFF2-40B4-BE49-F238E27FC236}">
              <a16:creationId xmlns:a16="http://schemas.microsoft.com/office/drawing/2014/main" id="{214C3F14-AB3C-4D0C-8BE4-9861424194CA}"/>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72</xdr:row>
      <xdr:rowOff>127000</xdr:rowOff>
    </xdr:from>
    <xdr:to>
      <xdr:col>104</xdr:col>
      <xdr:colOff>0</xdr:colOff>
      <xdr:row>74</xdr:row>
      <xdr:rowOff>38100</xdr:rowOff>
    </xdr:to>
    <xdr:sp macro="" textlink="">
      <xdr:nvSpPr>
        <xdr:cNvPr id="701" name="正方形/長方形 700">
          <a:extLst>
            <a:ext uri="{FF2B5EF4-FFF2-40B4-BE49-F238E27FC236}">
              <a16:creationId xmlns:a16="http://schemas.microsoft.com/office/drawing/2014/main" id="{B8D48CE8-640C-4211-AFB1-8A41584BE66A}"/>
            </a:ext>
          </a:extLst>
        </xdr:cNvPr>
        <xdr:cNvSpPr/>
      </xdr:nvSpPr>
      <xdr:spPr>
        <a:xfrm>
          <a:off x="1828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73</xdr:row>
      <xdr:rowOff>158750</xdr:rowOff>
    </xdr:from>
    <xdr:to>
      <xdr:col>104</xdr:col>
      <xdr:colOff>0</xdr:colOff>
      <xdr:row>75</xdr:row>
      <xdr:rowOff>69850</xdr:rowOff>
    </xdr:to>
    <xdr:sp macro="" textlink="">
      <xdr:nvSpPr>
        <xdr:cNvPr id="702" name="正方形/長方形 701">
          <a:extLst>
            <a:ext uri="{FF2B5EF4-FFF2-40B4-BE49-F238E27FC236}">
              <a16:creationId xmlns:a16="http://schemas.microsoft.com/office/drawing/2014/main" id="{FBA7B186-DD3C-41D2-91EA-7754E801F9BD}"/>
            </a:ext>
          </a:extLst>
        </xdr:cNvPr>
        <xdr:cNvSpPr/>
      </xdr:nvSpPr>
      <xdr:spPr>
        <a:xfrm>
          <a:off x="1828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72</xdr:row>
      <xdr:rowOff>127000</xdr:rowOff>
    </xdr:from>
    <xdr:to>
      <xdr:col>110</xdr:col>
      <xdr:colOff>127000</xdr:colOff>
      <xdr:row>74</xdr:row>
      <xdr:rowOff>38100</xdr:rowOff>
    </xdr:to>
    <xdr:sp macro="" textlink="">
      <xdr:nvSpPr>
        <xdr:cNvPr id="703" name="正方形/長方形 702">
          <a:extLst>
            <a:ext uri="{FF2B5EF4-FFF2-40B4-BE49-F238E27FC236}">
              <a16:creationId xmlns:a16="http://schemas.microsoft.com/office/drawing/2014/main" id="{2D9D1523-F144-473D-B11E-4F789E52181A}"/>
            </a:ext>
          </a:extLst>
        </xdr:cNvPr>
        <xdr:cNvSpPr/>
      </xdr:nvSpPr>
      <xdr:spPr>
        <a:xfrm>
          <a:off x="1955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73</xdr:row>
      <xdr:rowOff>158750</xdr:rowOff>
    </xdr:from>
    <xdr:to>
      <xdr:col>110</xdr:col>
      <xdr:colOff>127000</xdr:colOff>
      <xdr:row>75</xdr:row>
      <xdr:rowOff>69850</xdr:rowOff>
    </xdr:to>
    <xdr:sp macro="" textlink="">
      <xdr:nvSpPr>
        <xdr:cNvPr id="704" name="正方形/長方形 703">
          <a:extLst>
            <a:ext uri="{FF2B5EF4-FFF2-40B4-BE49-F238E27FC236}">
              <a16:creationId xmlns:a16="http://schemas.microsoft.com/office/drawing/2014/main" id="{065D2F6C-37A2-4966-AFF4-E39E1B6B725F}"/>
            </a:ext>
          </a:extLst>
        </xdr:cNvPr>
        <xdr:cNvSpPr/>
      </xdr:nvSpPr>
      <xdr:spPr>
        <a:xfrm>
          <a:off x="1955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05" name="正方形/長方形 704">
          <a:extLst>
            <a:ext uri="{FF2B5EF4-FFF2-40B4-BE49-F238E27FC236}">
              <a16:creationId xmlns:a16="http://schemas.microsoft.com/office/drawing/2014/main" id="{0483B1A9-F347-495C-A845-56E323B492EE}"/>
            </a:ext>
          </a:extLst>
        </xdr:cNvPr>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706" name="正方形/長方形 705">
          <a:extLst>
            <a:ext uri="{FF2B5EF4-FFF2-40B4-BE49-F238E27FC236}">
              <a16:creationId xmlns:a16="http://schemas.microsoft.com/office/drawing/2014/main" id="{4167C925-48D8-4576-9225-1A9B7E0EF75B}"/>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07" name="正方形/長方形 706">
          <a:extLst>
            <a:ext uri="{FF2B5EF4-FFF2-40B4-BE49-F238E27FC236}">
              <a16:creationId xmlns:a16="http://schemas.microsoft.com/office/drawing/2014/main" id="{A67CD1C8-9C13-4AB7-88FD-40570D463067}"/>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08" name="正方形/長方形 707">
          <a:extLst>
            <a:ext uri="{FF2B5EF4-FFF2-40B4-BE49-F238E27FC236}">
              <a16:creationId xmlns:a16="http://schemas.microsoft.com/office/drawing/2014/main" id="{919495A0-87F6-40D3-8314-302E60402C93}"/>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09" name="正方形/長方形 708">
          <a:extLst>
            <a:ext uri="{FF2B5EF4-FFF2-40B4-BE49-F238E27FC236}">
              <a16:creationId xmlns:a16="http://schemas.microsoft.com/office/drawing/2014/main" id="{E2040200-5AC1-48E0-8618-2AF83A63E243}"/>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10" name="正方形/長方形 709">
          <a:extLst>
            <a:ext uri="{FF2B5EF4-FFF2-40B4-BE49-F238E27FC236}">
              <a16:creationId xmlns:a16="http://schemas.microsoft.com/office/drawing/2014/main" id="{18F80575-A4F3-4428-935A-C65A1C41E69A}"/>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11" name="正方形/長方形 710">
          <a:extLst>
            <a:ext uri="{FF2B5EF4-FFF2-40B4-BE49-F238E27FC236}">
              <a16:creationId xmlns:a16="http://schemas.microsoft.com/office/drawing/2014/main" id="{9ACB44F6-E68D-429D-8929-34E27D9C3579}"/>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12" name="正方形/長方形 711">
          <a:extLst>
            <a:ext uri="{FF2B5EF4-FFF2-40B4-BE49-F238E27FC236}">
              <a16:creationId xmlns:a16="http://schemas.microsoft.com/office/drawing/2014/main" id="{035698FA-E6F7-4FAC-ABA0-FF38992D4FB6}"/>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13" name="正方形/長方形 712">
          <a:extLst>
            <a:ext uri="{FF2B5EF4-FFF2-40B4-BE49-F238E27FC236}">
              <a16:creationId xmlns:a16="http://schemas.microsoft.com/office/drawing/2014/main" id="{D65E5D1F-DC0A-41A9-8F22-0B822A18AE09}"/>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14" name="テキスト ボックス 713">
          <a:extLst>
            <a:ext uri="{FF2B5EF4-FFF2-40B4-BE49-F238E27FC236}">
              <a16:creationId xmlns:a16="http://schemas.microsoft.com/office/drawing/2014/main" id="{5543DDA2-89F3-4858-870B-1C66C4BC139B}"/>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15" name="直線コネクタ 714">
          <a:extLst>
            <a:ext uri="{FF2B5EF4-FFF2-40B4-BE49-F238E27FC236}">
              <a16:creationId xmlns:a16="http://schemas.microsoft.com/office/drawing/2014/main" id="{7D6B1320-4218-4371-AB8F-9BAF58F689AF}"/>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16" name="テキスト ボックス 715">
          <a:extLst>
            <a:ext uri="{FF2B5EF4-FFF2-40B4-BE49-F238E27FC236}">
              <a16:creationId xmlns:a16="http://schemas.microsoft.com/office/drawing/2014/main" id="{8D8F5AA9-5C39-485F-90AF-F4FB6F22079B}"/>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717" name="直線コネクタ 716">
          <a:extLst>
            <a:ext uri="{FF2B5EF4-FFF2-40B4-BE49-F238E27FC236}">
              <a16:creationId xmlns:a16="http://schemas.microsoft.com/office/drawing/2014/main" id="{2A8A7DD5-552C-450D-B575-2068451B7A7A}"/>
            </a:ext>
          </a:extLst>
        </xdr:cNvPr>
        <xdr:cNvCxnSpPr/>
      </xdr:nvCxnSpPr>
      <xdr:spPr>
        <a:xfrm>
          <a:off x="12446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107</xdr:row>
      <xdr:rowOff>105427</xdr:rowOff>
    </xdr:from>
    <xdr:ext cx="403059" cy="259045"/>
    <xdr:sp macro="" textlink="">
      <xdr:nvSpPr>
        <xdr:cNvPr id="718" name="テキスト ボックス 717">
          <a:extLst>
            <a:ext uri="{FF2B5EF4-FFF2-40B4-BE49-F238E27FC236}">
              <a16:creationId xmlns:a16="http://schemas.microsoft.com/office/drawing/2014/main" id="{8D653954-E75A-4E2F-A1DC-60B80F63591B}"/>
            </a:ext>
          </a:extLst>
        </xdr:cNvPr>
        <xdr:cNvSpPr txBox="1"/>
      </xdr:nvSpPr>
      <xdr:spPr>
        <a:xfrm>
          <a:off x="12042941" y="1845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719" name="直線コネクタ 718">
          <a:extLst>
            <a:ext uri="{FF2B5EF4-FFF2-40B4-BE49-F238E27FC236}">
              <a16:creationId xmlns:a16="http://schemas.microsoft.com/office/drawing/2014/main" id="{5B4BFB97-8127-4860-A070-CE8AD19F2690}"/>
            </a:ext>
          </a:extLst>
        </xdr:cNvPr>
        <xdr:cNvCxnSpPr/>
      </xdr:nvCxnSpPr>
      <xdr:spPr>
        <a:xfrm>
          <a:off x="12446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720" name="テキスト ボックス 719">
          <a:extLst>
            <a:ext uri="{FF2B5EF4-FFF2-40B4-BE49-F238E27FC236}">
              <a16:creationId xmlns:a16="http://schemas.microsoft.com/office/drawing/2014/main" id="{5FAA6967-9423-4D1D-91EA-8C23B13C3F15}"/>
            </a:ext>
          </a:extLst>
        </xdr:cNvPr>
        <xdr:cNvSpPr txBox="1"/>
      </xdr:nvSpPr>
      <xdr:spPr>
        <a:xfrm>
          <a:off x="12042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721" name="直線コネクタ 720">
          <a:extLst>
            <a:ext uri="{FF2B5EF4-FFF2-40B4-BE49-F238E27FC236}">
              <a16:creationId xmlns:a16="http://schemas.microsoft.com/office/drawing/2014/main" id="{FDB0E255-826D-4324-B8B9-CD02B97BB043}"/>
            </a:ext>
          </a:extLst>
        </xdr:cNvPr>
        <xdr:cNvCxnSpPr/>
      </xdr:nvCxnSpPr>
      <xdr:spPr>
        <a:xfrm>
          <a:off x="12446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722" name="テキスト ボックス 721">
          <a:extLst>
            <a:ext uri="{FF2B5EF4-FFF2-40B4-BE49-F238E27FC236}">
              <a16:creationId xmlns:a16="http://schemas.microsoft.com/office/drawing/2014/main" id="{E09F50DB-65F2-4C8C-B999-B30CE9AD7E09}"/>
            </a:ext>
          </a:extLst>
        </xdr:cNvPr>
        <xdr:cNvSpPr txBox="1"/>
      </xdr:nvSpPr>
      <xdr:spPr>
        <a:xfrm>
          <a:off x="12042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723" name="直線コネクタ 722">
          <a:extLst>
            <a:ext uri="{FF2B5EF4-FFF2-40B4-BE49-F238E27FC236}">
              <a16:creationId xmlns:a16="http://schemas.microsoft.com/office/drawing/2014/main" id="{E771F36E-48A7-491C-AB9C-C0A76A70D9A3}"/>
            </a:ext>
          </a:extLst>
        </xdr:cNvPr>
        <xdr:cNvCxnSpPr/>
      </xdr:nvCxnSpPr>
      <xdr:spPr>
        <a:xfrm>
          <a:off x="12446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105427</xdr:rowOff>
    </xdr:from>
    <xdr:ext cx="403059" cy="259045"/>
    <xdr:sp macro="" textlink="">
      <xdr:nvSpPr>
        <xdr:cNvPr id="724" name="テキスト ボックス 723">
          <a:extLst>
            <a:ext uri="{FF2B5EF4-FFF2-40B4-BE49-F238E27FC236}">
              <a16:creationId xmlns:a16="http://schemas.microsoft.com/office/drawing/2014/main" id="{AC848475-52AD-4AC2-880F-CEF9CC75F668}"/>
            </a:ext>
          </a:extLst>
        </xdr:cNvPr>
        <xdr:cNvSpPr txBox="1"/>
      </xdr:nvSpPr>
      <xdr:spPr>
        <a:xfrm>
          <a:off x="12042941" y="1707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25" name="直線コネクタ 724">
          <a:extLst>
            <a:ext uri="{FF2B5EF4-FFF2-40B4-BE49-F238E27FC236}">
              <a16:creationId xmlns:a16="http://schemas.microsoft.com/office/drawing/2014/main" id="{457C6563-0DCC-4C1F-8C7D-1C4AA9343F6A}"/>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26" name="テキスト ボックス 725">
          <a:extLst>
            <a:ext uri="{FF2B5EF4-FFF2-40B4-BE49-F238E27FC236}">
              <a16:creationId xmlns:a16="http://schemas.microsoft.com/office/drawing/2014/main" id="{71574290-F3D0-42A6-9A60-62594623989F}"/>
            </a:ext>
          </a:extLst>
        </xdr:cNvPr>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27" name="【庁舎】&#10;有形固定資産減価償却率グラフ枠">
          <a:extLst>
            <a:ext uri="{FF2B5EF4-FFF2-40B4-BE49-F238E27FC236}">
              <a16:creationId xmlns:a16="http://schemas.microsoft.com/office/drawing/2014/main" id="{A3B4E32C-48A5-4CB5-82CA-98D10787C653}"/>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44196</xdr:rowOff>
    </xdr:from>
    <xdr:to>
      <xdr:col>85</xdr:col>
      <xdr:colOff>126364</xdr:colOff>
      <xdr:row>107</xdr:row>
      <xdr:rowOff>151637</xdr:rowOff>
    </xdr:to>
    <xdr:cxnSp macro="">
      <xdr:nvCxnSpPr>
        <xdr:cNvPr id="728" name="直線コネクタ 727">
          <a:extLst>
            <a:ext uri="{FF2B5EF4-FFF2-40B4-BE49-F238E27FC236}">
              <a16:creationId xmlns:a16="http://schemas.microsoft.com/office/drawing/2014/main" id="{C6EDAE35-1E2D-4218-B304-2B6C2D4B6C32}"/>
            </a:ext>
          </a:extLst>
        </xdr:cNvPr>
        <xdr:cNvCxnSpPr/>
      </xdr:nvCxnSpPr>
      <xdr:spPr>
        <a:xfrm flipV="1">
          <a:off x="16318864" y="17189196"/>
          <a:ext cx="0" cy="13075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155464</xdr:rowOff>
    </xdr:from>
    <xdr:ext cx="405111" cy="259045"/>
    <xdr:sp macro="" textlink="">
      <xdr:nvSpPr>
        <xdr:cNvPr id="729" name="【庁舎】&#10;有形固定資産減価償却率最小値テキスト">
          <a:extLst>
            <a:ext uri="{FF2B5EF4-FFF2-40B4-BE49-F238E27FC236}">
              <a16:creationId xmlns:a16="http://schemas.microsoft.com/office/drawing/2014/main" id="{228562C0-D246-4053-8972-3D7CF4BE54B9}"/>
            </a:ext>
          </a:extLst>
        </xdr:cNvPr>
        <xdr:cNvSpPr txBox="1"/>
      </xdr:nvSpPr>
      <xdr:spPr>
        <a:xfrm>
          <a:off x="16357600" y="185006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151637</xdr:rowOff>
    </xdr:from>
    <xdr:to>
      <xdr:col>86</xdr:col>
      <xdr:colOff>25400</xdr:colOff>
      <xdr:row>107</xdr:row>
      <xdr:rowOff>151637</xdr:rowOff>
    </xdr:to>
    <xdr:cxnSp macro="">
      <xdr:nvCxnSpPr>
        <xdr:cNvPr id="730" name="直線コネクタ 729">
          <a:extLst>
            <a:ext uri="{FF2B5EF4-FFF2-40B4-BE49-F238E27FC236}">
              <a16:creationId xmlns:a16="http://schemas.microsoft.com/office/drawing/2014/main" id="{B0196D68-593C-4E6A-AF0F-53EC038EF824}"/>
            </a:ext>
          </a:extLst>
        </xdr:cNvPr>
        <xdr:cNvCxnSpPr/>
      </xdr:nvCxnSpPr>
      <xdr:spPr>
        <a:xfrm>
          <a:off x="16230600" y="184967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162323</xdr:rowOff>
    </xdr:from>
    <xdr:ext cx="405111" cy="259045"/>
    <xdr:sp macro="" textlink="">
      <xdr:nvSpPr>
        <xdr:cNvPr id="731" name="【庁舎】&#10;有形固定資産減価償却率最大値テキスト">
          <a:extLst>
            <a:ext uri="{FF2B5EF4-FFF2-40B4-BE49-F238E27FC236}">
              <a16:creationId xmlns:a16="http://schemas.microsoft.com/office/drawing/2014/main" id="{20652878-DF37-4CE5-9167-31199FFA2C6C}"/>
            </a:ext>
          </a:extLst>
        </xdr:cNvPr>
        <xdr:cNvSpPr txBox="1"/>
      </xdr:nvSpPr>
      <xdr:spPr>
        <a:xfrm>
          <a:off x="16357600" y="169644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44196</xdr:rowOff>
    </xdr:from>
    <xdr:to>
      <xdr:col>86</xdr:col>
      <xdr:colOff>25400</xdr:colOff>
      <xdr:row>100</xdr:row>
      <xdr:rowOff>44196</xdr:rowOff>
    </xdr:to>
    <xdr:cxnSp macro="">
      <xdr:nvCxnSpPr>
        <xdr:cNvPr id="732" name="直線コネクタ 731">
          <a:extLst>
            <a:ext uri="{FF2B5EF4-FFF2-40B4-BE49-F238E27FC236}">
              <a16:creationId xmlns:a16="http://schemas.microsoft.com/office/drawing/2014/main" id="{77E4491A-A5FB-41FF-9822-842C402C65C3}"/>
            </a:ext>
          </a:extLst>
        </xdr:cNvPr>
        <xdr:cNvCxnSpPr/>
      </xdr:nvCxnSpPr>
      <xdr:spPr>
        <a:xfrm>
          <a:off x="16230600" y="17189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64279</xdr:rowOff>
    </xdr:from>
    <xdr:ext cx="405111" cy="259045"/>
    <xdr:sp macro="" textlink="">
      <xdr:nvSpPr>
        <xdr:cNvPr id="733" name="【庁舎】&#10;有形固定資産減価償却率平均値テキスト">
          <a:extLst>
            <a:ext uri="{FF2B5EF4-FFF2-40B4-BE49-F238E27FC236}">
              <a16:creationId xmlns:a16="http://schemas.microsoft.com/office/drawing/2014/main" id="{C4101812-6404-4D69-AF4F-6686AF1DAD14}"/>
            </a:ext>
          </a:extLst>
        </xdr:cNvPr>
        <xdr:cNvSpPr txBox="1"/>
      </xdr:nvSpPr>
      <xdr:spPr>
        <a:xfrm>
          <a:off x="16357600" y="1772362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41402</xdr:rowOff>
    </xdr:from>
    <xdr:to>
      <xdr:col>85</xdr:col>
      <xdr:colOff>177800</xdr:colOff>
      <xdr:row>104</xdr:row>
      <xdr:rowOff>143002</xdr:rowOff>
    </xdr:to>
    <xdr:sp macro="" textlink="">
      <xdr:nvSpPr>
        <xdr:cNvPr id="734" name="フローチャート: 判断 733">
          <a:extLst>
            <a:ext uri="{FF2B5EF4-FFF2-40B4-BE49-F238E27FC236}">
              <a16:creationId xmlns:a16="http://schemas.microsoft.com/office/drawing/2014/main" id="{54D0FABE-1EB7-43A3-A602-F97ACF7F024D}"/>
            </a:ext>
          </a:extLst>
        </xdr:cNvPr>
        <xdr:cNvSpPr/>
      </xdr:nvSpPr>
      <xdr:spPr>
        <a:xfrm>
          <a:off x="16268700" y="17872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16256</xdr:rowOff>
    </xdr:from>
    <xdr:to>
      <xdr:col>81</xdr:col>
      <xdr:colOff>101600</xdr:colOff>
      <xdr:row>104</xdr:row>
      <xdr:rowOff>117856</xdr:rowOff>
    </xdr:to>
    <xdr:sp macro="" textlink="">
      <xdr:nvSpPr>
        <xdr:cNvPr id="735" name="フローチャート: 判断 734">
          <a:extLst>
            <a:ext uri="{FF2B5EF4-FFF2-40B4-BE49-F238E27FC236}">
              <a16:creationId xmlns:a16="http://schemas.microsoft.com/office/drawing/2014/main" id="{14932122-999A-4AD1-8AE0-116C002DD15D}"/>
            </a:ext>
          </a:extLst>
        </xdr:cNvPr>
        <xdr:cNvSpPr/>
      </xdr:nvSpPr>
      <xdr:spPr>
        <a:xfrm>
          <a:off x="15430500" y="17847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11685</xdr:rowOff>
    </xdr:from>
    <xdr:to>
      <xdr:col>76</xdr:col>
      <xdr:colOff>165100</xdr:colOff>
      <xdr:row>104</xdr:row>
      <xdr:rowOff>113285</xdr:rowOff>
    </xdr:to>
    <xdr:sp macro="" textlink="">
      <xdr:nvSpPr>
        <xdr:cNvPr id="736" name="フローチャート: 判断 735">
          <a:extLst>
            <a:ext uri="{FF2B5EF4-FFF2-40B4-BE49-F238E27FC236}">
              <a16:creationId xmlns:a16="http://schemas.microsoft.com/office/drawing/2014/main" id="{7EB40961-480B-4969-B5CE-7A3DE4A64C1B}"/>
            </a:ext>
          </a:extLst>
        </xdr:cNvPr>
        <xdr:cNvSpPr/>
      </xdr:nvSpPr>
      <xdr:spPr>
        <a:xfrm>
          <a:off x="14541500" y="17842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13970</xdr:rowOff>
    </xdr:from>
    <xdr:to>
      <xdr:col>72</xdr:col>
      <xdr:colOff>38100</xdr:colOff>
      <xdr:row>104</xdr:row>
      <xdr:rowOff>115570</xdr:rowOff>
    </xdr:to>
    <xdr:sp macro="" textlink="">
      <xdr:nvSpPr>
        <xdr:cNvPr id="737" name="フローチャート: 判断 736">
          <a:extLst>
            <a:ext uri="{FF2B5EF4-FFF2-40B4-BE49-F238E27FC236}">
              <a16:creationId xmlns:a16="http://schemas.microsoft.com/office/drawing/2014/main" id="{7213221B-3609-4AA7-9BD0-35C15EBF8FAE}"/>
            </a:ext>
          </a:extLst>
        </xdr:cNvPr>
        <xdr:cNvSpPr/>
      </xdr:nvSpPr>
      <xdr:spPr>
        <a:xfrm>
          <a:off x="13652500" y="1784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157987</xdr:rowOff>
    </xdr:from>
    <xdr:to>
      <xdr:col>67</xdr:col>
      <xdr:colOff>101600</xdr:colOff>
      <xdr:row>104</xdr:row>
      <xdr:rowOff>88137</xdr:rowOff>
    </xdr:to>
    <xdr:sp macro="" textlink="">
      <xdr:nvSpPr>
        <xdr:cNvPr id="738" name="フローチャート: 判断 737">
          <a:extLst>
            <a:ext uri="{FF2B5EF4-FFF2-40B4-BE49-F238E27FC236}">
              <a16:creationId xmlns:a16="http://schemas.microsoft.com/office/drawing/2014/main" id="{4C3813DC-BEBF-4B1D-80DD-C2226DC04A9E}"/>
            </a:ext>
          </a:extLst>
        </xdr:cNvPr>
        <xdr:cNvSpPr/>
      </xdr:nvSpPr>
      <xdr:spPr>
        <a:xfrm>
          <a:off x="12763500" y="17817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39" name="テキスト ボックス 738">
          <a:extLst>
            <a:ext uri="{FF2B5EF4-FFF2-40B4-BE49-F238E27FC236}">
              <a16:creationId xmlns:a16="http://schemas.microsoft.com/office/drawing/2014/main" id="{A1A4D88A-1B4F-48FA-A53E-7341879BF17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40" name="テキスト ボックス 739">
          <a:extLst>
            <a:ext uri="{FF2B5EF4-FFF2-40B4-BE49-F238E27FC236}">
              <a16:creationId xmlns:a16="http://schemas.microsoft.com/office/drawing/2014/main" id="{4D43A8C3-0E38-440F-A448-593446FA9936}"/>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41" name="テキスト ボックス 740">
          <a:extLst>
            <a:ext uri="{FF2B5EF4-FFF2-40B4-BE49-F238E27FC236}">
              <a16:creationId xmlns:a16="http://schemas.microsoft.com/office/drawing/2014/main" id="{998F30DC-AFED-4E40-9274-E0687696DB28}"/>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42" name="テキスト ボックス 741">
          <a:extLst>
            <a:ext uri="{FF2B5EF4-FFF2-40B4-BE49-F238E27FC236}">
              <a16:creationId xmlns:a16="http://schemas.microsoft.com/office/drawing/2014/main" id="{4DCEA294-9F5A-4A18-98C3-74829E327B56}"/>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43" name="テキスト ボックス 742">
          <a:extLst>
            <a:ext uri="{FF2B5EF4-FFF2-40B4-BE49-F238E27FC236}">
              <a16:creationId xmlns:a16="http://schemas.microsoft.com/office/drawing/2014/main" id="{72998898-2548-485B-B3C0-4F26E044850C}"/>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36830</xdr:rowOff>
    </xdr:from>
    <xdr:to>
      <xdr:col>85</xdr:col>
      <xdr:colOff>177800</xdr:colOff>
      <xdr:row>106</xdr:row>
      <xdr:rowOff>138430</xdr:rowOff>
    </xdr:to>
    <xdr:sp macro="" textlink="">
      <xdr:nvSpPr>
        <xdr:cNvPr id="744" name="楕円 743">
          <a:extLst>
            <a:ext uri="{FF2B5EF4-FFF2-40B4-BE49-F238E27FC236}">
              <a16:creationId xmlns:a16="http://schemas.microsoft.com/office/drawing/2014/main" id="{3F5EDC77-AE37-433C-A8EB-BB04AA318EEC}"/>
            </a:ext>
          </a:extLst>
        </xdr:cNvPr>
        <xdr:cNvSpPr/>
      </xdr:nvSpPr>
      <xdr:spPr>
        <a:xfrm>
          <a:off x="16268700" y="18210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15257</xdr:rowOff>
    </xdr:from>
    <xdr:ext cx="405111" cy="259045"/>
    <xdr:sp macro="" textlink="">
      <xdr:nvSpPr>
        <xdr:cNvPr id="745" name="【庁舎】&#10;有形固定資産減価償却率該当値テキスト">
          <a:extLst>
            <a:ext uri="{FF2B5EF4-FFF2-40B4-BE49-F238E27FC236}">
              <a16:creationId xmlns:a16="http://schemas.microsoft.com/office/drawing/2014/main" id="{8FCDB82C-B63B-44E8-BEE8-449F50041430}"/>
            </a:ext>
          </a:extLst>
        </xdr:cNvPr>
        <xdr:cNvSpPr txBox="1"/>
      </xdr:nvSpPr>
      <xdr:spPr>
        <a:xfrm>
          <a:off x="16357600" y="18188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107</xdr:row>
      <xdr:rowOff>75692</xdr:rowOff>
    </xdr:from>
    <xdr:to>
      <xdr:col>81</xdr:col>
      <xdr:colOff>101600</xdr:colOff>
      <xdr:row>108</xdr:row>
      <xdr:rowOff>5842</xdr:rowOff>
    </xdr:to>
    <xdr:sp macro="" textlink="">
      <xdr:nvSpPr>
        <xdr:cNvPr id="746" name="楕円 745">
          <a:extLst>
            <a:ext uri="{FF2B5EF4-FFF2-40B4-BE49-F238E27FC236}">
              <a16:creationId xmlns:a16="http://schemas.microsoft.com/office/drawing/2014/main" id="{EE4E7121-08C8-422E-B9FC-F4F9ADA0DF29}"/>
            </a:ext>
          </a:extLst>
        </xdr:cNvPr>
        <xdr:cNvSpPr/>
      </xdr:nvSpPr>
      <xdr:spPr>
        <a:xfrm>
          <a:off x="15430500" y="18420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87630</xdr:rowOff>
    </xdr:from>
    <xdr:to>
      <xdr:col>85</xdr:col>
      <xdr:colOff>127000</xdr:colOff>
      <xdr:row>107</xdr:row>
      <xdr:rowOff>126492</xdr:rowOff>
    </xdr:to>
    <xdr:cxnSp macro="">
      <xdr:nvCxnSpPr>
        <xdr:cNvPr id="747" name="直線コネクタ 746">
          <a:extLst>
            <a:ext uri="{FF2B5EF4-FFF2-40B4-BE49-F238E27FC236}">
              <a16:creationId xmlns:a16="http://schemas.microsoft.com/office/drawing/2014/main" id="{A5827183-660E-4187-934B-5D06C366E126}"/>
            </a:ext>
          </a:extLst>
        </xdr:cNvPr>
        <xdr:cNvCxnSpPr/>
      </xdr:nvCxnSpPr>
      <xdr:spPr>
        <a:xfrm flipV="1">
          <a:off x="15481300" y="18261330"/>
          <a:ext cx="838200" cy="210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107</xdr:row>
      <xdr:rowOff>59689</xdr:rowOff>
    </xdr:from>
    <xdr:to>
      <xdr:col>76</xdr:col>
      <xdr:colOff>165100</xdr:colOff>
      <xdr:row>107</xdr:row>
      <xdr:rowOff>161289</xdr:rowOff>
    </xdr:to>
    <xdr:sp macro="" textlink="">
      <xdr:nvSpPr>
        <xdr:cNvPr id="748" name="楕円 747">
          <a:extLst>
            <a:ext uri="{FF2B5EF4-FFF2-40B4-BE49-F238E27FC236}">
              <a16:creationId xmlns:a16="http://schemas.microsoft.com/office/drawing/2014/main" id="{503B7EC4-18AF-40FF-89BB-1F3D8A3E790C}"/>
            </a:ext>
          </a:extLst>
        </xdr:cNvPr>
        <xdr:cNvSpPr/>
      </xdr:nvSpPr>
      <xdr:spPr>
        <a:xfrm>
          <a:off x="14541500" y="18404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107</xdr:row>
      <xdr:rowOff>110489</xdr:rowOff>
    </xdr:from>
    <xdr:to>
      <xdr:col>81</xdr:col>
      <xdr:colOff>50800</xdr:colOff>
      <xdr:row>107</xdr:row>
      <xdr:rowOff>126492</xdr:rowOff>
    </xdr:to>
    <xdr:cxnSp macro="">
      <xdr:nvCxnSpPr>
        <xdr:cNvPr id="749" name="直線コネクタ 748">
          <a:extLst>
            <a:ext uri="{FF2B5EF4-FFF2-40B4-BE49-F238E27FC236}">
              <a16:creationId xmlns:a16="http://schemas.microsoft.com/office/drawing/2014/main" id="{9EC7FFF6-A2B3-4BBA-890B-825271538683}"/>
            </a:ext>
          </a:extLst>
        </xdr:cNvPr>
        <xdr:cNvCxnSpPr/>
      </xdr:nvCxnSpPr>
      <xdr:spPr>
        <a:xfrm>
          <a:off x="14592300" y="18455639"/>
          <a:ext cx="889000" cy="16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45974</xdr:rowOff>
    </xdr:from>
    <xdr:to>
      <xdr:col>72</xdr:col>
      <xdr:colOff>38100</xdr:colOff>
      <xdr:row>106</xdr:row>
      <xdr:rowOff>147574</xdr:rowOff>
    </xdr:to>
    <xdr:sp macro="" textlink="">
      <xdr:nvSpPr>
        <xdr:cNvPr id="750" name="楕円 749">
          <a:extLst>
            <a:ext uri="{FF2B5EF4-FFF2-40B4-BE49-F238E27FC236}">
              <a16:creationId xmlns:a16="http://schemas.microsoft.com/office/drawing/2014/main" id="{7AE24999-3879-4AF3-9CF6-68468ADFE8B3}"/>
            </a:ext>
          </a:extLst>
        </xdr:cNvPr>
        <xdr:cNvSpPr/>
      </xdr:nvSpPr>
      <xdr:spPr>
        <a:xfrm>
          <a:off x="13652500" y="18219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96774</xdr:rowOff>
    </xdr:from>
    <xdr:to>
      <xdr:col>76</xdr:col>
      <xdr:colOff>114300</xdr:colOff>
      <xdr:row>107</xdr:row>
      <xdr:rowOff>110489</xdr:rowOff>
    </xdr:to>
    <xdr:cxnSp macro="">
      <xdr:nvCxnSpPr>
        <xdr:cNvPr id="751" name="直線コネクタ 750">
          <a:extLst>
            <a:ext uri="{FF2B5EF4-FFF2-40B4-BE49-F238E27FC236}">
              <a16:creationId xmlns:a16="http://schemas.microsoft.com/office/drawing/2014/main" id="{AF9903F3-99F3-4ED7-8972-61352C6E4317}"/>
            </a:ext>
          </a:extLst>
        </xdr:cNvPr>
        <xdr:cNvCxnSpPr/>
      </xdr:nvCxnSpPr>
      <xdr:spPr>
        <a:xfrm>
          <a:off x="13703300" y="18270474"/>
          <a:ext cx="889000" cy="185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134383</xdr:rowOff>
    </xdr:from>
    <xdr:ext cx="405111" cy="259045"/>
    <xdr:sp macro="" textlink="">
      <xdr:nvSpPr>
        <xdr:cNvPr id="752" name="n_1aveValue【庁舎】&#10;有形固定資産減価償却率">
          <a:extLst>
            <a:ext uri="{FF2B5EF4-FFF2-40B4-BE49-F238E27FC236}">
              <a16:creationId xmlns:a16="http://schemas.microsoft.com/office/drawing/2014/main" id="{15E68533-6FC7-45FF-A76E-43CF536E0383}"/>
            </a:ext>
          </a:extLst>
        </xdr:cNvPr>
        <xdr:cNvSpPr txBox="1"/>
      </xdr:nvSpPr>
      <xdr:spPr>
        <a:xfrm>
          <a:off x="15266044" y="176222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129812</xdr:rowOff>
    </xdr:from>
    <xdr:ext cx="405111" cy="259045"/>
    <xdr:sp macro="" textlink="">
      <xdr:nvSpPr>
        <xdr:cNvPr id="753" name="n_2aveValue【庁舎】&#10;有形固定資産減価償却率">
          <a:extLst>
            <a:ext uri="{FF2B5EF4-FFF2-40B4-BE49-F238E27FC236}">
              <a16:creationId xmlns:a16="http://schemas.microsoft.com/office/drawing/2014/main" id="{90645206-0542-4DBB-81DB-CF0CEA3C4AB2}"/>
            </a:ext>
          </a:extLst>
        </xdr:cNvPr>
        <xdr:cNvSpPr txBox="1"/>
      </xdr:nvSpPr>
      <xdr:spPr>
        <a:xfrm>
          <a:off x="14389744" y="17617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132097</xdr:rowOff>
    </xdr:from>
    <xdr:ext cx="405111" cy="259045"/>
    <xdr:sp macro="" textlink="">
      <xdr:nvSpPr>
        <xdr:cNvPr id="754" name="n_3aveValue【庁舎】&#10;有形固定資産減価償却率">
          <a:extLst>
            <a:ext uri="{FF2B5EF4-FFF2-40B4-BE49-F238E27FC236}">
              <a16:creationId xmlns:a16="http://schemas.microsoft.com/office/drawing/2014/main" id="{DA30D3A2-D257-40FF-AFC4-0BD254A73866}"/>
            </a:ext>
          </a:extLst>
        </xdr:cNvPr>
        <xdr:cNvSpPr txBox="1"/>
      </xdr:nvSpPr>
      <xdr:spPr>
        <a:xfrm>
          <a:off x="13500744" y="17619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104664</xdr:rowOff>
    </xdr:from>
    <xdr:ext cx="405111" cy="259045"/>
    <xdr:sp macro="" textlink="">
      <xdr:nvSpPr>
        <xdr:cNvPr id="755" name="n_4aveValue【庁舎】&#10;有形固定資産減価償却率">
          <a:extLst>
            <a:ext uri="{FF2B5EF4-FFF2-40B4-BE49-F238E27FC236}">
              <a16:creationId xmlns:a16="http://schemas.microsoft.com/office/drawing/2014/main" id="{9C5EF53E-866C-4507-B84F-01FB5C0D4EB7}"/>
            </a:ext>
          </a:extLst>
        </xdr:cNvPr>
        <xdr:cNvSpPr txBox="1"/>
      </xdr:nvSpPr>
      <xdr:spPr>
        <a:xfrm>
          <a:off x="12611744" y="175925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168419</xdr:rowOff>
    </xdr:from>
    <xdr:ext cx="405111" cy="259045"/>
    <xdr:sp macro="" textlink="">
      <xdr:nvSpPr>
        <xdr:cNvPr id="756" name="n_1mainValue【庁舎】&#10;有形固定資産減価償却率">
          <a:extLst>
            <a:ext uri="{FF2B5EF4-FFF2-40B4-BE49-F238E27FC236}">
              <a16:creationId xmlns:a16="http://schemas.microsoft.com/office/drawing/2014/main" id="{AD53F298-0AE8-4B97-924F-85602BF65D38}"/>
            </a:ext>
          </a:extLst>
        </xdr:cNvPr>
        <xdr:cNvSpPr txBox="1"/>
      </xdr:nvSpPr>
      <xdr:spPr>
        <a:xfrm>
          <a:off x="15266044" y="185135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152416</xdr:rowOff>
    </xdr:from>
    <xdr:ext cx="405111" cy="259045"/>
    <xdr:sp macro="" textlink="">
      <xdr:nvSpPr>
        <xdr:cNvPr id="757" name="n_2mainValue【庁舎】&#10;有形固定資産減価償却率">
          <a:extLst>
            <a:ext uri="{FF2B5EF4-FFF2-40B4-BE49-F238E27FC236}">
              <a16:creationId xmlns:a16="http://schemas.microsoft.com/office/drawing/2014/main" id="{40970731-4815-4B25-84D3-C081573220A4}"/>
            </a:ext>
          </a:extLst>
        </xdr:cNvPr>
        <xdr:cNvSpPr txBox="1"/>
      </xdr:nvSpPr>
      <xdr:spPr>
        <a:xfrm>
          <a:off x="14389744" y="18497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138701</xdr:rowOff>
    </xdr:from>
    <xdr:ext cx="405111" cy="259045"/>
    <xdr:sp macro="" textlink="">
      <xdr:nvSpPr>
        <xdr:cNvPr id="758" name="n_3mainValue【庁舎】&#10;有形固定資産減価償却率">
          <a:extLst>
            <a:ext uri="{FF2B5EF4-FFF2-40B4-BE49-F238E27FC236}">
              <a16:creationId xmlns:a16="http://schemas.microsoft.com/office/drawing/2014/main" id="{0AD2E95A-4902-4AFC-A82B-10DFF649D344}"/>
            </a:ext>
          </a:extLst>
        </xdr:cNvPr>
        <xdr:cNvSpPr txBox="1"/>
      </xdr:nvSpPr>
      <xdr:spPr>
        <a:xfrm>
          <a:off x="13500744" y="183124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59" name="正方形/長方形 758">
          <a:extLst>
            <a:ext uri="{FF2B5EF4-FFF2-40B4-BE49-F238E27FC236}">
              <a16:creationId xmlns:a16="http://schemas.microsoft.com/office/drawing/2014/main" id="{B309DB2F-D2F0-4E0F-AB8F-3D9FA050B698}"/>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60" name="正方形/長方形 759">
          <a:extLst>
            <a:ext uri="{FF2B5EF4-FFF2-40B4-BE49-F238E27FC236}">
              <a16:creationId xmlns:a16="http://schemas.microsoft.com/office/drawing/2014/main" id="{23EEEF5D-6998-4F4A-9904-12E667D2B918}"/>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61" name="正方形/長方形 760">
          <a:extLst>
            <a:ext uri="{FF2B5EF4-FFF2-40B4-BE49-F238E27FC236}">
              <a16:creationId xmlns:a16="http://schemas.microsoft.com/office/drawing/2014/main" id="{C6571E4A-80BC-4939-B531-54F48A9E7C1C}"/>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62" name="正方形/長方形 761">
          <a:extLst>
            <a:ext uri="{FF2B5EF4-FFF2-40B4-BE49-F238E27FC236}">
              <a16:creationId xmlns:a16="http://schemas.microsoft.com/office/drawing/2014/main" id="{A23EDCCF-62BB-41FB-9515-93C88FDE9162}"/>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63" name="正方形/長方形 762">
          <a:extLst>
            <a:ext uri="{FF2B5EF4-FFF2-40B4-BE49-F238E27FC236}">
              <a16:creationId xmlns:a16="http://schemas.microsoft.com/office/drawing/2014/main" id="{3ADFDFEB-4DB0-4E02-B79A-2B452A1ED933}"/>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64" name="正方形/長方形 763">
          <a:extLst>
            <a:ext uri="{FF2B5EF4-FFF2-40B4-BE49-F238E27FC236}">
              <a16:creationId xmlns:a16="http://schemas.microsoft.com/office/drawing/2014/main" id="{4500229F-93CD-4A4E-978F-25A2AFBBC766}"/>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65" name="正方形/長方形 764">
          <a:extLst>
            <a:ext uri="{FF2B5EF4-FFF2-40B4-BE49-F238E27FC236}">
              <a16:creationId xmlns:a16="http://schemas.microsoft.com/office/drawing/2014/main" id="{B159BB31-E8D8-4D81-B5C0-9C0BAC83BF37}"/>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66" name="正方形/長方形 765">
          <a:extLst>
            <a:ext uri="{FF2B5EF4-FFF2-40B4-BE49-F238E27FC236}">
              <a16:creationId xmlns:a16="http://schemas.microsoft.com/office/drawing/2014/main" id="{CA262CF3-454E-40E5-B8E6-64CF7C910513}"/>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67" name="テキスト ボックス 766">
          <a:extLst>
            <a:ext uri="{FF2B5EF4-FFF2-40B4-BE49-F238E27FC236}">
              <a16:creationId xmlns:a16="http://schemas.microsoft.com/office/drawing/2014/main" id="{A60FDF10-D226-4257-AB11-53C1895559DA}"/>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68" name="直線コネクタ 767">
          <a:extLst>
            <a:ext uri="{FF2B5EF4-FFF2-40B4-BE49-F238E27FC236}">
              <a16:creationId xmlns:a16="http://schemas.microsoft.com/office/drawing/2014/main" id="{B74ACE3B-8822-4553-A870-22F391DA0E4B}"/>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69" name="直線コネクタ 768">
          <a:extLst>
            <a:ext uri="{FF2B5EF4-FFF2-40B4-BE49-F238E27FC236}">
              <a16:creationId xmlns:a16="http://schemas.microsoft.com/office/drawing/2014/main" id="{941D3476-4660-4497-AFA5-BACC4A3AD17A}"/>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70" name="テキスト ボックス 769">
          <a:extLst>
            <a:ext uri="{FF2B5EF4-FFF2-40B4-BE49-F238E27FC236}">
              <a16:creationId xmlns:a16="http://schemas.microsoft.com/office/drawing/2014/main" id="{25CB3908-AA7C-4A1A-B9D9-CE31CBAB366F}"/>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71" name="直線コネクタ 770">
          <a:extLst>
            <a:ext uri="{FF2B5EF4-FFF2-40B4-BE49-F238E27FC236}">
              <a16:creationId xmlns:a16="http://schemas.microsoft.com/office/drawing/2014/main" id="{3C161A8A-A15B-4C64-9366-67ABB7D37ADF}"/>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72" name="テキスト ボックス 771">
          <a:extLst>
            <a:ext uri="{FF2B5EF4-FFF2-40B4-BE49-F238E27FC236}">
              <a16:creationId xmlns:a16="http://schemas.microsoft.com/office/drawing/2014/main" id="{43CBD394-E4AE-49BC-B5CB-CEB531EF1413}"/>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73" name="直線コネクタ 772">
          <a:extLst>
            <a:ext uri="{FF2B5EF4-FFF2-40B4-BE49-F238E27FC236}">
              <a16:creationId xmlns:a16="http://schemas.microsoft.com/office/drawing/2014/main" id="{B9335251-179F-4669-B960-024630517A89}"/>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74" name="テキスト ボックス 773">
          <a:extLst>
            <a:ext uri="{FF2B5EF4-FFF2-40B4-BE49-F238E27FC236}">
              <a16:creationId xmlns:a16="http://schemas.microsoft.com/office/drawing/2014/main" id="{A11E16E0-EE19-4F5A-B3F7-9564A92C83F3}"/>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75" name="直線コネクタ 774">
          <a:extLst>
            <a:ext uri="{FF2B5EF4-FFF2-40B4-BE49-F238E27FC236}">
              <a16:creationId xmlns:a16="http://schemas.microsoft.com/office/drawing/2014/main" id="{122FB597-5A6D-46A9-AFFF-7FE4E93F96A1}"/>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776" name="テキスト ボックス 775">
          <a:extLst>
            <a:ext uri="{FF2B5EF4-FFF2-40B4-BE49-F238E27FC236}">
              <a16:creationId xmlns:a16="http://schemas.microsoft.com/office/drawing/2014/main" id="{90E71789-18BB-42C5-B880-9C1748BAAB05}"/>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77" name="直線コネクタ 776">
          <a:extLst>
            <a:ext uri="{FF2B5EF4-FFF2-40B4-BE49-F238E27FC236}">
              <a16:creationId xmlns:a16="http://schemas.microsoft.com/office/drawing/2014/main" id="{0A6F1EE4-680D-4727-9AA2-4072FFB60A05}"/>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778" name="テキスト ボックス 777">
          <a:extLst>
            <a:ext uri="{FF2B5EF4-FFF2-40B4-BE49-F238E27FC236}">
              <a16:creationId xmlns:a16="http://schemas.microsoft.com/office/drawing/2014/main" id="{B674DFDB-8D13-4D8A-85A6-4F6BC057F659}"/>
            </a:ext>
          </a:extLst>
        </xdr:cNvPr>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79" name="直線コネクタ 778">
          <a:extLst>
            <a:ext uri="{FF2B5EF4-FFF2-40B4-BE49-F238E27FC236}">
              <a16:creationId xmlns:a16="http://schemas.microsoft.com/office/drawing/2014/main" id="{CA881745-F4C2-4F0D-9095-B8969829B62C}"/>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80" name="テキスト ボックス 779">
          <a:extLst>
            <a:ext uri="{FF2B5EF4-FFF2-40B4-BE49-F238E27FC236}">
              <a16:creationId xmlns:a16="http://schemas.microsoft.com/office/drawing/2014/main" id="{E964B393-BF05-419F-ADD4-560D68877A5E}"/>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81" name="【庁舎】&#10;一人当たり面積グラフ枠">
          <a:extLst>
            <a:ext uri="{FF2B5EF4-FFF2-40B4-BE49-F238E27FC236}">
              <a16:creationId xmlns:a16="http://schemas.microsoft.com/office/drawing/2014/main" id="{6F673BEF-8813-409A-AE84-AF51CE348FC9}"/>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60961</xdr:rowOff>
    </xdr:from>
    <xdr:to>
      <xdr:col>116</xdr:col>
      <xdr:colOff>62864</xdr:colOff>
      <xdr:row>108</xdr:row>
      <xdr:rowOff>22861</xdr:rowOff>
    </xdr:to>
    <xdr:cxnSp macro="">
      <xdr:nvCxnSpPr>
        <xdr:cNvPr id="782" name="直線コネクタ 781">
          <a:extLst>
            <a:ext uri="{FF2B5EF4-FFF2-40B4-BE49-F238E27FC236}">
              <a16:creationId xmlns:a16="http://schemas.microsoft.com/office/drawing/2014/main" id="{6F19994C-4C77-4A3D-92CA-C3D538EB8651}"/>
            </a:ext>
          </a:extLst>
        </xdr:cNvPr>
        <xdr:cNvCxnSpPr/>
      </xdr:nvCxnSpPr>
      <xdr:spPr>
        <a:xfrm flipV="1">
          <a:off x="22160864" y="17034511"/>
          <a:ext cx="0" cy="1504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26688</xdr:rowOff>
    </xdr:from>
    <xdr:ext cx="469744" cy="259045"/>
    <xdr:sp macro="" textlink="">
      <xdr:nvSpPr>
        <xdr:cNvPr id="783" name="【庁舎】&#10;一人当たり面積最小値テキスト">
          <a:extLst>
            <a:ext uri="{FF2B5EF4-FFF2-40B4-BE49-F238E27FC236}">
              <a16:creationId xmlns:a16="http://schemas.microsoft.com/office/drawing/2014/main" id="{D77A3AFA-A148-4B1B-B76A-A4F35F415F7B}"/>
            </a:ext>
          </a:extLst>
        </xdr:cNvPr>
        <xdr:cNvSpPr txBox="1"/>
      </xdr:nvSpPr>
      <xdr:spPr>
        <a:xfrm>
          <a:off x="22199600" y="18543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22861</xdr:rowOff>
    </xdr:from>
    <xdr:to>
      <xdr:col>116</xdr:col>
      <xdr:colOff>152400</xdr:colOff>
      <xdr:row>108</xdr:row>
      <xdr:rowOff>22861</xdr:rowOff>
    </xdr:to>
    <xdr:cxnSp macro="">
      <xdr:nvCxnSpPr>
        <xdr:cNvPr id="784" name="直線コネクタ 783">
          <a:extLst>
            <a:ext uri="{FF2B5EF4-FFF2-40B4-BE49-F238E27FC236}">
              <a16:creationId xmlns:a16="http://schemas.microsoft.com/office/drawing/2014/main" id="{1E02A1AB-8751-422C-95C8-CEA4BB8B4E5E}"/>
            </a:ext>
          </a:extLst>
        </xdr:cNvPr>
        <xdr:cNvCxnSpPr/>
      </xdr:nvCxnSpPr>
      <xdr:spPr>
        <a:xfrm>
          <a:off x="22072600" y="18539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7638</xdr:rowOff>
    </xdr:from>
    <xdr:ext cx="469744" cy="259045"/>
    <xdr:sp macro="" textlink="">
      <xdr:nvSpPr>
        <xdr:cNvPr id="785" name="【庁舎】&#10;一人当たり面積最大値テキスト">
          <a:extLst>
            <a:ext uri="{FF2B5EF4-FFF2-40B4-BE49-F238E27FC236}">
              <a16:creationId xmlns:a16="http://schemas.microsoft.com/office/drawing/2014/main" id="{CE84A6C8-9766-461A-9454-03803BD0D7D5}"/>
            </a:ext>
          </a:extLst>
        </xdr:cNvPr>
        <xdr:cNvSpPr txBox="1"/>
      </xdr:nvSpPr>
      <xdr:spPr>
        <a:xfrm>
          <a:off x="22199600" y="16809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60961</xdr:rowOff>
    </xdr:from>
    <xdr:to>
      <xdr:col>116</xdr:col>
      <xdr:colOff>152400</xdr:colOff>
      <xdr:row>99</xdr:row>
      <xdr:rowOff>60961</xdr:rowOff>
    </xdr:to>
    <xdr:cxnSp macro="">
      <xdr:nvCxnSpPr>
        <xdr:cNvPr id="786" name="直線コネクタ 785">
          <a:extLst>
            <a:ext uri="{FF2B5EF4-FFF2-40B4-BE49-F238E27FC236}">
              <a16:creationId xmlns:a16="http://schemas.microsoft.com/office/drawing/2014/main" id="{946A09D9-9167-419E-8851-0029C75ACD9C}"/>
            </a:ext>
          </a:extLst>
        </xdr:cNvPr>
        <xdr:cNvCxnSpPr/>
      </xdr:nvCxnSpPr>
      <xdr:spPr>
        <a:xfrm>
          <a:off x="22072600" y="17034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110507</xdr:rowOff>
    </xdr:from>
    <xdr:ext cx="469744" cy="259045"/>
    <xdr:sp macro="" textlink="">
      <xdr:nvSpPr>
        <xdr:cNvPr id="787" name="【庁舎】&#10;一人当たり面積平均値テキスト">
          <a:extLst>
            <a:ext uri="{FF2B5EF4-FFF2-40B4-BE49-F238E27FC236}">
              <a16:creationId xmlns:a16="http://schemas.microsoft.com/office/drawing/2014/main" id="{140E446C-97D9-4630-8334-A571DCB85D7B}"/>
            </a:ext>
          </a:extLst>
        </xdr:cNvPr>
        <xdr:cNvSpPr txBox="1"/>
      </xdr:nvSpPr>
      <xdr:spPr>
        <a:xfrm>
          <a:off x="22199600" y="181127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132080</xdr:rowOff>
    </xdr:from>
    <xdr:to>
      <xdr:col>116</xdr:col>
      <xdr:colOff>114300</xdr:colOff>
      <xdr:row>106</xdr:row>
      <xdr:rowOff>62230</xdr:rowOff>
    </xdr:to>
    <xdr:sp macro="" textlink="">
      <xdr:nvSpPr>
        <xdr:cNvPr id="788" name="フローチャート: 判断 787">
          <a:extLst>
            <a:ext uri="{FF2B5EF4-FFF2-40B4-BE49-F238E27FC236}">
              <a16:creationId xmlns:a16="http://schemas.microsoft.com/office/drawing/2014/main" id="{4A92DAF1-FDB2-4A5E-B422-731AFBB8982E}"/>
            </a:ext>
          </a:extLst>
        </xdr:cNvPr>
        <xdr:cNvSpPr/>
      </xdr:nvSpPr>
      <xdr:spPr>
        <a:xfrm>
          <a:off x="22110700" y="18134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132080</xdr:rowOff>
    </xdr:from>
    <xdr:to>
      <xdr:col>112</xdr:col>
      <xdr:colOff>38100</xdr:colOff>
      <xdr:row>106</xdr:row>
      <xdr:rowOff>62230</xdr:rowOff>
    </xdr:to>
    <xdr:sp macro="" textlink="">
      <xdr:nvSpPr>
        <xdr:cNvPr id="789" name="フローチャート: 判断 788">
          <a:extLst>
            <a:ext uri="{FF2B5EF4-FFF2-40B4-BE49-F238E27FC236}">
              <a16:creationId xmlns:a16="http://schemas.microsoft.com/office/drawing/2014/main" id="{4A064E4E-E97D-4F92-A3D9-0029274DA219}"/>
            </a:ext>
          </a:extLst>
        </xdr:cNvPr>
        <xdr:cNvSpPr/>
      </xdr:nvSpPr>
      <xdr:spPr>
        <a:xfrm>
          <a:off x="21272500" y="18134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132080</xdr:rowOff>
    </xdr:from>
    <xdr:to>
      <xdr:col>107</xdr:col>
      <xdr:colOff>101600</xdr:colOff>
      <xdr:row>106</xdr:row>
      <xdr:rowOff>62230</xdr:rowOff>
    </xdr:to>
    <xdr:sp macro="" textlink="">
      <xdr:nvSpPr>
        <xdr:cNvPr id="790" name="フローチャート: 判断 789">
          <a:extLst>
            <a:ext uri="{FF2B5EF4-FFF2-40B4-BE49-F238E27FC236}">
              <a16:creationId xmlns:a16="http://schemas.microsoft.com/office/drawing/2014/main" id="{EF3FB2DC-A9E4-4745-90B6-81DF8BA44B58}"/>
            </a:ext>
          </a:extLst>
        </xdr:cNvPr>
        <xdr:cNvSpPr/>
      </xdr:nvSpPr>
      <xdr:spPr>
        <a:xfrm>
          <a:off x="20383500" y="18134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147320</xdr:rowOff>
    </xdr:from>
    <xdr:to>
      <xdr:col>102</xdr:col>
      <xdr:colOff>165100</xdr:colOff>
      <xdr:row>106</xdr:row>
      <xdr:rowOff>77470</xdr:rowOff>
    </xdr:to>
    <xdr:sp macro="" textlink="">
      <xdr:nvSpPr>
        <xdr:cNvPr id="791" name="フローチャート: 判断 790">
          <a:extLst>
            <a:ext uri="{FF2B5EF4-FFF2-40B4-BE49-F238E27FC236}">
              <a16:creationId xmlns:a16="http://schemas.microsoft.com/office/drawing/2014/main" id="{6DEFD7CF-F525-4754-8C02-FF29013A1A12}"/>
            </a:ext>
          </a:extLst>
        </xdr:cNvPr>
        <xdr:cNvSpPr/>
      </xdr:nvSpPr>
      <xdr:spPr>
        <a:xfrm>
          <a:off x="19494500" y="18149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162561</xdr:rowOff>
    </xdr:from>
    <xdr:to>
      <xdr:col>98</xdr:col>
      <xdr:colOff>38100</xdr:colOff>
      <xdr:row>106</xdr:row>
      <xdr:rowOff>92711</xdr:rowOff>
    </xdr:to>
    <xdr:sp macro="" textlink="">
      <xdr:nvSpPr>
        <xdr:cNvPr id="792" name="フローチャート: 判断 791">
          <a:extLst>
            <a:ext uri="{FF2B5EF4-FFF2-40B4-BE49-F238E27FC236}">
              <a16:creationId xmlns:a16="http://schemas.microsoft.com/office/drawing/2014/main" id="{7595644A-868E-480D-9574-08FEB5728B8D}"/>
            </a:ext>
          </a:extLst>
        </xdr:cNvPr>
        <xdr:cNvSpPr/>
      </xdr:nvSpPr>
      <xdr:spPr>
        <a:xfrm>
          <a:off x="18605500" y="18164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93" name="テキスト ボックス 792">
          <a:extLst>
            <a:ext uri="{FF2B5EF4-FFF2-40B4-BE49-F238E27FC236}">
              <a16:creationId xmlns:a16="http://schemas.microsoft.com/office/drawing/2014/main" id="{0455FCF2-BA52-4FE1-98D0-605F0A2B6EC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94" name="テキスト ボックス 793">
          <a:extLst>
            <a:ext uri="{FF2B5EF4-FFF2-40B4-BE49-F238E27FC236}">
              <a16:creationId xmlns:a16="http://schemas.microsoft.com/office/drawing/2014/main" id="{5E1BC1AE-C69C-4F79-BB80-FC237DDB2EAB}"/>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95" name="テキスト ボックス 794">
          <a:extLst>
            <a:ext uri="{FF2B5EF4-FFF2-40B4-BE49-F238E27FC236}">
              <a16:creationId xmlns:a16="http://schemas.microsoft.com/office/drawing/2014/main" id="{89B0F456-34D5-40A1-921E-E3CF0C6AD175}"/>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96" name="テキスト ボックス 795">
          <a:extLst>
            <a:ext uri="{FF2B5EF4-FFF2-40B4-BE49-F238E27FC236}">
              <a16:creationId xmlns:a16="http://schemas.microsoft.com/office/drawing/2014/main" id="{DAC31FA8-F19D-4EF2-8EC1-34B176B5DBEF}"/>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97" name="テキスト ボックス 796">
          <a:extLst>
            <a:ext uri="{FF2B5EF4-FFF2-40B4-BE49-F238E27FC236}">
              <a16:creationId xmlns:a16="http://schemas.microsoft.com/office/drawing/2014/main" id="{B231B96A-92D1-4778-9DA4-0BDBC05BA5EE}"/>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90170</xdr:rowOff>
    </xdr:from>
    <xdr:to>
      <xdr:col>116</xdr:col>
      <xdr:colOff>114300</xdr:colOff>
      <xdr:row>106</xdr:row>
      <xdr:rowOff>20320</xdr:rowOff>
    </xdr:to>
    <xdr:sp macro="" textlink="">
      <xdr:nvSpPr>
        <xdr:cNvPr id="798" name="楕円 797">
          <a:extLst>
            <a:ext uri="{FF2B5EF4-FFF2-40B4-BE49-F238E27FC236}">
              <a16:creationId xmlns:a16="http://schemas.microsoft.com/office/drawing/2014/main" id="{73712F93-4B21-4A78-9462-2A289149DC5B}"/>
            </a:ext>
          </a:extLst>
        </xdr:cNvPr>
        <xdr:cNvSpPr/>
      </xdr:nvSpPr>
      <xdr:spPr>
        <a:xfrm>
          <a:off x="22110700" y="18092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104</xdr:row>
      <xdr:rowOff>113047</xdr:rowOff>
    </xdr:from>
    <xdr:ext cx="469744" cy="259045"/>
    <xdr:sp macro="" textlink="">
      <xdr:nvSpPr>
        <xdr:cNvPr id="799" name="【庁舎】&#10;一人当たり面積該当値テキスト">
          <a:extLst>
            <a:ext uri="{FF2B5EF4-FFF2-40B4-BE49-F238E27FC236}">
              <a16:creationId xmlns:a16="http://schemas.microsoft.com/office/drawing/2014/main" id="{12866C6A-FCAD-4F38-B829-1B7A0520D546}"/>
            </a:ext>
          </a:extLst>
        </xdr:cNvPr>
        <xdr:cNvSpPr txBox="1"/>
      </xdr:nvSpPr>
      <xdr:spPr>
        <a:xfrm>
          <a:off x="22199600" y="17943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109220</xdr:rowOff>
    </xdr:from>
    <xdr:to>
      <xdr:col>112</xdr:col>
      <xdr:colOff>38100</xdr:colOff>
      <xdr:row>106</xdr:row>
      <xdr:rowOff>39370</xdr:rowOff>
    </xdr:to>
    <xdr:sp macro="" textlink="">
      <xdr:nvSpPr>
        <xdr:cNvPr id="800" name="楕円 799">
          <a:extLst>
            <a:ext uri="{FF2B5EF4-FFF2-40B4-BE49-F238E27FC236}">
              <a16:creationId xmlns:a16="http://schemas.microsoft.com/office/drawing/2014/main" id="{37E341F6-2DC9-41C0-B3E9-515E72B637D6}"/>
            </a:ext>
          </a:extLst>
        </xdr:cNvPr>
        <xdr:cNvSpPr/>
      </xdr:nvSpPr>
      <xdr:spPr>
        <a:xfrm>
          <a:off x="21272500" y="18111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140970</xdr:rowOff>
    </xdr:from>
    <xdr:to>
      <xdr:col>116</xdr:col>
      <xdr:colOff>63500</xdr:colOff>
      <xdr:row>105</xdr:row>
      <xdr:rowOff>160020</xdr:rowOff>
    </xdr:to>
    <xdr:cxnSp macro="">
      <xdr:nvCxnSpPr>
        <xdr:cNvPr id="801" name="直線コネクタ 800">
          <a:extLst>
            <a:ext uri="{FF2B5EF4-FFF2-40B4-BE49-F238E27FC236}">
              <a16:creationId xmlns:a16="http://schemas.microsoft.com/office/drawing/2014/main" id="{9547F17E-0526-4102-97A7-F5AB015D9589}"/>
            </a:ext>
          </a:extLst>
        </xdr:cNvPr>
        <xdr:cNvCxnSpPr/>
      </xdr:nvCxnSpPr>
      <xdr:spPr>
        <a:xfrm flipV="1">
          <a:off x="21323300" y="1814322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67311</xdr:rowOff>
    </xdr:from>
    <xdr:to>
      <xdr:col>107</xdr:col>
      <xdr:colOff>101600</xdr:colOff>
      <xdr:row>105</xdr:row>
      <xdr:rowOff>168911</xdr:rowOff>
    </xdr:to>
    <xdr:sp macro="" textlink="">
      <xdr:nvSpPr>
        <xdr:cNvPr id="802" name="楕円 801">
          <a:extLst>
            <a:ext uri="{FF2B5EF4-FFF2-40B4-BE49-F238E27FC236}">
              <a16:creationId xmlns:a16="http://schemas.microsoft.com/office/drawing/2014/main" id="{DDEE6AAE-E2B2-4449-9CDD-F2029F5213FC}"/>
            </a:ext>
          </a:extLst>
        </xdr:cNvPr>
        <xdr:cNvSpPr/>
      </xdr:nvSpPr>
      <xdr:spPr>
        <a:xfrm>
          <a:off x="20383500" y="18069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118111</xdr:rowOff>
    </xdr:from>
    <xdr:to>
      <xdr:col>111</xdr:col>
      <xdr:colOff>177800</xdr:colOff>
      <xdr:row>105</xdr:row>
      <xdr:rowOff>160020</xdr:rowOff>
    </xdr:to>
    <xdr:cxnSp macro="">
      <xdr:nvCxnSpPr>
        <xdr:cNvPr id="803" name="直線コネクタ 802">
          <a:extLst>
            <a:ext uri="{FF2B5EF4-FFF2-40B4-BE49-F238E27FC236}">
              <a16:creationId xmlns:a16="http://schemas.microsoft.com/office/drawing/2014/main" id="{16349D67-89F6-4275-B753-B6FD672EE523}"/>
            </a:ext>
          </a:extLst>
        </xdr:cNvPr>
        <xdr:cNvCxnSpPr/>
      </xdr:nvCxnSpPr>
      <xdr:spPr>
        <a:xfrm>
          <a:off x="20434300" y="18120361"/>
          <a:ext cx="8890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59689</xdr:rowOff>
    </xdr:from>
    <xdr:to>
      <xdr:col>102</xdr:col>
      <xdr:colOff>165100</xdr:colOff>
      <xdr:row>105</xdr:row>
      <xdr:rowOff>161289</xdr:rowOff>
    </xdr:to>
    <xdr:sp macro="" textlink="">
      <xdr:nvSpPr>
        <xdr:cNvPr id="804" name="楕円 803">
          <a:extLst>
            <a:ext uri="{FF2B5EF4-FFF2-40B4-BE49-F238E27FC236}">
              <a16:creationId xmlns:a16="http://schemas.microsoft.com/office/drawing/2014/main" id="{CA2FBB17-C97B-4C95-9C6B-1C540CD7D3EC}"/>
            </a:ext>
          </a:extLst>
        </xdr:cNvPr>
        <xdr:cNvSpPr/>
      </xdr:nvSpPr>
      <xdr:spPr>
        <a:xfrm>
          <a:off x="19494500" y="18061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110489</xdr:rowOff>
    </xdr:from>
    <xdr:to>
      <xdr:col>107</xdr:col>
      <xdr:colOff>50800</xdr:colOff>
      <xdr:row>105</xdr:row>
      <xdr:rowOff>118111</xdr:rowOff>
    </xdr:to>
    <xdr:cxnSp macro="">
      <xdr:nvCxnSpPr>
        <xdr:cNvPr id="805" name="直線コネクタ 804">
          <a:extLst>
            <a:ext uri="{FF2B5EF4-FFF2-40B4-BE49-F238E27FC236}">
              <a16:creationId xmlns:a16="http://schemas.microsoft.com/office/drawing/2014/main" id="{8A7E43CA-3490-4166-B99A-97A05DB1999A}"/>
            </a:ext>
          </a:extLst>
        </xdr:cNvPr>
        <xdr:cNvCxnSpPr/>
      </xdr:nvCxnSpPr>
      <xdr:spPr>
        <a:xfrm>
          <a:off x="19545300" y="18112739"/>
          <a:ext cx="889000" cy="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53357</xdr:rowOff>
    </xdr:from>
    <xdr:ext cx="469744" cy="259045"/>
    <xdr:sp macro="" textlink="">
      <xdr:nvSpPr>
        <xdr:cNvPr id="806" name="n_1aveValue【庁舎】&#10;一人当たり面積">
          <a:extLst>
            <a:ext uri="{FF2B5EF4-FFF2-40B4-BE49-F238E27FC236}">
              <a16:creationId xmlns:a16="http://schemas.microsoft.com/office/drawing/2014/main" id="{12714D8A-D51F-4764-BE6B-70A30959078F}"/>
            </a:ext>
          </a:extLst>
        </xdr:cNvPr>
        <xdr:cNvSpPr txBox="1"/>
      </xdr:nvSpPr>
      <xdr:spPr>
        <a:xfrm>
          <a:off x="21075727" y="18227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53357</xdr:rowOff>
    </xdr:from>
    <xdr:ext cx="469744" cy="259045"/>
    <xdr:sp macro="" textlink="">
      <xdr:nvSpPr>
        <xdr:cNvPr id="807" name="n_2aveValue【庁舎】&#10;一人当たり面積">
          <a:extLst>
            <a:ext uri="{FF2B5EF4-FFF2-40B4-BE49-F238E27FC236}">
              <a16:creationId xmlns:a16="http://schemas.microsoft.com/office/drawing/2014/main" id="{E2AB463B-40EE-4131-8EC5-F75FB4A98BFD}"/>
            </a:ext>
          </a:extLst>
        </xdr:cNvPr>
        <xdr:cNvSpPr txBox="1"/>
      </xdr:nvSpPr>
      <xdr:spPr>
        <a:xfrm>
          <a:off x="20199427" y="18227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68597</xdr:rowOff>
    </xdr:from>
    <xdr:ext cx="469744" cy="259045"/>
    <xdr:sp macro="" textlink="">
      <xdr:nvSpPr>
        <xdr:cNvPr id="808" name="n_3aveValue【庁舎】&#10;一人当たり面積">
          <a:extLst>
            <a:ext uri="{FF2B5EF4-FFF2-40B4-BE49-F238E27FC236}">
              <a16:creationId xmlns:a16="http://schemas.microsoft.com/office/drawing/2014/main" id="{7A413F80-F0D0-445F-8DF3-52C38AF73363}"/>
            </a:ext>
          </a:extLst>
        </xdr:cNvPr>
        <xdr:cNvSpPr txBox="1"/>
      </xdr:nvSpPr>
      <xdr:spPr>
        <a:xfrm>
          <a:off x="19310427" y="18242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109238</xdr:rowOff>
    </xdr:from>
    <xdr:ext cx="469744" cy="259045"/>
    <xdr:sp macro="" textlink="">
      <xdr:nvSpPr>
        <xdr:cNvPr id="809" name="n_4aveValue【庁舎】&#10;一人当たり面積">
          <a:extLst>
            <a:ext uri="{FF2B5EF4-FFF2-40B4-BE49-F238E27FC236}">
              <a16:creationId xmlns:a16="http://schemas.microsoft.com/office/drawing/2014/main" id="{03D6A9B6-7EA0-411E-B8BA-795030BA7245}"/>
            </a:ext>
          </a:extLst>
        </xdr:cNvPr>
        <xdr:cNvSpPr txBox="1"/>
      </xdr:nvSpPr>
      <xdr:spPr>
        <a:xfrm>
          <a:off x="18421427" y="17940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104</xdr:row>
      <xdr:rowOff>55897</xdr:rowOff>
    </xdr:from>
    <xdr:ext cx="469744" cy="259045"/>
    <xdr:sp macro="" textlink="">
      <xdr:nvSpPr>
        <xdr:cNvPr id="810" name="n_1mainValue【庁舎】&#10;一人当たり面積">
          <a:extLst>
            <a:ext uri="{FF2B5EF4-FFF2-40B4-BE49-F238E27FC236}">
              <a16:creationId xmlns:a16="http://schemas.microsoft.com/office/drawing/2014/main" id="{A37619B2-BFB7-44C7-AEC7-C31DC0785E09}"/>
            </a:ext>
          </a:extLst>
        </xdr:cNvPr>
        <xdr:cNvSpPr txBox="1"/>
      </xdr:nvSpPr>
      <xdr:spPr>
        <a:xfrm>
          <a:off x="21075727" y="17886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13988</xdr:rowOff>
    </xdr:from>
    <xdr:ext cx="469744" cy="259045"/>
    <xdr:sp macro="" textlink="">
      <xdr:nvSpPr>
        <xdr:cNvPr id="811" name="n_2mainValue【庁舎】&#10;一人当たり面積">
          <a:extLst>
            <a:ext uri="{FF2B5EF4-FFF2-40B4-BE49-F238E27FC236}">
              <a16:creationId xmlns:a16="http://schemas.microsoft.com/office/drawing/2014/main" id="{57FF1C23-CC26-4127-8B63-345102E7E3C3}"/>
            </a:ext>
          </a:extLst>
        </xdr:cNvPr>
        <xdr:cNvSpPr txBox="1"/>
      </xdr:nvSpPr>
      <xdr:spPr>
        <a:xfrm>
          <a:off x="20199427" y="17844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6366</xdr:rowOff>
    </xdr:from>
    <xdr:ext cx="469744" cy="259045"/>
    <xdr:sp macro="" textlink="">
      <xdr:nvSpPr>
        <xdr:cNvPr id="812" name="n_3mainValue【庁舎】&#10;一人当たり面積">
          <a:extLst>
            <a:ext uri="{FF2B5EF4-FFF2-40B4-BE49-F238E27FC236}">
              <a16:creationId xmlns:a16="http://schemas.microsoft.com/office/drawing/2014/main" id="{083DE428-F48F-4CDC-B6BB-89B633B25F8C}"/>
            </a:ext>
          </a:extLst>
        </xdr:cNvPr>
        <xdr:cNvSpPr txBox="1"/>
      </xdr:nvSpPr>
      <xdr:spPr>
        <a:xfrm>
          <a:off x="19310427" y="17837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13" name="正方形/長方形 812">
          <a:extLst>
            <a:ext uri="{FF2B5EF4-FFF2-40B4-BE49-F238E27FC236}">
              <a16:creationId xmlns:a16="http://schemas.microsoft.com/office/drawing/2014/main" id="{4560C93E-5C2C-46C9-B670-B6A7A1BF2A1C}"/>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14" name="正方形/長方形 813">
          <a:extLst>
            <a:ext uri="{FF2B5EF4-FFF2-40B4-BE49-F238E27FC236}">
              <a16:creationId xmlns:a16="http://schemas.microsoft.com/office/drawing/2014/main" id="{6DE3254E-4EA1-4EAB-8626-2B50F3D751A1}"/>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15" name="テキスト ボックス 814">
          <a:extLst>
            <a:ext uri="{FF2B5EF4-FFF2-40B4-BE49-F238E27FC236}">
              <a16:creationId xmlns:a16="http://schemas.microsoft.com/office/drawing/2014/main" id="{E635FDA0-244C-4B2E-B726-9CF008AF504B}"/>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有形固定資産減価償却率は、図書館、保健センター・保健所では５割以下であるが、その他は５割を超えている。一人当たり面積では、図書館、一般廃棄物処理施設では類似団体内平均値より低く、その他は高くなってい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東京都台東区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203,709
189,813
10.11
125,054,197
114,411,332
10,346,847
58,760,773
12,189,547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9167061" cy="425758"/>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12470" y="4566920"/>
          <a:ext cx="9167061"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人当たり職員数」の算出に用いる職員数及び「給与水準（国との比較）」の「ラスパイレス指数」については、各調査対象年度の翌年の</a:t>
          </a:r>
        </a:p>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地方公務員給与実態調査に基づいているが、令和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年調査の数値を引用している。 </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財政力指数は、前年度同の０．４８ポイントとなっている。２３区内では１５位となっているが、歳入に占める特別区税の割合が比較的低いことが大きな要因と考えられる。今後とも、健全な財政を維持しつつ、行政サービスの向上とコストの縮減などに取り組んで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87993</xdr:rowOff>
    </xdr:from>
    <xdr:to>
      <xdr:col>23</xdr:col>
      <xdr:colOff>133350</xdr:colOff>
      <xdr:row>44</xdr:row>
      <xdr:rowOff>44450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088743"/>
          <a:ext cx="0" cy="14995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56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58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2920</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5832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87993</xdr:rowOff>
    </xdr:from>
    <xdr:to>
      <xdr:col>24</xdr:col>
      <xdr:colOff>12700</xdr:colOff>
      <xdr:row>35</xdr:row>
      <xdr:rowOff>87993</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088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163285</xdr:rowOff>
    </xdr:from>
    <xdr:to>
      <xdr:col>23</xdr:col>
      <xdr:colOff>133350</xdr:colOff>
      <xdr:row>42</xdr:row>
      <xdr:rowOff>163285</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736418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145342</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003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128815</xdr:rowOff>
    </xdr:from>
    <xdr:to>
      <xdr:col>23</xdr:col>
      <xdr:colOff>184150</xdr:colOff>
      <xdr:row>42</xdr:row>
      <xdr:rowOff>58965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163285</xdr:rowOff>
    </xdr:from>
    <xdr:to>
      <xdr:col>19</xdr:col>
      <xdr:colOff>133350</xdr:colOff>
      <xdr:row>43</xdr:row>
      <xdr:rowOff>9072</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flipV="1">
          <a:off x="3225800" y="7364185"/>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128815</xdr:rowOff>
    </xdr:from>
    <xdr:to>
      <xdr:col>19</xdr:col>
      <xdr:colOff>184150</xdr:colOff>
      <xdr:row>42</xdr:row>
      <xdr:rowOff>58965</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69142</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69271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9072</xdr:rowOff>
    </xdr:from>
    <xdr:to>
      <xdr:col>15</xdr:col>
      <xdr:colOff>82550</xdr:colOff>
      <xdr:row>43</xdr:row>
      <xdr:rowOff>9072</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738142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111578</xdr:rowOff>
    </xdr:from>
    <xdr:to>
      <xdr:col>15</xdr:col>
      <xdr:colOff>133350</xdr:colOff>
      <xdr:row>42</xdr:row>
      <xdr:rowOff>41728</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51905</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6909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9072</xdr:rowOff>
    </xdr:from>
    <xdr:to>
      <xdr:col>11</xdr:col>
      <xdr:colOff>31750</xdr:colOff>
      <xdr:row>43</xdr:row>
      <xdr:rowOff>26307</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flipV="1">
          <a:off x="1447800" y="7381422"/>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146050</xdr:rowOff>
    </xdr:from>
    <xdr:to>
      <xdr:col>11</xdr:col>
      <xdr:colOff>82550</xdr:colOff>
      <xdr:row>42</xdr:row>
      <xdr:rowOff>76200</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86377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146050</xdr:rowOff>
    </xdr:from>
    <xdr:to>
      <xdr:col>7</xdr:col>
      <xdr:colOff>31750</xdr:colOff>
      <xdr:row>42</xdr:row>
      <xdr:rowOff>76200</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86377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112485</xdr:rowOff>
    </xdr:from>
    <xdr:to>
      <xdr:col>23</xdr:col>
      <xdr:colOff>184150</xdr:colOff>
      <xdr:row>43</xdr:row>
      <xdr:rowOff>42635</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313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84562</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7285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112485</xdr:rowOff>
    </xdr:from>
    <xdr:to>
      <xdr:col>19</xdr:col>
      <xdr:colOff>184150</xdr:colOff>
      <xdr:row>43</xdr:row>
      <xdr:rowOff>42635</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313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27412</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73997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129722</xdr:rowOff>
    </xdr:from>
    <xdr:to>
      <xdr:col>15</xdr:col>
      <xdr:colOff>133350</xdr:colOff>
      <xdr:row>43</xdr:row>
      <xdr:rowOff>59872</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330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44649</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7416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129722</xdr:rowOff>
    </xdr:from>
    <xdr:to>
      <xdr:col>11</xdr:col>
      <xdr:colOff>82550</xdr:colOff>
      <xdr:row>43</xdr:row>
      <xdr:rowOff>59872</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330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44649</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7416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146957</xdr:rowOff>
    </xdr:from>
    <xdr:to>
      <xdr:col>7</xdr:col>
      <xdr:colOff>31750</xdr:colOff>
      <xdr:row>43</xdr:row>
      <xdr:rowOff>77107</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347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61884</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7434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[83.4%]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経常収支比率は、前年度から５．７ポイント低下し、８３．４％となっている。これは、</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経常一般財源等が特別区税や特別区交付金などの増により前年度に比べて４８．１億円増となった一方、経常的経費に充当された一般財源等が、職員給や保育委託などの増により７．４億円の増となったことによるものである。</a:t>
          </a:r>
          <a:r>
            <a:rPr kumimoji="1" lang="ja-JP" altLang="en-US" sz="1300">
              <a:latin typeface="ＭＳ Ｐゴシック" panose="020B0600070205080204" pitchFamily="50" charset="-128"/>
              <a:ea typeface="ＭＳ Ｐゴシック" panose="020B0600070205080204" pitchFamily="50" charset="-128"/>
            </a:rPr>
            <a:t>本区の経常収支比率は、１３年連続で８０％を超える水準にあり、今後とも事業執行の効率化と管理的経費の縮減に努めていく。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a:extLst>
            <a:ext uri="{FF2B5EF4-FFF2-40B4-BE49-F238E27FC236}">
              <a16:creationId xmlns:a16="http://schemas.microsoft.com/office/drawing/2014/main" id="{00000000-0008-0000-0300-00007C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114935</xdr:rowOff>
    </xdr:from>
    <xdr:to>
      <xdr:col>23</xdr:col>
      <xdr:colOff>133350</xdr:colOff>
      <xdr:row>64</xdr:row>
      <xdr:rowOff>111760</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flipV="1">
          <a:off x="4953000" y="10059035"/>
          <a:ext cx="0" cy="102552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83837</xdr:rowOff>
    </xdr:from>
    <xdr:ext cx="762000" cy="259045"/>
    <xdr:sp macro="" textlink="">
      <xdr:nvSpPr>
        <xdr:cNvPr id="126" name="財政構造の弾力性最小値テキスト">
          <a:extLst>
            <a:ext uri="{FF2B5EF4-FFF2-40B4-BE49-F238E27FC236}">
              <a16:creationId xmlns:a16="http://schemas.microsoft.com/office/drawing/2014/main" id="{00000000-0008-0000-0300-00007E000000}"/>
            </a:ext>
          </a:extLst>
        </xdr:cNvPr>
        <xdr:cNvSpPr txBox="1"/>
      </xdr:nvSpPr>
      <xdr:spPr>
        <a:xfrm>
          <a:off x="5041900" y="11056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64</xdr:row>
      <xdr:rowOff>111760</xdr:rowOff>
    </xdr:from>
    <xdr:to>
      <xdr:col>24</xdr:col>
      <xdr:colOff>12700</xdr:colOff>
      <xdr:row>64</xdr:row>
      <xdr:rowOff>111760</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1084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29862</xdr:rowOff>
    </xdr:from>
    <xdr:ext cx="762000" cy="259045"/>
    <xdr:sp macro="" textlink="">
      <xdr:nvSpPr>
        <xdr:cNvPr id="128" name="財政構造の弾力性最大値テキスト">
          <a:extLst>
            <a:ext uri="{FF2B5EF4-FFF2-40B4-BE49-F238E27FC236}">
              <a16:creationId xmlns:a16="http://schemas.microsoft.com/office/drawing/2014/main" id="{00000000-0008-0000-0300-000080000000}"/>
            </a:ext>
          </a:extLst>
        </xdr:cNvPr>
        <xdr:cNvSpPr txBox="1"/>
      </xdr:nvSpPr>
      <xdr:spPr>
        <a:xfrm>
          <a:off x="5041900" y="98025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114935</xdr:rowOff>
    </xdr:from>
    <xdr:to>
      <xdr:col>24</xdr:col>
      <xdr:colOff>12700</xdr:colOff>
      <xdr:row>58</xdr:row>
      <xdr:rowOff>114935</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00590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27305</xdr:rowOff>
    </xdr:from>
    <xdr:to>
      <xdr:col>23</xdr:col>
      <xdr:colOff>133350</xdr:colOff>
      <xdr:row>66</xdr:row>
      <xdr:rowOff>28257</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flipV="1">
          <a:off x="4114800" y="11000105"/>
          <a:ext cx="838200" cy="343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58437</xdr:rowOff>
    </xdr:from>
    <xdr:ext cx="762000" cy="259045"/>
    <xdr:sp macro="" textlink="">
      <xdr:nvSpPr>
        <xdr:cNvPr id="131" name="財政構造の弾力性平均値テキスト">
          <a:extLst>
            <a:ext uri="{FF2B5EF4-FFF2-40B4-BE49-F238E27FC236}">
              <a16:creationId xmlns:a16="http://schemas.microsoft.com/office/drawing/2014/main" id="{00000000-0008-0000-0300-000083000000}"/>
            </a:ext>
          </a:extLst>
        </xdr:cNvPr>
        <xdr:cNvSpPr txBox="1"/>
      </xdr:nvSpPr>
      <xdr:spPr>
        <a:xfrm>
          <a:off x="5041900" y="105168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41910</xdr:rowOff>
    </xdr:from>
    <xdr:to>
      <xdr:col>23</xdr:col>
      <xdr:colOff>184150</xdr:colOff>
      <xdr:row>62</xdr:row>
      <xdr:rowOff>143510</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902200" y="10671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81597</xdr:rowOff>
    </xdr:from>
    <xdr:to>
      <xdr:col>19</xdr:col>
      <xdr:colOff>133350</xdr:colOff>
      <xdr:row>66</xdr:row>
      <xdr:rowOff>28257</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3225800" y="11054397"/>
          <a:ext cx="889000" cy="289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69532</xdr:rowOff>
    </xdr:from>
    <xdr:to>
      <xdr:col>19</xdr:col>
      <xdr:colOff>184150</xdr:colOff>
      <xdr:row>63</xdr:row>
      <xdr:rowOff>171132</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064000" y="10870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9859</xdr:rowOff>
    </xdr:from>
    <xdr:ext cx="736600" cy="259045"/>
    <xdr:sp macro="" textlink="">
      <xdr:nvSpPr>
        <xdr:cNvPr id="135" name="テキスト ボックス 134">
          <a:extLst>
            <a:ext uri="{FF2B5EF4-FFF2-40B4-BE49-F238E27FC236}">
              <a16:creationId xmlns:a16="http://schemas.microsoft.com/office/drawing/2014/main" id="{00000000-0008-0000-0300-000087000000}"/>
            </a:ext>
          </a:extLst>
        </xdr:cNvPr>
        <xdr:cNvSpPr txBox="1"/>
      </xdr:nvSpPr>
      <xdr:spPr>
        <a:xfrm>
          <a:off x="3733800" y="106397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81597</xdr:rowOff>
    </xdr:from>
    <xdr:to>
      <xdr:col>15</xdr:col>
      <xdr:colOff>82550</xdr:colOff>
      <xdr:row>64</xdr:row>
      <xdr:rowOff>93663</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flipV="1">
          <a:off x="2336800" y="11054397"/>
          <a:ext cx="889000" cy="12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60007</xdr:rowOff>
    </xdr:from>
    <xdr:to>
      <xdr:col>15</xdr:col>
      <xdr:colOff>133350</xdr:colOff>
      <xdr:row>62</xdr:row>
      <xdr:rowOff>161607</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3175000" y="10689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334</xdr:rowOff>
    </xdr:from>
    <xdr:ext cx="7620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2844800" y="10458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138430</xdr:rowOff>
    </xdr:from>
    <xdr:to>
      <xdr:col>11</xdr:col>
      <xdr:colOff>31750</xdr:colOff>
      <xdr:row>64</xdr:row>
      <xdr:rowOff>93663</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a:off x="1447800" y="10939780"/>
          <a:ext cx="889000" cy="126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72072</xdr:rowOff>
    </xdr:from>
    <xdr:to>
      <xdr:col>11</xdr:col>
      <xdr:colOff>82550</xdr:colOff>
      <xdr:row>63</xdr:row>
      <xdr:rowOff>2222</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2286000" y="10701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12399</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955800" y="10470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132397</xdr:rowOff>
    </xdr:from>
    <xdr:to>
      <xdr:col>7</xdr:col>
      <xdr:colOff>31750</xdr:colOff>
      <xdr:row>63</xdr:row>
      <xdr:rowOff>62547</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1397000" y="10762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72724</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066800" y="105311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147955</xdr:rowOff>
    </xdr:from>
    <xdr:to>
      <xdr:col>23</xdr:col>
      <xdr:colOff>184150</xdr:colOff>
      <xdr:row>64</xdr:row>
      <xdr:rowOff>78105</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902200" y="10949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43832</xdr:rowOff>
    </xdr:from>
    <xdr:ext cx="762000" cy="259045"/>
    <xdr:sp macro="" textlink="">
      <xdr:nvSpPr>
        <xdr:cNvPr id="150" name="財政構造の弾力性該当値テキスト">
          <a:extLst>
            <a:ext uri="{FF2B5EF4-FFF2-40B4-BE49-F238E27FC236}">
              <a16:creationId xmlns:a16="http://schemas.microsoft.com/office/drawing/2014/main" id="{00000000-0008-0000-0300-000096000000}"/>
            </a:ext>
          </a:extLst>
        </xdr:cNvPr>
        <xdr:cNvSpPr txBox="1"/>
      </xdr:nvSpPr>
      <xdr:spPr>
        <a:xfrm>
          <a:off x="5041900" y="10845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148907</xdr:rowOff>
    </xdr:from>
    <xdr:to>
      <xdr:col>19</xdr:col>
      <xdr:colOff>184150</xdr:colOff>
      <xdr:row>66</xdr:row>
      <xdr:rowOff>79057</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064000" y="11293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66</xdr:row>
      <xdr:rowOff>63834</xdr:rowOff>
    </xdr:from>
    <xdr:ext cx="7366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3733800" y="113795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30797</xdr:rowOff>
    </xdr:from>
    <xdr:to>
      <xdr:col>15</xdr:col>
      <xdr:colOff>133350</xdr:colOff>
      <xdr:row>64</xdr:row>
      <xdr:rowOff>132397</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3175000" y="11003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117174</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2844800" y="110899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42863</xdr:rowOff>
    </xdr:from>
    <xdr:to>
      <xdr:col>11</xdr:col>
      <xdr:colOff>82550</xdr:colOff>
      <xdr:row>64</xdr:row>
      <xdr:rowOff>144463</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2286000" y="11015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129240</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955800" y="111020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87630</xdr:rowOff>
    </xdr:from>
    <xdr:to>
      <xdr:col>7</xdr:col>
      <xdr:colOff>31750</xdr:colOff>
      <xdr:row>64</xdr:row>
      <xdr:rowOff>17780</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1397000" y="1088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2557</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066800" y="1097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a:extLst>
            <a:ext uri="{FF2B5EF4-FFF2-40B4-BE49-F238E27FC236}">
              <a16:creationId xmlns:a16="http://schemas.microsoft.com/office/drawing/2014/main" id="{00000000-0008-0000-0300-00009F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[182,308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人口１人当たり人件費・物件費等決算額は、前年度と比較して１１，２５７円増加している。</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これは、新型コロナウイルスワクチン接種に係る経費が増になったことなどによるものである。なお、区</a:t>
          </a:r>
          <a:r>
            <a:rPr kumimoji="1" lang="ja-JP" altLang="en-US" sz="1300">
              <a:latin typeface="ＭＳ Ｐゴシック" panose="020B0600070205080204" pitchFamily="50" charset="-128"/>
              <a:ea typeface="ＭＳ Ｐゴシック" panose="020B0600070205080204" pitchFamily="50" charset="-128"/>
            </a:rPr>
            <a:t>有施設の老朽化に伴い、今後、維持補修費の増加が見込まれることから、計画的な施設保全に努めるなど、適切な管理を行っていく。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24284</xdr:rowOff>
    </xdr:from>
    <xdr:to>
      <xdr:col>23</xdr:col>
      <xdr:colOff>133350</xdr:colOff>
      <xdr:row>88</xdr:row>
      <xdr:rowOff>50037</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3911734"/>
          <a:ext cx="0" cy="122590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22114</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1097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432,442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50037</xdr:rowOff>
    </xdr:from>
    <xdr:to>
      <xdr:col>24</xdr:col>
      <xdr:colOff>12700</xdr:colOff>
      <xdr:row>88</xdr:row>
      <xdr:rowOff>50037</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1376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110661</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655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127,617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24284</xdr:rowOff>
    </xdr:from>
    <xdr:to>
      <xdr:col>24</xdr:col>
      <xdr:colOff>12700</xdr:colOff>
      <xdr:row>81</xdr:row>
      <xdr:rowOff>24284</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39117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27510</xdr:rowOff>
    </xdr:from>
    <xdr:to>
      <xdr:col>23</xdr:col>
      <xdr:colOff>133350</xdr:colOff>
      <xdr:row>82</xdr:row>
      <xdr:rowOff>72782</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114800" y="14086410"/>
          <a:ext cx="838200" cy="45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98824</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381482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82297</xdr:rowOff>
    </xdr:from>
    <xdr:to>
      <xdr:col>23</xdr:col>
      <xdr:colOff>184150</xdr:colOff>
      <xdr:row>82</xdr:row>
      <xdr:rowOff>12447</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3969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165243</xdr:rowOff>
    </xdr:from>
    <xdr:to>
      <xdr:col>19</xdr:col>
      <xdr:colOff>133350</xdr:colOff>
      <xdr:row>82</xdr:row>
      <xdr:rowOff>27510</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3225800" y="14052693"/>
          <a:ext cx="889000" cy="33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21095</xdr:rowOff>
    </xdr:from>
    <xdr:to>
      <xdr:col>19</xdr:col>
      <xdr:colOff>184150</xdr:colOff>
      <xdr:row>81</xdr:row>
      <xdr:rowOff>122695</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390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132872</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36774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143163</xdr:rowOff>
    </xdr:from>
    <xdr:to>
      <xdr:col>15</xdr:col>
      <xdr:colOff>82550</xdr:colOff>
      <xdr:row>81</xdr:row>
      <xdr:rowOff>165243</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2336800" y="14030613"/>
          <a:ext cx="889000" cy="22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170157</xdr:rowOff>
    </xdr:from>
    <xdr:to>
      <xdr:col>15</xdr:col>
      <xdr:colOff>133350</xdr:colOff>
      <xdr:row>81</xdr:row>
      <xdr:rowOff>100307</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388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110484</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365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130704</xdr:rowOff>
    </xdr:from>
    <xdr:to>
      <xdr:col>11</xdr:col>
      <xdr:colOff>31750</xdr:colOff>
      <xdr:row>81</xdr:row>
      <xdr:rowOff>143163</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1447800" y="14018154"/>
          <a:ext cx="889000" cy="12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139399</xdr:rowOff>
    </xdr:from>
    <xdr:to>
      <xdr:col>11</xdr:col>
      <xdr:colOff>82550</xdr:colOff>
      <xdr:row>81</xdr:row>
      <xdr:rowOff>69549</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3855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79726</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36242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136379</xdr:rowOff>
    </xdr:from>
    <xdr:to>
      <xdr:col>7</xdr:col>
      <xdr:colOff>31750</xdr:colOff>
      <xdr:row>81</xdr:row>
      <xdr:rowOff>66529</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3852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76706</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3621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21982</xdr:rowOff>
    </xdr:from>
    <xdr:to>
      <xdr:col>23</xdr:col>
      <xdr:colOff>184150</xdr:colOff>
      <xdr:row>82</xdr:row>
      <xdr:rowOff>123582</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4080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165509</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40529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182,308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148160</xdr:rowOff>
    </xdr:from>
    <xdr:to>
      <xdr:col>19</xdr:col>
      <xdr:colOff>184150</xdr:colOff>
      <xdr:row>82</xdr:row>
      <xdr:rowOff>78310</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4035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63087</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41219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114443</xdr:rowOff>
    </xdr:from>
    <xdr:to>
      <xdr:col>15</xdr:col>
      <xdr:colOff>133350</xdr:colOff>
      <xdr:row>82</xdr:row>
      <xdr:rowOff>44593</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4001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29370</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4088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92363</xdr:rowOff>
    </xdr:from>
    <xdr:to>
      <xdr:col>11</xdr:col>
      <xdr:colOff>82550</xdr:colOff>
      <xdr:row>82</xdr:row>
      <xdr:rowOff>22513</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3979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7290</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4066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79904</xdr:rowOff>
    </xdr:from>
    <xdr:to>
      <xdr:col>7</xdr:col>
      <xdr:colOff>31750</xdr:colOff>
      <xdr:row>82</xdr:row>
      <xdr:rowOff>10054</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3967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166281</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40537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ラスパイレス指数は、前年度同の９７．９ポイントとなっており、２３区の平均値と比較すると１．０ポイント下回っている。今後も一層の給与適正化に努めていく。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95250</xdr:rowOff>
    </xdr:from>
    <xdr:to>
      <xdr:col>81</xdr:col>
      <xdr:colOff>44450</xdr:colOff>
      <xdr:row>88</xdr:row>
      <xdr:rowOff>137886</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7018000" y="13639800"/>
          <a:ext cx="0" cy="15856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109963</xdr:rowOff>
    </xdr:from>
    <xdr:ext cx="762000" cy="259045"/>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7106900" y="15197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137886</xdr:rowOff>
    </xdr:from>
    <xdr:to>
      <xdr:col>81</xdr:col>
      <xdr:colOff>133350</xdr:colOff>
      <xdr:row>88</xdr:row>
      <xdr:rowOff>137886</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5225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10177</xdr:rowOff>
    </xdr:from>
    <xdr:ext cx="762000" cy="2590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71069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95250</xdr:rowOff>
    </xdr:from>
    <xdr:to>
      <xdr:col>81</xdr:col>
      <xdr:colOff>133350</xdr:colOff>
      <xdr:row>79</xdr:row>
      <xdr:rowOff>95250</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3639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81</xdr:row>
      <xdr:rowOff>166007</xdr:rowOff>
    </xdr:from>
    <xdr:to>
      <xdr:col>81</xdr:col>
      <xdr:colOff>44450</xdr:colOff>
      <xdr:row>81</xdr:row>
      <xdr:rowOff>166007</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179800" y="1405345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89098</xdr:rowOff>
    </xdr:from>
    <xdr:ext cx="762000" cy="25904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7106900" y="143194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117021</xdr:rowOff>
    </xdr:from>
    <xdr:to>
      <xdr:col>81</xdr:col>
      <xdr:colOff>95250</xdr:colOff>
      <xdr:row>84</xdr:row>
      <xdr:rowOff>47171</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967200" y="1434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81</xdr:row>
      <xdr:rowOff>166007</xdr:rowOff>
    </xdr:from>
    <xdr:to>
      <xdr:col>77</xdr:col>
      <xdr:colOff>44450</xdr:colOff>
      <xdr:row>82</xdr:row>
      <xdr:rowOff>166914</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flipV="1">
          <a:off x="15290800" y="14053457"/>
          <a:ext cx="889000" cy="172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83</xdr:row>
      <xdr:rowOff>117021</xdr:rowOff>
    </xdr:from>
    <xdr:to>
      <xdr:col>77</xdr:col>
      <xdr:colOff>95250</xdr:colOff>
      <xdr:row>84</xdr:row>
      <xdr:rowOff>47171</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129000" y="1434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31948</xdr:rowOff>
    </xdr:from>
    <xdr:ext cx="7366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5798800" y="144337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82</xdr:row>
      <xdr:rowOff>166914</xdr:rowOff>
    </xdr:from>
    <xdr:to>
      <xdr:col>72</xdr:col>
      <xdr:colOff>203200</xdr:colOff>
      <xdr:row>84</xdr:row>
      <xdr:rowOff>99786</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flipV="1">
          <a:off x="14401800" y="14225814"/>
          <a:ext cx="889000" cy="275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14514</xdr:rowOff>
    </xdr:from>
    <xdr:to>
      <xdr:col>73</xdr:col>
      <xdr:colOff>44450</xdr:colOff>
      <xdr:row>84</xdr:row>
      <xdr:rowOff>116114</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5240000" y="14416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100891</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4909800" y="14502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99786</xdr:rowOff>
    </xdr:from>
    <xdr:to>
      <xdr:col>68</xdr:col>
      <xdr:colOff>152400</xdr:colOff>
      <xdr:row>84</xdr:row>
      <xdr:rowOff>134257</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flipV="1">
          <a:off x="13512800" y="14501586"/>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84364</xdr:rowOff>
    </xdr:from>
    <xdr:to>
      <xdr:col>68</xdr:col>
      <xdr:colOff>203200</xdr:colOff>
      <xdr:row>86</xdr:row>
      <xdr:rowOff>14514</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4351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170741</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020800" y="14743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16329</xdr:rowOff>
    </xdr:from>
    <xdr:to>
      <xdr:col>64</xdr:col>
      <xdr:colOff>152400</xdr:colOff>
      <xdr:row>86</xdr:row>
      <xdr:rowOff>117929</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3462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102706</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3131800" y="148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81</xdr:row>
      <xdr:rowOff>115207</xdr:rowOff>
    </xdr:from>
    <xdr:to>
      <xdr:col>81</xdr:col>
      <xdr:colOff>95250</xdr:colOff>
      <xdr:row>82</xdr:row>
      <xdr:rowOff>45357</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967200" y="14002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80</xdr:row>
      <xdr:rowOff>131734</xdr:rowOff>
    </xdr:from>
    <xdr:ext cx="762000" cy="2590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7106900" y="13847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81</xdr:row>
      <xdr:rowOff>115207</xdr:rowOff>
    </xdr:from>
    <xdr:to>
      <xdr:col>77</xdr:col>
      <xdr:colOff>95250</xdr:colOff>
      <xdr:row>82</xdr:row>
      <xdr:rowOff>45357</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129000" y="14002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80</xdr:row>
      <xdr:rowOff>55534</xdr:rowOff>
    </xdr:from>
    <xdr:ext cx="7366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798800" y="137715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82</xdr:row>
      <xdr:rowOff>116114</xdr:rowOff>
    </xdr:from>
    <xdr:to>
      <xdr:col>73</xdr:col>
      <xdr:colOff>44450</xdr:colOff>
      <xdr:row>83</xdr:row>
      <xdr:rowOff>46264</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5240000" y="14175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81</xdr:row>
      <xdr:rowOff>56441</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909800" y="13943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48986</xdr:rowOff>
    </xdr:from>
    <xdr:to>
      <xdr:col>68</xdr:col>
      <xdr:colOff>203200</xdr:colOff>
      <xdr:row>84</xdr:row>
      <xdr:rowOff>150586</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4351000" y="14450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160763</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020800" y="14219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83457</xdr:rowOff>
    </xdr:from>
    <xdr:to>
      <xdr:col>64</xdr:col>
      <xdr:colOff>152400</xdr:colOff>
      <xdr:row>85</xdr:row>
      <xdr:rowOff>13607</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3462000" y="1448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23784</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131800" y="14254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[8.95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人口千人当たり職員数は、前年度から０．０１人減少しており、２３区の平均値と比較すると２．６５人上回っている。今後も適正な定数管理に努めていく。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32536</xdr:rowOff>
    </xdr:from>
    <xdr:to>
      <xdr:col>81</xdr:col>
      <xdr:colOff>44450</xdr:colOff>
      <xdr:row>67</xdr:row>
      <xdr:rowOff>26005</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7018000" y="10148086"/>
          <a:ext cx="0" cy="136506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169532</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7106900" y="114852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26005</xdr:rowOff>
    </xdr:from>
    <xdr:to>
      <xdr:col>81</xdr:col>
      <xdr:colOff>133350</xdr:colOff>
      <xdr:row>67</xdr:row>
      <xdr:rowOff>26005</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1513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118913</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7106900" y="9891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32536</xdr:rowOff>
    </xdr:from>
    <xdr:to>
      <xdr:col>81</xdr:col>
      <xdr:colOff>133350</xdr:colOff>
      <xdr:row>59</xdr:row>
      <xdr:rowOff>32536</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0148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158448</xdr:rowOff>
    </xdr:from>
    <xdr:to>
      <xdr:col>81</xdr:col>
      <xdr:colOff>44450</xdr:colOff>
      <xdr:row>61</xdr:row>
      <xdr:rowOff>159596</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flipV="1">
          <a:off x="16179800" y="10616898"/>
          <a:ext cx="838200" cy="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162577</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7106900" y="10106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146050</xdr:rowOff>
    </xdr:from>
    <xdr:to>
      <xdr:col>81</xdr:col>
      <xdr:colOff>95250</xdr:colOff>
      <xdr:row>60</xdr:row>
      <xdr:rowOff>76200</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9672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144659</xdr:rowOff>
    </xdr:from>
    <xdr:to>
      <xdr:col>77</xdr:col>
      <xdr:colOff>44450</xdr:colOff>
      <xdr:row>61</xdr:row>
      <xdr:rowOff>159596</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5290800" y="10603109"/>
          <a:ext cx="889000" cy="14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142603</xdr:rowOff>
    </xdr:from>
    <xdr:to>
      <xdr:col>77</xdr:col>
      <xdr:colOff>95250</xdr:colOff>
      <xdr:row>60</xdr:row>
      <xdr:rowOff>72753</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129000" y="10258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82930</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798800" y="100270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132020</xdr:rowOff>
    </xdr:from>
    <xdr:to>
      <xdr:col>72</xdr:col>
      <xdr:colOff>203200</xdr:colOff>
      <xdr:row>61</xdr:row>
      <xdr:rowOff>144659</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4401800" y="10590470"/>
          <a:ext cx="889000" cy="12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146050</xdr:rowOff>
    </xdr:from>
    <xdr:to>
      <xdr:col>73</xdr:col>
      <xdr:colOff>44450</xdr:colOff>
      <xdr:row>60</xdr:row>
      <xdr:rowOff>76200</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5240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86377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909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117082</xdr:rowOff>
    </xdr:from>
    <xdr:to>
      <xdr:col>68</xdr:col>
      <xdr:colOff>152400</xdr:colOff>
      <xdr:row>61</xdr:row>
      <xdr:rowOff>132020</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a:off x="13512800" y="10575532"/>
          <a:ext cx="889000" cy="14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138006</xdr:rowOff>
    </xdr:from>
    <xdr:to>
      <xdr:col>68</xdr:col>
      <xdr:colOff>203200</xdr:colOff>
      <xdr:row>60</xdr:row>
      <xdr:rowOff>68156</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4351000" y="1025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78333</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020800" y="10022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136858</xdr:rowOff>
    </xdr:from>
    <xdr:to>
      <xdr:col>64</xdr:col>
      <xdr:colOff>152400</xdr:colOff>
      <xdr:row>60</xdr:row>
      <xdr:rowOff>67008</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462000" y="1025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77185</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131800" y="10021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107648</xdr:rowOff>
    </xdr:from>
    <xdr:to>
      <xdr:col>81</xdr:col>
      <xdr:colOff>95250</xdr:colOff>
      <xdr:row>62</xdr:row>
      <xdr:rowOff>37798</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967200" y="10566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79725</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7106900" y="105381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108796</xdr:rowOff>
    </xdr:from>
    <xdr:to>
      <xdr:col>77</xdr:col>
      <xdr:colOff>95250</xdr:colOff>
      <xdr:row>62</xdr:row>
      <xdr:rowOff>38946</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129000" y="10567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23723</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798800" y="106536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93859</xdr:rowOff>
    </xdr:from>
    <xdr:to>
      <xdr:col>73</xdr:col>
      <xdr:colOff>44450</xdr:colOff>
      <xdr:row>62</xdr:row>
      <xdr:rowOff>24009</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5240000" y="10552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8786</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909800" y="10638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81220</xdr:rowOff>
    </xdr:from>
    <xdr:to>
      <xdr:col>68</xdr:col>
      <xdr:colOff>203200</xdr:colOff>
      <xdr:row>62</xdr:row>
      <xdr:rowOff>11370</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4351000" y="10539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167597</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020800" y="10626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66282</xdr:rowOff>
    </xdr:from>
    <xdr:to>
      <xdr:col>64</xdr:col>
      <xdr:colOff>152400</xdr:colOff>
      <xdr:row>61</xdr:row>
      <xdr:rowOff>167882</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462000" y="10524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152659</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131800" y="106111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2.7%]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実質公債費率は、前年度同の△２．７％となっている。今後とも、地方債の発行については、世代間の公平性や年度間の財源調整など地方債の機能を踏まえ、将来の財政負担に十分留意しながら、有効かつ適切に行っ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39</xdr:row>
      <xdr:rowOff>57150</xdr:rowOff>
    </xdr:from>
    <xdr:to>
      <xdr:col>85</xdr:col>
      <xdr:colOff>95250</xdr:colOff>
      <xdr:row>39</xdr:row>
      <xdr:rowOff>57150</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88900</xdr:rowOff>
    </xdr:from>
    <xdr:to>
      <xdr:col>85</xdr:col>
      <xdr:colOff>95250</xdr:colOff>
      <xdr:row>36</xdr:row>
      <xdr:rowOff>88900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3" name="公債費負担の状況グラフ枠">
          <a:extLst>
            <a:ext uri="{FF2B5EF4-FFF2-40B4-BE49-F238E27FC236}">
              <a16:creationId xmlns:a16="http://schemas.microsoft.com/office/drawing/2014/main" id="{00000000-0008-0000-0300-000075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161290</xdr:rowOff>
    </xdr:from>
    <xdr:to>
      <xdr:col>81</xdr:col>
      <xdr:colOff>44450</xdr:colOff>
      <xdr:row>44</xdr:row>
      <xdr:rowOff>165100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flipV="1">
          <a:off x="17018000" y="6333490"/>
          <a:ext cx="0" cy="137541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137177</xdr:rowOff>
    </xdr:from>
    <xdr:ext cx="762000" cy="259045"/>
    <xdr:sp macro="" textlink="">
      <xdr:nvSpPr>
        <xdr:cNvPr id="375" name="公債費負担の状況最小値テキスト">
          <a:extLst>
            <a:ext uri="{FF2B5EF4-FFF2-40B4-BE49-F238E27FC236}">
              <a16:creationId xmlns:a16="http://schemas.microsoft.com/office/drawing/2014/main" id="{00000000-0008-0000-0300-000077010000}"/>
            </a:ext>
          </a:extLst>
        </xdr:cNvPr>
        <xdr:cNvSpPr txBox="1"/>
      </xdr:nvSpPr>
      <xdr:spPr>
        <a:xfrm>
          <a:off x="17106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165100</xdr:rowOff>
    </xdr:from>
    <xdr:to>
      <xdr:col>81</xdr:col>
      <xdr:colOff>133350</xdr:colOff>
      <xdr:row>44</xdr:row>
      <xdr:rowOff>165100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6929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76217</xdr:rowOff>
    </xdr:from>
    <xdr:ext cx="762000" cy="259045"/>
    <xdr:sp macro="" textlink="">
      <xdr:nvSpPr>
        <xdr:cNvPr id="377" name="公債費負担の状況最大値テキスト">
          <a:extLst>
            <a:ext uri="{FF2B5EF4-FFF2-40B4-BE49-F238E27FC236}">
              <a16:creationId xmlns:a16="http://schemas.microsoft.com/office/drawing/2014/main" id="{00000000-0008-0000-0300-000079010000}"/>
            </a:ext>
          </a:extLst>
        </xdr:cNvPr>
        <xdr:cNvSpPr txBox="1"/>
      </xdr:nvSpPr>
      <xdr:spPr>
        <a:xfrm>
          <a:off x="17106900" y="6076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161290</xdr:rowOff>
    </xdr:from>
    <xdr:to>
      <xdr:col>81</xdr:col>
      <xdr:colOff>133350</xdr:colOff>
      <xdr:row>36</xdr:row>
      <xdr:rowOff>161290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6333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27940</xdr:rowOff>
    </xdr:from>
    <xdr:to>
      <xdr:col>81</xdr:col>
      <xdr:colOff>44450</xdr:colOff>
      <xdr:row>41</xdr:row>
      <xdr:rowOff>27940</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6179800" y="705739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44467</xdr:rowOff>
    </xdr:from>
    <xdr:ext cx="762000" cy="259045"/>
    <xdr:sp macro="" textlink="">
      <xdr:nvSpPr>
        <xdr:cNvPr id="380" name="公債費負担の状況平均値テキスト">
          <a:extLst>
            <a:ext uri="{FF2B5EF4-FFF2-40B4-BE49-F238E27FC236}">
              <a16:creationId xmlns:a16="http://schemas.microsoft.com/office/drawing/2014/main" id="{00000000-0008-0000-0300-00007C010000}"/>
            </a:ext>
          </a:extLst>
        </xdr:cNvPr>
        <xdr:cNvSpPr txBox="1"/>
      </xdr:nvSpPr>
      <xdr:spPr>
        <a:xfrm>
          <a:off x="17106900" y="6731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27940</xdr:rowOff>
    </xdr:from>
    <xdr:to>
      <xdr:col>81</xdr:col>
      <xdr:colOff>95250</xdr:colOff>
      <xdr:row>40</xdr:row>
      <xdr:rowOff>129540</xdr:rowOff>
    </xdr:to>
    <xdr:sp macro="" textlink="">
      <xdr:nvSpPr>
        <xdr:cNvPr id="381" name="フローチャート: 判断 380">
          <a:extLst>
            <a:ext uri="{FF2B5EF4-FFF2-40B4-BE49-F238E27FC236}">
              <a16:creationId xmlns:a16="http://schemas.microsoft.com/office/drawing/2014/main" id="{00000000-0008-0000-0300-00007D010000}"/>
            </a:ext>
          </a:extLst>
        </xdr:cNvPr>
        <xdr:cNvSpPr/>
      </xdr:nvSpPr>
      <xdr:spPr>
        <a:xfrm>
          <a:off x="16967200" y="688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27940</xdr:rowOff>
    </xdr:from>
    <xdr:to>
      <xdr:col>77</xdr:col>
      <xdr:colOff>44450</xdr:colOff>
      <xdr:row>41</xdr:row>
      <xdr:rowOff>100330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flipV="1">
          <a:off x="15290800" y="7057390"/>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151130</xdr:rowOff>
    </xdr:from>
    <xdr:to>
      <xdr:col>77</xdr:col>
      <xdr:colOff>95250</xdr:colOff>
      <xdr:row>40</xdr:row>
      <xdr:rowOff>81280</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1290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91457</xdr:rowOff>
    </xdr:from>
    <xdr:ext cx="736600" cy="259045"/>
    <xdr:sp macro="" textlink="">
      <xdr:nvSpPr>
        <xdr:cNvPr id="384" name="テキスト ボックス 383">
          <a:extLst>
            <a:ext uri="{FF2B5EF4-FFF2-40B4-BE49-F238E27FC236}">
              <a16:creationId xmlns:a16="http://schemas.microsoft.com/office/drawing/2014/main" id="{00000000-0008-0000-0300-000080010000}"/>
            </a:ext>
          </a:extLst>
        </xdr:cNvPr>
        <xdr:cNvSpPr txBox="1"/>
      </xdr:nvSpPr>
      <xdr:spPr>
        <a:xfrm>
          <a:off x="15798800" y="6606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100330</xdr:rowOff>
    </xdr:from>
    <xdr:to>
      <xdr:col>72</xdr:col>
      <xdr:colOff>203200</xdr:colOff>
      <xdr:row>42</xdr:row>
      <xdr:rowOff>49530</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flipV="1">
          <a:off x="14401800" y="7129780"/>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127000</xdr:rowOff>
    </xdr:from>
    <xdr:to>
      <xdr:col>73</xdr:col>
      <xdr:colOff>44450</xdr:colOff>
      <xdr:row>40</xdr:row>
      <xdr:rowOff>57150</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52400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67327</xdr:rowOff>
    </xdr:from>
    <xdr:ext cx="7620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4909800" y="658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49530</xdr:rowOff>
    </xdr:from>
    <xdr:to>
      <xdr:col>68</xdr:col>
      <xdr:colOff>152400</xdr:colOff>
      <xdr:row>43</xdr:row>
      <xdr:rowOff>95250</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flipV="1">
          <a:off x="13512800" y="7250430"/>
          <a:ext cx="889000" cy="217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151130</xdr:rowOff>
    </xdr:from>
    <xdr:to>
      <xdr:col>68</xdr:col>
      <xdr:colOff>203200</xdr:colOff>
      <xdr:row>40</xdr:row>
      <xdr:rowOff>81280</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43510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91457</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4020800" y="660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27940</xdr:rowOff>
    </xdr:from>
    <xdr:to>
      <xdr:col>64</xdr:col>
      <xdr:colOff>152400</xdr:colOff>
      <xdr:row>40</xdr:row>
      <xdr:rowOff>129540</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3462000" y="688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139717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3131800" y="665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148590</xdr:rowOff>
    </xdr:from>
    <xdr:to>
      <xdr:col>81</xdr:col>
      <xdr:colOff>95250</xdr:colOff>
      <xdr:row>41</xdr:row>
      <xdr:rowOff>78740</xdr:rowOff>
    </xdr:to>
    <xdr:sp macro="" textlink="">
      <xdr:nvSpPr>
        <xdr:cNvPr id="398" name="楕円 397">
          <a:extLst>
            <a:ext uri="{FF2B5EF4-FFF2-40B4-BE49-F238E27FC236}">
              <a16:creationId xmlns:a16="http://schemas.microsoft.com/office/drawing/2014/main" id="{00000000-0008-0000-0300-00008E010000}"/>
            </a:ext>
          </a:extLst>
        </xdr:cNvPr>
        <xdr:cNvSpPr/>
      </xdr:nvSpPr>
      <xdr:spPr>
        <a:xfrm>
          <a:off x="16967200" y="7006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120667</xdr:rowOff>
    </xdr:from>
    <xdr:ext cx="762000" cy="259045"/>
    <xdr:sp macro="" textlink="">
      <xdr:nvSpPr>
        <xdr:cNvPr id="399" name="公債費負担の状況該当値テキスト">
          <a:extLst>
            <a:ext uri="{FF2B5EF4-FFF2-40B4-BE49-F238E27FC236}">
              <a16:creationId xmlns:a16="http://schemas.microsoft.com/office/drawing/2014/main" id="{00000000-0008-0000-0300-00008F010000}"/>
            </a:ext>
          </a:extLst>
        </xdr:cNvPr>
        <xdr:cNvSpPr txBox="1"/>
      </xdr:nvSpPr>
      <xdr:spPr>
        <a:xfrm>
          <a:off x="17106900" y="6978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148590</xdr:rowOff>
    </xdr:from>
    <xdr:to>
      <xdr:col>77</xdr:col>
      <xdr:colOff>95250</xdr:colOff>
      <xdr:row>41</xdr:row>
      <xdr:rowOff>78740</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129000" y="7006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63517</xdr:rowOff>
    </xdr:from>
    <xdr:ext cx="7366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798800" y="70929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49530</xdr:rowOff>
    </xdr:from>
    <xdr:to>
      <xdr:col>73</xdr:col>
      <xdr:colOff>44450</xdr:colOff>
      <xdr:row>41</xdr:row>
      <xdr:rowOff>151130</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5240000" y="707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135907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4909800" y="716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170180</xdr:rowOff>
    </xdr:from>
    <xdr:to>
      <xdr:col>68</xdr:col>
      <xdr:colOff>203200</xdr:colOff>
      <xdr:row>42</xdr:row>
      <xdr:rowOff>100330</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4351000" y="7199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85107</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020800" y="7286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43</xdr:row>
      <xdr:rowOff>44450</xdr:rowOff>
    </xdr:from>
    <xdr:to>
      <xdr:col>64</xdr:col>
      <xdr:colOff>152400</xdr:colOff>
      <xdr:row>43</xdr:row>
      <xdr:rowOff>146050</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3462000" y="741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43</xdr:row>
      <xdr:rowOff>130827</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3131800" y="750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特別区債の現在高や退職手当の負担見込額など将来の負担額に対し、基金残高や地方交付税において基準財政需要額に算入される減税補てん債等の現在高など、充当可能な財源の合計が上回ったため、将来負担比率は、比率なしとなっている。</a:t>
          </a:r>
        </a:p>
      </xdr:txBody>
    </xdr:sp>
    <xdr:clientData/>
  </xdr:twoCellAnchor>
  <xdr:oneCellAnchor>
    <xdr:from>
      <xdr:col>61</xdr:col>
      <xdr:colOff>6350</xdr:colOff>
      <xdr:row>10</xdr:row>
      <xdr:rowOff>63500</xdr:rowOff>
    </xdr:from>
    <xdr:ext cx="298543" cy="225703"/>
    <xdr:sp macro="" textlink="">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2" name="直線コネクタ 421">
          <a:extLst>
            <a:ext uri="{FF2B5EF4-FFF2-40B4-BE49-F238E27FC236}">
              <a16:creationId xmlns:a16="http://schemas.microsoft.com/office/drawing/2014/main" id="{00000000-0008-0000-0300-0000A6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27" name="将来負担の状況グラフ枠">
          <a:extLst>
            <a:ext uri="{FF2B5EF4-FFF2-40B4-BE49-F238E27FC236}">
              <a16:creationId xmlns:a16="http://schemas.microsoft.com/office/drawing/2014/main" id="{00000000-0008-0000-0300-0000AB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7018000" y="317500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29" name="将来負担の状況最小値テキスト">
          <a:extLst>
            <a:ext uri="{FF2B5EF4-FFF2-40B4-BE49-F238E27FC236}">
              <a16:creationId xmlns:a16="http://schemas.microsoft.com/office/drawing/2014/main" id="{00000000-0008-0000-0300-0000AD010000}"/>
            </a:ext>
          </a:extLst>
        </xdr:cNvPr>
        <xdr:cNvSpPr txBox="1"/>
      </xdr:nvSpPr>
      <xdr:spPr>
        <a:xfrm>
          <a:off x="17106900" y="321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1" name="将来負担の状況最大値テキスト">
          <a:extLst>
            <a:ext uri="{FF2B5EF4-FFF2-40B4-BE49-F238E27FC236}">
              <a16:creationId xmlns:a16="http://schemas.microsoft.com/office/drawing/2014/main" id="{00000000-0008-0000-0300-0000AF010000}"/>
            </a:ext>
          </a:extLst>
        </xdr:cNvPr>
        <xdr:cNvSpPr txBox="1"/>
      </xdr:nvSpPr>
      <xdr:spPr>
        <a:xfrm>
          <a:off x="171069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33" name="将来負担の状況平均値テキスト">
          <a:extLst>
            <a:ext uri="{FF2B5EF4-FFF2-40B4-BE49-F238E27FC236}">
              <a16:creationId xmlns:a16="http://schemas.microsoft.com/office/drawing/2014/main" id="{00000000-0008-0000-0300-0000B1010000}"/>
            </a:ext>
          </a:extLst>
        </xdr:cNvPr>
        <xdr:cNvSpPr txBox="1"/>
      </xdr:nvSpPr>
      <xdr:spPr>
        <a:xfrm>
          <a:off x="17106900" y="309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34" name="フローチャート: 判断 433">
          <a:extLst>
            <a:ext uri="{FF2B5EF4-FFF2-40B4-BE49-F238E27FC236}">
              <a16:creationId xmlns:a16="http://schemas.microsoft.com/office/drawing/2014/main" id="{00000000-0008-0000-0300-0000B2010000}"/>
            </a:ext>
          </a:extLst>
        </xdr:cNvPr>
        <xdr:cNvSpPr/>
      </xdr:nvSpPr>
      <xdr:spPr>
        <a:xfrm>
          <a:off x="169672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35" name="フローチャート: 判断 434">
          <a:extLst>
            <a:ext uri="{FF2B5EF4-FFF2-40B4-BE49-F238E27FC236}">
              <a16:creationId xmlns:a16="http://schemas.microsoft.com/office/drawing/2014/main" id="{00000000-0008-0000-0300-0000B3010000}"/>
            </a:ext>
          </a:extLst>
        </xdr:cNvPr>
        <xdr:cNvSpPr/>
      </xdr:nvSpPr>
      <xdr:spPr>
        <a:xfrm>
          <a:off x="16129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36" name="テキスト ボックス 435">
          <a:extLst>
            <a:ext uri="{FF2B5EF4-FFF2-40B4-BE49-F238E27FC236}">
              <a16:creationId xmlns:a16="http://schemas.microsoft.com/office/drawing/2014/main" id="{00000000-0008-0000-0300-0000B4010000}"/>
            </a:ext>
          </a:extLst>
        </xdr:cNvPr>
        <xdr:cNvSpPr txBox="1"/>
      </xdr:nvSpPr>
      <xdr:spPr>
        <a:xfrm>
          <a:off x="15798800" y="289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37" name="フローチャート: 判断 436">
          <a:extLst>
            <a:ext uri="{FF2B5EF4-FFF2-40B4-BE49-F238E27FC236}">
              <a16:creationId xmlns:a16="http://schemas.microsoft.com/office/drawing/2014/main" id="{00000000-0008-0000-0300-0000B5010000}"/>
            </a:ext>
          </a:extLst>
        </xdr:cNvPr>
        <xdr:cNvSpPr/>
      </xdr:nvSpPr>
      <xdr:spPr>
        <a:xfrm>
          <a:off x="15240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38" name="テキスト ボックス 437">
          <a:extLst>
            <a:ext uri="{FF2B5EF4-FFF2-40B4-BE49-F238E27FC236}">
              <a16:creationId xmlns:a16="http://schemas.microsoft.com/office/drawing/2014/main" id="{00000000-0008-0000-0300-0000B6010000}"/>
            </a:ext>
          </a:extLst>
        </xdr:cNvPr>
        <xdr:cNvSpPr txBox="1"/>
      </xdr:nvSpPr>
      <xdr:spPr>
        <a:xfrm>
          <a:off x="14909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39" name="フローチャート: 判断 438">
          <a:extLst>
            <a:ext uri="{FF2B5EF4-FFF2-40B4-BE49-F238E27FC236}">
              <a16:creationId xmlns:a16="http://schemas.microsoft.com/office/drawing/2014/main" id="{00000000-0008-0000-0300-0000B7010000}"/>
            </a:ext>
          </a:extLst>
        </xdr:cNvPr>
        <xdr:cNvSpPr/>
      </xdr:nvSpPr>
      <xdr:spPr>
        <a:xfrm>
          <a:off x="14351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0" name="テキスト ボックス 439">
          <a:extLst>
            <a:ext uri="{FF2B5EF4-FFF2-40B4-BE49-F238E27FC236}">
              <a16:creationId xmlns:a16="http://schemas.microsoft.com/office/drawing/2014/main" id="{00000000-0008-0000-0300-0000B8010000}"/>
            </a:ext>
          </a:extLst>
        </xdr:cNvPr>
        <xdr:cNvSpPr txBox="1"/>
      </xdr:nvSpPr>
      <xdr:spPr>
        <a:xfrm>
          <a:off x="14020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1" name="フローチャート: 判断 440">
          <a:extLst>
            <a:ext uri="{FF2B5EF4-FFF2-40B4-BE49-F238E27FC236}">
              <a16:creationId xmlns:a16="http://schemas.microsoft.com/office/drawing/2014/main" id="{00000000-0008-0000-0300-0000B9010000}"/>
            </a:ext>
          </a:extLst>
        </xdr:cNvPr>
        <xdr:cNvSpPr/>
      </xdr:nvSpPr>
      <xdr:spPr>
        <a:xfrm>
          <a:off x="13462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2" name="テキスト ボックス 441">
          <a:extLst>
            <a:ext uri="{FF2B5EF4-FFF2-40B4-BE49-F238E27FC236}">
              <a16:creationId xmlns:a16="http://schemas.microsoft.com/office/drawing/2014/main" id="{00000000-0008-0000-0300-0000BA010000}"/>
            </a:ext>
          </a:extLst>
        </xdr:cNvPr>
        <xdr:cNvSpPr txBox="1"/>
      </xdr:nvSpPr>
      <xdr:spPr>
        <a:xfrm>
          <a:off x="13131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東京都台東区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203,709
189,813
10.11
125,054,197
114,411,332
10,346,847
58,760,773
12,189,547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人件費に係る経常収支比率は、前年度と比較し１．５ポイント低下しているが、２３区の平均値との比較では４．４ポイント上回っている。今後も職員の定員適正化を図るなど、人件費の抑制に努めていく。</a:t>
          </a:r>
        </a:p>
        <a:p>
          <a:endParaRPr kumimoji="1" lang="ja-JP" altLang="en-US"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38100</xdr:rowOff>
    </xdr:from>
    <xdr:to>
      <xdr:col>24</xdr:col>
      <xdr:colOff>25400</xdr:colOff>
      <xdr:row>41</xdr:row>
      <xdr:rowOff>44450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867400"/>
          <a:ext cx="0" cy="1206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16527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04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44450</xdr:rowOff>
    </xdr:from>
    <xdr:to>
      <xdr:col>24</xdr:col>
      <xdr:colOff>114300</xdr:colOff>
      <xdr:row>41</xdr:row>
      <xdr:rowOff>44450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73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124477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61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38100</xdr:rowOff>
    </xdr:from>
    <xdr:to>
      <xdr:col>24</xdr:col>
      <xdr:colOff>114300</xdr:colOff>
      <xdr:row>34</xdr:row>
      <xdr:rowOff>38100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867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41</xdr:row>
      <xdr:rowOff>44450</xdr:rowOff>
    </xdr:from>
    <xdr:to>
      <xdr:col>24</xdr:col>
      <xdr:colOff>25400</xdr:colOff>
      <xdr:row>42</xdr:row>
      <xdr:rowOff>63500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7073900"/>
          <a:ext cx="8382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137177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309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120650</xdr:rowOff>
    </xdr:from>
    <xdr:to>
      <xdr:col>24</xdr:col>
      <xdr:colOff>76200</xdr:colOff>
      <xdr:row>38</xdr:row>
      <xdr:rowOff>50800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46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40</xdr:row>
      <xdr:rowOff>152400</xdr:rowOff>
    </xdr:from>
    <xdr:to>
      <xdr:col>19</xdr:col>
      <xdr:colOff>187325</xdr:colOff>
      <xdr:row>42</xdr:row>
      <xdr:rowOff>63500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7010400"/>
          <a:ext cx="889000" cy="254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38</xdr:row>
      <xdr:rowOff>139700</xdr:rowOff>
    </xdr:from>
    <xdr:to>
      <xdr:col>20</xdr:col>
      <xdr:colOff>38100</xdr:colOff>
      <xdr:row>39</xdr:row>
      <xdr:rowOff>69850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80027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423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40</xdr:row>
      <xdr:rowOff>101600</xdr:rowOff>
    </xdr:from>
    <xdr:to>
      <xdr:col>15</xdr:col>
      <xdr:colOff>98425</xdr:colOff>
      <xdr:row>40</xdr:row>
      <xdr:rowOff>152400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9596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146050</xdr:rowOff>
    </xdr:from>
    <xdr:to>
      <xdr:col>15</xdr:col>
      <xdr:colOff>149225</xdr:colOff>
      <xdr:row>38</xdr:row>
      <xdr:rowOff>76200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86377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25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40</xdr:row>
      <xdr:rowOff>101600</xdr:rowOff>
    </xdr:from>
    <xdr:to>
      <xdr:col>11</xdr:col>
      <xdr:colOff>9525</xdr:colOff>
      <xdr:row>40</xdr:row>
      <xdr:rowOff>127000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9596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38</xdr:row>
      <xdr:rowOff>50800</xdr:rowOff>
    </xdr:from>
    <xdr:to>
      <xdr:col>11</xdr:col>
      <xdr:colOff>60325</xdr:colOff>
      <xdr:row>38</xdr:row>
      <xdr:rowOff>152400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56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162577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152400</xdr:rowOff>
    </xdr:from>
    <xdr:to>
      <xdr:col>6</xdr:col>
      <xdr:colOff>171450</xdr:colOff>
      <xdr:row>39</xdr:row>
      <xdr:rowOff>82550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66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92727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43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40</xdr:row>
      <xdr:rowOff>165100</xdr:rowOff>
    </xdr:from>
    <xdr:to>
      <xdr:col>24</xdr:col>
      <xdr:colOff>76200</xdr:colOff>
      <xdr:row>41</xdr:row>
      <xdr:rowOff>95250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702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40</xdr:row>
      <xdr:rowOff>73677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931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42</xdr:row>
      <xdr:rowOff>12700</xdr:rowOff>
    </xdr:from>
    <xdr:to>
      <xdr:col>20</xdr:col>
      <xdr:colOff>38100</xdr:colOff>
      <xdr:row>42</xdr:row>
      <xdr:rowOff>114300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721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42</xdr:row>
      <xdr:rowOff>99077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7299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40</xdr:row>
      <xdr:rowOff>101600</xdr:rowOff>
    </xdr:from>
    <xdr:to>
      <xdr:col>15</xdr:col>
      <xdr:colOff>149225</xdr:colOff>
      <xdr:row>41</xdr:row>
      <xdr:rowOff>31750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95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41</xdr:row>
      <xdr:rowOff>16527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704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40</xdr:row>
      <xdr:rowOff>50800</xdr:rowOff>
    </xdr:from>
    <xdr:to>
      <xdr:col>11</xdr:col>
      <xdr:colOff>60325</xdr:colOff>
      <xdr:row>40</xdr:row>
      <xdr:rowOff>152400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90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40</xdr:row>
      <xdr:rowOff>137177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99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40</xdr:row>
      <xdr:rowOff>76200</xdr:rowOff>
    </xdr:from>
    <xdr:to>
      <xdr:col>6</xdr:col>
      <xdr:colOff>171450</xdr:colOff>
      <xdr:row>41</xdr:row>
      <xdr:rowOff>6350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40</xdr:row>
      <xdr:rowOff>162577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物件費に係る経常収支比率は、前年度と比較し１．６ポイント低下しており、２３区の平均値との比較では１．６ポイント下回っている。</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これは、小中学校</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ICT</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教育の推進に係る経費が増になったことなどによるものである。なお、施設などの維持管理経費や、消耗品、印刷製本費などの管理的経費については、これまでも縮減に努めてきたが、今後</a:t>
          </a:r>
          <a:r>
            <a:rPr kumimoji="1" lang="ja-JP" altLang="en-US" sz="1300">
              <a:latin typeface="ＭＳ Ｐゴシック" panose="020B0600070205080204" pitchFamily="50" charset="-128"/>
              <a:ea typeface="ＭＳ Ｐゴシック" panose="020B0600070205080204" pitchFamily="50" charset="-128"/>
            </a:rPr>
            <a:t>も引き続き見直しを行っていく。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165100</xdr:rowOff>
    </xdr:from>
    <xdr:to>
      <xdr:col>82</xdr:col>
      <xdr:colOff>107950</xdr:colOff>
      <xdr:row>20</xdr:row>
      <xdr:rowOff>154214</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222500"/>
          <a:ext cx="0" cy="13607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126291</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555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154214</xdr:rowOff>
    </xdr:from>
    <xdr:to>
      <xdr:col>82</xdr:col>
      <xdr:colOff>196850</xdr:colOff>
      <xdr:row>20</xdr:row>
      <xdr:rowOff>154214</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58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80027</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165100</xdr:rowOff>
    </xdr:from>
    <xdr:to>
      <xdr:col>82</xdr:col>
      <xdr:colOff>196850</xdr:colOff>
      <xdr:row>12</xdr:row>
      <xdr:rowOff>165100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222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13</xdr:row>
      <xdr:rowOff>135164</xdr:rowOff>
    </xdr:from>
    <xdr:to>
      <xdr:col>82</xdr:col>
      <xdr:colOff>107950</xdr:colOff>
      <xdr:row>14</xdr:row>
      <xdr:rowOff>137886</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flipV="1">
          <a:off x="15671800" y="2364014"/>
          <a:ext cx="838200" cy="174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59163</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4594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87086</xdr:rowOff>
    </xdr:from>
    <xdr:to>
      <xdr:col>82</xdr:col>
      <xdr:colOff>158750</xdr:colOff>
      <xdr:row>15</xdr:row>
      <xdr:rowOff>17236</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487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13</xdr:row>
      <xdr:rowOff>80736</xdr:rowOff>
    </xdr:from>
    <xdr:to>
      <xdr:col>78</xdr:col>
      <xdr:colOff>69850</xdr:colOff>
      <xdr:row>14</xdr:row>
      <xdr:rowOff>137886</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4782800" y="2309586"/>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141514</xdr:rowOff>
    </xdr:from>
    <xdr:to>
      <xdr:col>78</xdr:col>
      <xdr:colOff>120650</xdr:colOff>
      <xdr:row>15</xdr:row>
      <xdr:rowOff>71664</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541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56441</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6281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13</xdr:row>
      <xdr:rowOff>48079</xdr:rowOff>
    </xdr:from>
    <xdr:to>
      <xdr:col>73</xdr:col>
      <xdr:colOff>180975</xdr:colOff>
      <xdr:row>13</xdr:row>
      <xdr:rowOff>80736</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a:off x="13893800" y="2276929"/>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65314</xdr:rowOff>
    </xdr:from>
    <xdr:to>
      <xdr:col>74</xdr:col>
      <xdr:colOff>31750</xdr:colOff>
      <xdr:row>14</xdr:row>
      <xdr:rowOff>166914</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46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151691</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551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12</xdr:row>
      <xdr:rowOff>143329</xdr:rowOff>
    </xdr:from>
    <xdr:to>
      <xdr:col>69</xdr:col>
      <xdr:colOff>92075</xdr:colOff>
      <xdr:row>13</xdr:row>
      <xdr:rowOff>48079</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a:off x="13004800" y="2200729"/>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13</xdr:row>
      <xdr:rowOff>127907</xdr:rowOff>
    </xdr:from>
    <xdr:to>
      <xdr:col>69</xdr:col>
      <xdr:colOff>142875</xdr:colOff>
      <xdr:row>14</xdr:row>
      <xdr:rowOff>58057</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35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42834</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443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84364</xdr:rowOff>
    </xdr:from>
    <xdr:to>
      <xdr:col>65</xdr:col>
      <xdr:colOff>53975</xdr:colOff>
      <xdr:row>14</xdr:row>
      <xdr:rowOff>14514</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313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170741</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399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13</xdr:row>
      <xdr:rowOff>84364</xdr:rowOff>
    </xdr:from>
    <xdr:to>
      <xdr:col>82</xdr:col>
      <xdr:colOff>158750</xdr:colOff>
      <xdr:row>14</xdr:row>
      <xdr:rowOff>14514</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2313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12</xdr:row>
      <xdr:rowOff>100891</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2158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87086</xdr:rowOff>
    </xdr:from>
    <xdr:to>
      <xdr:col>78</xdr:col>
      <xdr:colOff>120650</xdr:colOff>
      <xdr:row>15</xdr:row>
      <xdr:rowOff>17236</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2487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27413</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22562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13</xdr:row>
      <xdr:rowOff>29936</xdr:rowOff>
    </xdr:from>
    <xdr:to>
      <xdr:col>74</xdr:col>
      <xdr:colOff>31750</xdr:colOff>
      <xdr:row>13</xdr:row>
      <xdr:rowOff>131536</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2258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11</xdr:row>
      <xdr:rowOff>141713</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2027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12</xdr:row>
      <xdr:rowOff>168729</xdr:rowOff>
    </xdr:from>
    <xdr:to>
      <xdr:col>69</xdr:col>
      <xdr:colOff>142875</xdr:colOff>
      <xdr:row>13</xdr:row>
      <xdr:rowOff>98879</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2226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11</xdr:row>
      <xdr:rowOff>109056</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1995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12</xdr:row>
      <xdr:rowOff>92529</xdr:rowOff>
    </xdr:from>
    <xdr:to>
      <xdr:col>65</xdr:col>
      <xdr:colOff>53975</xdr:colOff>
      <xdr:row>13</xdr:row>
      <xdr:rowOff>22679</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2149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11</xdr:row>
      <xdr:rowOff>32856</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19188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扶助費に係る経常収支比率は、前年度と比較し１．２ポイント低下しているが、２３区の平均値との比較では０．１ポイント上回っている。</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保育委託</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や障害福祉サービスの増加などにより、扶助費はこの１０年間で増加傾向にある。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a:extLst>
            <a:ext uri="{FF2B5EF4-FFF2-40B4-BE49-F238E27FC236}">
              <a16:creationId xmlns:a16="http://schemas.microsoft.com/office/drawing/2014/main" id="{00000000-0008-0000-0400-0000B8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73660</xdr:rowOff>
    </xdr:from>
    <xdr:to>
      <xdr:col>24</xdr:col>
      <xdr:colOff>25400</xdr:colOff>
      <xdr:row>61</xdr:row>
      <xdr:rowOff>31750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flipV="1">
          <a:off x="4826000" y="9331960"/>
          <a:ext cx="0" cy="1158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3827</xdr:rowOff>
    </xdr:from>
    <xdr:ext cx="762000" cy="259045"/>
    <xdr:sp macro="" textlink="">
      <xdr:nvSpPr>
        <xdr:cNvPr id="186" name="扶助費最小値テキスト">
          <a:extLst>
            <a:ext uri="{FF2B5EF4-FFF2-40B4-BE49-F238E27FC236}">
              <a16:creationId xmlns:a16="http://schemas.microsoft.com/office/drawing/2014/main" id="{00000000-0008-0000-0400-0000BA000000}"/>
            </a:ext>
          </a:extLst>
        </xdr:cNvPr>
        <xdr:cNvSpPr txBox="1"/>
      </xdr:nvSpPr>
      <xdr:spPr>
        <a:xfrm>
          <a:off x="4914900" y="1046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31750</xdr:rowOff>
    </xdr:from>
    <xdr:to>
      <xdr:col>24</xdr:col>
      <xdr:colOff>114300</xdr:colOff>
      <xdr:row>61</xdr:row>
      <xdr:rowOff>31750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10490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160037</xdr:rowOff>
    </xdr:from>
    <xdr:ext cx="762000" cy="259045"/>
    <xdr:sp macro="" textlink="">
      <xdr:nvSpPr>
        <xdr:cNvPr id="188" name="扶助費最大値テキスト">
          <a:extLst>
            <a:ext uri="{FF2B5EF4-FFF2-40B4-BE49-F238E27FC236}">
              <a16:creationId xmlns:a16="http://schemas.microsoft.com/office/drawing/2014/main" id="{00000000-0008-0000-0400-0000BC000000}"/>
            </a:ext>
          </a:extLst>
        </xdr:cNvPr>
        <xdr:cNvSpPr txBox="1"/>
      </xdr:nvSpPr>
      <xdr:spPr>
        <a:xfrm>
          <a:off x="4914900" y="9075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73660</xdr:rowOff>
    </xdr:from>
    <xdr:to>
      <xdr:col>24</xdr:col>
      <xdr:colOff>114300</xdr:colOff>
      <xdr:row>54</xdr:row>
      <xdr:rowOff>73660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9331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59</xdr:row>
      <xdr:rowOff>54610</xdr:rowOff>
    </xdr:from>
    <xdr:to>
      <xdr:col>24</xdr:col>
      <xdr:colOff>25400</xdr:colOff>
      <xdr:row>59</xdr:row>
      <xdr:rowOff>146050</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flipV="1">
          <a:off x="3987800" y="10170160"/>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12717</xdr:rowOff>
    </xdr:from>
    <xdr:ext cx="762000" cy="259045"/>
    <xdr:sp macro="" textlink="">
      <xdr:nvSpPr>
        <xdr:cNvPr id="191" name="扶助費平均値テキスト">
          <a:extLst>
            <a:ext uri="{FF2B5EF4-FFF2-40B4-BE49-F238E27FC236}">
              <a16:creationId xmlns:a16="http://schemas.microsoft.com/office/drawing/2014/main" id="{00000000-0008-0000-0400-0000BF000000}"/>
            </a:ext>
          </a:extLst>
        </xdr:cNvPr>
        <xdr:cNvSpPr txBox="1"/>
      </xdr:nvSpPr>
      <xdr:spPr>
        <a:xfrm>
          <a:off x="4914900" y="99568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167640</xdr:rowOff>
    </xdr:from>
    <xdr:to>
      <xdr:col>24</xdr:col>
      <xdr:colOff>76200</xdr:colOff>
      <xdr:row>59</xdr:row>
      <xdr:rowOff>97790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4775200" y="1011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59</xdr:row>
      <xdr:rowOff>85090</xdr:rowOff>
    </xdr:from>
    <xdr:to>
      <xdr:col>19</xdr:col>
      <xdr:colOff>187325</xdr:colOff>
      <xdr:row>59</xdr:row>
      <xdr:rowOff>146050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3098800" y="1020064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59</xdr:row>
      <xdr:rowOff>41910</xdr:rowOff>
    </xdr:from>
    <xdr:to>
      <xdr:col>20</xdr:col>
      <xdr:colOff>38100</xdr:colOff>
      <xdr:row>59</xdr:row>
      <xdr:rowOff>143510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3937000" y="1015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153687</xdr:rowOff>
    </xdr:from>
    <xdr:ext cx="7366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3606800" y="9926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59</xdr:row>
      <xdr:rowOff>85090</xdr:rowOff>
    </xdr:from>
    <xdr:to>
      <xdr:col>15</xdr:col>
      <xdr:colOff>98425</xdr:colOff>
      <xdr:row>59</xdr:row>
      <xdr:rowOff>85090</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a:off x="2209800" y="102006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59</xdr:row>
      <xdr:rowOff>11430</xdr:rowOff>
    </xdr:from>
    <xdr:to>
      <xdr:col>15</xdr:col>
      <xdr:colOff>149225</xdr:colOff>
      <xdr:row>59</xdr:row>
      <xdr:rowOff>113030</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3048000" y="1012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123207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717800" y="989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59</xdr:row>
      <xdr:rowOff>24130</xdr:rowOff>
    </xdr:from>
    <xdr:to>
      <xdr:col>11</xdr:col>
      <xdr:colOff>9525</xdr:colOff>
      <xdr:row>59</xdr:row>
      <xdr:rowOff>85090</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a:off x="1320800" y="1013968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59</xdr:row>
      <xdr:rowOff>26670</xdr:rowOff>
    </xdr:from>
    <xdr:to>
      <xdr:col>11</xdr:col>
      <xdr:colOff>60325</xdr:colOff>
      <xdr:row>59</xdr:row>
      <xdr:rowOff>128270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2159000" y="1014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138447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828800" y="991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19050</xdr:rowOff>
    </xdr:from>
    <xdr:to>
      <xdr:col>6</xdr:col>
      <xdr:colOff>171450</xdr:colOff>
      <xdr:row>59</xdr:row>
      <xdr:rowOff>120650</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1270000" y="1013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105427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939800" y="1022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3810</xdr:rowOff>
    </xdr:from>
    <xdr:to>
      <xdr:col>24</xdr:col>
      <xdr:colOff>76200</xdr:colOff>
      <xdr:row>59</xdr:row>
      <xdr:rowOff>105410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4775200" y="10119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147337</xdr:rowOff>
    </xdr:from>
    <xdr:ext cx="762000" cy="259045"/>
    <xdr:sp macro="" textlink="">
      <xdr:nvSpPr>
        <xdr:cNvPr id="210" name="扶助費該当値テキスト">
          <a:extLst>
            <a:ext uri="{FF2B5EF4-FFF2-40B4-BE49-F238E27FC236}">
              <a16:creationId xmlns:a16="http://schemas.microsoft.com/office/drawing/2014/main" id="{00000000-0008-0000-0400-0000D2000000}"/>
            </a:ext>
          </a:extLst>
        </xdr:cNvPr>
        <xdr:cNvSpPr txBox="1"/>
      </xdr:nvSpPr>
      <xdr:spPr>
        <a:xfrm>
          <a:off x="4914900" y="10091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59</xdr:row>
      <xdr:rowOff>95250</xdr:rowOff>
    </xdr:from>
    <xdr:to>
      <xdr:col>20</xdr:col>
      <xdr:colOff>38100</xdr:colOff>
      <xdr:row>60</xdr:row>
      <xdr:rowOff>25400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937000" y="1021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60</xdr:row>
      <xdr:rowOff>10177</xdr:rowOff>
    </xdr:from>
    <xdr:ext cx="7366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3606800" y="10297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59</xdr:row>
      <xdr:rowOff>34290</xdr:rowOff>
    </xdr:from>
    <xdr:to>
      <xdr:col>15</xdr:col>
      <xdr:colOff>149225</xdr:colOff>
      <xdr:row>59</xdr:row>
      <xdr:rowOff>135890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048000" y="1014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120667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2717800" y="10236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59</xdr:row>
      <xdr:rowOff>34290</xdr:rowOff>
    </xdr:from>
    <xdr:to>
      <xdr:col>11</xdr:col>
      <xdr:colOff>60325</xdr:colOff>
      <xdr:row>59</xdr:row>
      <xdr:rowOff>135890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2159000" y="1014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120667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1828800" y="10236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144780</xdr:rowOff>
    </xdr:from>
    <xdr:to>
      <xdr:col>6</xdr:col>
      <xdr:colOff>171450</xdr:colOff>
      <xdr:row>59</xdr:row>
      <xdr:rowOff>74930</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1270000" y="10088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85107</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939800" y="9857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その他に係る経常収支比率は、</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道路維持の維持補修費が増になったことなどにより、</a:t>
          </a:r>
          <a:r>
            <a:rPr kumimoji="1" lang="ja-JP" altLang="en-US" sz="1300">
              <a:latin typeface="ＭＳ Ｐゴシック" panose="020B0600070205080204" pitchFamily="50" charset="-128"/>
              <a:ea typeface="ＭＳ Ｐゴシック" panose="020B0600070205080204" pitchFamily="50" charset="-128"/>
            </a:rPr>
            <a:t>前年度と比較し０．８ポイント低下しているが、２３区の平均値との比較では１．０ポイント上回っている。なお、区有施設の老朽化に伴い、今後、維持補修費の増加が見込まれることから、計画的な施設保全に努めるなど、適切な管理を行っ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165100</xdr:rowOff>
    </xdr:from>
    <xdr:to>
      <xdr:col>82</xdr:col>
      <xdr:colOff>107950</xdr:colOff>
      <xdr:row>61</xdr:row>
      <xdr:rowOff>127000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25195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99077</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55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127000</xdr:rowOff>
    </xdr:from>
    <xdr:to>
      <xdr:col>82</xdr:col>
      <xdr:colOff>196850</xdr:colOff>
      <xdr:row>61</xdr:row>
      <xdr:rowOff>127000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585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80027</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995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165100</xdr:rowOff>
    </xdr:from>
    <xdr:to>
      <xdr:col>82</xdr:col>
      <xdr:colOff>196850</xdr:colOff>
      <xdr:row>53</xdr:row>
      <xdr:rowOff>165100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251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60</xdr:row>
      <xdr:rowOff>69850</xdr:rowOff>
    </xdr:from>
    <xdr:to>
      <xdr:col>82</xdr:col>
      <xdr:colOff>107950</xdr:colOff>
      <xdr:row>61</xdr:row>
      <xdr:rowOff>50800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flipV="1">
          <a:off x="15671800" y="10356850"/>
          <a:ext cx="8382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58</xdr:row>
      <xdr:rowOff>16527</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960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0</xdr:rowOff>
    </xdr:from>
    <xdr:to>
      <xdr:col>82</xdr:col>
      <xdr:colOff>158750</xdr:colOff>
      <xdr:row>59</xdr:row>
      <xdr:rowOff>101600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1011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60</xdr:row>
      <xdr:rowOff>146050</xdr:rowOff>
    </xdr:from>
    <xdr:to>
      <xdr:col>78</xdr:col>
      <xdr:colOff>69850</xdr:colOff>
      <xdr:row>61</xdr:row>
      <xdr:rowOff>50800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4782800" y="1043305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59</xdr:row>
      <xdr:rowOff>114300</xdr:rowOff>
    </xdr:from>
    <xdr:to>
      <xdr:col>78</xdr:col>
      <xdr:colOff>120650</xdr:colOff>
      <xdr:row>60</xdr:row>
      <xdr:rowOff>44450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1022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54627</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9998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60</xdr:row>
      <xdr:rowOff>107950</xdr:rowOff>
    </xdr:from>
    <xdr:to>
      <xdr:col>73</xdr:col>
      <xdr:colOff>180975</xdr:colOff>
      <xdr:row>60</xdr:row>
      <xdr:rowOff>146050</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a:off x="13893800" y="103949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59</xdr:row>
      <xdr:rowOff>19050</xdr:rowOff>
    </xdr:from>
    <xdr:to>
      <xdr:col>74</xdr:col>
      <xdr:colOff>31750</xdr:colOff>
      <xdr:row>59</xdr:row>
      <xdr:rowOff>120650</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1013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130827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990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60</xdr:row>
      <xdr:rowOff>107950</xdr:rowOff>
    </xdr:from>
    <xdr:to>
      <xdr:col>69</xdr:col>
      <xdr:colOff>92075</xdr:colOff>
      <xdr:row>60</xdr:row>
      <xdr:rowOff>107950</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a:off x="13004800" y="103949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57150</xdr:rowOff>
    </xdr:from>
    <xdr:to>
      <xdr:col>69</xdr:col>
      <xdr:colOff>142875</xdr:colOff>
      <xdr:row>59</xdr:row>
      <xdr:rowOff>158750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1017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168927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994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57150</xdr:rowOff>
    </xdr:from>
    <xdr:to>
      <xdr:col>65</xdr:col>
      <xdr:colOff>53975</xdr:colOff>
      <xdr:row>59</xdr:row>
      <xdr:rowOff>158750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1017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168927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994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60</xdr:row>
      <xdr:rowOff>19050</xdr:rowOff>
    </xdr:from>
    <xdr:to>
      <xdr:col>82</xdr:col>
      <xdr:colOff>158750</xdr:colOff>
      <xdr:row>60</xdr:row>
      <xdr:rowOff>120650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10306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59</xdr:row>
      <xdr:rowOff>162577</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10278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61</xdr:row>
      <xdr:rowOff>0</xdr:rowOff>
    </xdr:from>
    <xdr:to>
      <xdr:col>78</xdr:col>
      <xdr:colOff>120650</xdr:colOff>
      <xdr:row>61</xdr:row>
      <xdr:rowOff>101600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10458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61</xdr:row>
      <xdr:rowOff>86377</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10544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60</xdr:row>
      <xdr:rowOff>95250</xdr:rowOff>
    </xdr:from>
    <xdr:to>
      <xdr:col>74</xdr:col>
      <xdr:colOff>31750</xdr:colOff>
      <xdr:row>61</xdr:row>
      <xdr:rowOff>25400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1038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61</xdr:row>
      <xdr:rowOff>10177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1046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60</xdr:row>
      <xdr:rowOff>57150</xdr:rowOff>
    </xdr:from>
    <xdr:to>
      <xdr:col>69</xdr:col>
      <xdr:colOff>142875</xdr:colOff>
      <xdr:row>60</xdr:row>
      <xdr:rowOff>158750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10344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143527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1043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60</xdr:row>
      <xdr:rowOff>57150</xdr:rowOff>
    </xdr:from>
    <xdr:to>
      <xdr:col>65</xdr:col>
      <xdr:colOff>53975</xdr:colOff>
      <xdr:row>60</xdr:row>
      <xdr:rowOff>158750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10344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143527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1043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補助費等に係る経常収支比率は、循環バスめぐりんの運行負担金やグループホームへの給付金が増になったこと</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などにより、</a:t>
          </a:r>
          <a:r>
            <a:rPr kumimoji="1" lang="ja-JP" altLang="en-US" sz="1300">
              <a:latin typeface="ＭＳ Ｐゴシック" panose="020B0600070205080204" pitchFamily="50" charset="-128"/>
              <a:ea typeface="ＭＳ Ｐゴシック" panose="020B0600070205080204" pitchFamily="50" charset="-128"/>
            </a:rPr>
            <a:t>前年度と比較し０．３ポイント低下しているが、２３区の平均値との比較では０．９ポイント上回っている。今後も適切な執行に努めていく。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a:extLst>
            <a:ext uri="{FF2B5EF4-FFF2-40B4-BE49-F238E27FC236}">
              <a16:creationId xmlns:a16="http://schemas.microsoft.com/office/drawing/2014/main" id="{00000000-0008-0000-0400-000030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58420</xdr:rowOff>
    </xdr:from>
    <xdr:to>
      <xdr:col>82</xdr:col>
      <xdr:colOff>107950</xdr:colOff>
      <xdr:row>41</xdr:row>
      <xdr:rowOff>92710</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6510000" y="5887720"/>
          <a:ext cx="0" cy="1234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64787</xdr:rowOff>
    </xdr:from>
    <xdr:ext cx="762000" cy="259045"/>
    <xdr:sp macro="" textlink="">
      <xdr:nvSpPr>
        <xdr:cNvPr id="306" name="補助費等最小値テキスト">
          <a:extLst>
            <a:ext uri="{FF2B5EF4-FFF2-40B4-BE49-F238E27FC236}">
              <a16:creationId xmlns:a16="http://schemas.microsoft.com/office/drawing/2014/main" id="{00000000-0008-0000-0400-000032010000}"/>
            </a:ext>
          </a:extLst>
        </xdr:cNvPr>
        <xdr:cNvSpPr txBox="1"/>
      </xdr:nvSpPr>
      <xdr:spPr>
        <a:xfrm>
          <a:off x="16598900" y="7094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92710</xdr:rowOff>
    </xdr:from>
    <xdr:to>
      <xdr:col>82</xdr:col>
      <xdr:colOff>196850</xdr:colOff>
      <xdr:row>41</xdr:row>
      <xdr:rowOff>92710</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7122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144797</xdr:rowOff>
    </xdr:from>
    <xdr:ext cx="762000" cy="259045"/>
    <xdr:sp macro="" textlink="">
      <xdr:nvSpPr>
        <xdr:cNvPr id="308" name="補助費等最大値テキスト">
          <a:extLst>
            <a:ext uri="{FF2B5EF4-FFF2-40B4-BE49-F238E27FC236}">
              <a16:creationId xmlns:a16="http://schemas.microsoft.com/office/drawing/2014/main" id="{00000000-0008-0000-0400-000034010000}"/>
            </a:ext>
          </a:extLst>
        </xdr:cNvPr>
        <xdr:cNvSpPr txBox="1"/>
      </xdr:nvSpPr>
      <xdr:spPr>
        <a:xfrm>
          <a:off x="16598900" y="5631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58420</xdr:rowOff>
    </xdr:from>
    <xdr:to>
      <xdr:col>82</xdr:col>
      <xdr:colOff>196850</xdr:colOff>
      <xdr:row>34</xdr:row>
      <xdr:rowOff>58420</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6421100" y="5887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115570</xdr:rowOff>
    </xdr:from>
    <xdr:to>
      <xdr:col>82</xdr:col>
      <xdr:colOff>107950</xdr:colOff>
      <xdr:row>38</xdr:row>
      <xdr:rowOff>12700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flipV="1">
          <a:off x="15671800" y="645922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47007</xdr:rowOff>
    </xdr:from>
    <xdr:ext cx="762000" cy="259045"/>
    <xdr:sp macro="" textlink="">
      <xdr:nvSpPr>
        <xdr:cNvPr id="311" name="補助費等平均値テキスト">
          <a:extLst>
            <a:ext uri="{FF2B5EF4-FFF2-40B4-BE49-F238E27FC236}">
              <a16:creationId xmlns:a16="http://schemas.microsoft.com/office/drawing/2014/main" id="{00000000-0008-0000-0400-000037010000}"/>
            </a:ext>
          </a:extLst>
        </xdr:cNvPr>
        <xdr:cNvSpPr txBox="1"/>
      </xdr:nvSpPr>
      <xdr:spPr>
        <a:xfrm>
          <a:off x="16598900" y="60477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30480</xdr:rowOff>
    </xdr:from>
    <xdr:to>
      <xdr:col>82</xdr:col>
      <xdr:colOff>158750</xdr:colOff>
      <xdr:row>36</xdr:row>
      <xdr:rowOff>132080</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64592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38</xdr:row>
      <xdr:rowOff>12700</xdr:rowOff>
    </xdr:from>
    <xdr:to>
      <xdr:col>78</xdr:col>
      <xdr:colOff>69850</xdr:colOff>
      <xdr:row>38</xdr:row>
      <xdr:rowOff>58420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flipV="1">
          <a:off x="14782800" y="652780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99060</xdr:rowOff>
    </xdr:from>
    <xdr:to>
      <xdr:col>78</xdr:col>
      <xdr:colOff>120650</xdr:colOff>
      <xdr:row>37</xdr:row>
      <xdr:rowOff>29210</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5621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39387</xdr:rowOff>
    </xdr:from>
    <xdr:ext cx="7366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5290800" y="6040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58420</xdr:rowOff>
    </xdr:from>
    <xdr:to>
      <xdr:col>73</xdr:col>
      <xdr:colOff>180975</xdr:colOff>
      <xdr:row>38</xdr:row>
      <xdr:rowOff>149860</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flipV="1">
          <a:off x="13893800" y="657352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76200</xdr:rowOff>
    </xdr:from>
    <xdr:to>
      <xdr:col>74</xdr:col>
      <xdr:colOff>31750</xdr:colOff>
      <xdr:row>37</xdr:row>
      <xdr:rowOff>6350</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4732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16527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401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38</xdr:row>
      <xdr:rowOff>58420</xdr:rowOff>
    </xdr:from>
    <xdr:to>
      <xdr:col>69</xdr:col>
      <xdr:colOff>92075</xdr:colOff>
      <xdr:row>38</xdr:row>
      <xdr:rowOff>149860</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a:off x="13004800" y="657352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76200</xdr:rowOff>
    </xdr:from>
    <xdr:to>
      <xdr:col>69</xdr:col>
      <xdr:colOff>142875</xdr:colOff>
      <xdr:row>37</xdr:row>
      <xdr:rowOff>6350</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3843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16527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512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121920</xdr:rowOff>
    </xdr:from>
    <xdr:to>
      <xdr:col>65</xdr:col>
      <xdr:colOff>53975</xdr:colOff>
      <xdr:row>37</xdr:row>
      <xdr:rowOff>52070</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2954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62247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2623800" y="606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64770</xdr:rowOff>
    </xdr:from>
    <xdr:to>
      <xdr:col>82</xdr:col>
      <xdr:colOff>158750</xdr:colOff>
      <xdr:row>37</xdr:row>
      <xdr:rowOff>166370</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6459200" y="640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36847</xdr:rowOff>
    </xdr:from>
    <xdr:ext cx="762000" cy="259045"/>
    <xdr:sp macro="" textlink="">
      <xdr:nvSpPr>
        <xdr:cNvPr id="330" name="補助費等該当値テキスト">
          <a:extLst>
            <a:ext uri="{FF2B5EF4-FFF2-40B4-BE49-F238E27FC236}">
              <a16:creationId xmlns:a16="http://schemas.microsoft.com/office/drawing/2014/main" id="{00000000-0008-0000-0400-00004A010000}"/>
            </a:ext>
          </a:extLst>
        </xdr:cNvPr>
        <xdr:cNvSpPr txBox="1"/>
      </xdr:nvSpPr>
      <xdr:spPr>
        <a:xfrm>
          <a:off x="16598900" y="638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133350</xdr:rowOff>
    </xdr:from>
    <xdr:to>
      <xdr:col>78</xdr:col>
      <xdr:colOff>120650</xdr:colOff>
      <xdr:row>38</xdr:row>
      <xdr:rowOff>63500</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5621000" y="647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48277</xdr:rowOff>
    </xdr:from>
    <xdr:ext cx="7366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5290800" y="6563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38</xdr:row>
      <xdr:rowOff>7620</xdr:rowOff>
    </xdr:from>
    <xdr:to>
      <xdr:col>74</xdr:col>
      <xdr:colOff>31750</xdr:colOff>
      <xdr:row>38</xdr:row>
      <xdr:rowOff>109220</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4732000" y="6522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93997</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4401800" y="660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38</xdr:row>
      <xdr:rowOff>99060</xdr:rowOff>
    </xdr:from>
    <xdr:to>
      <xdr:col>69</xdr:col>
      <xdr:colOff>142875</xdr:colOff>
      <xdr:row>39</xdr:row>
      <xdr:rowOff>29210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3843000" y="6614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39</xdr:row>
      <xdr:rowOff>13987</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3512800" y="6700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7620</xdr:rowOff>
    </xdr:from>
    <xdr:to>
      <xdr:col>65</xdr:col>
      <xdr:colOff>53975</xdr:colOff>
      <xdr:row>38</xdr:row>
      <xdr:rowOff>109220</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2954000" y="6522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93997</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2623800" y="660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に係る経常収支比率は、前年度と比較し０．３ポイント低下しており、２３区の平均値との比較でも０．２ポイント下回っている。今後とも、地方債の発行については、世代間の公平性や年度間の財源調整など地方債の機能を踏まえ、将来の財政負担に十分留意し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2" name="公債費グラフ枠">
          <a:extLst>
            <a:ext uri="{FF2B5EF4-FFF2-40B4-BE49-F238E27FC236}">
              <a16:creationId xmlns:a16="http://schemas.microsoft.com/office/drawing/2014/main" id="{00000000-0008-0000-0400-00006A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92710</xdr:rowOff>
    </xdr:from>
    <xdr:to>
      <xdr:col>24</xdr:col>
      <xdr:colOff>25400</xdr:colOff>
      <xdr:row>80</xdr:row>
      <xdr:rowOff>149861</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flipV="1">
          <a:off x="4826000" y="12608560"/>
          <a:ext cx="0" cy="12573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121938</xdr:rowOff>
    </xdr:from>
    <xdr:ext cx="762000" cy="259045"/>
    <xdr:sp macro="" textlink="">
      <xdr:nvSpPr>
        <xdr:cNvPr id="364" name="公債費最小値テキスト">
          <a:extLst>
            <a:ext uri="{FF2B5EF4-FFF2-40B4-BE49-F238E27FC236}">
              <a16:creationId xmlns:a16="http://schemas.microsoft.com/office/drawing/2014/main" id="{00000000-0008-0000-0400-00006C010000}"/>
            </a:ext>
          </a:extLst>
        </xdr:cNvPr>
        <xdr:cNvSpPr txBox="1"/>
      </xdr:nvSpPr>
      <xdr:spPr>
        <a:xfrm>
          <a:off x="4914900" y="1383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149861</xdr:rowOff>
    </xdr:from>
    <xdr:to>
      <xdr:col>24</xdr:col>
      <xdr:colOff>114300</xdr:colOff>
      <xdr:row>80</xdr:row>
      <xdr:rowOff>149861</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4737100" y="1386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7637</xdr:rowOff>
    </xdr:from>
    <xdr:ext cx="762000" cy="259045"/>
    <xdr:sp macro="" textlink="">
      <xdr:nvSpPr>
        <xdr:cNvPr id="366" name="公債費最大値テキスト">
          <a:extLst>
            <a:ext uri="{FF2B5EF4-FFF2-40B4-BE49-F238E27FC236}">
              <a16:creationId xmlns:a16="http://schemas.microsoft.com/office/drawing/2014/main" id="{00000000-0008-0000-0400-00006E010000}"/>
            </a:ext>
          </a:extLst>
        </xdr:cNvPr>
        <xdr:cNvSpPr txBox="1"/>
      </xdr:nvSpPr>
      <xdr:spPr>
        <a:xfrm>
          <a:off x="4914900" y="1235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92710</xdr:rowOff>
    </xdr:from>
    <xdr:to>
      <xdr:col>24</xdr:col>
      <xdr:colOff>114300</xdr:colOff>
      <xdr:row>73</xdr:row>
      <xdr:rowOff>92710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2608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58420</xdr:rowOff>
    </xdr:from>
    <xdr:to>
      <xdr:col>24</xdr:col>
      <xdr:colOff>25400</xdr:colOff>
      <xdr:row>76</xdr:row>
      <xdr:rowOff>127000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flipV="1">
          <a:off x="3987800" y="1308862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25416</xdr:rowOff>
    </xdr:from>
    <xdr:ext cx="762000" cy="259045"/>
    <xdr:sp macro="" textlink="">
      <xdr:nvSpPr>
        <xdr:cNvPr id="369" name="公債費平均値テキスト">
          <a:extLst>
            <a:ext uri="{FF2B5EF4-FFF2-40B4-BE49-F238E27FC236}">
              <a16:creationId xmlns:a16="http://schemas.microsoft.com/office/drawing/2014/main" id="{00000000-0008-0000-0400-000071010000}"/>
            </a:ext>
          </a:extLst>
        </xdr:cNvPr>
        <xdr:cNvSpPr txBox="1"/>
      </xdr:nvSpPr>
      <xdr:spPr>
        <a:xfrm>
          <a:off x="4914900" y="130556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53339</xdr:rowOff>
    </xdr:from>
    <xdr:to>
      <xdr:col>24</xdr:col>
      <xdr:colOff>76200</xdr:colOff>
      <xdr:row>76</xdr:row>
      <xdr:rowOff>154939</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47752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127000</xdr:rowOff>
    </xdr:from>
    <xdr:to>
      <xdr:col>19</xdr:col>
      <xdr:colOff>187325</xdr:colOff>
      <xdr:row>77</xdr:row>
      <xdr:rowOff>24130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3098800" y="1315720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7620</xdr:rowOff>
    </xdr:from>
    <xdr:to>
      <xdr:col>20</xdr:col>
      <xdr:colOff>38100</xdr:colOff>
      <xdr:row>76</xdr:row>
      <xdr:rowOff>109220</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3937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119397</xdr:rowOff>
    </xdr:from>
    <xdr:ext cx="7366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3606800" y="12806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24130</xdr:rowOff>
    </xdr:from>
    <xdr:to>
      <xdr:col>15</xdr:col>
      <xdr:colOff>98425</xdr:colOff>
      <xdr:row>78</xdr:row>
      <xdr:rowOff>12700</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flipV="1">
          <a:off x="2209800" y="13225780"/>
          <a:ext cx="8890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7620</xdr:rowOff>
    </xdr:from>
    <xdr:to>
      <xdr:col>15</xdr:col>
      <xdr:colOff>149225</xdr:colOff>
      <xdr:row>76</xdr:row>
      <xdr:rowOff>109220</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3048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119397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2717800" y="1280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92711</xdr:rowOff>
    </xdr:from>
    <xdr:to>
      <xdr:col>11</xdr:col>
      <xdr:colOff>9525</xdr:colOff>
      <xdr:row>78</xdr:row>
      <xdr:rowOff>12700</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a:off x="1320800" y="13294361"/>
          <a:ext cx="889000" cy="91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53339</xdr:rowOff>
    </xdr:from>
    <xdr:to>
      <xdr:col>11</xdr:col>
      <xdr:colOff>60325</xdr:colOff>
      <xdr:row>76</xdr:row>
      <xdr:rowOff>154939</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2159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165117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1828800" y="1285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167639</xdr:rowOff>
    </xdr:from>
    <xdr:to>
      <xdr:col>6</xdr:col>
      <xdr:colOff>171450</xdr:colOff>
      <xdr:row>77</xdr:row>
      <xdr:rowOff>97789</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1270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107966</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939800" y="12966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7620</xdr:rowOff>
    </xdr:from>
    <xdr:to>
      <xdr:col>24</xdr:col>
      <xdr:colOff>76200</xdr:colOff>
      <xdr:row>76</xdr:row>
      <xdr:rowOff>109220</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4775200" y="13037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24147</xdr:rowOff>
    </xdr:from>
    <xdr:ext cx="762000" cy="259045"/>
    <xdr:sp macro="" textlink="">
      <xdr:nvSpPr>
        <xdr:cNvPr id="388" name="公債費該当値テキスト">
          <a:extLst>
            <a:ext uri="{FF2B5EF4-FFF2-40B4-BE49-F238E27FC236}">
              <a16:creationId xmlns:a16="http://schemas.microsoft.com/office/drawing/2014/main" id="{00000000-0008-0000-0400-000084010000}"/>
            </a:ext>
          </a:extLst>
        </xdr:cNvPr>
        <xdr:cNvSpPr txBox="1"/>
      </xdr:nvSpPr>
      <xdr:spPr>
        <a:xfrm>
          <a:off x="4914900" y="12882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76200</xdr:rowOff>
    </xdr:from>
    <xdr:to>
      <xdr:col>20</xdr:col>
      <xdr:colOff>38100</xdr:colOff>
      <xdr:row>77</xdr:row>
      <xdr:rowOff>6350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3937000" y="1310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162577</xdr:rowOff>
    </xdr:from>
    <xdr:ext cx="7366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3606800" y="13192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144780</xdr:rowOff>
    </xdr:from>
    <xdr:to>
      <xdr:col>15</xdr:col>
      <xdr:colOff>149225</xdr:colOff>
      <xdr:row>77</xdr:row>
      <xdr:rowOff>74930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048000" y="1317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59707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2717800" y="13261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133350</xdr:rowOff>
    </xdr:from>
    <xdr:to>
      <xdr:col>11</xdr:col>
      <xdr:colOff>60325</xdr:colOff>
      <xdr:row>78</xdr:row>
      <xdr:rowOff>63500</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2159000" y="1333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48277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1828800" y="1342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41911</xdr:rowOff>
    </xdr:from>
    <xdr:to>
      <xdr:col>6</xdr:col>
      <xdr:colOff>171450</xdr:colOff>
      <xdr:row>77</xdr:row>
      <xdr:rowOff>143511</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1270000" y="13243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128288</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939800" y="13329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公債費以外に係る経常収支比率は、前年度と比較し５．４ポイント低下している。</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これは、職員給や保育委託の経費の増などにより経常的経費に充当された一般財源等が前年度と比較して増加したことによる。</a:t>
          </a:r>
        </a:p>
        <a:p>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1" name="公債費以外グラフ枠">
          <a:extLst>
            <a:ext uri="{FF2B5EF4-FFF2-40B4-BE49-F238E27FC236}">
              <a16:creationId xmlns:a16="http://schemas.microsoft.com/office/drawing/2014/main" id="{00000000-0008-0000-0400-0000A5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75</xdr:row>
      <xdr:rowOff>14986</xdr:rowOff>
    </xdr:from>
    <xdr:to>
      <xdr:col>82</xdr:col>
      <xdr:colOff>107950</xdr:colOff>
      <xdr:row>79</xdr:row>
      <xdr:rowOff>10413</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flipV="1">
          <a:off x="16510000" y="12873736"/>
          <a:ext cx="0" cy="6812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78</xdr:row>
      <xdr:rowOff>153940</xdr:rowOff>
    </xdr:from>
    <xdr:ext cx="762000" cy="259045"/>
    <xdr:sp macro="" textlink="">
      <xdr:nvSpPr>
        <xdr:cNvPr id="423" name="公債費以外最小値テキスト">
          <a:extLst>
            <a:ext uri="{FF2B5EF4-FFF2-40B4-BE49-F238E27FC236}">
              <a16:creationId xmlns:a16="http://schemas.microsoft.com/office/drawing/2014/main" id="{00000000-0008-0000-0400-0000A7010000}"/>
            </a:ext>
          </a:extLst>
        </xdr:cNvPr>
        <xdr:cNvSpPr txBox="1"/>
      </xdr:nvSpPr>
      <xdr:spPr>
        <a:xfrm>
          <a:off x="16598900" y="135270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79</xdr:row>
      <xdr:rowOff>10413</xdr:rowOff>
    </xdr:from>
    <xdr:to>
      <xdr:col>82</xdr:col>
      <xdr:colOff>196850</xdr:colOff>
      <xdr:row>79</xdr:row>
      <xdr:rowOff>10413</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6421100" y="135549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101363</xdr:rowOff>
    </xdr:from>
    <xdr:ext cx="762000" cy="259045"/>
    <xdr:sp macro="" textlink="">
      <xdr:nvSpPr>
        <xdr:cNvPr id="425" name="公債費以外最大値テキスト">
          <a:extLst>
            <a:ext uri="{FF2B5EF4-FFF2-40B4-BE49-F238E27FC236}">
              <a16:creationId xmlns:a16="http://schemas.microsoft.com/office/drawing/2014/main" id="{00000000-0008-0000-0400-0000A9010000}"/>
            </a:ext>
          </a:extLst>
        </xdr:cNvPr>
        <xdr:cNvSpPr txBox="1"/>
      </xdr:nvSpPr>
      <xdr:spPr>
        <a:xfrm>
          <a:off x="16598900" y="12617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75</xdr:row>
      <xdr:rowOff>14986</xdr:rowOff>
    </xdr:from>
    <xdr:to>
      <xdr:col>82</xdr:col>
      <xdr:colOff>196850</xdr:colOff>
      <xdr:row>75</xdr:row>
      <xdr:rowOff>14986</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28737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10413</xdr:rowOff>
    </xdr:from>
    <xdr:to>
      <xdr:col>82</xdr:col>
      <xdr:colOff>107950</xdr:colOff>
      <xdr:row>80</xdr:row>
      <xdr:rowOff>85852</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flipV="1">
          <a:off x="15671800" y="13554963"/>
          <a:ext cx="838200" cy="246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99585</xdr:rowOff>
    </xdr:from>
    <xdr:ext cx="762000" cy="259045"/>
    <xdr:sp macro="" textlink="">
      <xdr:nvSpPr>
        <xdr:cNvPr id="428" name="公債費以外平均値テキスト">
          <a:extLst>
            <a:ext uri="{FF2B5EF4-FFF2-40B4-BE49-F238E27FC236}">
              <a16:creationId xmlns:a16="http://schemas.microsoft.com/office/drawing/2014/main" id="{00000000-0008-0000-0400-0000AC010000}"/>
            </a:ext>
          </a:extLst>
        </xdr:cNvPr>
        <xdr:cNvSpPr txBox="1"/>
      </xdr:nvSpPr>
      <xdr:spPr>
        <a:xfrm>
          <a:off x="16598900" y="131297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83058</xdr:rowOff>
    </xdr:from>
    <xdr:to>
      <xdr:col>82</xdr:col>
      <xdr:colOff>158750</xdr:colOff>
      <xdr:row>78</xdr:row>
      <xdr:rowOff>13208</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6459200" y="13284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79</xdr:row>
      <xdr:rowOff>24130</xdr:rowOff>
    </xdr:from>
    <xdr:to>
      <xdr:col>78</xdr:col>
      <xdr:colOff>69850</xdr:colOff>
      <xdr:row>80</xdr:row>
      <xdr:rowOff>85852</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4782800" y="13568680"/>
          <a:ext cx="889000" cy="233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78</xdr:row>
      <xdr:rowOff>71628</xdr:rowOff>
    </xdr:from>
    <xdr:to>
      <xdr:col>78</xdr:col>
      <xdr:colOff>120650</xdr:colOff>
      <xdr:row>79</xdr:row>
      <xdr:rowOff>1778</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5621000" y="13444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11955</xdr:rowOff>
    </xdr:from>
    <xdr:ext cx="7366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5290800" y="132136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79</xdr:row>
      <xdr:rowOff>1270</xdr:rowOff>
    </xdr:from>
    <xdr:to>
      <xdr:col>73</xdr:col>
      <xdr:colOff>180975</xdr:colOff>
      <xdr:row>79</xdr:row>
      <xdr:rowOff>24130</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a:off x="13893800" y="135458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105918</xdr:rowOff>
    </xdr:from>
    <xdr:to>
      <xdr:col>74</xdr:col>
      <xdr:colOff>31750</xdr:colOff>
      <xdr:row>78</xdr:row>
      <xdr:rowOff>36068</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4732000" y="13307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46245</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4401800" y="130764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94996</xdr:rowOff>
    </xdr:from>
    <xdr:to>
      <xdr:col>69</xdr:col>
      <xdr:colOff>92075</xdr:colOff>
      <xdr:row>79</xdr:row>
      <xdr:rowOff>1270</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a:off x="13004800" y="13468096"/>
          <a:ext cx="889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105918</xdr:rowOff>
    </xdr:from>
    <xdr:to>
      <xdr:col>69</xdr:col>
      <xdr:colOff>142875</xdr:colOff>
      <xdr:row>78</xdr:row>
      <xdr:rowOff>36068</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3843000" y="13307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46245</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3512800" y="130764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128778</xdr:rowOff>
    </xdr:from>
    <xdr:to>
      <xdr:col>65</xdr:col>
      <xdr:colOff>53975</xdr:colOff>
      <xdr:row>78</xdr:row>
      <xdr:rowOff>58928</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2954000" y="13330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69105</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2623800" y="13099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131063</xdr:rowOff>
    </xdr:from>
    <xdr:to>
      <xdr:col>82</xdr:col>
      <xdr:colOff>158750</xdr:colOff>
      <xdr:row>79</xdr:row>
      <xdr:rowOff>61213</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6459200" y="13504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39640</xdr:rowOff>
    </xdr:from>
    <xdr:ext cx="762000" cy="259045"/>
    <xdr:sp macro="" textlink="">
      <xdr:nvSpPr>
        <xdr:cNvPr id="447" name="公債費以外該当値テキスト">
          <a:extLst>
            <a:ext uri="{FF2B5EF4-FFF2-40B4-BE49-F238E27FC236}">
              <a16:creationId xmlns:a16="http://schemas.microsoft.com/office/drawing/2014/main" id="{00000000-0008-0000-0400-0000BF010000}"/>
            </a:ext>
          </a:extLst>
        </xdr:cNvPr>
        <xdr:cNvSpPr txBox="1"/>
      </xdr:nvSpPr>
      <xdr:spPr>
        <a:xfrm>
          <a:off x="16598900" y="13412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80</xdr:row>
      <xdr:rowOff>35052</xdr:rowOff>
    </xdr:from>
    <xdr:to>
      <xdr:col>78</xdr:col>
      <xdr:colOff>120650</xdr:colOff>
      <xdr:row>80</xdr:row>
      <xdr:rowOff>136652</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5621000" y="13751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80</xdr:row>
      <xdr:rowOff>121429</xdr:rowOff>
    </xdr:from>
    <xdr:ext cx="7366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5290800" y="138374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144780</xdr:rowOff>
    </xdr:from>
    <xdr:to>
      <xdr:col>74</xdr:col>
      <xdr:colOff>31750</xdr:colOff>
      <xdr:row>79</xdr:row>
      <xdr:rowOff>74930</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4732000" y="13517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59707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4401800" y="13604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121920</xdr:rowOff>
    </xdr:from>
    <xdr:to>
      <xdr:col>69</xdr:col>
      <xdr:colOff>142875</xdr:colOff>
      <xdr:row>79</xdr:row>
      <xdr:rowOff>52070</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3843000" y="1349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36847</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3512800" y="13581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44196</xdr:rowOff>
    </xdr:from>
    <xdr:to>
      <xdr:col>65</xdr:col>
      <xdr:colOff>53975</xdr:colOff>
      <xdr:row>78</xdr:row>
      <xdr:rowOff>145796</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2954000" y="13417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130573</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2623800" y="13503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東京都台東区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4318</xdr:rowOff>
    </xdr:from>
    <xdr:to>
      <xdr:col>29</xdr:col>
      <xdr:colOff>127000</xdr:colOff>
      <xdr:row>19</xdr:row>
      <xdr:rowOff>86832</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2109343"/>
          <a:ext cx="0" cy="128266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58909</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3640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50,065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86832</xdr:rowOff>
    </xdr:from>
    <xdr:to>
      <xdr:col>30</xdr:col>
      <xdr:colOff>25400</xdr:colOff>
      <xdr:row>19</xdr:row>
      <xdr:rowOff>86832</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39200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90695</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852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167,895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4318</xdr:rowOff>
    </xdr:from>
    <xdr:to>
      <xdr:col>30</xdr:col>
      <xdr:colOff>25400</xdr:colOff>
      <xdr:row>12</xdr:row>
      <xdr:rowOff>4318</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210934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2979</xdr:rowOff>
    </xdr:from>
    <xdr:to>
      <xdr:col>29</xdr:col>
      <xdr:colOff>127000</xdr:colOff>
      <xdr:row>17</xdr:row>
      <xdr:rowOff>12950</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2965254"/>
          <a:ext cx="647700" cy="99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18</xdr:row>
      <xdr:rowOff>19375</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31531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47298</xdr:rowOff>
    </xdr:from>
    <xdr:to>
      <xdr:col>29</xdr:col>
      <xdr:colOff>177800</xdr:colOff>
      <xdr:row>18</xdr:row>
      <xdr:rowOff>148899</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3181023"/>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12950</xdr:rowOff>
    </xdr:from>
    <xdr:to>
      <xdr:col>26</xdr:col>
      <xdr:colOff>50800</xdr:colOff>
      <xdr:row>17</xdr:row>
      <xdr:rowOff>42527</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4305300" y="2975225"/>
          <a:ext cx="698500" cy="2957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48235</xdr:rowOff>
    </xdr:from>
    <xdr:to>
      <xdr:col>26</xdr:col>
      <xdr:colOff>101600</xdr:colOff>
      <xdr:row>18</xdr:row>
      <xdr:rowOff>149835</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134612</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3268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42527</xdr:rowOff>
    </xdr:from>
    <xdr:to>
      <xdr:col>22</xdr:col>
      <xdr:colOff>114300</xdr:colOff>
      <xdr:row>17</xdr:row>
      <xdr:rowOff>58518</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3606800" y="3004802"/>
          <a:ext cx="698500" cy="159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64509</xdr:rowOff>
    </xdr:from>
    <xdr:to>
      <xdr:col>22</xdr:col>
      <xdr:colOff>165100</xdr:colOff>
      <xdr:row>18</xdr:row>
      <xdr:rowOff>166108</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198234"/>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150886</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3284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53990</xdr:rowOff>
    </xdr:from>
    <xdr:to>
      <xdr:col>18</xdr:col>
      <xdr:colOff>177800</xdr:colOff>
      <xdr:row>17</xdr:row>
      <xdr:rowOff>58518</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a:off x="2908300" y="3016265"/>
          <a:ext cx="698500" cy="452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69952</xdr:rowOff>
    </xdr:from>
    <xdr:to>
      <xdr:col>19</xdr:col>
      <xdr:colOff>38100</xdr:colOff>
      <xdr:row>19</xdr:row>
      <xdr:rowOff>102</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2036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156329</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3290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54810</xdr:rowOff>
    </xdr:from>
    <xdr:to>
      <xdr:col>15</xdr:col>
      <xdr:colOff>101600</xdr:colOff>
      <xdr:row>18</xdr:row>
      <xdr:rowOff>156410</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1885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141186</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32749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123629</xdr:rowOff>
    </xdr:from>
    <xdr:to>
      <xdr:col>29</xdr:col>
      <xdr:colOff>177800</xdr:colOff>
      <xdr:row>17</xdr:row>
      <xdr:rowOff>53779</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29144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140156</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2759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133600</xdr:rowOff>
    </xdr:from>
    <xdr:to>
      <xdr:col>26</xdr:col>
      <xdr:colOff>101600</xdr:colOff>
      <xdr:row>17</xdr:row>
      <xdr:rowOff>63750</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29244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73927</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26933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163177</xdr:rowOff>
    </xdr:from>
    <xdr:to>
      <xdr:col>22</xdr:col>
      <xdr:colOff>165100</xdr:colOff>
      <xdr:row>17</xdr:row>
      <xdr:rowOff>93327</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29540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103504</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27228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7718</xdr:rowOff>
    </xdr:from>
    <xdr:to>
      <xdr:col>19</xdr:col>
      <xdr:colOff>38100</xdr:colOff>
      <xdr:row>17</xdr:row>
      <xdr:rowOff>109318</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29699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119495</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2738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3190</xdr:rowOff>
    </xdr:from>
    <xdr:to>
      <xdr:col>15</xdr:col>
      <xdr:colOff>101600</xdr:colOff>
      <xdr:row>17</xdr:row>
      <xdr:rowOff>104790</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296546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114967</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27343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298298</xdr:rowOff>
    </xdr:from>
    <xdr:to>
      <xdr:col>29</xdr:col>
      <xdr:colOff>127000</xdr:colOff>
      <xdr:row>37</xdr:row>
      <xdr:rowOff>308813</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222848"/>
          <a:ext cx="0" cy="121066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280890</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4055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308813</xdr:rowOff>
    </xdr:from>
    <xdr:to>
      <xdr:col>30</xdr:col>
      <xdr:colOff>25400</xdr:colOff>
      <xdr:row>37</xdr:row>
      <xdr:rowOff>308813</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43351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41775</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966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298298</xdr:rowOff>
    </xdr:from>
    <xdr:to>
      <xdr:col>30</xdr:col>
      <xdr:colOff>25400</xdr:colOff>
      <xdr:row>33</xdr:row>
      <xdr:rowOff>298298</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22284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32359</xdr:rowOff>
    </xdr:from>
    <xdr:to>
      <xdr:col>29</xdr:col>
      <xdr:colOff>127000</xdr:colOff>
      <xdr:row>36</xdr:row>
      <xdr:rowOff>46000</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003800" y="6985609"/>
          <a:ext cx="647700" cy="1364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167098</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7774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322021</xdr:rowOff>
    </xdr:from>
    <xdr:to>
      <xdr:col>29</xdr:col>
      <xdr:colOff>177800</xdr:colOff>
      <xdr:row>36</xdr:row>
      <xdr:rowOff>80721</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9323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323672</xdr:rowOff>
    </xdr:from>
    <xdr:to>
      <xdr:col>26</xdr:col>
      <xdr:colOff>50800</xdr:colOff>
      <xdr:row>36</xdr:row>
      <xdr:rowOff>46000</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4305300" y="6934022"/>
          <a:ext cx="698500" cy="6522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335280</xdr:rowOff>
    </xdr:from>
    <xdr:to>
      <xdr:col>26</xdr:col>
      <xdr:colOff>101600</xdr:colOff>
      <xdr:row>36</xdr:row>
      <xdr:rowOff>93980</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9456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104157</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7145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304698</xdr:rowOff>
    </xdr:from>
    <xdr:to>
      <xdr:col>22</xdr:col>
      <xdr:colOff>114300</xdr:colOff>
      <xdr:row>35</xdr:row>
      <xdr:rowOff>323672</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3606800" y="6915048"/>
          <a:ext cx="698500" cy="1897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39395</xdr:rowOff>
    </xdr:from>
    <xdr:to>
      <xdr:col>22</xdr:col>
      <xdr:colOff>165100</xdr:colOff>
      <xdr:row>36</xdr:row>
      <xdr:rowOff>140995</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9926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125772</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70790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249072</xdr:rowOff>
    </xdr:from>
    <xdr:to>
      <xdr:col>18</xdr:col>
      <xdr:colOff>177800</xdr:colOff>
      <xdr:row>35</xdr:row>
      <xdr:rowOff>304698</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a:off x="2908300" y="6859422"/>
          <a:ext cx="698500" cy="5562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38176</xdr:rowOff>
    </xdr:from>
    <xdr:to>
      <xdr:col>19</xdr:col>
      <xdr:colOff>38100</xdr:colOff>
      <xdr:row>36</xdr:row>
      <xdr:rowOff>139776</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9914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124553</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70778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1524</xdr:rowOff>
    </xdr:from>
    <xdr:to>
      <xdr:col>15</xdr:col>
      <xdr:colOff>101600</xdr:colOff>
      <xdr:row>36</xdr:row>
      <xdr:rowOff>103124</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95477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87901</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70411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324459</xdr:rowOff>
    </xdr:from>
    <xdr:to>
      <xdr:col>29</xdr:col>
      <xdr:colOff>177800</xdr:colOff>
      <xdr:row>36</xdr:row>
      <xdr:rowOff>83159</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69348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296536</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69068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338100</xdr:rowOff>
    </xdr:from>
    <xdr:to>
      <xdr:col>26</xdr:col>
      <xdr:colOff>101600</xdr:colOff>
      <xdr:row>36</xdr:row>
      <xdr:rowOff>96800</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69484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81577</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7034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272872</xdr:rowOff>
    </xdr:from>
    <xdr:to>
      <xdr:col>22</xdr:col>
      <xdr:colOff>165100</xdr:colOff>
      <xdr:row>36</xdr:row>
      <xdr:rowOff>31572</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68832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41749</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66520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253898</xdr:rowOff>
    </xdr:from>
    <xdr:to>
      <xdr:col>19</xdr:col>
      <xdr:colOff>38100</xdr:colOff>
      <xdr:row>36</xdr:row>
      <xdr:rowOff>12598</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686424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22775</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6633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198272</xdr:rowOff>
    </xdr:from>
    <xdr:to>
      <xdr:col>15</xdr:col>
      <xdr:colOff>101600</xdr:colOff>
      <xdr:row>35</xdr:row>
      <xdr:rowOff>299872</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68086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310049</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6577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東京都台東区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203,709
189,813
10.11
125,054,197
114,411,332
10,346,847
58,760,773
12,189,547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138132</xdr:rowOff>
    </xdr:from>
    <xdr:to>
      <xdr:col>24</xdr:col>
      <xdr:colOff>62865</xdr:colOff>
      <xdr:row>38</xdr:row>
      <xdr:rowOff>39704</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281632"/>
          <a:ext cx="1270" cy="12731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43531</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558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39704</xdr:rowOff>
    </xdr:from>
    <xdr:to>
      <xdr:col>24</xdr:col>
      <xdr:colOff>152400</xdr:colOff>
      <xdr:row>38</xdr:row>
      <xdr:rowOff>39704</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5548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84809</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0568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138132</xdr:rowOff>
    </xdr:from>
    <xdr:to>
      <xdr:col>24</xdr:col>
      <xdr:colOff>152400</xdr:colOff>
      <xdr:row>30</xdr:row>
      <xdr:rowOff>138132</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2816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161384</xdr:rowOff>
    </xdr:from>
    <xdr:to>
      <xdr:col>24</xdr:col>
      <xdr:colOff>63500</xdr:colOff>
      <xdr:row>36</xdr:row>
      <xdr:rowOff>7569</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162134"/>
          <a:ext cx="838200" cy="17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163339</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3355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13462</xdr:rowOff>
    </xdr:from>
    <xdr:to>
      <xdr:col>24</xdr:col>
      <xdr:colOff>114300</xdr:colOff>
      <xdr:row>37</xdr:row>
      <xdr:rowOff>115062</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35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7569</xdr:rowOff>
    </xdr:from>
    <xdr:to>
      <xdr:col>19</xdr:col>
      <xdr:colOff>177800</xdr:colOff>
      <xdr:row>36</xdr:row>
      <xdr:rowOff>29330</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179769"/>
          <a:ext cx="889000" cy="21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10610</xdr:rowOff>
    </xdr:from>
    <xdr:to>
      <xdr:col>20</xdr:col>
      <xdr:colOff>38100</xdr:colOff>
      <xdr:row>37</xdr:row>
      <xdr:rowOff>112210</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103337</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446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29330</xdr:rowOff>
    </xdr:from>
    <xdr:to>
      <xdr:col>15</xdr:col>
      <xdr:colOff>50800</xdr:colOff>
      <xdr:row>36</xdr:row>
      <xdr:rowOff>61410</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201530"/>
          <a:ext cx="889000" cy="32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35789</xdr:rowOff>
    </xdr:from>
    <xdr:to>
      <xdr:col>15</xdr:col>
      <xdr:colOff>101600</xdr:colOff>
      <xdr:row>37</xdr:row>
      <xdr:rowOff>137389</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79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128516</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472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47400</xdr:rowOff>
    </xdr:from>
    <xdr:to>
      <xdr:col>10</xdr:col>
      <xdr:colOff>114300</xdr:colOff>
      <xdr:row>36</xdr:row>
      <xdr:rowOff>61410</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a:off x="1130300" y="6219600"/>
          <a:ext cx="889000" cy="14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42657</xdr:rowOff>
    </xdr:from>
    <xdr:to>
      <xdr:col>10</xdr:col>
      <xdr:colOff>165100</xdr:colOff>
      <xdr:row>37</xdr:row>
      <xdr:rowOff>144257</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86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135385</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479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33143</xdr:rowOff>
    </xdr:from>
    <xdr:to>
      <xdr:col>6</xdr:col>
      <xdr:colOff>38100</xdr:colOff>
      <xdr:row>37</xdr:row>
      <xdr:rowOff>134743</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76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125871</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469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110584</xdr:rowOff>
    </xdr:from>
    <xdr:to>
      <xdr:col>24</xdr:col>
      <xdr:colOff>114300</xdr:colOff>
      <xdr:row>36</xdr:row>
      <xdr:rowOff>40734</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111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133461</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5962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128219</xdr:rowOff>
    </xdr:from>
    <xdr:to>
      <xdr:col>20</xdr:col>
      <xdr:colOff>38100</xdr:colOff>
      <xdr:row>36</xdr:row>
      <xdr:rowOff>58369</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128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74896</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5904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149980</xdr:rowOff>
    </xdr:from>
    <xdr:to>
      <xdr:col>15</xdr:col>
      <xdr:colOff>101600</xdr:colOff>
      <xdr:row>36</xdr:row>
      <xdr:rowOff>80130</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150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96657</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5925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10610</xdr:rowOff>
    </xdr:from>
    <xdr:to>
      <xdr:col>10</xdr:col>
      <xdr:colOff>165100</xdr:colOff>
      <xdr:row>36</xdr:row>
      <xdr:rowOff>112210</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182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128737</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5958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168050</xdr:rowOff>
    </xdr:from>
    <xdr:to>
      <xdr:col>6</xdr:col>
      <xdr:colOff>38100</xdr:colOff>
      <xdr:row>36</xdr:row>
      <xdr:rowOff>98200</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16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114727</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5944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a:extLst>
            <a:ext uri="{FF2B5EF4-FFF2-40B4-BE49-F238E27FC236}">
              <a16:creationId xmlns:a16="http://schemas.microsoft.com/office/drawing/2014/main" id="{00000000-0008-0000-06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24478</xdr:rowOff>
    </xdr:from>
    <xdr:to>
      <xdr:col>24</xdr:col>
      <xdr:colOff>62865</xdr:colOff>
      <xdr:row>58</xdr:row>
      <xdr:rowOff>52984</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4633595" y="8596978"/>
          <a:ext cx="1270" cy="14001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56811</xdr:rowOff>
    </xdr:from>
    <xdr:ext cx="534377" cy="259045"/>
    <xdr:sp macro="" textlink="">
      <xdr:nvSpPr>
        <xdr:cNvPr id="117" name="物件費最小値テキスト">
          <a:extLst>
            <a:ext uri="{FF2B5EF4-FFF2-40B4-BE49-F238E27FC236}">
              <a16:creationId xmlns:a16="http://schemas.microsoft.com/office/drawing/2014/main" id="{00000000-0008-0000-0600-000075000000}"/>
            </a:ext>
          </a:extLst>
        </xdr:cNvPr>
        <xdr:cNvSpPr txBox="1"/>
      </xdr:nvSpPr>
      <xdr:spPr>
        <a:xfrm>
          <a:off x="4686300" y="10000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71,380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52984</xdr:rowOff>
    </xdr:from>
    <xdr:to>
      <xdr:col>24</xdr:col>
      <xdr:colOff>152400</xdr:colOff>
      <xdr:row>58</xdr:row>
      <xdr:rowOff>52984</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9997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142605</xdr:rowOff>
    </xdr:from>
    <xdr:ext cx="599010" cy="259045"/>
    <xdr:sp macro="" textlink="">
      <xdr:nvSpPr>
        <xdr:cNvPr id="119" name="物件費最大値テキスト">
          <a:extLst>
            <a:ext uri="{FF2B5EF4-FFF2-40B4-BE49-F238E27FC236}">
              <a16:creationId xmlns:a16="http://schemas.microsoft.com/office/drawing/2014/main" id="{00000000-0008-0000-0600-000077000000}"/>
            </a:ext>
          </a:extLst>
        </xdr:cNvPr>
        <xdr:cNvSpPr txBox="1"/>
      </xdr:nvSpPr>
      <xdr:spPr>
        <a:xfrm>
          <a:off x="4686300" y="83722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24478</xdr:rowOff>
    </xdr:from>
    <xdr:to>
      <xdr:col>24</xdr:col>
      <xdr:colOff>152400</xdr:colOff>
      <xdr:row>50</xdr:row>
      <xdr:rowOff>24478</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85969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74016</xdr:rowOff>
    </xdr:from>
    <xdr:to>
      <xdr:col>24</xdr:col>
      <xdr:colOff>63500</xdr:colOff>
      <xdr:row>57</xdr:row>
      <xdr:rowOff>154963</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3797300" y="9846666"/>
          <a:ext cx="838200" cy="80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14360</xdr:rowOff>
    </xdr:from>
    <xdr:ext cx="534377" cy="259045"/>
    <xdr:sp macro="" textlink="">
      <xdr:nvSpPr>
        <xdr:cNvPr id="122" name="物件費平均値テキスト">
          <a:extLst>
            <a:ext uri="{FF2B5EF4-FFF2-40B4-BE49-F238E27FC236}">
              <a16:creationId xmlns:a16="http://schemas.microsoft.com/office/drawing/2014/main" id="{00000000-0008-0000-0600-00007A000000}"/>
            </a:ext>
          </a:extLst>
        </xdr:cNvPr>
        <xdr:cNvSpPr txBox="1"/>
      </xdr:nvSpPr>
      <xdr:spPr>
        <a:xfrm>
          <a:off x="4686300" y="97870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35933</xdr:rowOff>
    </xdr:from>
    <xdr:to>
      <xdr:col>24</xdr:col>
      <xdr:colOff>114300</xdr:colOff>
      <xdr:row>57</xdr:row>
      <xdr:rowOff>137533</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4584700" y="9808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154963</xdr:rowOff>
    </xdr:from>
    <xdr:to>
      <xdr:col>19</xdr:col>
      <xdr:colOff>177800</xdr:colOff>
      <xdr:row>58</xdr:row>
      <xdr:rowOff>24897</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908300" y="9927613"/>
          <a:ext cx="889000" cy="41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153045</xdr:rowOff>
    </xdr:from>
    <xdr:to>
      <xdr:col>20</xdr:col>
      <xdr:colOff>38100</xdr:colOff>
      <xdr:row>58</xdr:row>
      <xdr:rowOff>83195</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3746500" y="9925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74322</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3530111" y="10018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24897</xdr:rowOff>
    </xdr:from>
    <xdr:to>
      <xdr:col>15</xdr:col>
      <xdr:colOff>50800</xdr:colOff>
      <xdr:row>58</xdr:row>
      <xdr:rowOff>50150</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2019300" y="9968997"/>
          <a:ext cx="889000" cy="25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7625</xdr:rowOff>
    </xdr:from>
    <xdr:to>
      <xdr:col>15</xdr:col>
      <xdr:colOff>101600</xdr:colOff>
      <xdr:row>58</xdr:row>
      <xdr:rowOff>109225</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2857500" y="9951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100352</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2641111" y="10044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50150</xdr:rowOff>
    </xdr:from>
    <xdr:to>
      <xdr:col>10</xdr:col>
      <xdr:colOff>114300</xdr:colOff>
      <xdr:row>58</xdr:row>
      <xdr:rowOff>74145</xdr:rowOff>
    </xdr:to>
    <xdr:cxnSp macro="">
      <xdr:nvCxnSpPr>
        <xdr:cNvPr id="130" name="直線コネクタ 129">
          <a:extLst>
            <a:ext uri="{FF2B5EF4-FFF2-40B4-BE49-F238E27FC236}">
              <a16:creationId xmlns:a16="http://schemas.microsoft.com/office/drawing/2014/main" id="{00000000-0008-0000-0600-000082000000}"/>
            </a:ext>
          </a:extLst>
        </xdr:cNvPr>
        <xdr:cNvCxnSpPr/>
      </xdr:nvCxnSpPr>
      <xdr:spPr>
        <a:xfrm flipV="1">
          <a:off x="1130300" y="9994250"/>
          <a:ext cx="889000" cy="23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59647</xdr:rowOff>
    </xdr:from>
    <xdr:to>
      <xdr:col>10</xdr:col>
      <xdr:colOff>165100</xdr:colOff>
      <xdr:row>58</xdr:row>
      <xdr:rowOff>161247</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968500" y="10003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152374</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752111" y="10096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72593</xdr:rowOff>
    </xdr:from>
    <xdr:to>
      <xdr:col>6</xdr:col>
      <xdr:colOff>38100</xdr:colOff>
      <xdr:row>59</xdr:row>
      <xdr:rowOff>2743</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079500" y="10016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165320</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863111" y="10109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23216</xdr:rowOff>
    </xdr:from>
    <xdr:to>
      <xdr:col>24</xdr:col>
      <xdr:colOff>114300</xdr:colOff>
      <xdr:row>57</xdr:row>
      <xdr:rowOff>124816</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4584700" y="9795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46093</xdr:rowOff>
    </xdr:from>
    <xdr:ext cx="534377" cy="259045"/>
    <xdr:sp macro="" textlink="">
      <xdr:nvSpPr>
        <xdr:cNvPr id="141" name="物件費該当値テキスト">
          <a:extLst>
            <a:ext uri="{FF2B5EF4-FFF2-40B4-BE49-F238E27FC236}">
              <a16:creationId xmlns:a16="http://schemas.microsoft.com/office/drawing/2014/main" id="{00000000-0008-0000-0600-00008D000000}"/>
            </a:ext>
          </a:extLst>
        </xdr:cNvPr>
        <xdr:cNvSpPr txBox="1"/>
      </xdr:nvSpPr>
      <xdr:spPr>
        <a:xfrm>
          <a:off x="4686300" y="9647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104163</xdr:rowOff>
    </xdr:from>
    <xdr:to>
      <xdr:col>20</xdr:col>
      <xdr:colOff>38100</xdr:colOff>
      <xdr:row>58</xdr:row>
      <xdr:rowOff>34313</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3746500" y="9876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50840</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3530111" y="9652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145547</xdr:rowOff>
    </xdr:from>
    <xdr:to>
      <xdr:col>15</xdr:col>
      <xdr:colOff>101600</xdr:colOff>
      <xdr:row>58</xdr:row>
      <xdr:rowOff>75697</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2857500" y="9918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92224</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2641111" y="9693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170800</xdr:rowOff>
    </xdr:from>
    <xdr:to>
      <xdr:col>10</xdr:col>
      <xdr:colOff>165100</xdr:colOff>
      <xdr:row>58</xdr:row>
      <xdr:rowOff>100950</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968500" y="9943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117477</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1752111" y="9718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23345</xdr:rowOff>
    </xdr:from>
    <xdr:to>
      <xdr:col>6</xdr:col>
      <xdr:colOff>38100</xdr:colOff>
      <xdr:row>58</xdr:row>
      <xdr:rowOff>124945</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079500" y="9967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141472</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863111" y="9742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a:extLst>
            <a:ext uri="{FF2B5EF4-FFF2-40B4-BE49-F238E27FC236}">
              <a16:creationId xmlns:a16="http://schemas.microsoft.com/office/drawing/2014/main" id="{00000000-0008-0000-06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153645</xdr:rowOff>
    </xdr:from>
    <xdr:to>
      <xdr:col>24</xdr:col>
      <xdr:colOff>62865</xdr:colOff>
      <xdr:row>79</xdr:row>
      <xdr:rowOff>6807</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flipV="1">
          <a:off x="4633595" y="12326595"/>
          <a:ext cx="1270" cy="12247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10634</xdr:rowOff>
    </xdr:from>
    <xdr:ext cx="378565" cy="259045"/>
    <xdr:sp macro="" textlink="">
      <xdr:nvSpPr>
        <xdr:cNvPr id="174" name="維持補修費最小値テキスト">
          <a:extLst>
            <a:ext uri="{FF2B5EF4-FFF2-40B4-BE49-F238E27FC236}">
              <a16:creationId xmlns:a16="http://schemas.microsoft.com/office/drawing/2014/main" id="{00000000-0008-0000-0600-0000AE000000}"/>
            </a:ext>
          </a:extLst>
        </xdr:cNvPr>
        <xdr:cNvSpPr txBox="1"/>
      </xdr:nvSpPr>
      <xdr:spPr>
        <a:xfrm>
          <a:off x="4686300" y="135551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6807</xdr:rowOff>
    </xdr:from>
    <xdr:to>
      <xdr:col>24</xdr:col>
      <xdr:colOff>152400</xdr:colOff>
      <xdr:row>79</xdr:row>
      <xdr:rowOff>6807</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3551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100322</xdr:rowOff>
    </xdr:from>
    <xdr:ext cx="534377" cy="259045"/>
    <xdr:sp macro="" textlink="">
      <xdr:nvSpPr>
        <xdr:cNvPr id="176" name="維持補修費最大値テキスト">
          <a:extLst>
            <a:ext uri="{FF2B5EF4-FFF2-40B4-BE49-F238E27FC236}">
              <a16:creationId xmlns:a16="http://schemas.microsoft.com/office/drawing/2014/main" id="{00000000-0008-0000-0600-0000B0000000}"/>
            </a:ext>
          </a:extLst>
        </xdr:cNvPr>
        <xdr:cNvSpPr txBox="1"/>
      </xdr:nvSpPr>
      <xdr:spPr>
        <a:xfrm>
          <a:off x="4686300" y="12101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153645</xdr:rowOff>
    </xdr:from>
    <xdr:to>
      <xdr:col>24</xdr:col>
      <xdr:colOff>152400</xdr:colOff>
      <xdr:row>71</xdr:row>
      <xdr:rowOff>153645</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23265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21819</xdr:rowOff>
    </xdr:from>
    <xdr:to>
      <xdr:col>24</xdr:col>
      <xdr:colOff>63500</xdr:colOff>
      <xdr:row>76</xdr:row>
      <xdr:rowOff>56338</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3797300" y="13052019"/>
          <a:ext cx="838200" cy="34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38676</xdr:rowOff>
    </xdr:from>
    <xdr:ext cx="469744" cy="259045"/>
    <xdr:sp macro="" textlink="">
      <xdr:nvSpPr>
        <xdr:cNvPr id="179" name="維持補修費平均値テキスト">
          <a:extLst>
            <a:ext uri="{FF2B5EF4-FFF2-40B4-BE49-F238E27FC236}">
              <a16:creationId xmlns:a16="http://schemas.microsoft.com/office/drawing/2014/main" id="{00000000-0008-0000-0600-0000B3000000}"/>
            </a:ext>
          </a:extLst>
        </xdr:cNvPr>
        <xdr:cNvSpPr txBox="1"/>
      </xdr:nvSpPr>
      <xdr:spPr>
        <a:xfrm>
          <a:off x="4686300" y="132403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60249</xdr:rowOff>
    </xdr:from>
    <xdr:to>
      <xdr:col>24</xdr:col>
      <xdr:colOff>114300</xdr:colOff>
      <xdr:row>77</xdr:row>
      <xdr:rowOff>161849</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4584700" y="1326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2997</xdr:rowOff>
    </xdr:from>
    <xdr:to>
      <xdr:col>19</xdr:col>
      <xdr:colOff>177800</xdr:colOff>
      <xdr:row>76</xdr:row>
      <xdr:rowOff>21819</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2908300" y="13033197"/>
          <a:ext cx="889000" cy="18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38533</xdr:rowOff>
    </xdr:from>
    <xdr:to>
      <xdr:col>20</xdr:col>
      <xdr:colOff>38100</xdr:colOff>
      <xdr:row>77</xdr:row>
      <xdr:rowOff>140133</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3746500" y="1324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131260</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3562428" y="13332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2997</xdr:rowOff>
    </xdr:from>
    <xdr:to>
      <xdr:col>15</xdr:col>
      <xdr:colOff>50800</xdr:colOff>
      <xdr:row>76</xdr:row>
      <xdr:rowOff>57252</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flipV="1">
          <a:off x="2019300" y="13033197"/>
          <a:ext cx="889000" cy="54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19710</xdr:rowOff>
    </xdr:from>
    <xdr:to>
      <xdr:col>15</xdr:col>
      <xdr:colOff>101600</xdr:colOff>
      <xdr:row>77</xdr:row>
      <xdr:rowOff>121310</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2857500" y="13221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112437</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2673428" y="13314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57252</xdr:rowOff>
    </xdr:from>
    <xdr:to>
      <xdr:col>10</xdr:col>
      <xdr:colOff>114300</xdr:colOff>
      <xdr:row>76</xdr:row>
      <xdr:rowOff>80187</xdr:rowOff>
    </xdr:to>
    <xdr:cxnSp macro="">
      <xdr:nvCxnSpPr>
        <xdr:cNvPr id="187" name="直線コネクタ 186">
          <a:extLst>
            <a:ext uri="{FF2B5EF4-FFF2-40B4-BE49-F238E27FC236}">
              <a16:creationId xmlns:a16="http://schemas.microsoft.com/office/drawing/2014/main" id="{00000000-0008-0000-0600-0000BB000000}"/>
            </a:ext>
          </a:extLst>
        </xdr:cNvPr>
        <xdr:cNvCxnSpPr/>
      </xdr:nvCxnSpPr>
      <xdr:spPr>
        <a:xfrm flipV="1">
          <a:off x="1130300" y="13087452"/>
          <a:ext cx="889000" cy="22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44628</xdr:rowOff>
    </xdr:from>
    <xdr:to>
      <xdr:col>10</xdr:col>
      <xdr:colOff>165100</xdr:colOff>
      <xdr:row>77</xdr:row>
      <xdr:rowOff>146228</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968500" y="13246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137355</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784428" y="13339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64973</xdr:rowOff>
    </xdr:from>
    <xdr:to>
      <xdr:col>6</xdr:col>
      <xdr:colOff>38100</xdr:colOff>
      <xdr:row>77</xdr:row>
      <xdr:rowOff>166573</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079500" y="13266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157700</xdr:rowOff>
    </xdr:from>
    <xdr:ext cx="469744"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895428" y="13359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5538</xdr:rowOff>
    </xdr:from>
    <xdr:to>
      <xdr:col>24</xdr:col>
      <xdr:colOff>114300</xdr:colOff>
      <xdr:row>76</xdr:row>
      <xdr:rowOff>107138</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4584700" y="13035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28414</xdr:rowOff>
    </xdr:from>
    <xdr:ext cx="469744" cy="259045"/>
    <xdr:sp macro="" textlink="">
      <xdr:nvSpPr>
        <xdr:cNvPr id="198" name="維持補修費該当値テキスト">
          <a:extLst>
            <a:ext uri="{FF2B5EF4-FFF2-40B4-BE49-F238E27FC236}">
              <a16:creationId xmlns:a16="http://schemas.microsoft.com/office/drawing/2014/main" id="{00000000-0008-0000-0600-0000C6000000}"/>
            </a:ext>
          </a:extLst>
        </xdr:cNvPr>
        <xdr:cNvSpPr txBox="1"/>
      </xdr:nvSpPr>
      <xdr:spPr>
        <a:xfrm>
          <a:off x="4686300" y="128871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142469</xdr:rowOff>
    </xdr:from>
    <xdr:to>
      <xdr:col>20</xdr:col>
      <xdr:colOff>38100</xdr:colOff>
      <xdr:row>76</xdr:row>
      <xdr:rowOff>72619</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3746500" y="13001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74</xdr:row>
      <xdr:rowOff>89146</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3562428" y="127764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123647</xdr:rowOff>
    </xdr:from>
    <xdr:to>
      <xdr:col>15</xdr:col>
      <xdr:colOff>101600</xdr:colOff>
      <xdr:row>76</xdr:row>
      <xdr:rowOff>53798</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2857500" y="12982397"/>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74</xdr:row>
      <xdr:rowOff>70324</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2673428" y="127576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6452</xdr:rowOff>
    </xdr:from>
    <xdr:to>
      <xdr:col>10</xdr:col>
      <xdr:colOff>165100</xdr:colOff>
      <xdr:row>76</xdr:row>
      <xdr:rowOff>108052</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968500" y="13036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74</xdr:row>
      <xdr:rowOff>124579</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1784428" y="12811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29387</xdr:rowOff>
    </xdr:from>
    <xdr:to>
      <xdr:col>6</xdr:col>
      <xdr:colOff>38100</xdr:colOff>
      <xdr:row>76</xdr:row>
      <xdr:rowOff>130987</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079500" y="13059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74</xdr:row>
      <xdr:rowOff>147515</xdr:rowOff>
    </xdr:from>
    <xdr:ext cx="469744"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895428" y="12834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100</xdr:row>
      <xdr:rowOff>111777</xdr:rowOff>
    </xdr:from>
    <xdr:ext cx="59541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166581" y="1725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98</xdr:row>
      <xdr:rowOff>73677</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687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a:extLst>
            <a:ext uri="{FF2B5EF4-FFF2-40B4-BE49-F238E27FC236}">
              <a16:creationId xmlns:a16="http://schemas.microsoft.com/office/drawing/2014/main" id="{00000000-0008-0000-06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33477</xdr:rowOff>
    </xdr:from>
    <xdr:to>
      <xdr:col>24</xdr:col>
      <xdr:colOff>62865</xdr:colOff>
      <xdr:row>99</xdr:row>
      <xdr:rowOff>62833</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4633595" y="15463977"/>
          <a:ext cx="1270" cy="15724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66660</xdr:rowOff>
    </xdr:from>
    <xdr:ext cx="599010" cy="259045"/>
    <xdr:sp macro="" textlink="">
      <xdr:nvSpPr>
        <xdr:cNvPr id="232" name="扶助費最小値テキスト">
          <a:extLst>
            <a:ext uri="{FF2B5EF4-FFF2-40B4-BE49-F238E27FC236}">
              <a16:creationId xmlns:a16="http://schemas.microsoft.com/office/drawing/2014/main" id="{00000000-0008-0000-0600-0000E8000000}"/>
            </a:ext>
          </a:extLst>
        </xdr:cNvPr>
        <xdr:cNvSpPr txBox="1"/>
      </xdr:nvSpPr>
      <xdr:spPr>
        <a:xfrm>
          <a:off x="4686300" y="170402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62833</xdr:rowOff>
    </xdr:from>
    <xdr:to>
      <xdr:col>24</xdr:col>
      <xdr:colOff>152400</xdr:colOff>
      <xdr:row>99</xdr:row>
      <xdr:rowOff>62833</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70363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151604</xdr:rowOff>
    </xdr:from>
    <xdr:ext cx="599010" cy="259045"/>
    <xdr:sp macro="" textlink="">
      <xdr:nvSpPr>
        <xdr:cNvPr id="234" name="扶助費最大値テキスト">
          <a:extLst>
            <a:ext uri="{FF2B5EF4-FFF2-40B4-BE49-F238E27FC236}">
              <a16:creationId xmlns:a16="http://schemas.microsoft.com/office/drawing/2014/main" id="{00000000-0008-0000-0600-0000EA000000}"/>
            </a:ext>
          </a:extLst>
        </xdr:cNvPr>
        <xdr:cNvSpPr txBox="1"/>
      </xdr:nvSpPr>
      <xdr:spPr>
        <a:xfrm>
          <a:off x="4686300" y="152392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201,576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33477</xdr:rowOff>
    </xdr:from>
    <xdr:to>
      <xdr:col>24</xdr:col>
      <xdr:colOff>152400</xdr:colOff>
      <xdr:row>90</xdr:row>
      <xdr:rowOff>33477</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54639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90</xdr:row>
      <xdr:rowOff>33477</xdr:rowOff>
    </xdr:from>
    <xdr:to>
      <xdr:col>24</xdr:col>
      <xdr:colOff>63500</xdr:colOff>
      <xdr:row>92</xdr:row>
      <xdr:rowOff>49155</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3797300" y="15463977"/>
          <a:ext cx="838200" cy="358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126897</xdr:rowOff>
    </xdr:from>
    <xdr:ext cx="599010" cy="259045"/>
    <xdr:sp macro="" textlink="">
      <xdr:nvSpPr>
        <xdr:cNvPr id="237" name="扶助費平均値テキスト">
          <a:extLst>
            <a:ext uri="{FF2B5EF4-FFF2-40B4-BE49-F238E27FC236}">
              <a16:creationId xmlns:a16="http://schemas.microsoft.com/office/drawing/2014/main" id="{00000000-0008-0000-0600-0000ED000000}"/>
            </a:ext>
          </a:extLst>
        </xdr:cNvPr>
        <xdr:cNvSpPr txBox="1"/>
      </xdr:nvSpPr>
      <xdr:spPr>
        <a:xfrm>
          <a:off x="4686300" y="1624319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148470</xdr:rowOff>
    </xdr:from>
    <xdr:to>
      <xdr:col>24</xdr:col>
      <xdr:colOff>114300</xdr:colOff>
      <xdr:row>95</xdr:row>
      <xdr:rowOff>78620</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4584700" y="1626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92</xdr:row>
      <xdr:rowOff>49155</xdr:rowOff>
    </xdr:from>
    <xdr:to>
      <xdr:col>19</xdr:col>
      <xdr:colOff>177800</xdr:colOff>
      <xdr:row>92</xdr:row>
      <xdr:rowOff>106724</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2908300" y="15822555"/>
          <a:ext cx="889000" cy="57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45599</xdr:rowOff>
    </xdr:from>
    <xdr:to>
      <xdr:col>20</xdr:col>
      <xdr:colOff>38100</xdr:colOff>
      <xdr:row>97</xdr:row>
      <xdr:rowOff>147199</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3746500" y="16676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138326</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3497795" y="167689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92</xdr:row>
      <xdr:rowOff>106724</xdr:rowOff>
    </xdr:from>
    <xdr:to>
      <xdr:col>15</xdr:col>
      <xdr:colOff>50800</xdr:colOff>
      <xdr:row>93</xdr:row>
      <xdr:rowOff>12312</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2019300" y="15880124"/>
          <a:ext cx="889000" cy="77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11443</xdr:rowOff>
    </xdr:from>
    <xdr:to>
      <xdr:col>15</xdr:col>
      <xdr:colOff>101600</xdr:colOff>
      <xdr:row>98</xdr:row>
      <xdr:rowOff>113043</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2857500" y="16813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104170</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608795" y="169062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92</xdr:row>
      <xdr:rowOff>120765</xdr:rowOff>
    </xdr:from>
    <xdr:to>
      <xdr:col>10</xdr:col>
      <xdr:colOff>114300</xdr:colOff>
      <xdr:row>93</xdr:row>
      <xdr:rowOff>12312</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a:off x="1130300" y="15894165"/>
          <a:ext cx="889000" cy="62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92920</xdr:rowOff>
    </xdr:from>
    <xdr:to>
      <xdr:col>10</xdr:col>
      <xdr:colOff>165100</xdr:colOff>
      <xdr:row>99</xdr:row>
      <xdr:rowOff>23070</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968500" y="16895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99</xdr:row>
      <xdr:rowOff>14197</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719795" y="169877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107169</xdr:rowOff>
    </xdr:from>
    <xdr:to>
      <xdr:col>6</xdr:col>
      <xdr:colOff>38100</xdr:colOff>
      <xdr:row>99</xdr:row>
      <xdr:rowOff>37319</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079500" y="16909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99</xdr:row>
      <xdr:rowOff>28446</xdr:rowOff>
    </xdr:from>
    <xdr:ext cx="59901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830795" y="170019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89</xdr:row>
      <xdr:rowOff>154127</xdr:rowOff>
    </xdr:from>
    <xdr:to>
      <xdr:col>24</xdr:col>
      <xdr:colOff>114300</xdr:colOff>
      <xdr:row>90</xdr:row>
      <xdr:rowOff>84277</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4584700" y="15413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89</xdr:row>
      <xdr:rowOff>107154</xdr:rowOff>
    </xdr:from>
    <xdr:ext cx="599010" cy="259045"/>
    <xdr:sp macro="" textlink="">
      <xdr:nvSpPr>
        <xdr:cNvPr id="256" name="扶助費該当値テキスト">
          <a:extLst>
            <a:ext uri="{FF2B5EF4-FFF2-40B4-BE49-F238E27FC236}">
              <a16:creationId xmlns:a16="http://schemas.microsoft.com/office/drawing/2014/main" id="{00000000-0008-0000-0600-000000010000}"/>
            </a:ext>
          </a:extLst>
        </xdr:cNvPr>
        <xdr:cNvSpPr txBox="1"/>
      </xdr:nvSpPr>
      <xdr:spPr>
        <a:xfrm>
          <a:off x="4686300" y="153662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201,576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91</xdr:row>
      <xdr:rowOff>169805</xdr:rowOff>
    </xdr:from>
    <xdr:to>
      <xdr:col>20</xdr:col>
      <xdr:colOff>38100</xdr:colOff>
      <xdr:row>92</xdr:row>
      <xdr:rowOff>99955</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3746500" y="15771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90</xdr:row>
      <xdr:rowOff>116482</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3497795" y="155469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92</xdr:row>
      <xdr:rowOff>55924</xdr:rowOff>
    </xdr:from>
    <xdr:to>
      <xdr:col>15</xdr:col>
      <xdr:colOff>101600</xdr:colOff>
      <xdr:row>92</xdr:row>
      <xdr:rowOff>157524</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2857500" y="15829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91</xdr:row>
      <xdr:rowOff>2601</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2608795" y="156045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92</xdr:row>
      <xdr:rowOff>132962</xdr:rowOff>
    </xdr:from>
    <xdr:to>
      <xdr:col>10</xdr:col>
      <xdr:colOff>165100</xdr:colOff>
      <xdr:row>93</xdr:row>
      <xdr:rowOff>63112</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968500" y="15906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91</xdr:row>
      <xdr:rowOff>79639</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1719795" y="156815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92</xdr:row>
      <xdr:rowOff>69965</xdr:rowOff>
    </xdr:from>
    <xdr:to>
      <xdr:col>6</xdr:col>
      <xdr:colOff>38100</xdr:colOff>
      <xdr:row>93</xdr:row>
      <xdr:rowOff>115</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079500" y="15843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91</xdr:row>
      <xdr:rowOff>16642</xdr:rowOff>
    </xdr:from>
    <xdr:ext cx="599010"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830795" y="156185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8" name="テキスト ボックス 287">
          <a:extLst>
            <a:ext uri="{FF2B5EF4-FFF2-40B4-BE49-F238E27FC236}">
              <a16:creationId xmlns:a16="http://schemas.microsoft.com/office/drawing/2014/main" id="{00000000-0008-0000-0600-000020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補助費等グラフ枠">
          <a:extLst>
            <a:ext uri="{FF2B5EF4-FFF2-40B4-BE49-F238E27FC236}">
              <a16:creationId xmlns:a16="http://schemas.microsoft.com/office/drawing/2014/main" id="{00000000-0008-0000-0600-00002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168177</xdr:rowOff>
    </xdr:from>
    <xdr:to>
      <xdr:col>54</xdr:col>
      <xdr:colOff>189865</xdr:colOff>
      <xdr:row>38</xdr:row>
      <xdr:rowOff>51558</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flipV="1">
          <a:off x="10475595" y="5654577"/>
          <a:ext cx="1270" cy="9120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55385</xdr:rowOff>
    </xdr:from>
    <xdr:ext cx="534377" cy="259045"/>
    <xdr:sp macro="" textlink="">
      <xdr:nvSpPr>
        <xdr:cNvPr id="291" name="補助費等最小値テキスト">
          <a:extLst>
            <a:ext uri="{FF2B5EF4-FFF2-40B4-BE49-F238E27FC236}">
              <a16:creationId xmlns:a16="http://schemas.microsoft.com/office/drawing/2014/main" id="{00000000-0008-0000-0600-000023010000}"/>
            </a:ext>
          </a:extLst>
        </xdr:cNvPr>
        <xdr:cNvSpPr txBox="1"/>
      </xdr:nvSpPr>
      <xdr:spPr>
        <a:xfrm>
          <a:off x="10528300" y="6570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51558</xdr:rowOff>
    </xdr:from>
    <xdr:to>
      <xdr:col>55</xdr:col>
      <xdr:colOff>88900</xdr:colOff>
      <xdr:row>38</xdr:row>
      <xdr:rowOff>51558</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65666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31</xdr:row>
      <xdr:rowOff>114854</xdr:rowOff>
    </xdr:from>
    <xdr:ext cx="599010" cy="259045"/>
    <xdr:sp macro="" textlink="">
      <xdr:nvSpPr>
        <xdr:cNvPr id="293" name="補助費等最大値テキスト">
          <a:extLst>
            <a:ext uri="{FF2B5EF4-FFF2-40B4-BE49-F238E27FC236}">
              <a16:creationId xmlns:a16="http://schemas.microsoft.com/office/drawing/2014/main" id="{00000000-0008-0000-0600-000025010000}"/>
            </a:ext>
          </a:extLst>
        </xdr:cNvPr>
        <xdr:cNvSpPr txBox="1"/>
      </xdr:nvSpPr>
      <xdr:spPr>
        <a:xfrm>
          <a:off x="10528300" y="54298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103,884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168177</xdr:rowOff>
    </xdr:from>
    <xdr:to>
      <xdr:col>55</xdr:col>
      <xdr:colOff>88900</xdr:colOff>
      <xdr:row>32</xdr:row>
      <xdr:rowOff>168177</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10388600" y="5654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31</xdr:row>
      <xdr:rowOff>55826</xdr:rowOff>
    </xdr:from>
    <xdr:to>
      <xdr:col>55</xdr:col>
      <xdr:colOff>0</xdr:colOff>
      <xdr:row>37</xdr:row>
      <xdr:rowOff>49033</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9639300" y="5370776"/>
          <a:ext cx="838200" cy="1021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58031</xdr:rowOff>
    </xdr:from>
    <xdr:ext cx="534377" cy="259045"/>
    <xdr:sp macro="" textlink="">
      <xdr:nvSpPr>
        <xdr:cNvPr id="296" name="補助費等平均値テキスト">
          <a:extLst>
            <a:ext uri="{FF2B5EF4-FFF2-40B4-BE49-F238E27FC236}">
              <a16:creationId xmlns:a16="http://schemas.microsoft.com/office/drawing/2014/main" id="{00000000-0008-0000-0600-000028010000}"/>
            </a:ext>
          </a:extLst>
        </xdr:cNvPr>
        <xdr:cNvSpPr txBox="1"/>
      </xdr:nvSpPr>
      <xdr:spPr>
        <a:xfrm>
          <a:off x="10528300" y="64016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79604</xdr:rowOff>
    </xdr:from>
    <xdr:to>
      <xdr:col>55</xdr:col>
      <xdr:colOff>50800</xdr:colOff>
      <xdr:row>38</xdr:row>
      <xdr:rowOff>9754</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10426700" y="6423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31</xdr:row>
      <xdr:rowOff>55826</xdr:rowOff>
    </xdr:from>
    <xdr:to>
      <xdr:col>50</xdr:col>
      <xdr:colOff>114300</xdr:colOff>
      <xdr:row>37</xdr:row>
      <xdr:rowOff>129892</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flipV="1">
          <a:off x="8750300" y="5370776"/>
          <a:ext cx="889000" cy="1102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31</xdr:row>
      <xdr:rowOff>41896</xdr:rowOff>
    </xdr:from>
    <xdr:to>
      <xdr:col>50</xdr:col>
      <xdr:colOff>165100</xdr:colOff>
      <xdr:row>31</xdr:row>
      <xdr:rowOff>143496</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9588500" y="5356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31</xdr:row>
      <xdr:rowOff>134623</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9339795" y="54495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129892</xdr:rowOff>
    </xdr:from>
    <xdr:to>
      <xdr:col>45</xdr:col>
      <xdr:colOff>177800</xdr:colOff>
      <xdr:row>37</xdr:row>
      <xdr:rowOff>133724</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flipV="1">
          <a:off x="7861300" y="6473542"/>
          <a:ext cx="889000" cy="3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143133</xdr:rowOff>
    </xdr:from>
    <xdr:to>
      <xdr:col>46</xdr:col>
      <xdr:colOff>38100</xdr:colOff>
      <xdr:row>38</xdr:row>
      <xdr:rowOff>73282</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8699500" y="648678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64409</xdr:rowOff>
    </xdr:from>
    <xdr:ext cx="534377"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8483111" y="6579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132613</xdr:rowOff>
    </xdr:from>
    <xdr:to>
      <xdr:col>41</xdr:col>
      <xdr:colOff>50800</xdr:colOff>
      <xdr:row>37</xdr:row>
      <xdr:rowOff>133724</xdr:rowOff>
    </xdr:to>
    <xdr:cxnSp macro="">
      <xdr:nvCxnSpPr>
        <xdr:cNvPr id="304" name="直線コネクタ 303">
          <a:extLst>
            <a:ext uri="{FF2B5EF4-FFF2-40B4-BE49-F238E27FC236}">
              <a16:creationId xmlns:a16="http://schemas.microsoft.com/office/drawing/2014/main" id="{00000000-0008-0000-0600-000030010000}"/>
            </a:ext>
          </a:extLst>
        </xdr:cNvPr>
        <xdr:cNvCxnSpPr/>
      </xdr:nvCxnSpPr>
      <xdr:spPr>
        <a:xfrm>
          <a:off x="6972300" y="6476263"/>
          <a:ext cx="889000" cy="1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164904</xdr:rowOff>
    </xdr:from>
    <xdr:to>
      <xdr:col>41</xdr:col>
      <xdr:colOff>101600</xdr:colOff>
      <xdr:row>38</xdr:row>
      <xdr:rowOff>95054</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7810500" y="6508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86181</xdr:rowOff>
    </xdr:from>
    <xdr:ext cx="534377"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7594111" y="6601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6952</xdr:rowOff>
    </xdr:from>
    <xdr:to>
      <xdr:col>36</xdr:col>
      <xdr:colOff>165100</xdr:colOff>
      <xdr:row>38</xdr:row>
      <xdr:rowOff>108552</xdr:rowOff>
    </xdr:to>
    <xdr:sp macro="" textlink="">
      <xdr:nvSpPr>
        <xdr:cNvPr id="307" name="フローチャート: 判断 306">
          <a:extLst>
            <a:ext uri="{FF2B5EF4-FFF2-40B4-BE49-F238E27FC236}">
              <a16:creationId xmlns:a16="http://schemas.microsoft.com/office/drawing/2014/main" id="{00000000-0008-0000-0600-000033010000}"/>
            </a:ext>
          </a:extLst>
        </xdr:cNvPr>
        <xdr:cNvSpPr/>
      </xdr:nvSpPr>
      <xdr:spPr>
        <a:xfrm>
          <a:off x="6921500" y="6522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99679</xdr:rowOff>
    </xdr:from>
    <xdr:ext cx="534377"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6705111" y="6614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169683</xdr:rowOff>
    </xdr:from>
    <xdr:to>
      <xdr:col>55</xdr:col>
      <xdr:colOff>50800</xdr:colOff>
      <xdr:row>37</xdr:row>
      <xdr:rowOff>99833</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10426700" y="6341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21110</xdr:rowOff>
    </xdr:from>
    <xdr:ext cx="534377" cy="259045"/>
    <xdr:sp macro="" textlink="">
      <xdr:nvSpPr>
        <xdr:cNvPr id="315" name="補助費等該当値テキスト">
          <a:extLst>
            <a:ext uri="{FF2B5EF4-FFF2-40B4-BE49-F238E27FC236}">
              <a16:creationId xmlns:a16="http://schemas.microsoft.com/office/drawing/2014/main" id="{00000000-0008-0000-0600-00003B010000}"/>
            </a:ext>
          </a:extLst>
        </xdr:cNvPr>
        <xdr:cNvSpPr txBox="1"/>
      </xdr:nvSpPr>
      <xdr:spPr>
        <a:xfrm>
          <a:off x="10528300" y="6193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31</xdr:row>
      <xdr:rowOff>5026</xdr:rowOff>
    </xdr:from>
    <xdr:to>
      <xdr:col>50</xdr:col>
      <xdr:colOff>165100</xdr:colOff>
      <xdr:row>31</xdr:row>
      <xdr:rowOff>106626</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9588500" y="5319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29</xdr:row>
      <xdr:rowOff>123153</xdr:rowOff>
    </xdr:from>
    <xdr:ext cx="599010"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9339795" y="50952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79092</xdr:rowOff>
    </xdr:from>
    <xdr:to>
      <xdr:col>46</xdr:col>
      <xdr:colOff>38100</xdr:colOff>
      <xdr:row>38</xdr:row>
      <xdr:rowOff>9242</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8699500" y="6422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25769</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8483111" y="6197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82924</xdr:rowOff>
    </xdr:from>
    <xdr:to>
      <xdr:col>41</xdr:col>
      <xdr:colOff>101600</xdr:colOff>
      <xdr:row>38</xdr:row>
      <xdr:rowOff>13074</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7810500" y="6426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29601</xdr:rowOff>
    </xdr:from>
    <xdr:ext cx="534377"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7594111" y="6201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81813</xdr:rowOff>
    </xdr:from>
    <xdr:to>
      <xdr:col>36</xdr:col>
      <xdr:colOff>165100</xdr:colOff>
      <xdr:row>38</xdr:row>
      <xdr:rowOff>11964</xdr:rowOff>
    </xdr:to>
    <xdr:sp macro="" textlink="">
      <xdr:nvSpPr>
        <xdr:cNvPr id="322" name="楕円 321">
          <a:extLst>
            <a:ext uri="{FF2B5EF4-FFF2-40B4-BE49-F238E27FC236}">
              <a16:creationId xmlns:a16="http://schemas.microsoft.com/office/drawing/2014/main" id="{00000000-0008-0000-0600-000042010000}"/>
            </a:ext>
          </a:extLst>
        </xdr:cNvPr>
        <xdr:cNvSpPr/>
      </xdr:nvSpPr>
      <xdr:spPr>
        <a:xfrm>
          <a:off x="6921500" y="6425463"/>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28490</xdr:rowOff>
    </xdr:from>
    <xdr:ext cx="534377" cy="259045"/>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6705111" y="6200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普通建設事業費グラフ枠">
          <a:extLst>
            <a:ext uri="{FF2B5EF4-FFF2-40B4-BE49-F238E27FC236}">
              <a16:creationId xmlns:a16="http://schemas.microsoft.com/office/drawing/2014/main" id="{00000000-0008-0000-0600-000058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137217</xdr:rowOff>
    </xdr:from>
    <xdr:to>
      <xdr:col>54</xdr:col>
      <xdr:colOff>189865</xdr:colOff>
      <xdr:row>58</xdr:row>
      <xdr:rowOff>66836</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flipV="1">
          <a:off x="10475595" y="8881167"/>
          <a:ext cx="1270" cy="11297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70663</xdr:rowOff>
    </xdr:from>
    <xdr:ext cx="534377" cy="259045"/>
    <xdr:sp macro="" textlink="">
      <xdr:nvSpPr>
        <xdr:cNvPr id="346" name="普通建設事業費最小値テキスト">
          <a:extLst>
            <a:ext uri="{FF2B5EF4-FFF2-40B4-BE49-F238E27FC236}">
              <a16:creationId xmlns:a16="http://schemas.microsoft.com/office/drawing/2014/main" id="{00000000-0008-0000-0600-00005A010000}"/>
            </a:ext>
          </a:extLst>
        </xdr:cNvPr>
        <xdr:cNvSpPr txBox="1"/>
      </xdr:nvSpPr>
      <xdr:spPr>
        <a:xfrm>
          <a:off x="10528300" y="10014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66836</xdr:rowOff>
    </xdr:from>
    <xdr:to>
      <xdr:col>55</xdr:col>
      <xdr:colOff>88900</xdr:colOff>
      <xdr:row>58</xdr:row>
      <xdr:rowOff>66836</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10388600" y="10010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83894</xdr:rowOff>
    </xdr:from>
    <xdr:ext cx="599010" cy="259045"/>
    <xdr:sp macro="" textlink="">
      <xdr:nvSpPr>
        <xdr:cNvPr id="348" name="普通建設事業費最大値テキスト">
          <a:extLst>
            <a:ext uri="{FF2B5EF4-FFF2-40B4-BE49-F238E27FC236}">
              <a16:creationId xmlns:a16="http://schemas.microsoft.com/office/drawing/2014/main" id="{00000000-0008-0000-0600-00005C010000}"/>
            </a:ext>
          </a:extLst>
        </xdr:cNvPr>
        <xdr:cNvSpPr txBox="1"/>
      </xdr:nvSpPr>
      <xdr:spPr>
        <a:xfrm>
          <a:off x="10528300" y="86563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263,043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137217</xdr:rowOff>
    </xdr:from>
    <xdr:to>
      <xdr:col>55</xdr:col>
      <xdr:colOff>88900</xdr:colOff>
      <xdr:row>51</xdr:row>
      <xdr:rowOff>137217</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10388600" y="8881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97276</xdr:rowOff>
    </xdr:from>
    <xdr:to>
      <xdr:col>55</xdr:col>
      <xdr:colOff>0</xdr:colOff>
      <xdr:row>57</xdr:row>
      <xdr:rowOff>141639</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9639300" y="9869926"/>
          <a:ext cx="838200" cy="44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46951</xdr:rowOff>
    </xdr:from>
    <xdr:ext cx="534377" cy="259045"/>
    <xdr:sp macro="" textlink="">
      <xdr:nvSpPr>
        <xdr:cNvPr id="351" name="普通建設事業費平均値テキスト">
          <a:extLst>
            <a:ext uri="{FF2B5EF4-FFF2-40B4-BE49-F238E27FC236}">
              <a16:creationId xmlns:a16="http://schemas.microsoft.com/office/drawing/2014/main" id="{00000000-0008-0000-0600-00005F010000}"/>
            </a:ext>
          </a:extLst>
        </xdr:cNvPr>
        <xdr:cNvSpPr txBox="1"/>
      </xdr:nvSpPr>
      <xdr:spPr>
        <a:xfrm>
          <a:off x="10528300" y="96481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24074</xdr:rowOff>
    </xdr:from>
    <xdr:to>
      <xdr:col>55</xdr:col>
      <xdr:colOff>50800</xdr:colOff>
      <xdr:row>57</xdr:row>
      <xdr:rowOff>125674</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10426700" y="9796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110745</xdr:rowOff>
    </xdr:from>
    <xdr:to>
      <xdr:col>50</xdr:col>
      <xdr:colOff>114300</xdr:colOff>
      <xdr:row>57</xdr:row>
      <xdr:rowOff>141639</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8750300" y="9883395"/>
          <a:ext cx="889000" cy="30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29624</xdr:rowOff>
    </xdr:from>
    <xdr:to>
      <xdr:col>50</xdr:col>
      <xdr:colOff>165100</xdr:colOff>
      <xdr:row>57</xdr:row>
      <xdr:rowOff>131224</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9588500" y="9802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147751</xdr:rowOff>
    </xdr:from>
    <xdr:ext cx="534377"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9372111" y="9577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50121</xdr:rowOff>
    </xdr:from>
    <xdr:to>
      <xdr:col>45</xdr:col>
      <xdr:colOff>177800</xdr:colOff>
      <xdr:row>57</xdr:row>
      <xdr:rowOff>110745</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a:off x="7861300" y="9822771"/>
          <a:ext cx="889000" cy="60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24064</xdr:rowOff>
    </xdr:from>
    <xdr:to>
      <xdr:col>46</xdr:col>
      <xdr:colOff>38100</xdr:colOff>
      <xdr:row>57</xdr:row>
      <xdr:rowOff>125664</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8699500" y="9796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142191</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8483111" y="9571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50121</xdr:rowOff>
    </xdr:from>
    <xdr:to>
      <xdr:col>41</xdr:col>
      <xdr:colOff>50800</xdr:colOff>
      <xdr:row>57</xdr:row>
      <xdr:rowOff>78294</xdr:rowOff>
    </xdr:to>
    <xdr:cxnSp macro="">
      <xdr:nvCxnSpPr>
        <xdr:cNvPr id="359" name="直線コネクタ 358">
          <a:extLst>
            <a:ext uri="{FF2B5EF4-FFF2-40B4-BE49-F238E27FC236}">
              <a16:creationId xmlns:a16="http://schemas.microsoft.com/office/drawing/2014/main" id="{00000000-0008-0000-0600-000067010000}"/>
            </a:ext>
          </a:extLst>
        </xdr:cNvPr>
        <xdr:cNvCxnSpPr/>
      </xdr:nvCxnSpPr>
      <xdr:spPr>
        <a:xfrm flipV="1">
          <a:off x="6972300" y="9822771"/>
          <a:ext cx="889000" cy="28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32683</xdr:rowOff>
    </xdr:from>
    <xdr:to>
      <xdr:col>41</xdr:col>
      <xdr:colOff>101600</xdr:colOff>
      <xdr:row>57</xdr:row>
      <xdr:rowOff>134283</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7810500" y="9805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125410</xdr:rowOff>
    </xdr:from>
    <xdr:ext cx="534377"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7594111" y="9898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46902</xdr:rowOff>
    </xdr:from>
    <xdr:to>
      <xdr:col>36</xdr:col>
      <xdr:colOff>165100</xdr:colOff>
      <xdr:row>57</xdr:row>
      <xdr:rowOff>148502</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6921500" y="9819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139629</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6705111" y="9912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46476</xdr:rowOff>
    </xdr:from>
    <xdr:to>
      <xdr:col>55</xdr:col>
      <xdr:colOff>50800</xdr:colOff>
      <xdr:row>57</xdr:row>
      <xdr:rowOff>148076</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10426700" y="9819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24903</xdr:rowOff>
    </xdr:from>
    <xdr:ext cx="534377" cy="259045"/>
    <xdr:sp macro="" textlink="">
      <xdr:nvSpPr>
        <xdr:cNvPr id="370" name="普通建設事業費該当値テキスト">
          <a:extLst>
            <a:ext uri="{FF2B5EF4-FFF2-40B4-BE49-F238E27FC236}">
              <a16:creationId xmlns:a16="http://schemas.microsoft.com/office/drawing/2014/main" id="{00000000-0008-0000-0600-000072010000}"/>
            </a:ext>
          </a:extLst>
        </xdr:cNvPr>
        <xdr:cNvSpPr txBox="1"/>
      </xdr:nvSpPr>
      <xdr:spPr>
        <a:xfrm>
          <a:off x="10528300" y="9797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90839</xdr:rowOff>
    </xdr:from>
    <xdr:to>
      <xdr:col>50</xdr:col>
      <xdr:colOff>165100</xdr:colOff>
      <xdr:row>58</xdr:row>
      <xdr:rowOff>20989</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9588500" y="9863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12116</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9372111" y="9956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59945</xdr:rowOff>
    </xdr:from>
    <xdr:to>
      <xdr:col>46</xdr:col>
      <xdr:colOff>38100</xdr:colOff>
      <xdr:row>57</xdr:row>
      <xdr:rowOff>161545</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8699500" y="9832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152672</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8483111" y="9925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170771</xdr:rowOff>
    </xdr:from>
    <xdr:to>
      <xdr:col>41</xdr:col>
      <xdr:colOff>101600</xdr:colOff>
      <xdr:row>57</xdr:row>
      <xdr:rowOff>100921</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7810500" y="9771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117448</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7594111" y="9547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27494</xdr:rowOff>
    </xdr:from>
    <xdr:to>
      <xdr:col>36</xdr:col>
      <xdr:colOff>165100</xdr:colOff>
      <xdr:row>57</xdr:row>
      <xdr:rowOff>129094</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6921500" y="9800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145621</xdr:rowOff>
    </xdr:from>
    <xdr:ext cx="534377" cy="259045"/>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6705111" y="9575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普通建設事業費 （ うち新規整備　）グラフ枠">
          <a:extLst>
            <a:ext uri="{FF2B5EF4-FFF2-40B4-BE49-F238E27FC236}">
              <a16:creationId xmlns:a16="http://schemas.microsoft.com/office/drawing/2014/main" id="{00000000-0008-0000-0600-000091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8884</xdr:rowOff>
    </xdr:from>
    <xdr:to>
      <xdr:col>54</xdr:col>
      <xdr:colOff>189865</xdr:colOff>
      <xdr:row>79</xdr:row>
      <xdr:rowOff>43098</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flipV="1">
          <a:off x="10475595" y="12181834"/>
          <a:ext cx="1270" cy="14058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46925</xdr:rowOff>
    </xdr:from>
    <xdr:ext cx="313932" cy="259045"/>
    <xdr:sp macro="" textlink="">
      <xdr:nvSpPr>
        <xdr:cNvPr id="403" name="普通建設事業費 （ うち新規整備　）最小値テキスト">
          <a:extLst>
            <a:ext uri="{FF2B5EF4-FFF2-40B4-BE49-F238E27FC236}">
              <a16:creationId xmlns:a16="http://schemas.microsoft.com/office/drawing/2014/main" id="{00000000-0008-0000-0600-000093010000}"/>
            </a:ext>
          </a:extLst>
        </xdr:cNvPr>
        <xdr:cNvSpPr txBox="1"/>
      </xdr:nvSpPr>
      <xdr:spPr>
        <a:xfrm>
          <a:off x="10528300" y="1359147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43098</xdr:rowOff>
    </xdr:from>
    <xdr:to>
      <xdr:col>55</xdr:col>
      <xdr:colOff>88900</xdr:colOff>
      <xdr:row>79</xdr:row>
      <xdr:rowOff>43098</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10388600" y="13587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127011</xdr:rowOff>
    </xdr:from>
    <xdr:ext cx="534377" cy="259045"/>
    <xdr:sp macro="" textlink="">
      <xdr:nvSpPr>
        <xdr:cNvPr id="405" name="普通建設事業費 （ うち新規整備　）最大値テキスト">
          <a:extLst>
            <a:ext uri="{FF2B5EF4-FFF2-40B4-BE49-F238E27FC236}">
              <a16:creationId xmlns:a16="http://schemas.microsoft.com/office/drawing/2014/main" id="{00000000-0008-0000-0600-000095010000}"/>
            </a:ext>
          </a:extLst>
        </xdr:cNvPr>
        <xdr:cNvSpPr txBox="1"/>
      </xdr:nvSpPr>
      <xdr:spPr>
        <a:xfrm>
          <a:off x="10528300" y="11957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73,867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8884</xdr:rowOff>
    </xdr:from>
    <xdr:to>
      <xdr:col>55</xdr:col>
      <xdr:colOff>88900</xdr:colOff>
      <xdr:row>71</xdr:row>
      <xdr:rowOff>8884</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10388600" y="12181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42469</xdr:rowOff>
    </xdr:from>
    <xdr:to>
      <xdr:col>55</xdr:col>
      <xdr:colOff>0</xdr:colOff>
      <xdr:row>79</xdr:row>
      <xdr:rowOff>43021</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9639300" y="13587019"/>
          <a:ext cx="838200" cy="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170508</xdr:rowOff>
    </xdr:from>
    <xdr:ext cx="469744" cy="259045"/>
    <xdr:sp macro="" textlink="">
      <xdr:nvSpPr>
        <xdr:cNvPr id="408" name="普通建設事業費 （ うち新規整備　）平均値テキスト">
          <a:extLst>
            <a:ext uri="{FF2B5EF4-FFF2-40B4-BE49-F238E27FC236}">
              <a16:creationId xmlns:a16="http://schemas.microsoft.com/office/drawing/2014/main" id="{00000000-0008-0000-0600-000098010000}"/>
            </a:ext>
          </a:extLst>
        </xdr:cNvPr>
        <xdr:cNvSpPr txBox="1"/>
      </xdr:nvSpPr>
      <xdr:spPr>
        <a:xfrm>
          <a:off x="10528300" y="132007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147631</xdr:rowOff>
    </xdr:from>
    <xdr:to>
      <xdr:col>55</xdr:col>
      <xdr:colOff>50800</xdr:colOff>
      <xdr:row>78</xdr:row>
      <xdr:rowOff>77781</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10426700" y="13349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37421</xdr:rowOff>
    </xdr:from>
    <xdr:to>
      <xdr:col>50</xdr:col>
      <xdr:colOff>114300</xdr:colOff>
      <xdr:row>79</xdr:row>
      <xdr:rowOff>42469</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8750300" y="13581971"/>
          <a:ext cx="889000" cy="5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18225</xdr:rowOff>
    </xdr:from>
    <xdr:to>
      <xdr:col>50</xdr:col>
      <xdr:colOff>165100</xdr:colOff>
      <xdr:row>78</xdr:row>
      <xdr:rowOff>119825</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9588500" y="13391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136352</xdr:rowOff>
    </xdr:from>
    <xdr:ext cx="469744"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9404428" y="13166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36410</xdr:rowOff>
    </xdr:from>
    <xdr:to>
      <xdr:col>45</xdr:col>
      <xdr:colOff>177800</xdr:colOff>
      <xdr:row>79</xdr:row>
      <xdr:rowOff>37421</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7861300" y="13580960"/>
          <a:ext cx="889000" cy="1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26036</xdr:rowOff>
    </xdr:from>
    <xdr:to>
      <xdr:col>46</xdr:col>
      <xdr:colOff>38100</xdr:colOff>
      <xdr:row>78</xdr:row>
      <xdr:rowOff>127636</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8699500" y="13399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144163</xdr:rowOff>
    </xdr:from>
    <xdr:ext cx="469744"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8515428" y="13174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36410</xdr:rowOff>
    </xdr:from>
    <xdr:to>
      <xdr:col>41</xdr:col>
      <xdr:colOff>50800</xdr:colOff>
      <xdr:row>79</xdr:row>
      <xdr:rowOff>44450</xdr:rowOff>
    </xdr:to>
    <xdr:cxnSp macro="">
      <xdr:nvCxnSpPr>
        <xdr:cNvPr id="416" name="直線コネクタ 415">
          <a:extLst>
            <a:ext uri="{FF2B5EF4-FFF2-40B4-BE49-F238E27FC236}">
              <a16:creationId xmlns:a16="http://schemas.microsoft.com/office/drawing/2014/main" id="{00000000-0008-0000-0600-0000A0010000}"/>
            </a:ext>
          </a:extLst>
        </xdr:cNvPr>
        <xdr:cNvCxnSpPr/>
      </xdr:nvCxnSpPr>
      <xdr:spPr>
        <a:xfrm flipV="1">
          <a:off x="6972300" y="13580960"/>
          <a:ext cx="889000" cy="8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52705</xdr:rowOff>
    </xdr:from>
    <xdr:to>
      <xdr:col>41</xdr:col>
      <xdr:colOff>101600</xdr:colOff>
      <xdr:row>78</xdr:row>
      <xdr:rowOff>154305</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7810500" y="13425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170832</xdr:rowOff>
    </xdr:from>
    <xdr:ext cx="469744"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626428" y="13201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36494</xdr:rowOff>
    </xdr:from>
    <xdr:to>
      <xdr:col>36</xdr:col>
      <xdr:colOff>165100</xdr:colOff>
      <xdr:row>78</xdr:row>
      <xdr:rowOff>138094</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6921500" y="13409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154621</xdr:rowOff>
    </xdr:from>
    <xdr:ext cx="469744"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6737428" y="131848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163671</xdr:rowOff>
    </xdr:from>
    <xdr:to>
      <xdr:col>55</xdr:col>
      <xdr:colOff>50800</xdr:colOff>
      <xdr:row>79</xdr:row>
      <xdr:rowOff>93821</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10426700" y="13536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78598</xdr:rowOff>
    </xdr:from>
    <xdr:ext cx="313932" cy="259045"/>
    <xdr:sp macro="" textlink="">
      <xdr:nvSpPr>
        <xdr:cNvPr id="427" name="普通建設事業費 （ うち新規整備　）該当値テキスト">
          <a:extLst>
            <a:ext uri="{FF2B5EF4-FFF2-40B4-BE49-F238E27FC236}">
              <a16:creationId xmlns:a16="http://schemas.microsoft.com/office/drawing/2014/main" id="{00000000-0008-0000-0600-0000AB010000}"/>
            </a:ext>
          </a:extLst>
        </xdr:cNvPr>
        <xdr:cNvSpPr txBox="1"/>
      </xdr:nvSpPr>
      <xdr:spPr>
        <a:xfrm>
          <a:off x="10528300" y="1345169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163119</xdr:rowOff>
    </xdr:from>
    <xdr:to>
      <xdr:col>50</xdr:col>
      <xdr:colOff>165100</xdr:colOff>
      <xdr:row>79</xdr:row>
      <xdr:rowOff>93269</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9588500" y="13536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79</xdr:row>
      <xdr:rowOff>84396</xdr:rowOff>
    </xdr:from>
    <xdr:ext cx="378565"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9450017" y="136289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158071</xdr:rowOff>
    </xdr:from>
    <xdr:to>
      <xdr:col>46</xdr:col>
      <xdr:colOff>38100</xdr:colOff>
      <xdr:row>79</xdr:row>
      <xdr:rowOff>88221</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8699500" y="13531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79</xdr:row>
      <xdr:rowOff>79348</xdr:rowOff>
    </xdr:from>
    <xdr:ext cx="378565"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8561017" y="136238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157060</xdr:rowOff>
    </xdr:from>
    <xdr:to>
      <xdr:col>41</xdr:col>
      <xdr:colOff>101600</xdr:colOff>
      <xdr:row>79</xdr:row>
      <xdr:rowOff>87210</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7810500" y="13530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79</xdr:row>
      <xdr:rowOff>78337</xdr:rowOff>
    </xdr:from>
    <xdr:ext cx="378565"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7672017" y="136228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165100</xdr:rowOff>
    </xdr:from>
    <xdr:to>
      <xdr:col>36</xdr:col>
      <xdr:colOff>165100</xdr:colOff>
      <xdr:row>79</xdr:row>
      <xdr:rowOff>95250</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692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79</xdr:row>
      <xdr:rowOff>86377</xdr:rowOff>
    </xdr:from>
    <xdr:ext cx="249299"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684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普通建設事業費 （ うち更新整備　）グラフ枠">
          <a:extLst>
            <a:ext uri="{FF2B5EF4-FFF2-40B4-BE49-F238E27FC236}">
              <a16:creationId xmlns:a16="http://schemas.microsoft.com/office/drawing/2014/main" id="{00000000-0008-0000-0600-0000CA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921</xdr:rowOff>
    </xdr:from>
    <xdr:to>
      <xdr:col>54</xdr:col>
      <xdr:colOff>189865</xdr:colOff>
      <xdr:row>98</xdr:row>
      <xdr:rowOff>19723</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flipV="1">
          <a:off x="10475595" y="15431421"/>
          <a:ext cx="1270" cy="13904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23550</xdr:rowOff>
    </xdr:from>
    <xdr:ext cx="534377" cy="259045"/>
    <xdr:sp macro="" textlink="">
      <xdr:nvSpPr>
        <xdr:cNvPr id="460" name="普通建設事業費 （ うち更新整備　）最小値テキスト">
          <a:extLst>
            <a:ext uri="{FF2B5EF4-FFF2-40B4-BE49-F238E27FC236}">
              <a16:creationId xmlns:a16="http://schemas.microsoft.com/office/drawing/2014/main" id="{00000000-0008-0000-0600-0000CC010000}"/>
            </a:ext>
          </a:extLst>
        </xdr:cNvPr>
        <xdr:cNvSpPr txBox="1"/>
      </xdr:nvSpPr>
      <xdr:spPr>
        <a:xfrm>
          <a:off x="10528300" y="16825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19723</xdr:rowOff>
    </xdr:from>
    <xdr:to>
      <xdr:col>55</xdr:col>
      <xdr:colOff>88900</xdr:colOff>
      <xdr:row>98</xdr:row>
      <xdr:rowOff>19723</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10388600" y="168218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119048</xdr:rowOff>
    </xdr:from>
    <xdr:ext cx="534377" cy="259045"/>
    <xdr:sp macro="" textlink="">
      <xdr:nvSpPr>
        <xdr:cNvPr id="462" name="普通建設事業費 （ うち更新整備　）最大値テキスト">
          <a:extLst>
            <a:ext uri="{FF2B5EF4-FFF2-40B4-BE49-F238E27FC236}">
              <a16:creationId xmlns:a16="http://schemas.microsoft.com/office/drawing/2014/main" id="{00000000-0008-0000-0600-0000CE010000}"/>
            </a:ext>
          </a:extLst>
        </xdr:cNvPr>
        <xdr:cNvSpPr txBox="1"/>
      </xdr:nvSpPr>
      <xdr:spPr>
        <a:xfrm>
          <a:off x="10528300" y="15206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83,285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921</xdr:rowOff>
    </xdr:from>
    <xdr:to>
      <xdr:col>55</xdr:col>
      <xdr:colOff>88900</xdr:colOff>
      <xdr:row>90</xdr:row>
      <xdr:rowOff>921</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10388600" y="154314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12770</xdr:rowOff>
    </xdr:from>
    <xdr:to>
      <xdr:col>55</xdr:col>
      <xdr:colOff>0</xdr:colOff>
      <xdr:row>95</xdr:row>
      <xdr:rowOff>129566</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flipV="1">
          <a:off x="9639300" y="16300520"/>
          <a:ext cx="838200" cy="116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12673</xdr:rowOff>
    </xdr:from>
    <xdr:ext cx="534377" cy="259045"/>
    <xdr:sp macro="" textlink="">
      <xdr:nvSpPr>
        <xdr:cNvPr id="465" name="普通建設事業費 （ うち更新整備　）平均値テキスト">
          <a:extLst>
            <a:ext uri="{FF2B5EF4-FFF2-40B4-BE49-F238E27FC236}">
              <a16:creationId xmlns:a16="http://schemas.microsoft.com/office/drawing/2014/main" id="{00000000-0008-0000-0600-0000D1010000}"/>
            </a:ext>
          </a:extLst>
        </xdr:cNvPr>
        <xdr:cNvSpPr txBox="1"/>
      </xdr:nvSpPr>
      <xdr:spPr>
        <a:xfrm>
          <a:off x="10528300" y="164718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34246</xdr:rowOff>
    </xdr:from>
    <xdr:to>
      <xdr:col>55</xdr:col>
      <xdr:colOff>50800</xdr:colOff>
      <xdr:row>96</xdr:row>
      <xdr:rowOff>135846</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10426700" y="16493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39821</xdr:rowOff>
    </xdr:from>
    <xdr:to>
      <xdr:col>50</xdr:col>
      <xdr:colOff>114300</xdr:colOff>
      <xdr:row>95</xdr:row>
      <xdr:rowOff>129566</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a:off x="8750300" y="16327571"/>
          <a:ext cx="889000" cy="89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21482</xdr:rowOff>
    </xdr:from>
    <xdr:to>
      <xdr:col>50</xdr:col>
      <xdr:colOff>165100</xdr:colOff>
      <xdr:row>96</xdr:row>
      <xdr:rowOff>123082</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9588500" y="16480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114209</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9372111" y="16573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93</xdr:row>
      <xdr:rowOff>156311</xdr:rowOff>
    </xdr:from>
    <xdr:to>
      <xdr:col>45</xdr:col>
      <xdr:colOff>177800</xdr:colOff>
      <xdr:row>95</xdr:row>
      <xdr:rowOff>39821</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a:off x="7861300" y="16101161"/>
          <a:ext cx="889000" cy="226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145898</xdr:rowOff>
    </xdr:from>
    <xdr:to>
      <xdr:col>46</xdr:col>
      <xdr:colOff>38100</xdr:colOff>
      <xdr:row>96</xdr:row>
      <xdr:rowOff>76048</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8699500" y="16433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67175</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8483111" y="165263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93</xdr:row>
      <xdr:rowOff>156311</xdr:rowOff>
    </xdr:from>
    <xdr:to>
      <xdr:col>41</xdr:col>
      <xdr:colOff>50800</xdr:colOff>
      <xdr:row>95</xdr:row>
      <xdr:rowOff>14999</xdr:rowOff>
    </xdr:to>
    <xdr:cxnSp macro="">
      <xdr:nvCxnSpPr>
        <xdr:cNvPr id="473" name="直線コネクタ 472">
          <a:extLst>
            <a:ext uri="{FF2B5EF4-FFF2-40B4-BE49-F238E27FC236}">
              <a16:creationId xmlns:a16="http://schemas.microsoft.com/office/drawing/2014/main" id="{00000000-0008-0000-0600-0000D9010000}"/>
            </a:ext>
          </a:extLst>
        </xdr:cNvPr>
        <xdr:cNvCxnSpPr/>
      </xdr:nvCxnSpPr>
      <xdr:spPr>
        <a:xfrm flipV="1">
          <a:off x="6972300" y="16101161"/>
          <a:ext cx="889000" cy="201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159441</xdr:rowOff>
    </xdr:from>
    <xdr:to>
      <xdr:col>41</xdr:col>
      <xdr:colOff>101600</xdr:colOff>
      <xdr:row>96</xdr:row>
      <xdr:rowOff>89591</xdr:rowOff>
    </xdr:to>
    <xdr:sp macro="" textlink="">
      <xdr:nvSpPr>
        <xdr:cNvPr id="474" name="フローチャート: 判断 473">
          <a:extLst>
            <a:ext uri="{FF2B5EF4-FFF2-40B4-BE49-F238E27FC236}">
              <a16:creationId xmlns:a16="http://schemas.microsoft.com/office/drawing/2014/main" id="{00000000-0008-0000-0600-0000DA010000}"/>
            </a:ext>
          </a:extLst>
        </xdr:cNvPr>
        <xdr:cNvSpPr/>
      </xdr:nvSpPr>
      <xdr:spPr>
        <a:xfrm>
          <a:off x="7810500" y="16447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80718</xdr:rowOff>
    </xdr:from>
    <xdr:ext cx="534377"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7594111" y="16539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69507</xdr:rowOff>
    </xdr:from>
    <xdr:to>
      <xdr:col>36</xdr:col>
      <xdr:colOff>165100</xdr:colOff>
      <xdr:row>96</xdr:row>
      <xdr:rowOff>171107</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6921500" y="16528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162234</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6705111" y="16621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133420</xdr:rowOff>
    </xdr:from>
    <xdr:to>
      <xdr:col>55</xdr:col>
      <xdr:colOff>50800</xdr:colOff>
      <xdr:row>95</xdr:row>
      <xdr:rowOff>63570</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10426700" y="16249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93</xdr:row>
      <xdr:rowOff>156297</xdr:rowOff>
    </xdr:from>
    <xdr:ext cx="534377" cy="259045"/>
    <xdr:sp macro="" textlink="">
      <xdr:nvSpPr>
        <xdr:cNvPr id="484" name="普通建設事業費 （ うち更新整備　）該当値テキスト">
          <a:extLst>
            <a:ext uri="{FF2B5EF4-FFF2-40B4-BE49-F238E27FC236}">
              <a16:creationId xmlns:a16="http://schemas.microsoft.com/office/drawing/2014/main" id="{00000000-0008-0000-0600-0000E4010000}"/>
            </a:ext>
          </a:extLst>
        </xdr:cNvPr>
        <xdr:cNvSpPr txBox="1"/>
      </xdr:nvSpPr>
      <xdr:spPr>
        <a:xfrm>
          <a:off x="10528300" y="16101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78766</xdr:rowOff>
    </xdr:from>
    <xdr:to>
      <xdr:col>50</xdr:col>
      <xdr:colOff>165100</xdr:colOff>
      <xdr:row>96</xdr:row>
      <xdr:rowOff>8916</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9588500" y="16366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25443</xdr:rowOff>
    </xdr:from>
    <xdr:ext cx="534377"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9372111" y="16141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94</xdr:row>
      <xdr:rowOff>160471</xdr:rowOff>
    </xdr:from>
    <xdr:to>
      <xdr:col>46</xdr:col>
      <xdr:colOff>38100</xdr:colOff>
      <xdr:row>95</xdr:row>
      <xdr:rowOff>90621</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8699500" y="16276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107148</xdr:rowOff>
    </xdr:from>
    <xdr:ext cx="534377"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8483111" y="16051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93</xdr:row>
      <xdr:rowOff>105511</xdr:rowOff>
    </xdr:from>
    <xdr:to>
      <xdr:col>41</xdr:col>
      <xdr:colOff>101600</xdr:colOff>
      <xdr:row>94</xdr:row>
      <xdr:rowOff>35661</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7810500" y="16050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92</xdr:row>
      <xdr:rowOff>52188</xdr:rowOff>
    </xdr:from>
    <xdr:ext cx="534377"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7594111" y="15825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135649</xdr:rowOff>
    </xdr:from>
    <xdr:to>
      <xdr:col>36</xdr:col>
      <xdr:colOff>165100</xdr:colOff>
      <xdr:row>95</xdr:row>
      <xdr:rowOff>65799</xdr:rowOff>
    </xdr:to>
    <xdr:sp macro="" textlink="">
      <xdr:nvSpPr>
        <xdr:cNvPr id="491" name="楕円 490">
          <a:extLst>
            <a:ext uri="{FF2B5EF4-FFF2-40B4-BE49-F238E27FC236}">
              <a16:creationId xmlns:a16="http://schemas.microsoft.com/office/drawing/2014/main" id="{00000000-0008-0000-0600-0000EB010000}"/>
            </a:ext>
          </a:extLst>
        </xdr:cNvPr>
        <xdr:cNvSpPr/>
      </xdr:nvSpPr>
      <xdr:spPr>
        <a:xfrm>
          <a:off x="6921500" y="16251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82326</xdr:rowOff>
    </xdr:from>
    <xdr:ext cx="534377" cy="259045"/>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6705111" y="16027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36</xdr:row>
      <xdr:rowOff>144434</xdr:rowOff>
    </xdr:from>
    <xdr:ext cx="312906"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2133094" y="6316634"/>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34</xdr:row>
      <xdr:rowOff>160763</xdr:rowOff>
    </xdr:from>
    <xdr:ext cx="312906"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2133094" y="5990063"/>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33</xdr:row>
      <xdr:rowOff>5641</xdr:rowOff>
    </xdr:from>
    <xdr:ext cx="312906"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2133094" y="5663491"/>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31</xdr:row>
      <xdr:rowOff>21970</xdr:rowOff>
    </xdr:from>
    <xdr:ext cx="377026"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2068974" y="5336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29</xdr:row>
      <xdr:rowOff>38299</xdr:rowOff>
    </xdr:from>
    <xdr:ext cx="377026"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2068974" y="501034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27</xdr:row>
      <xdr:rowOff>54627</xdr:rowOff>
    </xdr:from>
    <xdr:ext cx="377026" cy="259045"/>
    <xdr:sp macro="" textlink="">
      <xdr:nvSpPr>
        <xdr:cNvPr id="516" name="テキスト ボックス 515">
          <a:extLst>
            <a:ext uri="{FF2B5EF4-FFF2-40B4-BE49-F238E27FC236}">
              <a16:creationId xmlns:a16="http://schemas.microsoft.com/office/drawing/2014/main" id="{00000000-0008-0000-0600-000004020000}"/>
            </a:ext>
          </a:extLst>
        </xdr:cNvPr>
        <xdr:cNvSpPr txBox="1"/>
      </xdr:nvSpPr>
      <xdr:spPr>
        <a:xfrm>
          <a:off x="12068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7" name="災害復旧事業費グラフ枠">
          <a:extLst>
            <a:ext uri="{FF2B5EF4-FFF2-40B4-BE49-F238E27FC236}">
              <a16:creationId xmlns:a16="http://schemas.microsoft.com/office/drawing/2014/main" id="{00000000-0008-0000-0600-000005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85272</xdr:rowOff>
    </xdr:from>
    <xdr:to>
      <xdr:col>85</xdr:col>
      <xdr:colOff>126364</xdr:colOff>
      <xdr:row>39</xdr:row>
      <xdr:rowOff>98878</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flipV="1">
          <a:off x="16317595" y="5228772"/>
          <a:ext cx="1269" cy="15566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9" name="災害復旧事業費最小値テキスト">
          <a:extLst>
            <a:ext uri="{FF2B5EF4-FFF2-40B4-BE49-F238E27FC236}">
              <a16:creationId xmlns:a16="http://schemas.microsoft.com/office/drawing/2014/main" id="{00000000-0008-0000-0600-000007020000}"/>
            </a:ext>
          </a:extLst>
        </xdr:cNvPr>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31949</xdr:rowOff>
    </xdr:from>
    <xdr:ext cx="378565" cy="259045"/>
    <xdr:sp macro="" textlink="">
      <xdr:nvSpPr>
        <xdr:cNvPr id="521" name="災害復旧事業費最大値テキスト">
          <a:extLst>
            <a:ext uri="{FF2B5EF4-FFF2-40B4-BE49-F238E27FC236}">
              <a16:creationId xmlns:a16="http://schemas.microsoft.com/office/drawing/2014/main" id="{00000000-0008-0000-0600-000009020000}"/>
            </a:ext>
          </a:extLst>
        </xdr:cNvPr>
        <xdr:cNvSpPr txBox="1"/>
      </xdr:nvSpPr>
      <xdr:spPr>
        <a:xfrm>
          <a:off x="16370300" y="50039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85272</xdr:rowOff>
    </xdr:from>
    <xdr:to>
      <xdr:col>86</xdr:col>
      <xdr:colOff>25400</xdr:colOff>
      <xdr:row>30</xdr:row>
      <xdr:rowOff>85272</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6230600" y="5228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79120</xdr:rowOff>
    </xdr:from>
    <xdr:ext cx="313932" cy="259045"/>
    <xdr:sp macro="" textlink="">
      <xdr:nvSpPr>
        <xdr:cNvPr id="524" name="災害復旧事業費平均値テキスト">
          <a:extLst>
            <a:ext uri="{FF2B5EF4-FFF2-40B4-BE49-F238E27FC236}">
              <a16:creationId xmlns:a16="http://schemas.microsoft.com/office/drawing/2014/main" id="{00000000-0008-0000-0600-00000C020000}"/>
            </a:ext>
          </a:extLst>
        </xdr:cNvPr>
        <xdr:cNvSpPr txBox="1"/>
      </xdr:nvSpPr>
      <xdr:spPr>
        <a:xfrm>
          <a:off x="16370300" y="642277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56243</xdr:rowOff>
    </xdr:from>
    <xdr:to>
      <xdr:col>85</xdr:col>
      <xdr:colOff>177800</xdr:colOff>
      <xdr:row>38</xdr:row>
      <xdr:rowOff>157843</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6268700" y="6571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31</xdr:row>
      <xdr:rowOff>11793</xdr:rowOff>
    </xdr:from>
    <xdr:to>
      <xdr:col>81</xdr:col>
      <xdr:colOff>50800</xdr:colOff>
      <xdr:row>39</xdr:row>
      <xdr:rowOff>98878</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a:off x="14592300" y="5326743"/>
          <a:ext cx="889000" cy="1458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26307</xdr:rowOff>
    </xdr:from>
    <xdr:to>
      <xdr:col>81</xdr:col>
      <xdr:colOff>101600</xdr:colOff>
      <xdr:row>35</xdr:row>
      <xdr:rowOff>127907</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5430500" y="6027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33</xdr:row>
      <xdr:rowOff>144434</xdr:rowOff>
    </xdr:from>
    <xdr:ext cx="313932"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5324333" y="58022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31</xdr:row>
      <xdr:rowOff>11793</xdr:rowOff>
    </xdr:from>
    <xdr:to>
      <xdr:col>76</xdr:col>
      <xdr:colOff>114300</xdr:colOff>
      <xdr:row>39</xdr:row>
      <xdr:rowOff>98878</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flipV="1">
          <a:off x="13703300" y="5326743"/>
          <a:ext cx="889000" cy="1458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113393</xdr:rowOff>
    </xdr:from>
    <xdr:to>
      <xdr:col>76</xdr:col>
      <xdr:colOff>165100</xdr:colOff>
      <xdr:row>36</xdr:row>
      <xdr:rowOff>43543</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4541500" y="6114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36</xdr:row>
      <xdr:rowOff>34670</xdr:rowOff>
    </xdr:from>
    <xdr:ext cx="313932"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4435333" y="62068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98878</xdr:rowOff>
    </xdr:from>
    <xdr:to>
      <xdr:col>71</xdr:col>
      <xdr:colOff>177800</xdr:colOff>
      <xdr:row>39</xdr:row>
      <xdr:rowOff>98878</xdr:rowOff>
    </xdr:to>
    <xdr:cxnSp macro="">
      <xdr:nvCxnSpPr>
        <xdr:cNvPr id="532" name="直線コネクタ 531">
          <a:extLst>
            <a:ext uri="{FF2B5EF4-FFF2-40B4-BE49-F238E27FC236}">
              <a16:creationId xmlns:a16="http://schemas.microsoft.com/office/drawing/2014/main" id="{00000000-0008-0000-0600-000014020000}"/>
            </a:ext>
          </a:extLst>
        </xdr:cNvPr>
        <xdr:cNvCxnSpPr/>
      </xdr:nvCxnSpPr>
      <xdr:spPr>
        <a:xfrm>
          <a:off x="1281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4535</xdr:rowOff>
    </xdr:from>
    <xdr:to>
      <xdr:col>72</xdr:col>
      <xdr:colOff>38100</xdr:colOff>
      <xdr:row>39</xdr:row>
      <xdr:rowOff>106135</xdr:rowOff>
    </xdr:to>
    <xdr:sp macro="" textlink="">
      <xdr:nvSpPr>
        <xdr:cNvPr id="533" name="フローチャート: 判断 532">
          <a:extLst>
            <a:ext uri="{FF2B5EF4-FFF2-40B4-BE49-F238E27FC236}">
              <a16:creationId xmlns:a16="http://schemas.microsoft.com/office/drawing/2014/main" id="{00000000-0008-0000-0600-000015020000}"/>
            </a:ext>
          </a:extLst>
        </xdr:cNvPr>
        <xdr:cNvSpPr/>
      </xdr:nvSpPr>
      <xdr:spPr>
        <a:xfrm>
          <a:off x="13652500" y="6691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37</xdr:row>
      <xdr:rowOff>122663</xdr:rowOff>
    </xdr:from>
    <xdr:ext cx="249299"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3578650" y="646631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35" name="フローチャート: 判断 534">
          <a:extLst>
            <a:ext uri="{FF2B5EF4-FFF2-40B4-BE49-F238E27FC236}">
              <a16:creationId xmlns:a16="http://schemas.microsoft.com/office/drawing/2014/main" id="{00000000-0008-0000-0600-000017020000}"/>
            </a:ext>
          </a:extLst>
        </xdr:cNvPr>
        <xdr:cNvSpPr/>
      </xdr:nvSpPr>
      <xdr:spPr>
        <a:xfrm>
          <a:off x="12763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134455</xdr:rowOff>
    </xdr:from>
    <xdr:ext cx="249299" cy="259045"/>
    <xdr:sp macro="" textlink="">
      <xdr:nvSpPr>
        <xdr:cNvPr id="543" name="災害復旧事業費該当値テキスト">
          <a:extLst>
            <a:ext uri="{FF2B5EF4-FFF2-40B4-BE49-F238E27FC236}">
              <a16:creationId xmlns:a16="http://schemas.microsoft.com/office/drawing/2014/main" id="{00000000-0008-0000-0600-00001F020000}"/>
            </a:ext>
          </a:extLst>
        </xdr:cNvPr>
        <xdr:cNvSpPr txBox="1"/>
      </xdr:nvSpPr>
      <xdr:spPr>
        <a:xfrm>
          <a:off x="16370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30</xdr:row>
      <xdr:rowOff>132443</xdr:rowOff>
    </xdr:from>
    <xdr:to>
      <xdr:col>76</xdr:col>
      <xdr:colOff>165100</xdr:colOff>
      <xdr:row>31</xdr:row>
      <xdr:rowOff>62593</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4541500" y="5275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29</xdr:row>
      <xdr:rowOff>79120</xdr:rowOff>
    </xdr:from>
    <xdr:ext cx="378565"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4403017" y="50511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48" name="楕円 547">
          <a:extLst>
            <a:ext uri="{FF2B5EF4-FFF2-40B4-BE49-F238E27FC236}">
              <a16:creationId xmlns:a16="http://schemas.microsoft.com/office/drawing/2014/main" id="{00000000-0008-0000-0600-000024020000}"/>
            </a:ext>
          </a:extLst>
        </xdr:cNvPr>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50" name="楕円 549">
          <a:extLst>
            <a:ext uri="{FF2B5EF4-FFF2-40B4-BE49-F238E27FC236}">
              <a16:creationId xmlns:a16="http://schemas.microsoft.com/office/drawing/2014/main" id="{00000000-0008-0000-0600-000026020000}"/>
            </a:ext>
          </a:extLst>
        </xdr:cNvPr>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37</xdr:row>
      <xdr:rowOff>166205</xdr:rowOff>
    </xdr:from>
    <xdr:ext cx="249299" cy="259045"/>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689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5" name="テキスト ボックス 564">
          <a:extLst>
            <a:ext uri="{FF2B5EF4-FFF2-40B4-BE49-F238E27FC236}">
              <a16:creationId xmlns:a16="http://schemas.microsoft.com/office/drawing/2014/main" id="{00000000-0008-0000-0600-000035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6" name="失業対策事業費グラフ枠">
          <a:extLst>
            <a:ext uri="{FF2B5EF4-FFF2-40B4-BE49-F238E27FC236}">
              <a16:creationId xmlns:a16="http://schemas.microsoft.com/office/drawing/2014/main" id="{00000000-0008-0000-0600-000036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8" name="失業対策事業費最小値テキスト">
          <a:extLst>
            <a:ext uri="{FF2B5EF4-FFF2-40B4-BE49-F238E27FC236}">
              <a16:creationId xmlns:a16="http://schemas.microsoft.com/office/drawing/2014/main" id="{00000000-0008-0000-0600-000038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0" name="失業対策事業費最大値テキスト">
          <a:extLst>
            <a:ext uri="{FF2B5EF4-FFF2-40B4-BE49-F238E27FC236}">
              <a16:creationId xmlns:a16="http://schemas.microsoft.com/office/drawing/2014/main" id="{00000000-0008-0000-0600-00003A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3" name="失業対策事業費平均値テキスト">
          <a:extLst>
            <a:ext uri="{FF2B5EF4-FFF2-40B4-BE49-F238E27FC236}">
              <a16:creationId xmlns:a16="http://schemas.microsoft.com/office/drawing/2014/main" id="{00000000-0008-0000-0600-00003D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1" name="直線コネクタ 580">
          <a:extLst>
            <a:ext uri="{FF2B5EF4-FFF2-40B4-BE49-F238E27FC236}">
              <a16:creationId xmlns:a16="http://schemas.microsoft.com/office/drawing/2014/main" id="{00000000-0008-0000-0600-000045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4" name="フローチャート: 判断 583">
          <a:extLst>
            <a:ext uri="{FF2B5EF4-FFF2-40B4-BE49-F238E27FC236}">
              <a16:creationId xmlns:a16="http://schemas.microsoft.com/office/drawing/2014/main" id="{00000000-0008-0000-0600-000048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2" name="失業対策事業費該当値テキスト">
          <a:extLst>
            <a:ext uri="{FF2B5EF4-FFF2-40B4-BE49-F238E27FC236}">
              <a16:creationId xmlns:a16="http://schemas.microsoft.com/office/drawing/2014/main" id="{00000000-0008-0000-0600-000050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7" name="楕円 596">
          <a:extLst>
            <a:ext uri="{FF2B5EF4-FFF2-40B4-BE49-F238E27FC236}">
              <a16:creationId xmlns:a16="http://schemas.microsoft.com/office/drawing/2014/main" id="{00000000-0008-0000-0600-000055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9" name="楕円 598">
          <a:extLst>
            <a:ext uri="{FF2B5EF4-FFF2-40B4-BE49-F238E27FC236}">
              <a16:creationId xmlns:a16="http://schemas.microsoft.com/office/drawing/2014/main" id="{00000000-0008-0000-0600-000057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144434</xdr:rowOff>
    </xdr:from>
    <xdr:ext cx="46717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78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160762</xdr:rowOff>
    </xdr:from>
    <xdr:ext cx="46717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78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5642</xdr:rowOff>
    </xdr:from>
    <xdr:ext cx="46717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978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公債費グラフ枠">
          <a:extLst>
            <a:ext uri="{FF2B5EF4-FFF2-40B4-BE49-F238E27FC236}">
              <a16:creationId xmlns:a16="http://schemas.microsoft.com/office/drawing/2014/main" id="{00000000-0008-0000-0600-000071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31061</xdr:rowOff>
    </xdr:from>
    <xdr:to>
      <xdr:col>85</xdr:col>
      <xdr:colOff>126364</xdr:colOff>
      <xdr:row>79</xdr:row>
      <xdr:rowOff>73298</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flipV="1">
          <a:off x="16317595" y="12204011"/>
          <a:ext cx="1269" cy="14138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77125</xdr:rowOff>
    </xdr:from>
    <xdr:ext cx="378565" cy="259045"/>
    <xdr:sp macro="" textlink="">
      <xdr:nvSpPr>
        <xdr:cNvPr id="627" name="公債費最小値テキスト">
          <a:extLst>
            <a:ext uri="{FF2B5EF4-FFF2-40B4-BE49-F238E27FC236}">
              <a16:creationId xmlns:a16="http://schemas.microsoft.com/office/drawing/2014/main" id="{00000000-0008-0000-0600-000073020000}"/>
            </a:ext>
          </a:extLst>
        </xdr:cNvPr>
        <xdr:cNvSpPr txBox="1"/>
      </xdr:nvSpPr>
      <xdr:spPr>
        <a:xfrm>
          <a:off x="16370300" y="136216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73298</xdr:rowOff>
    </xdr:from>
    <xdr:to>
      <xdr:col>86</xdr:col>
      <xdr:colOff>25400</xdr:colOff>
      <xdr:row>79</xdr:row>
      <xdr:rowOff>73298</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6230600" y="13617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149188</xdr:rowOff>
    </xdr:from>
    <xdr:ext cx="534377" cy="259045"/>
    <xdr:sp macro="" textlink="">
      <xdr:nvSpPr>
        <xdr:cNvPr id="629" name="公債費最大値テキスト">
          <a:extLst>
            <a:ext uri="{FF2B5EF4-FFF2-40B4-BE49-F238E27FC236}">
              <a16:creationId xmlns:a16="http://schemas.microsoft.com/office/drawing/2014/main" id="{00000000-0008-0000-0600-000075020000}"/>
            </a:ext>
          </a:extLst>
        </xdr:cNvPr>
        <xdr:cNvSpPr txBox="1"/>
      </xdr:nvSpPr>
      <xdr:spPr>
        <a:xfrm>
          <a:off x="16370300" y="11979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31061</xdr:rowOff>
    </xdr:from>
    <xdr:to>
      <xdr:col>86</xdr:col>
      <xdr:colOff>25400</xdr:colOff>
      <xdr:row>71</xdr:row>
      <xdr:rowOff>31061</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a:off x="16230600" y="12204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164084</xdr:rowOff>
    </xdr:from>
    <xdr:to>
      <xdr:col>85</xdr:col>
      <xdr:colOff>127000</xdr:colOff>
      <xdr:row>75</xdr:row>
      <xdr:rowOff>19848</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5481300" y="12851384"/>
          <a:ext cx="838200" cy="27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5061</xdr:rowOff>
    </xdr:from>
    <xdr:ext cx="469744" cy="259045"/>
    <xdr:sp macro="" textlink="">
      <xdr:nvSpPr>
        <xdr:cNvPr id="632" name="公債費平均値テキスト">
          <a:extLst>
            <a:ext uri="{FF2B5EF4-FFF2-40B4-BE49-F238E27FC236}">
              <a16:creationId xmlns:a16="http://schemas.microsoft.com/office/drawing/2014/main" id="{00000000-0008-0000-0600-000078020000}"/>
            </a:ext>
          </a:extLst>
        </xdr:cNvPr>
        <xdr:cNvSpPr txBox="1"/>
      </xdr:nvSpPr>
      <xdr:spPr>
        <a:xfrm>
          <a:off x="16370300" y="128638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26634</xdr:rowOff>
    </xdr:from>
    <xdr:to>
      <xdr:col>85</xdr:col>
      <xdr:colOff>177800</xdr:colOff>
      <xdr:row>75</xdr:row>
      <xdr:rowOff>128234</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6268700" y="12885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74</xdr:row>
      <xdr:rowOff>42164</xdr:rowOff>
    </xdr:from>
    <xdr:to>
      <xdr:col>81</xdr:col>
      <xdr:colOff>50800</xdr:colOff>
      <xdr:row>74</xdr:row>
      <xdr:rowOff>164084</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a:off x="14592300" y="12729464"/>
          <a:ext cx="8890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70612</xdr:rowOff>
    </xdr:from>
    <xdr:to>
      <xdr:col>81</xdr:col>
      <xdr:colOff>101600</xdr:colOff>
      <xdr:row>76</xdr:row>
      <xdr:rowOff>763</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5430500" y="1292936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75</xdr:row>
      <xdr:rowOff>163340</xdr:rowOff>
    </xdr:from>
    <xdr:ext cx="469744"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5246428" y="13022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73</xdr:row>
      <xdr:rowOff>3955</xdr:rowOff>
    </xdr:from>
    <xdr:to>
      <xdr:col>76</xdr:col>
      <xdr:colOff>114300</xdr:colOff>
      <xdr:row>74</xdr:row>
      <xdr:rowOff>42164</xdr:rowOff>
    </xdr:to>
    <xdr:cxnSp macro="">
      <xdr:nvCxnSpPr>
        <xdr:cNvPr id="637" name="直線コネクタ 636">
          <a:extLst>
            <a:ext uri="{FF2B5EF4-FFF2-40B4-BE49-F238E27FC236}">
              <a16:creationId xmlns:a16="http://schemas.microsoft.com/office/drawing/2014/main" id="{00000000-0008-0000-0600-00007D020000}"/>
            </a:ext>
          </a:extLst>
        </xdr:cNvPr>
        <xdr:cNvCxnSpPr/>
      </xdr:nvCxnSpPr>
      <xdr:spPr>
        <a:xfrm>
          <a:off x="13703300" y="12519805"/>
          <a:ext cx="889000" cy="209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120577</xdr:rowOff>
    </xdr:from>
    <xdr:to>
      <xdr:col>76</xdr:col>
      <xdr:colOff>165100</xdr:colOff>
      <xdr:row>75</xdr:row>
      <xdr:rowOff>50727</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4541500" y="12807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75</xdr:row>
      <xdr:rowOff>41854</xdr:rowOff>
    </xdr:from>
    <xdr:ext cx="469744"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4357428" y="129006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73</xdr:row>
      <xdr:rowOff>3955</xdr:rowOff>
    </xdr:from>
    <xdr:to>
      <xdr:col>71</xdr:col>
      <xdr:colOff>177800</xdr:colOff>
      <xdr:row>73</xdr:row>
      <xdr:rowOff>127399</xdr:rowOff>
    </xdr:to>
    <xdr:cxnSp macro="">
      <xdr:nvCxnSpPr>
        <xdr:cNvPr id="640" name="直線コネクタ 639">
          <a:extLst>
            <a:ext uri="{FF2B5EF4-FFF2-40B4-BE49-F238E27FC236}">
              <a16:creationId xmlns:a16="http://schemas.microsoft.com/office/drawing/2014/main" id="{00000000-0008-0000-0600-000080020000}"/>
            </a:ext>
          </a:extLst>
        </xdr:cNvPr>
        <xdr:cNvCxnSpPr/>
      </xdr:nvCxnSpPr>
      <xdr:spPr>
        <a:xfrm flipV="1">
          <a:off x="12814300" y="12519805"/>
          <a:ext cx="889000" cy="123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67782</xdr:rowOff>
    </xdr:from>
    <xdr:to>
      <xdr:col>72</xdr:col>
      <xdr:colOff>38100</xdr:colOff>
      <xdr:row>75</xdr:row>
      <xdr:rowOff>169382</xdr:rowOff>
    </xdr:to>
    <xdr:sp macro="" textlink="">
      <xdr:nvSpPr>
        <xdr:cNvPr id="641" name="フローチャート: 判断 640">
          <a:extLst>
            <a:ext uri="{FF2B5EF4-FFF2-40B4-BE49-F238E27FC236}">
              <a16:creationId xmlns:a16="http://schemas.microsoft.com/office/drawing/2014/main" id="{00000000-0008-0000-0600-000081020000}"/>
            </a:ext>
          </a:extLst>
        </xdr:cNvPr>
        <xdr:cNvSpPr/>
      </xdr:nvSpPr>
      <xdr:spPr>
        <a:xfrm>
          <a:off x="13652500" y="12926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75</xdr:row>
      <xdr:rowOff>160509</xdr:rowOff>
    </xdr:from>
    <xdr:ext cx="469744"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3468428" y="13019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94778</xdr:rowOff>
    </xdr:from>
    <xdr:to>
      <xdr:col>67</xdr:col>
      <xdr:colOff>101600</xdr:colOff>
      <xdr:row>75</xdr:row>
      <xdr:rowOff>24928</xdr:rowOff>
    </xdr:to>
    <xdr:sp macro="" textlink="">
      <xdr:nvSpPr>
        <xdr:cNvPr id="643" name="フローチャート: 判断 642">
          <a:extLst>
            <a:ext uri="{FF2B5EF4-FFF2-40B4-BE49-F238E27FC236}">
              <a16:creationId xmlns:a16="http://schemas.microsoft.com/office/drawing/2014/main" id="{00000000-0008-0000-0600-000083020000}"/>
            </a:ext>
          </a:extLst>
        </xdr:cNvPr>
        <xdr:cNvSpPr/>
      </xdr:nvSpPr>
      <xdr:spPr>
        <a:xfrm>
          <a:off x="12763500" y="12782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75</xdr:row>
      <xdr:rowOff>16055</xdr:rowOff>
    </xdr:from>
    <xdr:ext cx="469744"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2579428" y="128748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140498</xdr:rowOff>
    </xdr:from>
    <xdr:to>
      <xdr:col>85</xdr:col>
      <xdr:colOff>177800</xdr:colOff>
      <xdr:row>75</xdr:row>
      <xdr:rowOff>70648</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6268700" y="12827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163375</xdr:rowOff>
    </xdr:from>
    <xdr:ext cx="469744" cy="259045"/>
    <xdr:sp macro="" textlink="">
      <xdr:nvSpPr>
        <xdr:cNvPr id="651" name="公債費該当値テキスト">
          <a:extLst>
            <a:ext uri="{FF2B5EF4-FFF2-40B4-BE49-F238E27FC236}">
              <a16:creationId xmlns:a16="http://schemas.microsoft.com/office/drawing/2014/main" id="{00000000-0008-0000-0600-00008B020000}"/>
            </a:ext>
          </a:extLst>
        </xdr:cNvPr>
        <xdr:cNvSpPr txBox="1"/>
      </xdr:nvSpPr>
      <xdr:spPr>
        <a:xfrm>
          <a:off x="16370300" y="12679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74</xdr:row>
      <xdr:rowOff>113284</xdr:rowOff>
    </xdr:from>
    <xdr:to>
      <xdr:col>81</xdr:col>
      <xdr:colOff>101600</xdr:colOff>
      <xdr:row>75</xdr:row>
      <xdr:rowOff>43434</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5430500" y="12800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73</xdr:row>
      <xdr:rowOff>59961</xdr:rowOff>
    </xdr:from>
    <xdr:ext cx="469744"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5246428" y="125758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73</xdr:row>
      <xdr:rowOff>162814</xdr:rowOff>
    </xdr:from>
    <xdr:to>
      <xdr:col>76</xdr:col>
      <xdr:colOff>165100</xdr:colOff>
      <xdr:row>74</xdr:row>
      <xdr:rowOff>92964</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4541500" y="12678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72</xdr:row>
      <xdr:rowOff>109491</xdr:rowOff>
    </xdr:from>
    <xdr:ext cx="469744"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4357428" y="12453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72</xdr:row>
      <xdr:rowOff>124605</xdr:rowOff>
    </xdr:from>
    <xdr:to>
      <xdr:col>72</xdr:col>
      <xdr:colOff>38100</xdr:colOff>
      <xdr:row>73</xdr:row>
      <xdr:rowOff>54755</xdr:rowOff>
    </xdr:to>
    <xdr:sp macro="" textlink="">
      <xdr:nvSpPr>
        <xdr:cNvPr id="656" name="楕円 655">
          <a:extLst>
            <a:ext uri="{FF2B5EF4-FFF2-40B4-BE49-F238E27FC236}">
              <a16:creationId xmlns:a16="http://schemas.microsoft.com/office/drawing/2014/main" id="{00000000-0008-0000-0600-000090020000}"/>
            </a:ext>
          </a:extLst>
        </xdr:cNvPr>
        <xdr:cNvSpPr/>
      </xdr:nvSpPr>
      <xdr:spPr>
        <a:xfrm>
          <a:off x="13652500" y="12469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71</xdr:row>
      <xdr:rowOff>71282</xdr:rowOff>
    </xdr:from>
    <xdr:ext cx="534377"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3436111" y="12244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73</xdr:row>
      <xdr:rowOff>76599</xdr:rowOff>
    </xdr:from>
    <xdr:to>
      <xdr:col>67</xdr:col>
      <xdr:colOff>101600</xdr:colOff>
      <xdr:row>74</xdr:row>
      <xdr:rowOff>6749</xdr:rowOff>
    </xdr:to>
    <xdr:sp macro="" textlink="">
      <xdr:nvSpPr>
        <xdr:cNvPr id="658" name="楕円 657">
          <a:extLst>
            <a:ext uri="{FF2B5EF4-FFF2-40B4-BE49-F238E27FC236}">
              <a16:creationId xmlns:a16="http://schemas.microsoft.com/office/drawing/2014/main" id="{00000000-0008-0000-0600-000092020000}"/>
            </a:ext>
          </a:extLst>
        </xdr:cNvPr>
        <xdr:cNvSpPr/>
      </xdr:nvSpPr>
      <xdr:spPr>
        <a:xfrm>
          <a:off x="12763500" y="12592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72</xdr:row>
      <xdr:rowOff>23276</xdr:rowOff>
    </xdr:from>
    <xdr:ext cx="469744"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2579428" y="123676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4" name="積立金グラフ枠">
          <a:extLst>
            <a:ext uri="{FF2B5EF4-FFF2-40B4-BE49-F238E27FC236}">
              <a16:creationId xmlns:a16="http://schemas.microsoft.com/office/drawing/2014/main" id="{00000000-0008-0000-0600-0000AC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8271</xdr:rowOff>
    </xdr:from>
    <xdr:to>
      <xdr:col>85</xdr:col>
      <xdr:colOff>126364</xdr:colOff>
      <xdr:row>99</xdr:row>
      <xdr:rowOff>69765</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flipV="1">
          <a:off x="16317595" y="15438771"/>
          <a:ext cx="1269" cy="16045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73592</xdr:rowOff>
    </xdr:from>
    <xdr:ext cx="469744" cy="259045"/>
    <xdr:sp macro="" textlink="">
      <xdr:nvSpPr>
        <xdr:cNvPr id="686" name="積立金最小値テキスト">
          <a:extLst>
            <a:ext uri="{FF2B5EF4-FFF2-40B4-BE49-F238E27FC236}">
              <a16:creationId xmlns:a16="http://schemas.microsoft.com/office/drawing/2014/main" id="{00000000-0008-0000-0600-0000AE020000}"/>
            </a:ext>
          </a:extLst>
        </xdr:cNvPr>
        <xdr:cNvSpPr txBox="1"/>
      </xdr:nvSpPr>
      <xdr:spPr>
        <a:xfrm>
          <a:off x="16370300" y="17047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69765</xdr:rowOff>
    </xdr:from>
    <xdr:to>
      <xdr:col>86</xdr:col>
      <xdr:colOff>25400</xdr:colOff>
      <xdr:row>99</xdr:row>
      <xdr:rowOff>69765</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a:off x="16230600" y="170433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126398</xdr:rowOff>
    </xdr:from>
    <xdr:ext cx="599010" cy="259045"/>
    <xdr:sp macro="" textlink="">
      <xdr:nvSpPr>
        <xdr:cNvPr id="688" name="積立金最大値テキスト">
          <a:extLst>
            <a:ext uri="{FF2B5EF4-FFF2-40B4-BE49-F238E27FC236}">
              <a16:creationId xmlns:a16="http://schemas.microsoft.com/office/drawing/2014/main" id="{00000000-0008-0000-0600-0000B0020000}"/>
            </a:ext>
          </a:extLst>
        </xdr:cNvPr>
        <xdr:cNvSpPr txBox="1"/>
      </xdr:nvSpPr>
      <xdr:spPr>
        <a:xfrm>
          <a:off x="16370300" y="152139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8271</xdr:rowOff>
    </xdr:from>
    <xdr:to>
      <xdr:col>86</xdr:col>
      <xdr:colOff>25400</xdr:colOff>
      <xdr:row>90</xdr:row>
      <xdr:rowOff>8271</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6230600" y="154387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117509</xdr:rowOff>
    </xdr:from>
    <xdr:to>
      <xdr:col>85</xdr:col>
      <xdr:colOff>127000</xdr:colOff>
      <xdr:row>98</xdr:row>
      <xdr:rowOff>24437</xdr:rowOff>
    </xdr:to>
    <xdr:cxnSp macro="">
      <xdr:nvCxnSpPr>
        <xdr:cNvPr id="690" name="直線コネクタ 689">
          <a:extLst>
            <a:ext uri="{FF2B5EF4-FFF2-40B4-BE49-F238E27FC236}">
              <a16:creationId xmlns:a16="http://schemas.microsoft.com/office/drawing/2014/main" id="{00000000-0008-0000-0600-0000B2020000}"/>
            </a:ext>
          </a:extLst>
        </xdr:cNvPr>
        <xdr:cNvCxnSpPr/>
      </xdr:nvCxnSpPr>
      <xdr:spPr>
        <a:xfrm flipV="1">
          <a:off x="15481300" y="16576709"/>
          <a:ext cx="838200" cy="249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50345</xdr:rowOff>
    </xdr:from>
    <xdr:ext cx="534377" cy="259045"/>
    <xdr:sp macro="" textlink="">
      <xdr:nvSpPr>
        <xdr:cNvPr id="691" name="積立金平均値テキスト">
          <a:extLst>
            <a:ext uri="{FF2B5EF4-FFF2-40B4-BE49-F238E27FC236}">
              <a16:creationId xmlns:a16="http://schemas.microsoft.com/office/drawing/2014/main" id="{00000000-0008-0000-0600-0000B3020000}"/>
            </a:ext>
          </a:extLst>
        </xdr:cNvPr>
        <xdr:cNvSpPr txBox="1"/>
      </xdr:nvSpPr>
      <xdr:spPr>
        <a:xfrm>
          <a:off x="16370300" y="165095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71918</xdr:rowOff>
    </xdr:from>
    <xdr:to>
      <xdr:col>85</xdr:col>
      <xdr:colOff>177800</xdr:colOff>
      <xdr:row>97</xdr:row>
      <xdr:rowOff>2068</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6268700" y="16531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52423</xdr:rowOff>
    </xdr:from>
    <xdr:to>
      <xdr:col>81</xdr:col>
      <xdr:colOff>50800</xdr:colOff>
      <xdr:row>98</xdr:row>
      <xdr:rowOff>24437</xdr:rowOff>
    </xdr:to>
    <xdr:cxnSp macro="">
      <xdr:nvCxnSpPr>
        <xdr:cNvPr id="693" name="直線コネクタ 692">
          <a:extLst>
            <a:ext uri="{FF2B5EF4-FFF2-40B4-BE49-F238E27FC236}">
              <a16:creationId xmlns:a16="http://schemas.microsoft.com/office/drawing/2014/main" id="{00000000-0008-0000-0600-0000B5020000}"/>
            </a:ext>
          </a:extLst>
        </xdr:cNvPr>
        <xdr:cNvCxnSpPr/>
      </xdr:nvCxnSpPr>
      <xdr:spPr>
        <a:xfrm>
          <a:off x="14592300" y="16511623"/>
          <a:ext cx="889000" cy="314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102763</xdr:rowOff>
    </xdr:from>
    <xdr:to>
      <xdr:col>81</xdr:col>
      <xdr:colOff>101600</xdr:colOff>
      <xdr:row>98</xdr:row>
      <xdr:rowOff>32913</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5430500" y="16733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49440</xdr:rowOff>
    </xdr:from>
    <xdr:ext cx="534377"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5214111" y="16508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52423</xdr:rowOff>
    </xdr:from>
    <xdr:to>
      <xdr:col>76</xdr:col>
      <xdr:colOff>114300</xdr:colOff>
      <xdr:row>98</xdr:row>
      <xdr:rowOff>118718</xdr:rowOff>
    </xdr:to>
    <xdr:cxnSp macro="">
      <xdr:nvCxnSpPr>
        <xdr:cNvPr id="696" name="直線コネクタ 695">
          <a:extLst>
            <a:ext uri="{FF2B5EF4-FFF2-40B4-BE49-F238E27FC236}">
              <a16:creationId xmlns:a16="http://schemas.microsoft.com/office/drawing/2014/main" id="{00000000-0008-0000-0600-0000B8020000}"/>
            </a:ext>
          </a:extLst>
        </xdr:cNvPr>
        <xdr:cNvCxnSpPr/>
      </xdr:nvCxnSpPr>
      <xdr:spPr>
        <a:xfrm flipV="1">
          <a:off x="13703300" y="16511623"/>
          <a:ext cx="889000" cy="409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3485</xdr:rowOff>
    </xdr:from>
    <xdr:to>
      <xdr:col>76</xdr:col>
      <xdr:colOff>165100</xdr:colOff>
      <xdr:row>97</xdr:row>
      <xdr:rowOff>105085</xdr:rowOff>
    </xdr:to>
    <xdr:sp macro="" textlink="">
      <xdr:nvSpPr>
        <xdr:cNvPr id="697" name="フローチャート: 判断 696">
          <a:extLst>
            <a:ext uri="{FF2B5EF4-FFF2-40B4-BE49-F238E27FC236}">
              <a16:creationId xmlns:a16="http://schemas.microsoft.com/office/drawing/2014/main" id="{00000000-0008-0000-0600-0000B9020000}"/>
            </a:ext>
          </a:extLst>
        </xdr:cNvPr>
        <xdr:cNvSpPr/>
      </xdr:nvSpPr>
      <xdr:spPr>
        <a:xfrm>
          <a:off x="14541500" y="16634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96212</xdr:rowOff>
    </xdr:from>
    <xdr:ext cx="534377"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4325111" y="16726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118718</xdr:rowOff>
    </xdr:from>
    <xdr:to>
      <xdr:col>71</xdr:col>
      <xdr:colOff>177800</xdr:colOff>
      <xdr:row>98</xdr:row>
      <xdr:rowOff>133854</xdr:rowOff>
    </xdr:to>
    <xdr:cxnSp macro="">
      <xdr:nvCxnSpPr>
        <xdr:cNvPr id="699" name="直線コネクタ 698">
          <a:extLst>
            <a:ext uri="{FF2B5EF4-FFF2-40B4-BE49-F238E27FC236}">
              <a16:creationId xmlns:a16="http://schemas.microsoft.com/office/drawing/2014/main" id="{00000000-0008-0000-0600-0000BB020000}"/>
            </a:ext>
          </a:extLst>
        </xdr:cNvPr>
        <xdr:cNvCxnSpPr/>
      </xdr:nvCxnSpPr>
      <xdr:spPr>
        <a:xfrm flipV="1">
          <a:off x="12814300" y="16920818"/>
          <a:ext cx="889000" cy="151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10801</xdr:rowOff>
    </xdr:from>
    <xdr:to>
      <xdr:col>72</xdr:col>
      <xdr:colOff>38100</xdr:colOff>
      <xdr:row>97</xdr:row>
      <xdr:rowOff>112401</xdr:rowOff>
    </xdr:to>
    <xdr:sp macro="" textlink="">
      <xdr:nvSpPr>
        <xdr:cNvPr id="700" name="フローチャート: 判断 699">
          <a:extLst>
            <a:ext uri="{FF2B5EF4-FFF2-40B4-BE49-F238E27FC236}">
              <a16:creationId xmlns:a16="http://schemas.microsoft.com/office/drawing/2014/main" id="{00000000-0008-0000-0600-0000BC020000}"/>
            </a:ext>
          </a:extLst>
        </xdr:cNvPr>
        <xdr:cNvSpPr/>
      </xdr:nvSpPr>
      <xdr:spPr>
        <a:xfrm>
          <a:off x="13652500" y="16641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128928</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3436111" y="16416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55818</xdr:rowOff>
    </xdr:from>
    <xdr:to>
      <xdr:col>67</xdr:col>
      <xdr:colOff>101600</xdr:colOff>
      <xdr:row>97</xdr:row>
      <xdr:rowOff>157418</xdr:rowOff>
    </xdr:to>
    <xdr:sp macro="" textlink="">
      <xdr:nvSpPr>
        <xdr:cNvPr id="702" name="フローチャート: 判断 701">
          <a:extLst>
            <a:ext uri="{FF2B5EF4-FFF2-40B4-BE49-F238E27FC236}">
              <a16:creationId xmlns:a16="http://schemas.microsoft.com/office/drawing/2014/main" id="{00000000-0008-0000-0600-0000BE020000}"/>
            </a:ext>
          </a:extLst>
        </xdr:cNvPr>
        <xdr:cNvSpPr/>
      </xdr:nvSpPr>
      <xdr:spPr>
        <a:xfrm>
          <a:off x="12763500" y="16686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2495</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2547111" y="16461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66709</xdr:rowOff>
    </xdr:from>
    <xdr:to>
      <xdr:col>85</xdr:col>
      <xdr:colOff>177800</xdr:colOff>
      <xdr:row>96</xdr:row>
      <xdr:rowOff>168309</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6268700" y="16525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89586</xdr:rowOff>
    </xdr:from>
    <xdr:ext cx="534377" cy="259045"/>
    <xdr:sp macro="" textlink="">
      <xdr:nvSpPr>
        <xdr:cNvPr id="710" name="積立金該当値テキスト">
          <a:extLst>
            <a:ext uri="{FF2B5EF4-FFF2-40B4-BE49-F238E27FC236}">
              <a16:creationId xmlns:a16="http://schemas.microsoft.com/office/drawing/2014/main" id="{00000000-0008-0000-0600-0000C6020000}"/>
            </a:ext>
          </a:extLst>
        </xdr:cNvPr>
        <xdr:cNvSpPr txBox="1"/>
      </xdr:nvSpPr>
      <xdr:spPr>
        <a:xfrm>
          <a:off x="16370300" y="16377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145087</xdr:rowOff>
    </xdr:from>
    <xdr:to>
      <xdr:col>81</xdr:col>
      <xdr:colOff>101600</xdr:colOff>
      <xdr:row>98</xdr:row>
      <xdr:rowOff>75237</xdr:rowOff>
    </xdr:to>
    <xdr:sp macro="" textlink="">
      <xdr:nvSpPr>
        <xdr:cNvPr id="711" name="楕円 710">
          <a:extLst>
            <a:ext uri="{FF2B5EF4-FFF2-40B4-BE49-F238E27FC236}">
              <a16:creationId xmlns:a16="http://schemas.microsoft.com/office/drawing/2014/main" id="{00000000-0008-0000-0600-0000C7020000}"/>
            </a:ext>
          </a:extLst>
        </xdr:cNvPr>
        <xdr:cNvSpPr/>
      </xdr:nvSpPr>
      <xdr:spPr>
        <a:xfrm>
          <a:off x="15430500" y="16775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66364</xdr:rowOff>
    </xdr:from>
    <xdr:ext cx="534377"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5214111" y="16868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1623</xdr:rowOff>
    </xdr:from>
    <xdr:to>
      <xdr:col>76</xdr:col>
      <xdr:colOff>165100</xdr:colOff>
      <xdr:row>96</xdr:row>
      <xdr:rowOff>103223</xdr:rowOff>
    </xdr:to>
    <xdr:sp macro="" textlink="">
      <xdr:nvSpPr>
        <xdr:cNvPr id="713" name="楕円 712">
          <a:extLst>
            <a:ext uri="{FF2B5EF4-FFF2-40B4-BE49-F238E27FC236}">
              <a16:creationId xmlns:a16="http://schemas.microsoft.com/office/drawing/2014/main" id="{00000000-0008-0000-0600-0000C9020000}"/>
            </a:ext>
          </a:extLst>
        </xdr:cNvPr>
        <xdr:cNvSpPr/>
      </xdr:nvSpPr>
      <xdr:spPr>
        <a:xfrm>
          <a:off x="14541500" y="16460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119750</xdr:rowOff>
    </xdr:from>
    <xdr:ext cx="534377"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4325111" y="16236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67918</xdr:rowOff>
    </xdr:from>
    <xdr:to>
      <xdr:col>72</xdr:col>
      <xdr:colOff>38100</xdr:colOff>
      <xdr:row>98</xdr:row>
      <xdr:rowOff>169518</xdr:rowOff>
    </xdr:to>
    <xdr:sp macro="" textlink="">
      <xdr:nvSpPr>
        <xdr:cNvPr id="715" name="楕円 714">
          <a:extLst>
            <a:ext uri="{FF2B5EF4-FFF2-40B4-BE49-F238E27FC236}">
              <a16:creationId xmlns:a16="http://schemas.microsoft.com/office/drawing/2014/main" id="{00000000-0008-0000-0600-0000CB020000}"/>
            </a:ext>
          </a:extLst>
        </xdr:cNvPr>
        <xdr:cNvSpPr/>
      </xdr:nvSpPr>
      <xdr:spPr>
        <a:xfrm>
          <a:off x="13652500" y="16870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160645</xdr:rowOff>
    </xdr:from>
    <xdr:ext cx="469744"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3468428" y="16962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83054</xdr:rowOff>
    </xdr:from>
    <xdr:to>
      <xdr:col>67</xdr:col>
      <xdr:colOff>101600</xdr:colOff>
      <xdr:row>99</xdr:row>
      <xdr:rowOff>13204</xdr:rowOff>
    </xdr:to>
    <xdr:sp macro="" textlink="">
      <xdr:nvSpPr>
        <xdr:cNvPr id="717" name="楕円 716">
          <a:extLst>
            <a:ext uri="{FF2B5EF4-FFF2-40B4-BE49-F238E27FC236}">
              <a16:creationId xmlns:a16="http://schemas.microsoft.com/office/drawing/2014/main" id="{00000000-0008-0000-0600-0000CD020000}"/>
            </a:ext>
          </a:extLst>
        </xdr:cNvPr>
        <xdr:cNvSpPr/>
      </xdr:nvSpPr>
      <xdr:spPr>
        <a:xfrm>
          <a:off x="12763500" y="16885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4331</xdr:rowOff>
    </xdr:from>
    <xdr:ext cx="469744"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2579428" y="169778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6" name="正方形/長方形 725">
          <a:extLst>
            <a:ext uri="{FF2B5EF4-FFF2-40B4-BE49-F238E27FC236}">
              <a16:creationId xmlns:a16="http://schemas.microsoft.com/office/drawing/2014/main" id="{00000000-0008-0000-0600-0000D6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33</xdr:row>
      <xdr:rowOff>168927</xdr:rowOff>
    </xdr:from>
    <xdr:ext cx="312906"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975094" y="5826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30</xdr:row>
      <xdr:rowOff>111777</xdr:rowOff>
    </xdr:from>
    <xdr:ext cx="312906"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7975094" y="52552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27</xdr:row>
      <xdr:rowOff>54627</xdr:rowOff>
    </xdr:from>
    <xdr:ext cx="312906"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17975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7" name="投資及び出資金グラフ枠">
          <a:extLst>
            <a:ext uri="{FF2B5EF4-FFF2-40B4-BE49-F238E27FC236}">
              <a16:creationId xmlns:a16="http://schemas.microsoft.com/office/drawing/2014/main" id="{00000000-0008-0000-0600-0000E1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36</xdr:row>
      <xdr:rowOff>82550</xdr:rowOff>
    </xdr:from>
    <xdr:to>
      <xdr:col>116</xdr:col>
      <xdr:colOff>62864</xdr:colOff>
      <xdr:row>38</xdr:row>
      <xdr:rowOff>25400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flipV="1">
          <a:off x="22159595" y="6254750"/>
          <a:ext cx="1269" cy="285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80027</xdr:rowOff>
    </xdr:from>
    <xdr:ext cx="249299" cy="259045"/>
    <xdr:sp macro="" textlink="">
      <xdr:nvSpPr>
        <xdr:cNvPr id="739" name="投資及び出資金最小値テキスト">
          <a:extLst>
            <a:ext uri="{FF2B5EF4-FFF2-40B4-BE49-F238E27FC236}">
              <a16:creationId xmlns:a16="http://schemas.microsoft.com/office/drawing/2014/main" id="{00000000-0008-0000-0600-0000E302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35</xdr:row>
      <xdr:rowOff>29227</xdr:rowOff>
    </xdr:from>
    <xdr:ext cx="249299" cy="259045"/>
    <xdr:sp macro="" textlink="">
      <xdr:nvSpPr>
        <xdr:cNvPr id="741" name="投資及び出資金最大値テキスト">
          <a:extLst>
            <a:ext uri="{FF2B5EF4-FFF2-40B4-BE49-F238E27FC236}">
              <a16:creationId xmlns:a16="http://schemas.microsoft.com/office/drawing/2014/main" id="{00000000-0008-0000-0600-0000E5020000}"/>
            </a:ext>
          </a:extLst>
        </xdr:cNvPr>
        <xdr:cNvSpPr txBox="1"/>
      </xdr:nvSpPr>
      <xdr:spPr>
        <a:xfrm>
          <a:off x="22212300" y="60299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36</xdr:row>
      <xdr:rowOff>82550</xdr:rowOff>
    </xdr:from>
    <xdr:to>
      <xdr:col>116</xdr:col>
      <xdr:colOff>152400</xdr:colOff>
      <xdr:row>36</xdr:row>
      <xdr:rowOff>82550</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22072600" y="6254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168927</xdr:rowOff>
    </xdr:from>
    <xdr:ext cx="249299" cy="259045"/>
    <xdr:sp macro="" textlink="">
      <xdr:nvSpPr>
        <xdr:cNvPr id="744" name="投資及び出資金平均値テキスト">
          <a:extLst>
            <a:ext uri="{FF2B5EF4-FFF2-40B4-BE49-F238E27FC236}">
              <a16:creationId xmlns:a16="http://schemas.microsoft.com/office/drawing/2014/main" id="{00000000-0008-0000-0600-0000E8020000}"/>
            </a:ext>
          </a:extLst>
        </xdr:cNvPr>
        <xdr:cNvSpPr txBox="1"/>
      </xdr:nvSpPr>
      <xdr:spPr>
        <a:xfrm>
          <a:off x="22212300" y="63411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221107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146050</xdr:rowOff>
    </xdr:from>
    <xdr:to>
      <xdr:col>112</xdr:col>
      <xdr:colOff>38100</xdr:colOff>
      <xdr:row>38</xdr:row>
      <xdr:rowOff>76200</xdr:rowOff>
    </xdr:to>
    <xdr:sp macro="" textlink="">
      <xdr:nvSpPr>
        <xdr:cNvPr id="747" name="フローチャート: 判断 746">
          <a:extLst>
            <a:ext uri="{FF2B5EF4-FFF2-40B4-BE49-F238E27FC236}">
              <a16:creationId xmlns:a16="http://schemas.microsoft.com/office/drawing/2014/main" id="{00000000-0008-0000-0600-0000EB020000}"/>
            </a:ext>
          </a:extLst>
        </xdr:cNvPr>
        <xdr:cNvSpPr/>
      </xdr:nvSpPr>
      <xdr:spPr>
        <a:xfrm>
          <a:off x="212725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49" name="直線コネクタ 748">
          <a:extLst>
            <a:ext uri="{FF2B5EF4-FFF2-40B4-BE49-F238E27FC236}">
              <a16:creationId xmlns:a16="http://schemas.microsoft.com/office/drawing/2014/main" id="{00000000-0008-0000-0600-0000ED020000}"/>
            </a:ext>
          </a:extLst>
        </xdr:cNvPr>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34</xdr:row>
      <xdr:rowOff>31750</xdr:rowOff>
    </xdr:from>
    <xdr:to>
      <xdr:col>107</xdr:col>
      <xdr:colOff>101600</xdr:colOff>
      <xdr:row>34</xdr:row>
      <xdr:rowOff>133350</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20383500" y="5861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32</xdr:row>
      <xdr:rowOff>149877</xdr:rowOff>
    </xdr:from>
    <xdr:ext cx="313932"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0277333" y="563627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52" name="直線コネクタ 751">
          <a:extLst>
            <a:ext uri="{FF2B5EF4-FFF2-40B4-BE49-F238E27FC236}">
              <a16:creationId xmlns:a16="http://schemas.microsoft.com/office/drawing/2014/main" id="{00000000-0008-0000-0600-0000F0020000}"/>
            </a:ext>
          </a:extLst>
        </xdr:cNvPr>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31</xdr:row>
      <xdr:rowOff>31750</xdr:rowOff>
    </xdr:from>
    <xdr:to>
      <xdr:col>102</xdr:col>
      <xdr:colOff>165100</xdr:colOff>
      <xdr:row>31</xdr:row>
      <xdr:rowOff>133350</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19494500" y="534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29</xdr:row>
      <xdr:rowOff>149877</xdr:rowOff>
    </xdr:from>
    <xdr:ext cx="313932"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9388333" y="51219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55" name="フローチャート: 判断 754">
          <a:extLst>
            <a:ext uri="{FF2B5EF4-FFF2-40B4-BE49-F238E27FC236}">
              <a16:creationId xmlns:a16="http://schemas.microsoft.com/office/drawing/2014/main" id="{00000000-0008-0000-0600-0000F3020000}"/>
            </a:ext>
          </a:extLst>
        </xdr:cNvPr>
        <xdr:cNvSpPr/>
      </xdr:nvSpPr>
      <xdr:spPr>
        <a:xfrm>
          <a:off x="186055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124477</xdr:rowOff>
    </xdr:from>
    <xdr:ext cx="249299" cy="259045"/>
    <xdr:sp macro="" textlink="">
      <xdr:nvSpPr>
        <xdr:cNvPr id="763" name="投資及び出資金該当値テキスト">
          <a:extLst>
            <a:ext uri="{FF2B5EF4-FFF2-40B4-BE49-F238E27FC236}">
              <a16:creationId xmlns:a16="http://schemas.microsoft.com/office/drawing/2014/main" id="{00000000-0008-0000-0600-0000FB020000}"/>
            </a:ext>
          </a:extLst>
        </xdr:cNvPr>
        <xdr:cNvSpPr txBox="1"/>
      </xdr:nvSpPr>
      <xdr:spPr>
        <a:xfrm>
          <a:off x="22212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36</xdr:row>
      <xdr:rowOff>92727</xdr:rowOff>
    </xdr:from>
    <xdr:ext cx="249299"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21198650" y="6264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68" name="楕円 767">
          <a:extLst>
            <a:ext uri="{FF2B5EF4-FFF2-40B4-BE49-F238E27FC236}">
              <a16:creationId xmlns:a16="http://schemas.microsoft.com/office/drawing/2014/main" id="{00000000-0008-0000-0600-000000030000}"/>
            </a:ext>
          </a:extLst>
        </xdr:cNvPr>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70" name="楕円 769">
          <a:extLst>
            <a:ext uri="{FF2B5EF4-FFF2-40B4-BE49-F238E27FC236}">
              <a16:creationId xmlns:a16="http://schemas.microsoft.com/office/drawing/2014/main" id="{00000000-0008-0000-0600-000002030000}"/>
            </a:ext>
          </a:extLst>
        </xdr:cNvPr>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36</xdr:row>
      <xdr:rowOff>92727</xdr:rowOff>
    </xdr:from>
    <xdr:ext cx="249299"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18531650" y="6264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54627</xdr:rowOff>
    </xdr:from>
    <xdr:ext cx="46717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820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2" name="貸付金グラフ枠">
          <a:extLst>
            <a:ext uri="{FF2B5EF4-FFF2-40B4-BE49-F238E27FC236}">
              <a16:creationId xmlns:a16="http://schemas.microsoft.com/office/drawing/2014/main" id="{00000000-0008-0000-0600-000018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145095</xdr:rowOff>
    </xdr:from>
    <xdr:to>
      <xdr:col>116</xdr:col>
      <xdr:colOff>62864</xdr:colOff>
      <xdr:row>58</xdr:row>
      <xdr:rowOff>139334</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flipV="1">
          <a:off x="22159595" y="8717595"/>
          <a:ext cx="1269" cy="13658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143161</xdr:rowOff>
    </xdr:from>
    <xdr:ext cx="249299" cy="259045"/>
    <xdr:sp macro="" textlink="">
      <xdr:nvSpPr>
        <xdr:cNvPr id="794" name="貸付金最小値テキスト">
          <a:extLst>
            <a:ext uri="{FF2B5EF4-FFF2-40B4-BE49-F238E27FC236}">
              <a16:creationId xmlns:a16="http://schemas.microsoft.com/office/drawing/2014/main" id="{00000000-0008-0000-0600-00001A030000}"/>
            </a:ext>
          </a:extLst>
        </xdr:cNvPr>
        <xdr:cNvSpPr txBox="1"/>
      </xdr:nvSpPr>
      <xdr:spPr>
        <a:xfrm>
          <a:off x="22212300" y="1008726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139334</xdr:rowOff>
    </xdr:from>
    <xdr:to>
      <xdr:col>116</xdr:col>
      <xdr:colOff>152400</xdr:colOff>
      <xdr:row>58</xdr:row>
      <xdr:rowOff>139334</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2072600" y="100834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91772</xdr:rowOff>
    </xdr:from>
    <xdr:ext cx="534377" cy="259045"/>
    <xdr:sp macro="" textlink="">
      <xdr:nvSpPr>
        <xdr:cNvPr id="796" name="貸付金最大値テキスト">
          <a:extLst>
            <a:ext uri="{FF2B5EF4-FFF2-40B4-BE49-F238E27FC236}">
              <a16:creationId xmlns:a16="http://schemas.microsoft.com/office/drawing/2014/main" id="{00000000-0008-0000-0600-00001C030000}"/>
            </a:ext>
          </a:extLst>
        </xdr:cNvPr>
        <xdr:cNvSpPr txBox="1"/>
      </xdr:nvSpPr>
      <xdr:spPr>
        <a:xfrm>
          <a:off x="22212300" y="8492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145095</xdr:rowOff>
    </xdr:from>
    <xdr:to>
      <xdr:col>116</xdr:col>
      <xdr:colOff>152400</xdr:colOff>
      <xdr:row>50</xdr:row>
      <xdr:rowOff>145095</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a:off x="22072600" y="87175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50</xdr:row>
      <xdr:rowOff>47711</xdr:rowOff>
    </xdr:from>
    <xdr:to>
      <xdr:col>116</xdr:col>
      <xdr:colOff>63500</xdr:colOff>
      <xdr:row>53</xdr:row>
      <xdr:rowOff>71760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1323300" y="8620211"/>
          <a:ext cx="838200" cy="538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41084</xdr:rowOff>
    </xdr:from>
    <xdr:ext cx="469744" cy="259045"/>
    <xdr:sp macro="" textlink="">
      <xdr:nvSpPr>
        <xdr:cNvPr id="799" name="貸付金平均値テキスト">
          <a:extLst>
            <a:ext uri="{FF2B5EF4-FFF2-40B4-BE49-F238E27FC236}">
              <a16:creationId xmlns:a16="http://schemas.microsoft.com/office/drawing/2014/main" id="{00000000-0008-0000-0600-00001F030000}"/>
            </a:ext>
          </a:extLst>
        </xdr:cNvPr>
        <xdr:cNvSpPr txBox="1"/>
      </xdr:nvSpPr>
      <xdr:spPr>
        <a:xfrm>
          <a:off x="22212300" y="981373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62657</xdr:rowOff>
    </xdr:from>
    <xdr:to>
      <xdr:col>116</xdr:col>
      <xdr:colOff>114300</xdr:colOff>
      <xdr:row>57</xdr:row>
      <xdr:rowOff>164257</xdr:rowOff>
    </xdr:to>
    <xdr:sp macro="" textlink="">
      <xdr:nvSpPr>
        <xdr:cNvPr id="800" name="フローチャート: 判断 799">
          <a:extLst>
            <a:ext uri="{FF2B5EF4-FFF2-40B4-BE49-F238E27FC236}">
              <a16:creationId xmlns:a16="http://schemas.microsoft.com/office/drawing/2014/main" id="{00000000-0008-0000-0600-000020030000}"/>
            </a:ext>
          </a:extLst>
        </xdr:cNvPr>
        <xdr:cNvSpPr/>
      </xdr:nvSpPr>
      <xdr:spPr>
        <a:xfrm>
          <a:off x="22110700" y="9835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50</xdr:row>
      <xdr:rowOff>47711</xdr:rowOff>
    </xdr:from>
    <xdr:to>
      <xdr:col>111</xdr:col>
      <xdr:colOff>177800</xdr:colOff>
      <xdr:row>53</xdr:row>
      <xdr:rowOff>65816</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flipV="1">
          <a:off x="20434300" y="8620211"/>
          <a:ext cx="889000" cy="532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48118</xdr:rowOff>
    </xdr:from>
    <xdr:to>
      <xdr:col>112</xdr:col>
      <xdr:colOff>38100</xdr:colOff>
      <xdr:row>57</xdr:row>
      <xdr:rowOff>149718</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21272500" y="9820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140845</xdr:rowOff>
    </xdr:from>
    <xdr:ext cx="469744"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1088428" y="9913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53</xdr:row>
      <xdr:rowOff>51643</xdr:rowOff>
    </xdr:from>
    <xdr:to>
      <xdr:col>107</xdr:col>
      <xdr:colOff>50800</xdr:colOff>
      <xdr:row>53</xdr:row>
      <xdr:rowOff>65816</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19545300" y="9138493"/>
          <a:ext cx="889000" cy="14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15748</xdr:rowOff>
    </xdr:from>
    <xdr:to>
      <xdr:col>107</xdr:col>
      <xdr:colOff>101600</xdr:colOff>
      <xdr:row>57</xdr:row>
      <xdr:rowOff>117348</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20383500" y="9788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108475</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0199428" y="9881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53</xdr:row>
      <xdr:rowOff>36373</xdr:rowOff>
    </xdr:from>
    <xdr:to>
      <xdr:col>102</xdr:col>
      <xdr:colOff>114300</xdr:colOff>
      <xdr:row>53</xdr:row>
      <xdr:rowOff>51643</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18656300" y="9123223"/>
          <a:ext cx="889000" cy="15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9530</xdr:rowOff>
    </xdr:from>
    <xdr:to>
      <xdr:col>102</xdr:col>
      <xdr:colOff>165100</xdr:colOff>
      <xdr:row>57</xdr:row>
      <xdr:rowOff>111130</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19494500" y="978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102257</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9310428" y="9874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72349</xdr:rowOff>
    </xdr:from>
    <xdr:to>
      <xdr:col>98</xdr:col>
      <xdr:colOff>38100</xdr:colOff>
      <xdr:row>58</xdr:row>
      <xdr:rowOff>2499</xdr:rowOff>
    </xdr:to>
    <xdr:sp macro="" textlink="">
      <xdr:nvSpPr>
        <xdr:cNvPr id="810" name="フローチャート: 判断 809">
          <a:extLst>
            <a:ext uri="{FF2B5EF4-FFF2-40B4-BE49-F238E27FC236}">
              <a16:creationId xmlns:a16="http://schemas.microsoft.com/office/drawing/2014/main" id="{00000000-0008-0000-0600-00002A030000}"/>
            </a:ext>
          </a:extLst>
        </xdr:cNvPr>
        <xdr:cNvSpPr/>
      </xdr:nvSpPr>
      <xdr:spPr>
        <a:xfrm>
          <a:off x="18605500" y="9844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165076</xdr:rowOff>
    </xdr:from>
    <xdr:ext cx="469744"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18421428" y="99377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53</xdr:row>
      <xdr:rowOff>20960</xdr:rowOff>
    </xdr:from>
    <xdr:to>
      <xdr:col>116</xdr:col>
      <xdr:colOff>114300</xdr:colOff>
      <xdr:row>53</xdr:row>
      <xdr:rowOff>122560</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22110700" y="9107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52</xdr:row>
      <xdr:rowOff>43837</xdr:rowOff>
    </xdr:from>
    <xdr:ext cx="534377" cy="259045"/>
    <xdr:sp macro="" textlink="">
      <xdr:nvSpPr>
        <xdr:cNvPr id="818" name="貸付金該当値テキスト">
          <a:extLst>
            <a:ext uri="{FF2B5EF4-FFF2-40B4-BE49-F238E27FC236}">
              <a16:creationId xmlns:a16="http://schemas.microsoft.com/office/drawing/2014/main" id="{00000000-0008-0000-0600-000032030000}"/>
            </a:ext>
          </a:extLst>
        </xdr:cNvPr>
        <xdr:cNvSpPr txBox="1"/>
      </xdr:nvSpPr>
      <xdr:spPr>
        <a:xfrm>
          <a:off x="22212300" y="8959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49</xdr:row>
      <xdr:rowOff>168361</xdr:rowOff>
    </xdr:from>
    <xdr:to>
      <xdr:col>112</xdr:col>
      <xdr:colOff>38100</xdr:colOff>
      <xdr:row>50</xdr:row>
      <xdr:rowOff>98511</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21272500" y="8569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48</xdr:row>
      <xdr:rowOff>115038</xdr:rowOff>
    </xdr:from>
    <xdr:ext cx="534377"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1056111" y="8344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53</xdr:row>
      <xdr:rowOff>15016</xdr:rowOff>
    </xdr:from>
    <xdr:to>
      <xdr:col>107</xdr:col>
      <xdr:colOff>101600</xdr:colOff>
      <xdr:row>53</xdr:row>
      <xdr:rowOff>116616</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20383500" y="9101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51</xdr:row>
      <xdr:rowOff>133143</xdr:rowOff>
    </xdr:from>
    <xdr:ext cx="534377"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20167111" y="8877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53</xdr:row>
      <xdr:rowOff>843</xdr:rowOff>
    </xdr:from>
    <xdr:to>
      <xdr:col>102</xdr:col>
      <xdr:colOff>165100</xdr:colOff>
      <xdr:row>53</xdr:row>
      <xdr:rowOff>102443</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19494500" y="9087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51</xdr:row>
      <xdr:rowOff>118970</xdr:rowOff>
    </xdr:from>
    <xdr:ext cx="534377"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9278111" y="8862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52</xdr:row>
      <xdr:rowOff>157023</xdr:rowOff>
    </xdr:from>
    <xdr:to>
      <xdr:col>98</xdr:col>
      <xdr:colOff>38100</xdr:colOff>
      <xdr:row>53</xdr:row>
      <xdr:rowOff>87173</xdr:rowOff>
    </xdr:to>
    <xdr:sp macro="" textlink="">
      <xdr:nvSpPr>
        <xdr:cNvPr id="825" name="楕円 824">
          <a:extLst>
            <a:ext uri="{FF2B5EF4-FFF2-40B4-BE49-F238E27FC236}">
              <a16:creationId xmlns:a16="http://schemas.microsoft.com/office/drawing/2014/main" id="{00000000-0008-0000-0600-000039030000}"/>
            </a:ext>
          </a:extLst>
        </xdr:cNvPr>
        <xdr:cNvSpPr/>
      </xdr:nvSpPr>
      <xdr:spPr>
        <a:xfrm>
          <a:off x="18605500" y="9072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51</xdr:row>
      <xdr:rowOff>103700</xdr:rowOff>
    </xdr:from>
    <xdr:ext cx="534377"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8389111" y="8847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8" name="繰出金グラフ枠">
          <a:extLst>
            <a:ext uri="{FF2B5EF4-FFF2-40B4-BE49-F238E27FC236}">
              <a16:creationId xmlns:a16="http://schemas.microsoft.com/office/drawing/2014/main" id="{00000000-0008-0000-0600-000050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72</xdr:row>
      <xdr:rowOff>37653</xdr:rowOff>
    </xdr:from>
    <xdr:to>
      <xdr:col>116</xdr:col>
      <xdr:colOff>62864</xdr:colOff>
      <xdr:row>77</xdr:row>
      <xdr:rowOff>89819</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flipV="1">
          <a:off x="22159595" y="12382053"/>
          <a:ext cx="1269" cy="9094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93646</xdr:rowOff>
    </xdr:from>
    <xdr:ext cx="534377" cy="259045"/>
    <xdr:sp macro="" textlink="">
      <xdr:nvSpPr>
        <xdr:cNvPr id="850" name="繰出金最小値テキスト">
          <a:extLst>
            <a:ext uri="{FF2B5EF4-FFF2-40B4-BE49-F238E27FC236}">
              <a16:creationId xmlns:a16="http://schemas.microsoft.com/office/drawing/2014/main" id="{00000000-0008-0000-0600-000052030000}"/>
            </a:ext>
          </a:extLst>
        </xdr:cNvPr>
        <xdr:cNvSpPr txBox="1"/>
      </xdr:nvSpPr>
      <xdr:spPr>
        <a:xfrm>
          <a:off x="22212300" y="13295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89819</xdr:rowOff>
    </xdr:from>
    <xdr:to>
      <xdr:col>116</xdr:col>
      <xdr:colOff>152400</xdr:colOff>
      <xdr:row>77</xdr:row>
      <xdr:rowOff>89819</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22072600" y="132914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155780</xdr:rowOff>
    </xdr:from>
    <xdr:ext cx="534377" cy="259045"/>
    <xdr:sp macro="" textlink="">
      <xdr:nvSpPr>
        <xdr:cNvPr id="852" name="繰出金最大値テキスト">
          <a:extLst>
            <a:ext uri="{FF2B5EF4-FFF2-40B4-BE49-F238E27FC236}">
              <a16:creationId xmlns:a16="http://schemas.microsoft.com/office/drawing/2014/main" id="{00000000-0008-0000-0600-000054030000}"/>
            </a:ext>
          </a:extLst>
        </xdr:cNvPr>
        <xdr:cNvSpPr txBox="1"/>
      </xdr:nvSpPr>
      <xdr:spPr>
        <a:xfrm>
          <a:off x="22212300" y="12157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44,732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72</xdr:row>
      <xdr:rowOff>37653</xdr:rowOff>
    </xdr:from>
    <xdr:to>
      <xdr:col>116</xdr:col>
      <xdr:colOff>152400</xdr:colOff>
      <xdr:row>72</xdr:row>
      <xdr:rowOff>37653</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22072600" y="123820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71</xdr:row>
      <xdr:rowOff>152319</xdr:rowOff>
    </xdr:from>
    <xdr:to>
      <xdr:col>116</xdr:col>
      <xdr:colOff>63500</xdr:colOff>
      <xdr:row>72</xdr:row>
      <xdr:rowOff>37653</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21323300" y="12325269"/>
          <a:ext cx="838200" cy="56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19595</xdr:rowOff>
    </xdr:from>
    <xdr:ext cx="534377" cy="259045"/>
    <xdr:sp macro="" textlink="">
      <xdr:nvSpPr>
        <xdr:cNvPr id="855" name="繰出金平均値テキスト">
          <a:extLst>
            <a:ext uri="{FF2B5EF4-FFF2-40B4-BE49-F238E27FC236}">
              <a16:creationId xmlns:a16="http://schemas.microsoft.com/office/drawing/2014/main" id="{00000000-0008-0000-0600-000057030000}"/>
            </a:ext>
          </a:extLst>
        </xdr:cNvPr>
        <xdr:cNvSpPr txBox="1"/>
      </xdr:nvSpPr>
      <xdr:spPr>
        <a:xfrm>
          <a:off x="22212300" y="128783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41168</xdr:rowOff>
    </xdr:from>
    <xdr:to>
      <xdr:col>116</xdr:col>
      <xdr:colOff>114300</xdr:colOff>
      <xdr:row>75</xdr:row>
      <xdr:rowOff>142768</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22110700" y="12899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71</xdr:row>
      <xdr:rowOff>152319</xdr:rowOff>
    </xdr:from>
    <xdr:to>
      <xdr:col>111</xdr:col>
      <xdr:colOff>177800</xdr:colOff>
      <xdr:row>72</xdr:row>
      <xdr:rowOff>107193</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20434300" y="12325269"/>
          <a:ext cx="889000" cy="126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15473</xdr:rowOff>
    </xdr:from>
    <xdr:to>
      <xdr:col>112</xdr:col>
      <xdr:colOff>38100</xdr:colOff>
      <xdr:row>75</xdr:row>
      <xdr:rowOff>117073</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21272500" y="12874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108200</xdr:rowOff>
    </xdr:from>
    <xdr:ext cx="534377"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1056111" y="12966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72</xdr:row>
      <xdr:rowOff>90002</xdr:rowOff>
    </xdr:from>
    <xdr:to>
      <xdr:col>107</xdr:col>
      <xdr:colOff>50800</xdr:colOff>
      <xdr:row>72</xdr:row>
      <xdr:rowOff>107193</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a:off x="19545300" y="12434402"/>
          <a:ext cx="889000" cy="17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8982</xdr:rowOff>
    </xdr:from>
    <xdr:to>
      <xdr:col>107</xdr:col>
      <xdr:colOff>101600</xdr:colOff>
      <xdr:row>75</xdr:row>
      <xdr:rowOff>110582</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0383500" y="12867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101709</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0167111" y="12960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72</xdr:row>
      <xdr:rowOff>90002</xdr:rowOff>
    </xdr:from>
    <xdr:to>
      <xdr:col>102</xdr:col>
      <xdr:colOff>114300</xdr:colOff>
      <xdr:row>72</xdr:row>
      <xdr:rowOff>119812</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flipV="1">
          <a:off x="18656300" y="12434402"/>
          <a:ext cx="889000" cy="29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22606</xdr:rowOff>
    </xdr:from>
    <xdr:to>
      <xdr:col>102</xdr:col>
      <xdr:colOff>165100</xdr:colOff>
      <xdr:row>75</xdr:row>
      <xdr:rowOff>124206</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19494500" y="12881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115333</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9278111" y="12974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3632</xdr:rowOff>
    </xdr:from>
    <xdr:to>
      <xdr:col>98</xdr:col>
      <xdr:colOff>38100</xdr:colOff>
      <xdr:row>75</xdr:row>
      <xdr:rowOff>105232</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18605500" y="12862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96359</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8389111" y="12955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71</xdr:row>
      <xdr:rowOff>158303</xdr:rowOff>
    </xdr:from>
    <xdr:to>
      <xdr:col>116</xdr:col>
      <xdr:colOff>114300</xdr:colOff>
      <xdr:row>72</xdr:row>
      <xdr:rowOff>88453</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22110700" y="12331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71</xdr:row>
      <xdr:rowOff>111330</xdr:rowOff>
    </xdr:from>
    <xdr:ext cx="534377" cy="259045"/>
    <xdr:sp macro="" textlink="">
      <xdr:nvSpPr>
        <xdr:cNvPr id="874" name="繰出金該当値テキスト">
          <a:extLst>
            <a:ext uri="{FF2B5EF4-FFF2-40B4-BE49-F238E27FC236}">
              <a16:creationId xmlns:a16="http://schemas.microsoft.com/office/drawing/2014/main" id="{00000000-0008-0000-0600-00006A030000}"/>
            </a:ext>
          </a:extLst>
        </xdr:cNvPr>
        <xdr:cNvSpPr txBox="1"/>
      </xdr:nvSpPr>
      <xdr:spPr>
        <a:xfrm>
          <a:off x="22212300" y="12284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71</xdr:row>
      <xdr:rowOff>101519</xdr:rowOff>
    </xdr:from>
    <xdr:to>
      <xdr:col>112</xdr:col>
      <xdr:colOff>38100</xdr:colOff>
      <xdr:row>72</xdr:row>
      <xdr:rowOff>31669</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21272500" y="12274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70</xdr:row>
      <xdr:rowOff>48196</xdr:rowOff>
    </xdr:from>
    <xdr:ext cx="534377"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1056111" y="12049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72</xdr:row>
      <xdr:rowOff>56393</xdr:rowOff>
    </xdr:from>
    <xdr:to>
      <xdr:col>107</xdr:col>
      <xdr:colOff>101600</xdr:colOff>
      <xdr:row>72</xdr:row>
      <xdr:rowOff>157993</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20383500" y="12400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71</xdr:row>
      <xdr:rowOff>3070</xdr:rowOff>
    </xdr:from>
    <xdr:ext cx="534377"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20167111" y="12176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72</xdr:row>
      <xdr:rowOff>39202</xdr:rowOff>
    </xdr:from>
    <xdr:to>
      <xdr:col>102</xdr:col>
      <xdr:colOff>165100</xdr:colOff>
      <xdr:row>72</xdr:row>
      <xdr:rowOff>140802</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19494500" y="12383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70</xdr:row>
      <xdr:rowOff>157329</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9278111" y="12158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72</xdr:row>
      <xdr:rowOff>69012</xdr:rowOff>
    </xdr:from>
    <xdr:to>
      <xdr:col>98</xdr:col>
      <xdr:colOff>38100</xdr:colOff>
      <xdr:row>72</xdr:row>
      <xdr:rowOff>170612</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18605500" y="12413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71</xdr:row>
      <xdr:rowOff>15689</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8389111" y="12188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1" name="テキスト ボックス 890">
          <a:extLst>
            <a:ext uri="{FF2B5EF4-FFF2-40B4-BE49-F238E27FC236}">
              <a16:creationId xmlns:a16="http://schemas.microsoft.com/office/drawing/2014/main" id="{00000000-0008-0000-0600-00007B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7" name="前年度繰上充用金グラフ枠">
          <a:extLst>
            <a:ext uri="{FF2B5EF4-FFF2-40B4-BE49-F238E27FC236}">
              <a16:creationId xmlns:a16="http://schemas.microsoft.com/office/drawing/2014/main" id="{00000000-0008-0000-0600-000081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9" name="前年度繰上充用金最小値テキスト">
          <a:extLst>
            <a:ext uri="{FF2B5EF4-FFF2-40B4-BE49-F238E27FC236}">
              <a16:creationId xmlns:a16="http://schemas.microsoft.com/office/drawing/2014/main" id="{00000000-0008-0000-0600-000083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1" name="前年度繰上充用金最大値テキスト">
          <a:extLst>
            <a:ext uri="{FF2B5EF4-FFF2-40B4-BE49-F238E27FC236}">
              <a16:creationId xmlns:a16="http://schemas.microsoft.com/office/drawing/2014/main" id="{00000000-0008-0000-0600-000085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4" name="前年度繰上充用金平均値テキスト">
          <a:extLst>
            <a:ext uri="{FF2B5EF4-FFF2-40B4-BE49-F238E27FC236}">
              <a16:creationId xmlns:a16="http://schemas.microsoft.com/office/drawing/2014/main" id="{00000000-0008-0000-0600-000088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3" name="前年度繰上充用金該当値テキスト">
          <a:extLst>
            <a:ext uri="{FF2B5EF4-FFF2-40B4-BE49-F238E27FC236}">
              <a16:creationId xmlns:a16="http://schemas.microsoft.com/office/drawing/2014/main" id="{00000000-0008-0000-0600-00009B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2" name="正方形/長方形 931">
          <a:extLst>
            <a:ext uri="{FF2B5EF4-FFF2-40B4-BE49-F238E27FC236}">
              <a16:creationId xmlns:a16="http://schemas.microsoft.com/office/drawing/2014/main" id="{00000000-0008-0000-0600-0000A4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3" name="正方形/長方形 932">
          <a:extLst>
            <a:ext uri="{FF2B5EF4-FFF2-40B4-BE49-F238E27FC236}">
              <a16:creationId xmlns:a16="http://schemas.microsoft.com/office/drawing/2014/main" id="{00000000-0008-0000-0600-0000A5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性質別歳出決算は、扶助費が住民一人当たり２０１，５７６円となっており、２３区の平均値と比較すると一人当たりのコストが大幅に高い状況となっている。これは、生活保護の被保護者数が人口に比して特に多いためである。</a:t>
          </a:r>
        </a:p>
        <a:p>
          <a:r>
            <a:rPr kumimoji="1" lang="ja-JP" altLang="en-US" sz="1300">
              <a:latin typeface="ＭＳ Ｐゴシック" panose="020B0600070205080204" pitchFamily="50" charset="-128"/>
              <a:ea typeface="ＭＳ Ｐゴシック" panose="020B0600070205080204" pitchFamily="50" charset="-128"/>
            </a:rPr>
            <a:t>　近年の傾向として、生活保護受給実績は６ 年連続で減となっている一方で、保育委託の増などにより児童福祉費がこの１０年間で増加傾向となっているほか、障害福祉サービスの増加などにより社会福祉費が前年度と比べて増となっていることから、扶助費全体は増加傾向に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東京都台東区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203,709
189,813
10.11
125,054,197
114,411,332
10,346,847
58,760,773
12,189,547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00000000-0008-0000-07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89979</xdr:rowOff>
    </xdr:from>
    <xdr:to>
      <xdr:col>24</xdr:col>
      <xdr:colOff>62865</xdr:colOff>
      <xdr:row>38</xdr:row>
      <xdr:rowOff>25019</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flipV="1">
          <a:off x="4633595" y="5233479"/>
          <a:ext cx="1270" cy="13066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28846</xdr:rowOff>
    </xdr:from>
    <xdr:ext cx="469744" cy="259045"/>
    <xdr:sp macro="" textlink="">
      <xdr:nvSpPr>
        <xdr:cNvPr id="56" name="議会費最小値テキスト">
          <a:extLst>
            <a:ext uri="{FF2B5EF4-FFF2-40B4-BE49-F238E27FC236}">
              <a16:creationId xmlns:a16="http://schemas.microsoft.com/office/drawing/2014/main" id="{00000000-0008-0000-0700-000038000000}"/>
            </a:ext>
          </a:extLst>
        </xdr:cNvPr>
        <xdr:cNvSpPr txBox="1"/>
      </xdr:nvSpPr>
      <xdr:spPr>
        <a:xfrm>
          <a:off x="4686300" y="65439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25019</xdr:rowOff>
    </xdr:from>
    <xdr:to>
      <xdr:col>24</xdr:col>
      <xdr:colOff>152400</xdr:colOff>
      <xdr:row>38</xdr:row>
      <xdr:rowOff>25019</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65401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36656</xdr:rowOff>
    </xdr:from>
    <xdr:ext cx="469744" cy="259045"/>
    <xdr:sp macro="" textlink="">
      <xdr:nvSpPr>
        <xdr:cNvPr id="58" name="議会費最大値テキスト">
          <a:extLst>
            <a:ext uri="{FF2B5EF4-FFF2-40B4-BE49-F238E27FC236}">
              <a16:creationId xmlns:a16="http://schemas.microsoft.com/office/drawing/2014/main" id="{00000000-0008-0000-0700-00003A000000}"/>
            </a:ext>
          </a:extLst>
        </xdr:cNvPr>
        <xdr:cNvSpPr txBox="1"/>
      </xdr:nvSpPr>
      <xdr:spPr>
        <a:xfrm>
          <a:off x="4686300" y="5008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7,861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89979</xdr:rowOff>
    </xdr:from>
    <xdr:to>
      <xdr:col>24</xdr:col>
      <xdr:colOff>152400</xdr:colOff>
      <xdr:row>30</xdr:row>
      <xdr:rowOff>89979</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5233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121031</xdr:rowOff>
    </xdr:from>
    <xdr:to>
      <xdr:col>24</xdr:col>
      <xdr:colOff>63500</xdr:colOff>
      <xdr:row>35</xdr:row>
      <xdr:rowOff>142558</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3797300" y="6121781"/>
          <a:ext cx="838200" cy="21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146956</xdr:rowOff>
    </xdr:from>
    <xdr:ext cx="469744" cy="259045"/>
    <xdr:sp macro="" textlink="">
      <xdr:nvSpPr>
        <xdr:cNvPr id="61" name="議会費平均値テキスト">
          <a:extLst>
            <a:ext uri="{FF2B5EF4-FFF2-40B4-BE49-F238E27FC236}">
              <a16:creationId xmlns:a16="http://schemas.microsoft.com/office/drawing/2014/main" id="{00000000-0008-0000-0700-00003D000000}"/>
            </a:ext>
          </a:extLst>
        </xdr:cNvPr>
        <xdr:cNvSpPr txBox="1"/>
      </xdr:nvSpPr>
      <xdr:spPr>
        <a:xfrm>
          <a:off x="4686300" y="63191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168529</xdr:rowOff>
    </xdr:from>
    <xdr:to>
      <xdr:col>24</xdr:col>
      <xdr:colOff>114300</xdr:colOff>
      <xdr:row>37</xdr:row>
      <xdr:rowOff>98679</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4584700" y="634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121031</xdr:rowOff>
    </xdr:from>
    <xdr:to>
      <xdr:col>19</xdr:col>
      <xdr:colOff>177800</xdr:colOff>
      <xdr:row>35</xdr:row>
      <xdr:rowOff>127889</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flipV="1">
          <a:off x="2908300" y="6121781"/>
          <a:ext cx="8890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161861</xdr:rowOff>
    </xdr:from>
    <xdr:to>
      <xdr:col>20</xdr:col>
      <xdr:colOff>38100</xdr:colOff>
      <xdr:row>37</xdr:row>
      <xdr:rowOff>92011</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3746500" y="6334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83138</xdr:rowOff>
    </xdr:from>
    <xdr:ext cx="469744"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3562428" y="6426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127317</xdr:rowOff>
    </xdr:from>
    <xdr:to>
      <xdr:col>15</xdr:col>
      <xdr:colOff>50800</xdr:colOff>
      <xdr:row>35</xdr:row>
      <xdr:rowOff>127889</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a:off x="2019300" y="6128067"/>
          <a:ext cx="889000" cy="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151003</xdr:rowOff>
    </xdr:from>
    <xdr:to>
      <xdr:col>15</xdr:col>
      <xdr:colOff>101600</xdr:colOff>
      <xdr:row>37</xdr:row>
      <xdr:rowOff>81153</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2857500" y="6323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72280</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2673428" y="64159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118364</xdr:rowOff>
    </xdr:from>
    <xdr:to>
      <xdr:col>10</xdr:col>
      <xdr:colOff>114300</xdr:colOff>
      <xdr:row>35</xdr:row>
      <xdr:rowOff>127317</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a:off x="1130300" y="6119114"/>
          <a:ext cx="889000" cy="8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148527</xdr:rowOff>
    </xdr:from>
    <xdr:to>
      <xdr:col>10</xdr:col>
      <xdr:colOff>165100</xdr:colOff>
      <xdr:row>37</xdr:row>
      <xdr:rowOff>78677</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968500" y="6320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69804</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1784428" y="6413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146812</xdr:rowOff>
    </xdr:from>
    <xdr:to>
      <xdr:col>6</xdr:col>
      <xdr:colOff>38100</xdr:colOff>
      <xdr:row>37</xdr:row>
      <xdr:rowOff>76962</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079500" y="6319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68089</xdr:rowOff>
    </xdr:from>
    <xdr:ext cx="469744"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895428" y="6411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91758</xdr:rowOff>
    </xdr:from>
    <xdr:to>
      <xdr:col>24</xdr:col>
      <xdr:colOff>114300</xdr:colOff>
      <xdr:row>36</xdr:row>
      <xdr:rowOff>21908</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4584700" y="6092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114635</xdr:rowOff>
    </xdr:from>
    <xdr:ext cx="469744" cy="259045"/>
    <xdr:sp macro="" textlink="">
      <xdr:nvSpPr>
        <xdr:cNvPr id="80" name="議会費該当値テキスト">
          <a:extLst>
            <a:ext uri="{FF2B5EF4-FFF2-40B4-BE49-F238E27FC236}">
              <a16:creationId xmlns:a16="http://schemas.microsoft.com/office/drawing/2014/main" id="{00000000-0008-0000-0700-000050000000}"/>
            </a:ext>
          </a:extLst>
        </xdr:cNvPr>
        <xdr:cNvSpPr txBox="1"/>
      </xdr:nvSpPr>
      <xdr:spPr>
        <a:xfrm>
          <a:off x="4686300" y="5943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70231</xdr:rowOff>
    </xdr:from>
    <xdr:to>
      <xdr:col>20</xdr:col>
      <xdr:colOff>38100</xdr:colOff>
      <xdr:row>36</xdr:row>
      <xdr:rowOff>381</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3746500" y="6070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16908</xdr:rowOff>
    </xdr:from>
    <xdr:ext cx="469744"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3562428" y="58462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77089</xdr:rowOff>
    </xdr:from>
    <xdr:to>
      <xdr:col>15</xdr:col>
      <xdr:colOff>101600</xdr:colOff>
      <xdr:row>36</xdr:row>
      <xdr:rowOff>7239</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2857500" y="6077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23766</xdr:rowOff>
    </xdr:from>
    <xdr:ext cx="469744"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2673428" y="5853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76517</xdr:rowOff>
    </xdr:from>
    <xdr:to>
      <xdr:col>10</xdr:col>
      <xdr:colOff>165100</xdr:colOff>
      <xdr:row>36</xdr:row>
      <xdr:rowOff>6667</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968500" y="6077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23194</xdr:rowOff>
    </xdr:from>
    <xdr:ext cx="469744"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1784428" y="58524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67564</xdr:rowOff>
    </xdr:from>
    <xdr:to>
      <xdr:col>6</xdr:col>
      <xdr:colOff>38100</xdr:colOff>
      <xdr:row>35</xdr:row>
      <xdr:rowOff>169164</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079500" y="6068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14241</xdr:rowOff>
    </xdr:from>
    <xdr:ext cx="469744"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895428" y="5843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00000000-0008-0000-07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111669</xdr:rowOff>
    </xdr:from>
    <xdr:to>
      <xdr:col>24</xdr:col>
      <xdr:colOff>62865</xdr:colOff>
      <xdr:row>59</xdr:row>
      <xdr:rowOff>83051</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4633595" y="8855619"/>
          <a:ext cx="1270" cy="13429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86878</xdr:rowOff>
    </xdr:from>
    <xdr:ext cx="534377" cy="259045"/>
    <xdr:sp macro="" textlink="">
      <xdr:nvSpPr>
        <xdr:cNvPr id="116" name="総務費最小値テキスト">
          <a:extLst>
            <a:ext uri="{FF2B5EF4-FFF2-40B4-BE49-F238E27FC236}">
              <a16:creationId xmlns:a16="http://schemas.microsoft.com/office/drawing/2014/main" id="{00000000-0008-0000-0700-000074000000}"/>
            </a:ext>
          </a:extLst>
        </xdr:cNvPr>
        <xdr:cNvSpPr txBox="1"/>
      </xdr:nvSpPr>
      <xdr:spPr>
        <a:xfrm>
          <a:off x="4686300" y="10202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83051</xdr:rowOff>
    </xdr:from>
    <xdr:to>
      <xdr:col>24</xdr:col>
      <xdr:colOff>152400</xdr:colOff>
      <xdr:row>59</xdr:row>
      <xdr:rowOff>83051</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101986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58346</xdr:rowOff>
    </xdr:from>
    <xdr:ext cx="599010" cy="259045"/>
    <xdr:sp macro="" textlink="">
      <xdr:nvSpPr>
        <xdr:cNvPr id="118" name="総務費最大値テキスト">
          <a:extLst>
            <a:ext uri="{FF2B5EF4-FFF2-40B4-BE49-F238E27FC236}">
              <a16:creationId xmlns:a16="http://schemas.microsoft.com/office/drawing/2014/main" id="{00000000-0008-0000-0700-000076000000}"/>
            </a:ext>
          </a:extLst>
        </xdr:cNvPr>
        <xdr:cNvSpPr txBox="1"/>
      </xdr:nvSpPr>
      <xdr:spPr>
        <a:xfrm>
          <a:off x="4686300" y="86308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154,825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111669</xdr:rowOff>
    </xdr:from>
    <xdr:to>
      <xdr:col>24</xdr:col>
      <xdr:colOff>152400</xdr:colOff>
      <xdr:row>51</xdr:row>
      <xdr:rowOff>111669</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8855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50</xdr:row>
      <xdr:rowOff>133016</xdr:rowOff>
    </xdr:from>
    <xdr:to>
      <xdr:col>24</xdr:col>
      <xdr:colOff>63500</xdr:colOff>
      <xdr:row>56</xdr:row>
      <xdr:rowOff>85870</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3797300" y="8705516"/>
          <a:ext cx="838200" cy="981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58901</xdr:rowOff>
    </xdr:from>
    <xdr:ext cx="534377" cy="259045"/>
    <xdr:sp macro="" textlink="">
      <xdr:nvSpPr>
        <xdr:cNvPr id="121" name="総務費平均値テキスト">
          <a:extLst>
            <a:ext uri="{FF2B5EF4-FFF2-40B4-BE49-F238E27FC236}">
              <a16:creationId xmlns:a16="http://schemas.microsoft.com/office/drawing/2014/main" id="{00000000-0008-0000-0700-000079000000}"/>
            </a:ext>
          </a:extLst>
        </xdr:cNvPr>
        <xdr:cNvSpPr txBox="1"/>
      </xdr:nvSpPr>
      <xdr:spPr>
        <a:xfrm>
          <a:off x="4686300" y="98315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80474</xdr:rowOff>
    </xdr:from>
    <xdr:to>
      <xdr:col>24</xdr:col>
      <xdr:colOff>114300</xdr:colOff>
      <xdr:row>58</xdr:row>
      <xdr:rowOff>10624</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4584700" y="9853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50</xdr:row>
      <xdr:rowOff>133016</xdr:rowOff>
    </xdr:from>
    <xdr:to>
      <xdr:col>19</xdr:col>
      <xdr:colOff>177800</xdr:colOff>
      <xdr:row>56</xdr:row>
      <xdr:rowOff>148104</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flipV="1">
          <a:off x="2908300" y="8705516"/>
          <a:ext cx="889000" cy="1043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51</xdr:row>
      <xdr:rowOff>115254</xdr:rowOff>
    </xdr:from>
    <xdr:to>
      <xdr:col>20</xdr:col>
      <xdr:colOff>38100</xdr:colOff>
      <xdr:row>52</xdr:row>
      <xdr:rowOff>45404</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3746500" y="8859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52</xdr:row>
      <xdr:rowOff>36531</xdr:rowOff>
    </xdr:from>
    <xdr:ext cx="599010"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3497795" y="89519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148104</xdr:rowOff>
    </xdr:from>
    <xdr:to>
      <xdr:col>15</xdr:col>
      <xdr:colOff>50800</xdr:colOff>
      <xdr:row>58</xdr:row>
      <xdr:rowOff>66690</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flipV="1">
          <a:off x="2019300" y="9749304"/>
          <a:ext cx="889000" cy="261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10544</xdr:rowOff>
    </xdr:from>
    <xdr:to>
      <xdr:col>15</xdr:col>
      <xdr:colOff>101600</xdr:colOff>
      <xdr:row>58</xdr:row>
      <xdr:rowOff>112144</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2857500" y="9954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103271</xdr:rowOff>
    </xdr:from>
    <xdr:ext cx="534377"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2641111" y="10047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66690</xdr:rowOff>
    </xdr:from>
    <xdr:to>
      <xdr:col>10</xdr:col>
      <xdr:colOff>114300</xdr:colOff>
      <xdr:row>58</xdr:row>
      <xdr:rowOff>121924</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flipV="1">
          <a:off x="1130300" y="10010790"/>
          <a:ext cx="889000" cy="552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20124</xdr:rowOff>
    </xdr:from>
    <xdr:to>
      <xdr:col>10</xdr:col>
      <xdr:colOff>165100</xdr:colOff>
      <xdr:row>58</xdr:row>
      <xdr:rowOff>121724</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968500" y="9964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112851</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752111" y="10056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50027</xdr:rowOff>
    </xdr:from>
    <xdr:to>
      <xdr:col>6</xdr:col>
      <xdr:colOff>38100</xdr:colOff>
      <xdr:row>58</xdr:row>
      <xdr:rowOff>151627</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079500" y="9994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168154</xdr:rowOff>
    </xdr:from>
    <xdr:ext cx="534377"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863111" y="9769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35070</xdr:rowOff>
    </xdr:from>
    <xdr:to>
      <xdr:col>24</xdr:col>
      <xdr:colOff>114300</xdr:colOff>
      <xdr:row>56</xdr:row>
      <xdr:rowOff>136670</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4584700" y="9636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57947</xdr:rowOff>
    </xdr:from>
    <xdr:ext cx="534377" cy="259045"/>
    <xdr:sp macro="" textlink="">
      <xdr:nvSpPr>
        <xdr:cNvPr id="140" name="総務費該当値テキスト">
          <a:extLst>
            <a:ext uri="{FF2B5EF4-FFF2-40B4-BE49-F238E27FC236}">
              <a16:creationId xmlns:a16="http://schemas.microsoft.com/office/drawing/2014/main" id="{00000000-0008-0000-0700-00008C000000}"/>
            </a:ext>
          </a:extLst>
        </xdr:cNvPr>
        <xdr:cNvSpPr txBox="1"/>
      </xdr:nvSpPr>
      <xdr:spPr>
        <a:xfrm>
          <a:off x="4686300" y="9487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50</xdr:row>
      <xdr:rowOff>82216</xdr:rowOff>
    </xdr:from>
    <xdr:to>
      <xdr:col>20</xdr:col>
      <xdr:colOff>38100</xdr:colOff>
      <xdr:row>51</xdr:row>
      <xdr:rowOff>12366</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3746500" y="8654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49</xdr:row>
      <xdr:rowOff>28893</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3497795" y="84299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97304</xdr:rowOff>
    </xdr:from>
    <xdr:to>
      <xdr:col>15</xdr:col>
      <xdr:colOff>101600</xdr:colOff>
      <xdr:row>57</xdr:row>
      <xdr:rowOff>27454</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2857500" y="9698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43981</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2641111" y="9473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15890</xdr:rowOff>
    </xdr:from>
    <xdr:to>
      <xdr:col>10</xdr:col>
      <xdr:colOff>165100</xdr:colOff>
      <xdr:row>58</xdr:row>
      <xdr:rowOff>117490</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968500" y="9959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134017</xdr:rowOff>
    </xdr:from>
    <xdr:ext cx="534377"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1752111" y="9735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71124</xdr:rowOff>
    </xdr:from>
    <xdr:to>
      <xdr:col>6</xdr:col>
      <xdr:colOff>38100</xdr:colOff>
      <xdr:row>59</xdr:row>
      <xdr:rowOff>1274</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079500" y="10015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163851</xdr:rowOff>
    </xdr:from>
    <xdr:ext cx="534377"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863111" y="10107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231,838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3" name="テキスト ボックス 172">
          <a:extLst>
            <a:ext uri="{FF2B5EF4-FFF2-40B4-BE49-F238E27FC236}">
              <a16:creationId xmlns:a16="http://schemas.microsoft.com/office/drawing/2014/main" id="{00000000-0008-0000-0700-0000AD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民生費グラフ枠">
          <a:extLst>
            <a:ext uri="{FF2B5EF4-FFF2-40B4-BE49-F238E27FC236}">
              <a16:creationId xmlns:a16="http://schemas.microsoft.com/office/drawing/2014/main" id="{00000000-0008-0000-0700-0000AE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8135</xdr:rowOff>
    </xdr:from>
    <xdr:to>
      <xdr:col>24</xdr:col>
      <xdr:colOff>62865</xdr:colOff>
      <xdr:row>78</xdr:row>
      <xdr:rowOff>99489</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4633595" y="12009635"/>
          <a:ext cx="1270" cy="14629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103316</xdr:rowOff>
    </xdr:from>
    <xdr:ext cx="599010" cy="259045"/>
    <xdr:sp macro="" textlink="">
      <xdr:nvSpPr>
        <xdr:cNvPr id="176" name="民生費最小値テキスト">
          <a:extLst>
            <a:ext uri="{FF2B5EF4-FFF2-40B4-BE49-F238E27FC236}">
              <a16:creationId xmlns:a16="http://schemas.microsoft.com/office/drawing/2014/main" id="{00000000-0008-0000-0700-0000B0000000}"/>
            </a:ext>
          </a:extLst>
        </xdr:cNvPr>
        <xdr:cNvSpPr txBox="1"/>
      </xdr:nvSpPr>
      <xdr:spPr>
        <a:xfrm>
          <a:off x="4686300" y="134764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195,694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99489</xdr:rowOff>
    </xdr:from>
    <xdr:to>
      <xdr:col>24</xdr:col>
      <xdr:colOff>152400</xdr:colOff>
      <xdr:row>78</xdr:row>
      <xdr:rowOff>99489</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34725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126262</xdr:rowOff>
    </xdr:from>
    <xdr:ext cx="599010" cy="259045"/>
    <xdr:sp macro="" textlink="">
      <xdr:nvSpPr>
        <xdr:cNvPr id="178" name="民生費最大値テキスト">
          <a:extLst>
            <a:ext uri="{FF2B5EF4-FFF2-40B4-BE49-F238E27FC236}">
              <a16:creationId xmlns:a16="http://schemas.microsoft.com/office/drawing/2014/main" id="{00000000-0008-0000-0700-0000B2000000}"/>
            </a:ext>
          </a:extLst>
        </xdr:cNvPr>
        <xdr:cNvSpPr txBox="1"/>
      </xdr:nvSpPr>
      <xdr:spPr>
        <a:xfrm>
          <a:off x="4686300" y="117848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330,086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8135</xdr:rowOff>
    </xdr:from>
    <xdr:to>
      <xdr:col>24</xdr:col>
      <xdr:colOff>152400</xdr:colOff>
      <xdr:row>70</xdr:row>
      <xdr:rowOff>8135</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a:off x="4546600" y="12009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72</xdr:row>
      <xdr:rowOff>16985</xdr:rowOff>
    </xdr:from>
    <xdr:to>
      <xdr:col>24</xdr:col>
      <xdr:colOff>63500</xdr:colOff>
      <xdr:row>73</xdr:row>
      <xdr:rowOff>130349</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3797300" y="12361385"/>
          <a:ext cx="838200" cy="284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74610</xdr:rowOff>
    </xdr:from>
    <xdr:ext cx="599010" cy="259045"/>
    <xdr:sp macro="" textlink="">
      <xdr:nvSpPr>
        <xdr:cNvPr id="181" name="民生費平均値テキスト">
          <a:extLst>
            <a:ext uri="{FF2B5EF4-FFF2-40B4-BE49-F238E27FC236}">
              <a16:creationId xmlns:a16="http://schemas.microsoft.com/office/drawing/2014/main" id="{00000000-0008-0000-0700-0000B5000000}"/>
            </a:ext>
          </a:extLst>
        </xdr:cNvPr>
        <xdr:cNvSpPr txBox="1"/>
      </xdr:nvSpPr>
      <xdr:spPr>
        <a:xfrm>
          <a:off x="4686300" y="1293336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96183</xdr:rowOff>
    </xdr:from>
    <xdr:to>
      <xdr:col>24</xdr:col>
      <xdr:colOff>114300</xdr:colOff>
      <xdr:row>76</xdr:row>
      <xdr:rowOff>26333</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4584700" y="12954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73</xdr:row>
      <xdr:rowOff>130349</xdr:rowOff>
    </xdr:from>
    <xdr:to>
      <xdr:col>19</xdr:col>
      <xdr:colOff>177800</xdr:colOff>
      <xdr:row>73</xdr:row>
      <xdr:rowOff>141191</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2908300" y="12646199"/>
          <a:ext cx="889000" cy="10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163206</xdr:rowOff>
    </xdr:from>
    <xdr:to>
      <xdr:col>20</xdr:col>
      <xdr:colOff>38100</xdr:colOff>
      <xdr:row>77</xdr:row>
      <xdr:rowOff>93356</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3746500" y="13193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84483</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3497795" y="132861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73</xdr:row>
      <xdr:rowOff>141191</xdr:rowOff>
    </xdr:from>
    <xdr:to>
      <xdr:col>15</xdr:col>
      <xdr:colOff>50800</xdr:colOff>
      <xdr:row>73</xdr:row>
      <xdr:rowOff>165346</xdr:rowOff>
    </xdr:to>
    <xdr:cxnSp macro="">
      <xdr:nvCxnSpPr>
        <xdr:cNvPr id="186" name="直線コネクタ 185">
          <a:extLst>
            <a:ext uri="{FF2B5EF4-FFF2-40B4-BE49-F238E27FC236}">
              <a16:creationId xmlns:a16="http://schemas.microsoft.com/office/drawing/2014/main" id="{00000000-0008-0000-0700-0000BA000000}"/>
            </a:ext>
          </a:extLst>
        </xdr:cNvPr>
        <xdr:cNvCxnSpPr/>
      </xdr:nvCxnSpPr>
      <xdr:spPr>
        <a:xfrm flipV="1">
          <a:off x="2019300" y="12657041"/>
          <a:ext cx="889000" cy="24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42211</xdr:rowOff>
    </xdr:from>
    <xdr:to>
      <xdr:col>15</xdr:col>
      <xdr:colOff>101600</xdr:colOff>
      <xdr:row>77</xdr:row>
      <xdr:rowOff>143811</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2857500" y="13243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134938</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2608795" y="13336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73</xdr:row>
      <xdr:rowOff>139547</xdr:rowOff>
    </xdr:from>
    <xdr:to>
      <xdr:col>10</xdr:col>
      <xdr:colOff>114300</xdr:colOff>
      <xdr:row>73</xdr:row>
      <xdr:rowOff>165346</xdr:rowOff>
    </xdr:to>
    <xdr:cxnSp macro="">
      <xdr:nvCxnSpPr>
        <xdr:cNvPr id="189" name="直線コネクタ 188">
          <a:extLst>
            <a:ext uri="{FF2B5EF4-FFF2-40B4-BE49-F238E27FC236}">
              <a16:creationId xmlns:a16="http://schemas.microsoft.com/office/drawing/2014/main" id="{00000000-0008-0000-0700-0000BD000000}"/>
            </a:ext>
          </a:extLst>
        </xdr:cNvPr>
        <xdr:cNvCxnSpPr/>
      </xdr:nvCxnSpPr>
      <xdr:spPr>
        <a:xfrm>
          <a:off x="1130300" y="12655397"/>
          <a:ext cx="889000" cy="257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132792</xdr:rowOff>
    </xdr:from>
    <xdr:to>
      <xdr:col>10</xdr:col>
      <xdr:colOff>165100</xdr:colOff>
      <xdr:row>78</xdr:row>
      <xdr:rowOff>62942</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968500" y="13334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54069</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719795" y="134271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147934</xdr:rowOff>
    </xdr:from>
    <xdr:to>
      <xdr:col>6</xdr:col>
      <xdr:colOff>38100</xdr:colOff>
      <xdr:row>78</xdr:row>
      <xdr:rowOff>78084</xdr:rowOff>
    </xdr:to>
    <xdr:sp macro="" textlink="">
      <xdr:nvSpPr>
        <xdr:cNvPr id="192" name="フローチャート: 判断 191">
          <a:extLst>
            <a:ext uri="{FF2B5EF4-FFF2-40B4-BE49-F238E27FC236}">
              <a16:creationId xmlns:a16="http://schemas.microsoft.com/office/drawing/2014/main" id="{00000000-0008-0000-0700-0000C0000000}"/>
            </a:ext>
          </a:extLst>
        </xdr:cNvPr>
        <xdr:cNvSpPr/>
      </xdr:nvSpPr>
      <xdr:spPr>
        <a:xfrm>
          <a:off x="1079500" y="13349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69211</xdr:rowOff>
    </xdr:from>
    <xdr:ext cx="59901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830795" y="134423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71</xdr:row>
      <xdr:rowOff>137635</xdr:rowOff>
    </xdr:from>
    <xdr:to>
      <xdr:col>24</xdr:col>
      <xdr:colOff>114300</xdr:colOff>
      <xdr:row>72</xdr:row>
      <xdr:rowOff>67785</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4584700" y="12310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70</xdr:row>
      <xdr:rowOff>160512</xdr:rowOff>
    </xdr:from>
    <xdr:ext cx="599010" cy="259045"/>
    <xdr:sp macro="" textlink="">
      <xdr:nvSpPr>
        <xdr:cNvPr id="200" name="民生費該当値テキスト">
          <a:extLst>
            <a:ext uri="{FF2B5EF4-FFF2-40B4-BE49-F238E27FC236}">
              <a16:creationId xmlns:a16="http://schemas.microsoft.com/office/drawing/2014/main" id="{00000000-0008-0000-0700-0000C8000000}"/>
            </a:ext>
          </a:extLst>
        </xdr:cNvPr>
        <xdr:cNvSpPr txBox="1"/>
      </xdr:nvSpPr>
      <xdr:spPr>
        <a:xfrm>
          <a:off x="4686300" y="121620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297,773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73</xdr:row>
      <xdr:rowOff>79549</xdr:rowOff>
    </xdr:from>
    <xdr:to>
      <xdr:col>20</xdr:col>
      <xdr:colOff>38100</xdr:colOff>
      <xdr:row>74</xdr:row>
      <xdr:rowOff>9699</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3746500" y="12595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72</xdr:row>
      <xdr:rowOff>26226</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3497795" y="123706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73</xdr:row>
      <xdr:rowOff>90391</xdr:rowOff>
    </xdr:from>
    <xdr:to>
      <xdr:col>15</xdr:col>
      <xdr:colOff>101600</xdr:colOff>
      <xdr:row>74</xdr:row>
      <xdr:rowOff>20541</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2857500" y="12606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72</xdr:row>
      <xdr:rowOff>37068</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2608795" y="123814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73</xdr:row>
      <xdr:rowOff>114546</xdr:rowOff>
    </xdr:from>
    <xdr:to>
      <xdr:col>10</xdr:col>
      <xdr:colOff>165100</xdr:colOff>
      <xdr:row>74</xdr:row>
      <xdr:rowOff>44696</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968500" y="12630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72</xdr:row>
      <xdr:rowOff>61223</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1719795" y="124056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73</xdr:row>
      <xdr:rowOff>88747</xdr:rowOff>
    </xdr:from>
    <xdr:to>
      <xdr:col>6</xdr:col>
      <xdr:colOff>38100</xdr:colOff>
      <xdr:row>74</xdr:row>
      <xdr:rowOff>18897</xdr:rowOff>
    </xdr:to>
    <xdr:sp macro="" textlink="">
      <xdr:nvSpPr>
        <xdr:cNvPr id="207" name="楕円 206">
          <a:extLst>
            <a:ext uri="{FF2B5EF4-FFF2-40B4-BE49-F238E27FC236}">
              <a16:creationId xmlns:a16="http://schemas.microsoft.com/office/drawing/2014/main" id="{00000000-0008-0000-0700-0000CF000000}"/>
            </a:ext>
          </a:extLst>
        </xdr:cNvPr>
        <xdr:cNvSpPr/>
      </xdr:nvSpPr>
      <xdr:spPr>
        <a:xfrm>
          <a:off x="1079500" y="12604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72</xdr:row>
      <xdr:rowOff>35424</xdr:rowOff>
    </xdr:from>
    <xdr:ext cx="599010" cy="259045"/>
    <xdr:sp macro="" textlink="">
      <xdr:nvSpPr>
        <xdr:cNvPr id="208" name="テキスト ボックス 207">
          <a:extLst>
            <a:ext uri="{FF2B5EF4-FFF2-40B4-BE49-F238E27FC236}">
              <a16:creationId xmlns:a16="http://schemas.microsoft.com/office/drawing/2014/main" id="{00000000-0008-0000-0700-0000D0000000}"/>
            </a:ext>
          </a:extLst>
        </xdr:cNvPr>
        <xdr:cNvSpPr txBox="1"/>
      </xdr:nvSpPr>
      <xdr:spPr>
        <a:xfrm>
          <a:off x="830795" y="123798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a:extLst>
            <a:ext uri="{FF2B5EF4-FFF2-40B4-BE49-F238E27FC236}">
              <a16:creationId xmlns:a16="http://schemas.microsoft.com/office/drawing/2014/main" id="{00000000-0008-0000-0700-0000D7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a:extLst>
            <a:ext uri="{FF2B5EF4-FFF2-40B4-BE49-F238E27FC236}">
              <a16:creationId xmlns:a16="http://schemas.microsoft.com/office/drawing/2014/main" id="{00000000-0008-0000-0700-0000D8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31" name="テキスト ボックス 230">
          <a:extLst>
            <a:ext uri="{FF2B5EF4-FFF2-40B4-BE49-F238E27FC236}">
              <a16:creationId xmlns:a16="http://schemas.microsoft.com/office/drawing/2014/main" id="{00000000-0008-0000-0700-0000E7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3" name="テキスト ボックス 232">
          <a:extLst>
            <a:ext uri="{FF2B5EF4-FFF2-40B4-BE49-F238E27FC236}">
              <a16:creationId xmlns:a16="http://schemas.microsoft.com/office/drawing/2014/main" id="{00000000-0008-0000-0700-0000E9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4" name="衛生費グラフ枠">
          <a:extLst>
            <a:ext uri="{FF2B5EF4-FFF2-40B4-BE49-F238E27FC236}">
              <a16:creationId xmlns:a16="http://schemas.microsoft.com/office/drawing/2014/main" id="{00000000-0008-0000-0700-0000EA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44472</xdr:rowOff>
    </xdr:from>
    <xdr:to>
      <xdr:col>24</xdr:col>
      <xdr:colOff>62865</xdr:colOff>
      <xdr:row>97</xdr:row>
      <xdr:rowOff>165009</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flipV="1">
          <a:off x="4633595" y="15646422"/>
          <a:ext cx="1270" cy="11492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168836</xdr:rowOff>
    </xdr:from>
    <xdr:ext cx="534377" cy="259045"/>
    <xdr:sp macro="" textlink="">
      <xdr:nvSpPr>
        <xdr:cNvPr id="236" name="衛生費最小値テキスト">
          <a:extLst>
            <a:ext uri="{FF2B5EF4-FFF2-40B4-BE49-F238E27FC236}">
              <a16:creationId xmlns:a16="http://schemas.microsoft.com/office/drawing/2014/main" id="{00000000-0008-0000-0700-0000EC000000}"/>
            </a:ext>
          </a:extLst>
        </xdr:cNvPr>
        <xdr:cNvSpPr txBox="1"/>
      </xdr:nvSpPr>
      <xdr:spPr>
        <a:xfrm>
          <a:off x="4686300" y="16799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165009</xdr:rowOff>
    </xdr:from>
    <xdr:to>
      <xdr:col>24</xdr:col>
      <xdr:colOff>152400</xdr:colOff>
      <xdr:row>97</xdr:row>
      <xdr:rowOff>165009</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4546600" y="167956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162599</xdr:rowOff>
    </xdr:from>
    <xdr:ext cx="599010" cy="259045"/>
    <xdr:sp macro="" textlink="">
      <xdr:nvSpPr>
        <xdr:cNvPr id="238" name="衛生費最大値テキスト">
          <a:extLst>
            <a:ext uri="{FF2B5EF4-FFF2-40B4-BE49-F238E27FC236}">
              <a16:creationId xmlns:a16="http://schemas.microsoft.com/office/drawing/2014/main" id="{00000000-0008-0000-0700-0000EE000000}"/>
            </a:ext>
          </a:extLst>
        </xdr:cNvPr>
        <xdr:cNvSpPr txBox="1"/>
      </xdr:nvSpPr>
      <xdr:spPr>
        <a:xfrm>
          <a:off x="4686300" y="154216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107,332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44472</xdr:rowOff>
    </xdr:from>
    <xdr:to>
      <xdr:col>24</xdr:col>
      <xdr:colOff>152400</xdr:colOff>
      <xdr:row>91</xdr:row>
      <xdr:rowOff>44472</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a:off x="4546600" y="15646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114832</xdr:rowOff>
    </xdr:from>
    <xdr:to>
      <xdr:col>24</xdr:col>
      <xdr:colOff>63500</xdr:colOff>
      <xdr:row>97</xdr:row>
      <xdr:rowOff>35540</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3797300" y="16402582"/>
          <a:ext cx="838200" cy="263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95952</xdr:rowOff>
    </xdr:from>
    <xdr:ext cx="534377" cy="259045"/>
    <xdr:sp macro="" textlink="">
      <xdr:nvSpPr>
        <xdr:cNvPr id="241" name="衛生費平均値テキスト">
          <a:extLst>
            <a:ext uri="{FF2B5EF4-FFF2-40B4-BE49-F238E27FC236}">
              <a16:creationId xmlns:a16="http://schemas.microsoft.com/office/drawing/2014/main" id="{00000000-0008-0000-0700-0000F1000000}"/>
            </a:ext>
          </a:extLst>
        </xdr:cNvPr>
        <xdr:cNvSpPr txBox="1"/>
      </xdr:nvSpPr>
      <xdr:spPr>
        <a:xfrm>
          <a:off x="4686300" y="165551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117525</xdr:rowOff>
    </xdr:from>
    <xdr:to>
      <xdr:col>24</xdr:col>
      <xdr:colOff>114300</xdr:colOff>
      <xdr:row>97</xdr:row>
      <xdr:rowOff>47675</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4584700" y="16576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35540</xdr:rowOff>
    </xdr:from>
    <xdr:to>
      <xdr:col>19</xdr:col>
      <xdr:colOff>177800</xdr:colOff>
      <xdr:row>97</xdr:row>
      <xdr:rowOff>64458</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2908300" y="16666190"/>
          <a:ext cx="889000" cy="28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28746</xdr:rowOff>
    </xdr:from>
    <xdr:to>
      <xdr:col>20</xdr:col>
      <xdr:colOff>38100</xdr:colOff>
      <xdr:row>98</xdr:row>
      <xdr:rowOff>130346</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3746500" y="16830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121473</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3530111" y="16923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64458</xdr:rowOff>
    </xdr:from>
    <xdr:to>
      <xdr:col>15</xdr:col>
      <xdr:colOff>50800</xdr:colOff>
      <xdr:row>97</xdr:row>
      <xdr:rowOff>96985</xdr:rowOff>
    </xdr:to>
    <xdr:cxnSp macro="">
      <xdr:nvCxnSpPr>
        <xdr:cNvPr id="246" name="直線コネクタ 245">
          <a:extLst>
            <a:ext uri="{FF2B5EF4-FFF2-40B4-BE49-F238E27FC236}">
              <a16:creationId xmlns:a16="http://schemas.microsoft.com/office/drawing/2014/main" id="{00000000-0008-0000-0700-0000F6000000}"/>
            </a:ext>
          </a:extLst>
        </xdr:cNvPr>
        <xdr:cNvCxnSpPr/>
      </xdr:nvCxnSpPr>
      <xdr:spPr>
        <a:xfrm flipV="1">
          <a:off x="2019300" y="16695108"/>
          <a:ext cx="889000" cy="32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81993</xdr:rowOff>
    </xdr:from>
    <xdr:to>
      <xdr:col>15</xdr:col>
      <xdr:colOff>101600</xdr:colOff>
      <xdr:row>99</xdr:row>
      <xdr:rowOff>12143</xdr:rowOff>
    </xdr:to>
    <xdr:sp macro="" textlink="">
      <xdr:nvSpPr>
        <xdr:cNvPr id="247" name="フローチャート: 判断 246">
          <a:extLst>
            <a:ext uri="{FF2B5EF4-FFF2-40B4-BE49-F238E27FC236}">
              <a16:creationId xmlns:a16="http://schemas.microsoft.com/office/drawing/2014/main" id="{00000000-0008-0000-0700-0000F7000000}"/>
            </a:ext>
          </a:extLst>
        </xdr:cNvPr>
        <xdr:cNvSpPr/>
      </xdr:nvSpPr>
      <xdr:spPr>
        <a:xfrm>
          <a:off x="2857500" y="16884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3270</xdr:rowOff>
    </xdr:from>
    <xdr:ext cx="534377"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2641111" y="16976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96985</xdr:rowOff>
    </xdr:from>
    <xdr:to>
      <xdr:col>10</xdr:col>
      <xdr:colOff>114300</xdr:colOff>
      <xdr:row>97</xdr:row>
      <xdr:rowOff>125788</xdr:rowOff>
    </xdr:to>
    <xdr:cxnSp macro="">
      <xdr:nvCxnSpPr>
        <xdr:cNvPr id="249" name="直線コネクタ 248">
          <a:extLst>
            <a:ext uri="{FF2B5EF4-FFF2-40B4-BE49-F238E27FC236}">
              <a16:creationId xmlns:a16="http://schemas.microsoft.com/office/drawing/2014/main" id="{00000000-0008-0000-0700-0000F9000000}"/>
            </a:ext>
          </a:extLst>
        </xdr:cNvPr>
        <xdr:cNvCxnSpPr/>
      </xdr:nvCxnSpPr>
      <xdr:spPr>
        <a:xfrm flipV="1">
          <a:off x="1130300" y="16727635"/>
          <a:ext cx="889000" cy="28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95611</xdr:rowOff>
    </xdr:from>
    <xdr:to>
      <xdr:col>10</xdr:col>
      <xdr:colOff>165100</xdr:colOff>
      <xdr:row>99</xdr:row>
      <xdr:rowOff>25761</xdr:rowOff>
    </xdr:to>
    <xdr:sp macro="" textlink="">
      <xdr:nvSpPr>
        <xdr:cNvPr id="250" name="フローチャート: 判断 249">
          <a:extLst>
            <a:ext uri="{FF2B5EF4-FFF2-40B4-BE49-F238E27FC236}">
              <a16:creationId xmlns:a16="http://schemas.microsoft.com/office/drawing/2014/main" id="{00000000-0008-0000-0700-0000FA000000}"/>
            </a:ext>
          </a:extLst>
        </xdr:cNvPr>
        <xdr:cNvSpPr/>
      </xdr:nvSpPr>
      <xdr:spPr>
        <a:xfrm>
          <a:off x="1968500" y="16897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16888</xdr:rowOff>
    </xdr:from>
    <xdr:ext cx="534377"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752111" y="16990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101391</xdr:rowOff>
    </xdr:from>
    <xdr:to>
      <xdr:col>6</xdr:col>
      <xdr:colOff>38100</xdr:colOff>
      <xdr:row>99</xdr:row>
      <xdr:rowOff>31541</xdr:rowOff>
    </xdr:to>
    <xdr:sp macro="" textlink="">
      <xdr:nvSpPr>
        <xdr:cNvPr id="252" name="フローチャート: 判断 251">
          <a:extLst>
            <a:ext uri="{FF2B5EF4-FFF2-40B4-BE49-F238E27FC236}">
              <a16:creationId xmlns:a16="http://schemas.microsoft.com/office/drawing/2014/main" id="{00000000-0008-0000-0700-0000FC000000}"/>
            </a:ext>
          </a:extLst>
        </xdr:cNvPr>
        <xdr:cNvSpPr/>
      </xdr:nvSpPr>
      <xdr:spPr>
        <a:xfrm>
          <a:off x="1079500" y="16903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22668</xdr:rowOff>
    </xdr:from>
    <xdr:ext cx="534377"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863111" y="16996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64032</xdr:rowOff>
    </xdr:from>
    <xdr:to>
      <xdr:col>24</xdr:col>
      <xdr:colOff>114300</xdr:colOff>
      <xdr:row>95</xdr:row>
      <xdr:rowOff>165632</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4584700" y="16351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86909</xdr:rowOff>
    </xdr:from>
    <xdr:ext cx="534377" cy="259045"/>
    <xdr:sp macro="" textlink="">
      <xdr:nvSpPr>
        <xdr:cNvPr id="260" name="衛生費該当値テキスト">
          <a:extLst>
            <a:ext uri="{FF2B5EF4-FFF2-40B4-BE49-F238E27FC236}">
              <a16:creationId xmlns:a16="http://schemas.microsoft.com/office/drawing/2014/main" id="{00000000-0008-0000-0700-000004010000}"/>
            </a:ext>
          </a:extLst>
        </xdr:cNvPr>
        <xdr:cNvSpPr txBox="1"/>
      </xdr:nvSpPr>
      <xdr:spPr>
        <a:xfrm>
          <a:off x="4686300" y="16203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156190</xdr:rowOff>
    </xdr:from>
    <xdr:to>
      <xdr:col>20</xdr:col>
      <xdr:colOff>38100</xdr:colOff>
      <xdr:row>97</xdr:row>
      <xdr:rowOff>86340</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3746500" y="16615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102867</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3530111" y="16390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13658</xdr:rowOff>
    </xdr:from>
    <xdr:to>
      <xdr:col>15</xdr:col>
      <xdr:colOff>101600</xdr:colOff>
      <xdr:row>97</xdr:row>
      <xdr:rowOff>115258</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2857500" y="16644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131785</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2641111" y="16419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46185</xdr:rowOff>
    </xdr:from>
    <xdr:to>
      <xdr:col>10</xdr:col>
      <xdr:colOff>165100</xdr:colOff>
      <xdr:row>97</xdr:row>
      <xdr:rowOff>147785</xdr:rowOff>
    </xdr:to>
    <xdr:sp macro="" textlink="">
      <xdr:nvSpPr>
        <xdr:cNvPr id="265" name="楕円 264">
          <a:extLst>
            <a:ext uri="{FF2B5EF4-FFF2-40B4-BE49-F238E27FC236}">
              <a16:creationId xmlns:a16="http://schemas.microsoft.com/office/drawing/2014/main" id="{00000000-0008-0000-0700-000009010000}"/>
            </a:ext>
          </a:extLst>
        </xdr:cNvPr>
        <xdr:cNvSpPr/>
      </xdr:nvSpPr>
      <xdr:spPr>
        <a:xfrm>
          <a:off x="1968500" y="16676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164312</xdr:rowOff>
    </xdr:from>
    <xdr:ext cx="534377" cy="259045"/>
    <xdr:sp macro="" textlink="">
      <xdr:nvSpPr>
        <xdr:cNvPr id="266" name="テキスト ボックス 265">
          <a:extLst>
            <a:ext uri="{FF2B5EF4-FFF2-40B4-BE49-F238E27FC236}">
              <a16:creationId xmlns:a16="http://schemas.microsoft.com/office/drawing/2014/main" id="{00000000-0008-0000-0700-00000A010000}"/>
            </a:ext>
          </a:extLst>
        </xdr:cNvPr>
        <xdr:cNvSpPr txBox="1"/>
      </xdr:nvSpPr>
      <xdr:spPr>
        <a:xfrm>
          <a:off x="1752111" y="16452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74988</xdr:rowOff>
    </xdr:from>
    <xdr:to>
      <xdr:col>6</xdr:col>
      <xdr:colOff>38100</xdr:colOff>
      <xdr:row>98</xdr:row>
      <xdr:rowOff>5138</xdr:rowOff>
    </xdr:to>
    <xdr:sp macro="" textlink="">
      <xdr:nvSpPr>
        <xdr:cNvPr id="267" name="楕円 266">
          <a:extLst>
            <a:ext uri="{FF2B5EF4-FFF2-40B4-BE49-F238E27FC236}">
              <a16:creationId xmlns:a16="http://schemas.microsoft.com/office/drawing/2014/main" id="{00000000-0008-0000-0700-00000B010000}"/>
            </a:ext>
          </a:extLst>
        </xdr:cNvPr>
        <xdr:cNvSpPr/>
      </xdr:nvSpPr>
      <xdr:spPr>
        <a:xfrm>
          <a:off x="1079500" y="16705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21665</xdr:rowOff>
    </xdr:from>
    <xdr:ext cx="534377" cy="259045"/>
    <xdr:sp macro="" textlink="">
      <xdr:nvSpPr>
        <xdr:cNvPr id="268" name="テキスト ボックス 267">
          <a:extLst>
            <a:ext uri="{FF2B5EF4-FFF2-40B4-BE49-F238E27FC236}">
              <a16:creationId xmlns:a16="http://schemas.microsoft.com/office/drawing/2014/main" id="{00000000-0008-0000-0700-00000C010000}"/>
            </a:ext>
          </a:extLst>
        </xdr:cNvPr>
        <xdr:cNvSpPr txBox="1"/>
      </xdr:nvSpPr>
      <xdr:spPr>
        <a:xfrm>
          <a:off x="863111" y="16480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4" name="正方形/長方形 273">
          <a:extLst>
            <a:ext uri="{FF2B5EF4-FFF2-40B4-BE49-F238E27FC236}">
              <a16:creationId xmlns:a16="http://schemas.microsoft.com/office/drawing/2014/main" id="{00000000-0008-0000-0700-000012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5" name="正方形/長方形 274">
          <a:extLst>
            <a:ext uri="{FF2B5EF4-FFF2-40B4-BE49-F238E27FC236}">
              <a16:creationId xmlns:a16="http://schemas.microsoft.com/office/drawing/2014/main" id="{00000000-0008-0000-0700-000013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6" name="正方形/長方形 275">
          <a:extLst>
            <a:ext uri="{FF2B5EF4-FFF2-40B4-BE49-F238E27FC236}">
              <a16:creationId xmlns:a16="http://schemas.microsoft.com/office/drawing/2014/main" id="{00000000-0008-0000-0700-000014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8" name="テキスト ボックス 287">
          <a:extLst>
            <a:ext uri="{FF2B5EF4-FFF2-40B4-BE49-F238E27FC236}">
              <a16:creationId xmlns:a16="http://schemas.microsoft.com/office/drawing/2014/main" id="{00000000-0008-0000-0700-000020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労働費グラフ枠">
          <a:extLst>
            <a:ext uri="{FF2B5EF4-FFF2-40B4-BE49-F238E27FC236}">
              <a16:creationId xmlns:a16="http://schemas.microsoft.com/office/drawing/2014/main" id="{00000000-0008-0000-0700-00002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136957</xdr:rowOff>
    </xdr:from>
    <xdr:to>
      <xdr:col>54</xdr:col>
      <xdr:colOff>189865</xdr:colOff>
      <xdr:row>38</xdr:row>
      <xdr:rowOff>83921</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flipV="1">
          <a:off x="10475595" y="5280457"/>
          <a:ext cx="1270" cy="13185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87748</xdr:rowOff>
    </xdr:from>
    <xdr:ext cx="378565" cy="259045"/>
    <xdr:sp macro="" textlink="">
      <xdr:nvSpPr>
        <xdr:cNvPr id="291" name="労働費最小値テキスト">
          <a:extLst>
            <a:ext uri="{FF2B5EF4-FFF2-40B4-BE49-F238E27FC236}">
              <a16:creationId xmlns:a16="http://schemas.microsoft.com/office/drawing/2014/main" id="{00000000-0008-0000-0700-000023010000}"/>
            </a:ext>
          </a:extLst>
        </xdr:cNvPr>
        <xdr:cNvSpPr txBox="1"/>
      </xdr:nvSpPr>
      <xdr:spPr>
        <a:xfrm>
          <a:off x="10528300" y="66028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83921</xdr:rowOff>
    </xdr:from>
    <xdr:to>
      <xdr:col>55</xdr:col>
      <xdr:colOff>88900</xdr:colOff>
      <xdr:row>38</xdr:row>
      <xdr:rowOff>83921</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65990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83634</xdr:rowOff>
    </xdr:from>
    <xdr:ext cx="469744" cy="259045"/>
    <xdr:sp macro="" textlink="">
      <xdr:nvSpPr>
        <xdr:cNvPr id="293" name="労働費最大値テキスト">
          <a:extLst>
            <a:ext uri="{FF2B5EF4-FFF2-40B4-BE49-F238E27FC236}">
              <a16:creationId xmlns:a16="http://schemas.microsoft.com/office/drawing/2014/main" id="{00000000-0008-0000-0700-000025010000}"/>
            </a:ext>
          </a:extLst>
        </xdr:cNvPr>
        <xdr:cNvSpPr txBox="1"/>
      </xdr:nvSpPr>
      <xdr:spPr>
        <a:xfrm>
          <a:off x="10528300" y="5055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3,006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136957</xdr:rowOff>
    </xdr:from>
    <xdr:to>
      <xdr:col>55</xdr:col>
      <xdr:colOff>88900</xdr:colOff>
      <xdr:row>30</xdr:row>
      <xdr:rowOff>136957</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10388600" y="5280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125527</xdr:rowOff>
    </xdr:from>
    <xdr:to>
      <xdr:col>55</xdr:col>
      <xdr:colOff>0</xdr:colOff>
      <xdr:row>36</xdr:row>
      <xdr:rowOff>139243</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flipV="1">
          <a:off x="9639300" y="6297727"/>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123105</xdr:rowOff>
    </xdr:from>
    <xdr:ext cx="378565" cy="259045"/>
    <xdr:sp macro="" textlink="">
      <xdr:nvSpPr>
        <xdr:cNvPr id="296" name="労働費平均値テキスト">
          <a:extLst>
            <a:ext uri="{FF2B5EF4-FFF2-40B4-BE49-F238E27FC236}">
              <a16:creationId xmlns:a16="http://schemas.microsoft.com/office/drawing/2014/main" id="{00000000-0008-0000-0700-000028010000}"/>
            </a:ext>
          </a:extLst>
        </xdr:cNvPr>
        <xdr:cNvSpPr txBox="1"/>
      </xdr:nvSpPr>
      <xdr:spPr>
        <a:xfrm>
          <a:off x="10528300" y="629530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144678</xdr:rowOff>
    </xdr:from>
    <xdr:to>
      <xdr:col>55</xdr:col>
      <xdr:colOff>50800</xdr:colOff>
      <xdr:row>37</xdr:row>
      <xdr:rowOff>74828</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10426700" y="6316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47803</xdr:rowOff>
    </xdr:from>
    <xdr:to>
      <xdr:col>50</xdr:col>
      <xdr:colOff>114300</xdr:colOff>
      <xdr:row>36</xdr:row>
      <xdr:rowOff>139243</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a:off x="8750300" y="6220003"/>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122275</xdr:rowOff>
    </xdr:from>
    <xdr:to>
      <xdr:col>50</xdr:col>
      <xdr:colOff>165100</xdr:colOff>
      <xdr:row>37</xdr:row>
      <xdr:rowOff>52425</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95885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43552</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9450017" y="63872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47803</xdr:rowOff>
    </xdr:from>
    <xdr:to>
      <xdr:col>45</xdr:col>
      <xdr:colOff>177800</xdr:colOff>
      <xdr:row>36</xdr:row>
      <xdr:rowOff>53289</xdr:rowOff>
    </xdr:to>
    <xdr:cxnSp macro="">
      <xdr:nvCxnSpPr>
        <xdr:cNvPr id="301" name="直線コネクタ 300">
          <a:extLst>
            <a:ext uri="{FF2B5EF4-FFF2-40B4-BE49-F238E27FC236}">
              <a16:creationId xmlns:a16="http://schemas.microsoft.com/office/drawing/2014/main" id="{00000000-0008-0000-0700-00002D010000}"/>
            </a:ext>
          </a:extLst>
        </xdr:cNvPr>
        <xdr:cNvCxnSpPr/>
      </xdr:nvCxnSpPr>
      <xdr:spPr>
        <a:xfrm flipV="1">
          <a:off x="7861300" y="6220003"/>
          <a:ext cx="889000" cy="5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108560</xdr:rowOff>
    </xdr:from>
    <xdr:to>
      <xdr:col>46</xdr:col>
      <xdr:colOff>38100</xdr:colOff>
      <xdr:row>37</xdr:row>
      <xdr:rowOff>38710</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8699500" y="628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29837</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61017" y="63734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53289</xdr:rowOff>
    </xdr:from>
    <xdr:to>
      <xdr:col>41</xdr:col>
      <xdr:colOff>50800</xdr:colOff>
      <xdr:row>36</xdr:row>
      <xdr:rowOff>58775</xdr:rowOff>
    </xdr:to>
    <xdr:cxnSp macro="">
      <xdr:nvCxnSpPr>
        <xdr:cNvPr id="304" name="直線コネクタ 303">
          <a:extLst>
            <a:ext uri="{FF2B5EF4-FFF2-40B4-BE49-F238E27FC236}">
              <a16:creationId xmlns:a16="http://schemas.microsoft.com/office/drawing/2014/main" id="{00000000-0008-0000-0700-000030010000}"/>
            </a:ext>
          </a:extLst>
        </xdr:cNvPr>
        <xdr:cNvCxnSpPr/>
      </xdr:nvCxnSpPr>
      <xdr:spPr>
        <a:xfrm flipV="1">
          <a:off x="6972300" y="6225489"/>
          <a:ext cx="889000" cy="5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103531</xdr:rowOff>
    </xdr:from>
    <xdr:to>
      <xdr:col>41</xdr:col>
      <xdr:colOff>101600</xdr:colOff>
      <xdr:row>37</xdr:row>
      <xdr:rowOff>33681</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7810500" y="6275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24808</xdr:rowOff>
    </xdr:from>
    <xdr:ext cx="378565"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2017" y="63684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88443</xdr:rowOff>
    </xdr:from>
    <xdr:to>
      <xdr:col>36</xdr:col>
      <xdr:colOff>165100</xdr:colOff>
      <xdr:row>37</xdr:row>
      <xdr:rowOff>18593</xdr:rowOff>
    </xdr:to>
    <xdr:sp macro="" textlink="">
      <xdr:nvSpPr>
        <xdr:cNvPr id="307" name="フローチャート: 判断 306">
          <a:extLst>
            <a:ext uri="{FF2B5EF4-FFF2-40B4-BE49-F238E27FC236}">
              <a16:creationId xmlns:a16="http://schemas.microsoft.com/office/drawing/2014/main" id="{00000000-0008-0000-0700-000033010000}"/>
            </a:ext>
          </a:extLst>
        </xdr:cNvPr>
        <xdr:cNvSpPr/>
      </xdr:nvSpPr>
      <xdr:spPr>
        <a:xfrm>
          <a:off x="6921500" y="6260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9720</xdr:rowOff>
    </xdr:from>
    <xdr:ext cx="378565"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783017" y="63533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74727</xdr:rowOff>
    </xdr:from>
    <xdr:to>
      <xdr:col>55</xdr:col>
      <xdr:colOff>50800</xdr:colOff>
      <xdr:row>37</xdr:row>
      <xdr:rowOff>4877</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10426700" y="6246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97604</xdr:rowOff>
    </xdr:from>
    <xdr:ext cx="378565" cy="259045"/>
    <xdr:sp macro="" textlink="">
      <xdr:nvSpPr>
        <xdr:cNvPr id="315" name="労働費該当値テキスト">
          <a:extLst>
            <a:ext uri="{FF2B5EF4-FFF2-40B4-BE49-F238E27FC236}">
              <a16:creationId xmlns:a16="http://schemas.microsoft.com/office/drawing/2014/main" id="{00000000-0008-0000-0700-00003B010000}"/>
            </a:ext>
          </a:extLst>
        </xdr:cNvPr>
        <xdr:cNvSpPr txBox="1"/>
      </xdr:nvSpPr>
      <xdr:spPr>
        <a:xfrm>
          <a:off x="10528300" y="60983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88443</xdr:rowOff>
    </xdr:from>
    <xdr:to>
      <xdr:col>50</xdr:col>
      <xdr:colOff>165100</xdr:colOff>
      <xdr:row>37</xdr:row>
      <xdr:rowOff>18593</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9588500" y="6260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35120</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9450017" y="60358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168453</xdr:rowOff>
    </xdr:from>
    <xdr:to>
      <xdr:col>46</xdr:col>
      <xdr:colOff>38100</xdr:colOff>
      <xdr:row>36</xdr:row>
      <xdr:rowOff>98603</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8699500" y="6169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34</xdr:row>
      <xdr:rowOff>115130</xdr:rowOff>
    </xdr:from>
    <xdr:ext cx="378565"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8561017" y="59444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2489</xdr:rowOff>
    </xdr:from>
    <xdr:to>
      <xdr:col>41</xdr:col>
      <xdr:colOff>101600</xdr:colOff>
      <xdr:row>36</xdr:row>
      <xdr:rowOff>104089</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7810500" y="6174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34</xdr:row>
      <xdr:rowOff>120616</xdr:rowOff>
    </xdr:from>
    <xdr:ext cx="378565"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7672017" y="59499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7975</xdr:rowOff>
    </xdr:from>
    <xdr:to>
      <xdr:col>36</xdr:col>
      <xdr:colOff>165100</xdr:colOff>
      <xdr:row>36</xdr:row>
      <xdr:rowOff>109575</xdr:rowOff>
    </xdr:to>
    <xdr:sp macro="" textlink="">
      <xdr:nvSpPr>
        <xdr:cNvPr id="322" name="楕円 321">
          <a:extLst>
            <a:ext uri="{FF2B5EF4-FFF2-40B4-BE49-F238E27FC236}">
              <a16:creationId xmlns:a16="http://schemas.microsoft.com/office/drawing/2014/main" id="{00000000-0008-0000-0700-000042010000}"/>
            </a:ext>
          </a:extLst>
        </xdr:cNvPr>
        <xdr:cNvSpPr/>
      </xdr:nvSpPr>
      <xdr:spPr>
        <a:xfrm>
          <a:off x="6921500" y="6180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34</xdr:row>
      <xdr:rowOff>126102</xdr:rowOff>
    </xdr:from>
    <xdr:ext cx="378565" cy="259045"/>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6783017" y="59554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56</xdr:row>
      <xdr:rowOff>35577</xdr:rowOff>
    </xdr:from>
    <xdr:ext cx="377026"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226974" y="963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53</xdr:row>
      <xdr:rowOff>168927</xdr:rowOff>
    </xdr:from>
    <xdr:ext cx="46717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136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51</xdr:row>
      <xdr:rowOff>130827</xdr:rowOff>
    </xdr:from>
    <xdr:ext cx="46717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136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49</xdr:row>
      <xdr:rowOff>92727</xdr:rowOff>
    </xdr:from>
    <xdr:ext cx="467179"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6136821" y="849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45" name="テキスト ボックス 344">
          <a:extLst>
            <a:ext uri="{FF2B5EF4-FFF2-40B4-BE49-F238E27FC236}">
              <a16:creationId xmlns:a16="http://schemas.microsoft.com/office/drawing/2014/main" id="{00000000-0008-0000-0700-000059010000}"/>
            </a:ext>
          </a:extLst>
        </xdr:cNvPr>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農林水産業費グラフ枠">
          <a:extLst>
            <a:ext uri="{FF2B5EF4-FFF2-40B4-BE49-F238E27FC236}">
              <a16:creationId xmlns:a16="http://schemas.microsoft.com/office/drawing/2014/main" id="{00000000-0008-0000-0700-00005A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128270</xdr:rowOff>
    </xdr:from>
    <xdr:to>
      <xdr:col>54</xdr:col>
      <xdr:colOff>189865</xdr:colOff>
      <xdr:row>59</xdr:row>
      <xdr:rowOff>44450</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10475595" y="8872220"/>
          <a:ext cx="1270" cy="1287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48277</xdr:rowOff>
    </xdr:from>
    <xdr:ext cx="249299" cy="259045"/>
    <xdr:sp macro="" textlink="">
      <xdr:nvSpPr>
        <xdr:cNvPr id="348" name="農林水産業費最小値テキスト">
          <a:extLst>
            <a:ext uri="{FF2B5EF4-FFF2-40B4-BE49-F238E27FC236}">
              <a16:creationId xmlns:a16="http://schemas.microsoft.com/office/drawing/2014/main" id="{00000000-0008-0000-0700-00005C010000}"/>
            </a:ext>
          </a:extLst>
        </xdr:cNvPr>
        <xdr:cNvSpPr txBox="1"/>
      </xdr:nvSpPr>
      <xdr:spPr>
        <a:xfrm>
          <a:off x="10528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44450</xdr:rowOff>
    </xdr:from>
    <xdr:to>
      <xdr:col>55</xdr:col>
      <xdr:colOff>88900</xdr:colOff>
      <xdr:row>59</xdr:row>
      <xdr:rowOff>44450</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10388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74947</xdr:rowOff>
    </xdr:from>
    <xdr:ext cx="469744" cy="259045"/>
    <xdr:sp macro="" textlink="">
      <xdr:nvSpPr>
        <xdr:cNvPr id="350" name="農林水産業費最大値テキスト">
          <a:extLst>
            <a:ext uri="{FF2B5EF4-FFF2-40B4-BE49-F238E27FC236}">
              <a16:creationId xmlns:a16="http://schemas.microsoft.com/office/drawing/2014/main" id="{00000000-0008-0000-0700-00005E010000}"/>
            </a:ext>
          </a:extLst>
        </xdr:cNvPr>
        <xdr:cNvSpPr txBox="1"/>
      </xdr:nvSpPr>
      <xdr:spPr>
        <a:xfrm>
          <a:off x="10528300" y="8647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1,690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128270</xdr:rowOff>
    </xdr:from>
    <xdr:to>
      <xdr:col>55</xdr:col>
      <xdr:colOff>88900</xdr:colOff>
      <xdr:row>51</xdr:row>
      <xdr:rowOff>128270</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10388600" y="8872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44450</xdr:rowOff>
    </xdr:from>
    <xdr:to>
      <xdr:col>55</xdr:col>
      <xdr:colOff>0</xdr:colOff>
      <xdr:row>59</xdr:row>
      <xdr:rowOff>44450</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9639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6621</xdr:rowOff>
    </xdr:from>
    <xdr:ext cx="378565" cy="259045"/>
    <xdr:sp macro="" textlink="">
      <xdr:nvSpPr>
        <xdr:cNvPr id="353" name="農林水産業費平均値テキスト">
          <a:extLst>
            <a:ext uri="{FF2B5EF4-FFF2-40B4-BE49-F238E27FC236}">
              <a16:creationId xmlns:a16="http://schemas.microsoft.com/office/drawing/2014/main" id="{00000000-0008-0000-0700-000061010000}"/>
            </a:ext>
          </a:extLst>
        </xdr:cNvPr>
        <xdr:cNvSpPr txBox="1"/>
      </xdr:nvSpPr>
      <xdr:spPr>
        <a:xfrm>
          <a:off x="10528300" y="977927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155194</xdr:rowOff>
    </xdr:from>
    <xdr:to>
      <xdr:col>55</xdr:col>
      <xdr:colOff>50800</xdr:colOff>
      <xdr:row>58</xdr:row>
      <xdr:rowOff>85344</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10426700" y="9927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44450</xdr:rowOff>
    </xdr:from>
    <xdr:to>
      <xdr:col>50</xdr:col>
      <xdr:colOff>114300</xdr:colOff>
      <xdr:row>59</xdr:row>
      <xdr:rowOff>44450</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a:off x="8750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150622</xdr:rowOff>
    </xdr:from>
    <xdr:to>
      <xdr:col>50</xdr:col>
      <xdr:colOff>165100</xdr:colOff>
      <xdr:row>58</xdr:row>
      <xdr:rowOff>80772</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9588500" y="9923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56</xdr:row>
      <xdr:rowOff>97299</xdr:rowOff>
    </xdr:from>
    <xdr:ext cx="378565"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9450017" y="96984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44450</xdr:rowOff>
    </xdr:from>
    <xdr:to>
      <xdr:col>45</xdr:col>
      <xdr:colOff>177800</xdr:colOff>
      <xdr:row>59</xdr:row>
      <xdr:rowOff>44450</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a:off x="7861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2794</xdr:rowOff>
    </xdr:from>
    <xdr:to>
      <xdr:col>46</xdr:col>
      <xdr:colOff>38100</xdr:colOff>
      <xdr:row>58</xdr:row>
      <xdr:rowOff>104394</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8699500" y="9946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56</xdr:row>
      <xdr:rowOff>120921</xdr:rowOff>
    </xdr:from>
    <xdr:ext cx="378565"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8561017" y="97221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44450</xdr:rowOff>
    </xdr:from>
    <xdr:to>
      <xdr:col>41</xdr:col>
      <xdr:colOff>50800</xdr:colOff>
      <xdr:row>59</xdr:row>
      <xdr:rowOff>44450</xdr:rowOff>
    </xdr:to>
    <xdr:cxnSp macro="">
      <xdr:nvCxnSpPr>
        <xdr:cNvPr id="361" name="直線コネクタ 360">
          <a:extLst>
            <a:ext uri="{FF2B5EF4-FFF2-40B4-BE49-F238E27FC236}">
              <a16:creationId xmlns:a16="http://schemas.microsoft.com/office/drawing/2014/main" id="{00000000-0008-0000-0700-000069010000}"/>
            </a:ext>
          </a:extLst>
        </xdr:cNvPr>
        <xdr:cNvCxnSpPr/>
      </xdr:nvCxnSpPr>
      <xdr:spPr>
        <a:xfrm>
          <a:off x="6972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104902</xdr:rowOff>
    </xdr:from>
    <xdr:to>
      <xdr:col>41</xdr:col>
      <xdr:colOff>101600</xdr:colOff>
      <xdr:row>58</xdr:row>
      <xdr:rowOff>35052</xdr:rowOff>
    </xdr:to>
    <xdr:sp macro="" textlink="">
      <xdr:nvSpPr>
        <xdr:cNvPr id="362" name="フローチャート: 判断 361">
          <a:extLst>
            <a:ext uri="{FF2B5EF4-FFF2-40B4-BE49-F238E27FC236}">
              <a16:creationId xmlns:a16="http://schemas.microsoft.com/office/drawing/2014/main" id="{00000000-0008-0000-0700-00006A010000}"/>
            </a:ext>
          </a:extLst>
        </xdr:cNvPr>
        <xdr:cNvSpPr/>
      </xdr:nvSpPr>
      <xdr:spPr>
        <a:xfrm>
          <a:off x="7810500" y="9877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56</xdr:row>
      <xdr:rowOff>51579</xdr:rowOff>
    </xdr:from>
    <xdr:ext cx="378565"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72017" y="96527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51562</xdr:rowOff>
    </xdr:from>
    <xdr:to>
      <xdr:col>36</xdr:col>
      <xdr:colOff>165100</xdr:colOff>
      <xdr:row>58</xdr:row>
      <xdr:rowOff>153162</xdr:rowOff>
    </xdr:to>
    <xdr:sp macro="" textlink="">
      <xdr:nvSpPr>
        <xdr:cNvPr id="364" name="フローチャート: 判断 363">
          <a:extLst>
            <a:ext uri="{FF2B5EF4-FFF2-40B4-BE49-F238E27FC236}">
              <a16:creationId xmlns:a16="http://schemas.microsoft.com/office/drawing/2014/main" id="{00000000-0008-0000-0700-00006C010000}"/>
            </a:ext>
          </a:extLst>
        </xdr:cNvPr>
        <xdr:cNvSpPr/>
      </xdr:nvSpPr>
      <xdr:spPr>
        <a:xfrm>
          <a:off x="6921500" y="9995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56</xdr:row>
      <xdr:rowOff>169689</xdr:rowOff>
    </xdr:from>
    <xdr:ext cx="378565"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83017" y="97708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165100</xdr:rowOff>
    </xdr:from>
    <xdr:to>
      <xdr:col>55</xdr:col>
      <xdr:colOff>50800</xdr:colOff>
      <xdr:row>59</xdr:row>
      <xdr:rowOff>95250</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10426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80027</xdr:rowOff>
    </xdr:from>
    <xdr:ext cx="249299" cy="259045"/>
    <xdr:sp macro="" textlink="">
      <xdr:nvSpPr>
        <xdr:cNvPr id="372" name="農林水産業費該当値テキスト">
          <a:extLst>
            <a:ext uri="{FF2B5EF4-FFF2-40B4-BE49-F238E27FC236}">
              <a16:creationId xmlns:a16="http://schemas.microsoft.com/office/drawing/2014/main" id="{00000000-0008-0000-0700-000074010000}"/>
            </a:ext>
          </a:extLst>
        </xdr:cNvPr>
        <xdr:cNvSpPr txBox="1"/>
      </xdr:nvSpPr>
      <xdr:spPr>
        <a:xfrm>
          <a:off x="10528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165100</xdr:rowOff>
    </xdr:from>
    <xdr:to>
      <xdr:col>50</xdr:col>
      <xdr:colOff>165100</xdr:colOff>
      <xdr:row>59</xdr:row>
      <xdr:rowOff>95250</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9588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59</xdr:row>
      <xdr:rowOff>86377</xdr:rowOff>
    </xdr:from>
    <xdr:ext cx="249299"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9514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165100</xdr:rowOff>
    </xdr:from>
    <xdr:to>
      <xdr:col>46</xdr:col>
      <xdr:colOff>38100</xdr:colOff>
      <xdr:row>59</xdr:row>
      <xdr:rowOff>95250</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8699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59</xdr:row>
      <xdr:rowOff>86377</xdr:rowOff>
    </xdr:from>
    <xdr:ext cx="249299"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8625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165100</xdr:rowOff>
    </xdr:from>
    <xdr:to>
      <xdr:col>41</xdr:col>
      <xdr:colOff>101600</xdr:colOff>
      <xdr:row>59</xdr:row>
      <xdr:rowOff>95250</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7810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59</xdr:row>
      <xdr:rowOff>86377</xdr:rowOff>
    </xdr:from>
    <xdr:ext cx="249299"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7736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165100</xdr:rowOff>
    </xdr:from>
    <xdr:to>
      <xdr:col>36</xdr:col>
      <xdr:colOff>165100</xdr:colOff>
      <xdr:row>59</xdr:row>
      <xdr:rowOff>95250</xdr:rowOff>
    </xdr:to>
    <xdr:sp macro="" textlink="">
      <xdr:nvSpPr>
        <xdr:cNvPr id="379" name="楕円 378">
          <a:extLst>
            <a:ext uri="{FF2B5EF4-FFF2-40B4-BE49-F238E27FC236}">
              <a16:creationId xmlns:a16="http://schemas.microsoft.com/office/drawing/2014/main" id="{00000000-0008-0000-0700-00007B010000}"/>
            </a:ext>
          </a:extLst>
        </xdr:cNvPr>
        <xdr:cNvSpPr/>
      </xdr:nvSpPr>
      <xdr:spPr>
        <a:xfrm>
          <a:off x="6921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59</xdr:row>
      <xdr:rowOff>86377</xdr:rowOff>
    </xdr:from>
    <xdr:ext cx="249299" cy="259045"/>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6847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0" name="テキスト ボックス 399">
          <a:extLst>
            <a:ext uri="{FF2B5EF4-FFF2-40B4-BE49-F238E27FC236}">
              <a16:creationId xmlns:a16="http://schemas.microsoft.com/office/drawing/2014/main" id="{00000000-0008-0000-0700-000090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商工費グラフ枠">
          <a:extLst>
            <a:ext uri="{FF2B5EF4-FFF2-40B4-BE49-F238E27FC236}">
              <a16:creationId xmlns:a16="http://schemas.microsoft.com/office/drawing/2014/main" id="{00000000-0008-0000-0700-000091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79212</xdr:rowOff>
    </xdr:from>
    <xdr:to>
      <xdr:col>54</xdr:col>
      <xdr:colOff>189865</xdr:colOff>
      <xdr:row>78</xdr:row>
      <xdr:rowOff>21056</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10475595" y="12080712"/>
          <a:ext cx="1270" cy="13134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24883</xdr:rowOff>
    </xdr:from>
    <xdr:ext cx="469744" cy="259045"/>
    <xdr:sp macro="" textlink="">
      <xdr:nvSpPr>
        <xdr:cNvPr id="403" name="商工費最小値テキスト">
          <a:extLst>
            <a:ext uri="{FF2B5EF4-FFF2-40B4-BE49-F238E27FC236}">
              <a16:creationId xmlns:a16="http://schemas.microsoft.com/office/drawing/2014/main" id="{00000000-0008-0000-0700-000093010000}"/>
            </a:ext>
          </a:extLst>
        </xdr:cNvPr>
        <xdr:cNvSpPr txBox="1"/>
      </xdr:nvSpPr>
      <xdr:spPr>
        <a:xfrm>
          <a:off x="10528300" y="13397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21056</xdr:rowOff>
    </xdr:from>
    <xdr:to>
      <xdr:col>55</xdr:col>
      <xdr:colOff>88900</xdr:colOff>
      <xdr:row>78</xdr:row>
      <xdr:rowOff>21056</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33941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25889</xdr:rowOff>
    </xdr:from>
    <xdr:ext cx="534377" cy="259045"/>
    <xdr:sp macro="" textlink="">
      <xdr:nvSpPr>
        <xdr:cNvPr id="405" name="商工費最大値テキスト">
          <a:extLst>
            <a:ext uri="{FF2B5EF4-FFF2-40B4-BE49-F238E27FC236}">
              <a16:creationId xmlns:a16="http://schemas.microsoft.com/office/drawing/2014/main" id="{00000000-0008-0000-0700-000095010000}"/>
            </a:ext>
          </a:extLst>
        </xdr:cNvPr>
        <xdr:cNvSpPr txBox="1"/>
      </xdr:nvSpPr>
      <xdr:spPr>
        <a:xfrm>
          <a:off x="10528300" y="11855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31,323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79212</xdr:rowOff>
    </xdr:from>
    <xdr:to>
      <xdr:col>55</xdr:col>
      <xdr:colOff>88900</xdr:colOff>
      <xdr:row>70</xdr:row>
      <xdr:rowOff>79212</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10388600" y="12080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71</xdr:row>
      <xdr:rowOff>140249</xdr:rowOff>
    </xdr:from>
    <xdr:to>
      <xdr:col>55</xdr:col>
      <xdr:colOff>0</xdr:colOff>
      <xdr:row>73</xdr:row>
      <xdr:rowOff>73223</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9639300" y="12313199"/>
          <a:ext cx="838200" cy="275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80951</xdr:rowOff>
    </xdr:from>
    <xdr:ext cx="469744" cy="259045"/>
    <xdr:sp macro="" textlink="">
      <xdr:nvSpPr>
        <xdr:cNvPr id="408" name="商工費平均値テキスト">
          <a:extLst>
            <a:ext uri="{FF2B5EF4-FFF2-40B4-BE49-F238E27FC236}">
              <a16:creationId xmlns:a16="http://schemas.microsoft.com/office/drawing/2014/main" id="{00000000-0008-0000-0700-000098010000}"/>
            </a:ext>
          </a:extLst>
        </xdr:cNvPr>
        <xdr:cNvSpPr txBox="1"/>
      </xdr:nvSpPr>
      <xdr:spPr>
        <a:xfrm>
          <a:off x="10528300" y="131111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102524</xdr:rowOff>
    </xdr:from>
    <xdr:to>
      <xdr:col>55</xdr:col>
      <xdr:colOff>50800</xdr:colOff>
      <xdr:row>77</xdr:row>
      <xdr:rowOff>32674</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10426700" y="1313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71</xdr:row>
      <xdr:rowOff>140249</xdr:rowOff>
    </xdr:from>
    <xdr:to>
      <xdr:col>50</xdr:col>
      <xdr:colOff>114300</xdr:colOff>
      <xdr:row>73</xdr:row>
      <xdr:rowOff>112633</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flipV="1">
          <a:off x="8750300" y="12313199"/>
          <a:ext cx="889000" cy="315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118618</xdr:rowOff>
    </xdr:from>
    <xdr:to>
      <xdr:col>50</xdr:col>
      <xdr:colOff>165100</xdr:colOff>
      <xdr:row>77</xdr:row>
      <xdr:rowOff>48768</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95885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39895</xdr:rowOff>
    </xdr:from>
    <xdr:ext cx="469744"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9404428" y="13241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73</xdr:row>
      <xdr:rowOff>111262</xdr:rowOff>
    </xdr:from>
    <xdr:to>
      <xdr:col>45</xdr:col>
      <xdr:colOff>177800</xdr:colOff>
      <xdr:row>73</xdr:row>
      <xdr:rowOff>112633</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a:off x="7861300" y="12627112"/>
          <a:ext cx="889000" cy="1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169824</xdr:rowOff>
    </xdr:from>
    <xdr:to>
      <xdr:col>46</xdr:col>
      <xdr:colOff>38100</xdr:colOff>
      <xdr:row>77</xdr:row>
      <xdr:rowOff>99974</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8699500" y="1320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91101</xdr:rowOff>
    </xdr:from>
    <xdr:ext cx="469744"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8515428" y="13292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73</xdr:row>
      <xdr:rowOff>111262</xdr:rowOff>
    </xdr:from>
    <xdr:to>
      <xdr:col>41</xdr:col>
      <xdr:colOff>50800</xdr:colOff>
      <xdr:row>73</xdr:row>
      <xdr:rowOff>131013</xdr:rowOff>
    </xdr:to>
    <xdr:cxnSp macro="">
      <xdr:nvCxnSpPr>
        <xdr:cNvPr id="416" name="直線コネクタ 415">
          <a:extLst>
            <a:ext uri="{FF2B5EF4-FFF2-40B4-BE49-F238E27FC236}">
              <a16:creationId xmlns:a16="http://schemas.microsoft.com/office/drawing/2014/main" id="{00000000-0008-0000-0700-0000A0010000}"/>
            </a:ext>
          </a:extLst>
        </xdr:cNvPr>
        <xdr:cNvCxnSpPr/>
      </xdr:nvCxnSpPr>
      <xdr:spPr>
        <a:xfrm flipV="1">
          <a:off x="6972300" y="12627112"/>
          <a:ext cx="889000" cy="197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144678</xdr:rowOff>
    </xdr:from>
    <xdr:to>
      <xdr:col>41</xdr:col>
      <xdr:colOff>101600</xdr:colOff>
      <xdr:row>77</xdr:row>
      <xdr:rowOff>74828</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7810500" y="13174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65955</xdr:rowOff>
    </xdr:from>
    <xdr:ext cx="469744"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7626428" y="132676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59548</xdr:rowOff>
    </xdr:from>
    <xdr:to>
      <xdr:col>36</xdr:col>
      <xdr:colOff>165100</xdr:colOff>
      <xdr:row>77</xdr:row>
      <xdr:rowOff>161148</xdr:rowOff>
    </xdr:to>
    <xdr:sp macro="" textlink="">
      <xdr:nvSpPr>
        <xdr:cNvPr id="419" name="フローチャート: 判断 418">
          <a:extLst>
            <a:ext uri="{FF2B5EF4-FFF2-40B4-BE49-F238E27FC236}">
              <a16:creationId xmlns:a16="http://schemas.microsoft.com/office/drawing/2014/main" id="{00000000-0008-0000-0700-0000A3010000}"/>
            </a:ext>
          </a:extLst>
        </xdr:cNvPr>
        <xdr:cNvSpPr/>
      </xdr:nvSpPr>
      <xdr:spPr>
        <a:xfrm>
          <a:off x="6921500" y="13261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152275</xdr:rowOff>
    </xdr:from>
    <xdr:ext cx="469744"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37428" y="13353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73</xdr:row>
      <xdr:rowOff>22423</xdr:rowOff>
    </xdr:from>
    <xdr:to>
      <xdr:col>55</xdr:col>
      <xdr:colOff>50800</xdr:colOff>
      <xdr:row>73</xdr:row>
      <xdr:rowOff>124023</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10426700" y="12538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72</xdr:row>
      <xdr:rowOff>45300</xdr:rowOff>
    </xdr:from>
    <xdr:ext cx="534377" cy="259045"/>
    <xdr:sp macro="" textlink="">
      <xdr:nvSpPr>
        <xdr:cNvPr id="427" name="商工費該当値テキスト">
          <a:extLst>
            <a:ext uri="{FF2B5EF4-FFF2-40B4-BE49-F238E27FC236}">
              <a16:creationId xmlns:a16="http://schemas.microsoft.com/office/drawing/2014/main" id="{00000000-0008-0000-0700-0000AB010000}"/>
            </a:ext>
          </a:extLst>
        </xdr:cNvPr>
        <xdr:cNvSpPr txBox="1"/>
      </xdr:nvSpPr>
      <xdr:spPr>
        <a:xfrm>
          <a:off x="10528300" y="12389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71</xdr:row>
      <xdr:rowOff>89449</xdr:rowOff>
    </xdr:from>
    <xdr:to>
      <xdr:col>50</xdr:col>
      <xdr:colOff>165100</xdr:colOff>
      <xdr:row>72</xdr:row>
      <xdr:rowOff>19599</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9588500" y="12262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70</xdr:row>
      <xdr:rowOff>36126</xdr:rowOff>
    </xdr:from>
    <xdr:ext cx="534377"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9372111" y="12037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73</xdr:row>
      <xdr:rowOff>61833</xdr:rowOff>
    </xdr:from>
    <xdr:to>
      <xdr:col>46</xdr:col>
      <xdr:colOff>38100</xdr:colOff>
      <xdr:row>73</xdr:row>
      <xdr:rowOff>163433</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8699500" y="12577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72</xdr:row>
      <xdr:rowOff>8510</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8483111" y="12352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73</xdr:row>
      <xdr:rowOff>60462</xdr:rowOff>
    </xdr:from>
    <xdr:to>
      <xdr:col>41</xdr:col>
      <xdr:colOff>101600</xdr:colOff>
      <xdr:row>73</xdr:row>
      <xdr:rowOff>162062</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7810500" y="12576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72</xdr:row>
      <xdr:rowOff>7139</xdr:rowOff>
    </xdr:from>
    <xdr:ext cx="534377"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7594111" y="12351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73</xdr:row>
      <xdr:rowOff>80213</xdr:rowOff>
    </xdr:from>
    <xdr:to>
      <xdr:col>36</xdr:col>
      <xdr:colOff>165100</xdr:colOff>
      <xdr:row>74</xdr:row>
      <xdr:rowOff>10363</xdr:rowOff>
    </xdr:to>
    <xdr:sp macro="" textlink="">
      <xdr:nvSpPr>
        <xdr:cNvPr id="434" name="楕円 433">
          <a:extLst>
            <a:ext uri="{FF2B5EF4-FFF2-40B4-BE49-F238E27FC236}">
              <a16:creationId xmlns:a16="http://schemas.microsoft.com/office/drawing/2014/main" id="{00000000-0008-0000-0700-0000B2010000}"/>
            </a:ext>
          </a:extLst>
        </xdr:cNvPr>
        <xdr:cNvSpPr/>
      </xdr:nvSpPr>
      <xdr:spPr>
        <a:xfrm>
          <a:off x="6921500" y="12596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72</xdr:row>
      <xdr:rowOff>26890</xdr:rowOff>
    </xdr:from>
    <xdr:ext cx="534377" cy="2590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6705111" y="12371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7" name="テキスト ボックス 456">
          <a:extLst>
            <a:ext uri="{FF2B5EF4-FFF2-40B4-BE49-F238E27FC236}">
              <a16:creationId xmlns:a16="http://schemas.microsoft.com/office/drawing/2014/main" id="{00000000-0008-0000-0700-0000C9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9" name="テキスト ボックス 458">
          <a:extLst>
            <a:ext uri="{FF2B5EF4-FFF2-40B4-BE49-F238E27FC236}">
              <a16:creationId xmlns:a16="http://schemas.microsoft.com/office/drawing/2014/main" id="{00000000-0008-0000-0700-0000CB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0" name="土木費グラフ枠">
          <a:extLst>
            <a:ext uri="{FF2B5EF4-FFF2-40B4-BE49-F238E27FC236}">
              <a16:creationId xmlns:a16="http://schemas.microsoft.com/office/drawing/2014/main" id="{00000000-0008-0000-0700-0000CC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118298</xdr:rowOff>
    </xdr:from>
    <xdr:to>
      <xdr:col>54</xdr:col>
      <xdr:colOff>189865</xdr:colOff>
      <xdr:row>98</xdr:row>
      <xdr:rowOff>89103</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flipV="1">
          <a:off x="10475595" y="15548798"/>
          <a:ext cx="1270" cy="13424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92930</xdr:rowOff>
    </xdr:from>
    <xdr:ext cx="534377" cy="259045"/>
    <xdr:sp macro="" textlink="">
      <xdr:nvSpPr>
        <xdr:cNvPr id="462" name="土木費最小値テキスト">
          <a:extLst>
            <a:ext uri="{FF2B5EF4-FFF2-40B4-BE49-F238E27FC236}">
              <a16:creationId xmlns:a16="http://schemas.microsoft.com/office/drawing/2014/main" id="{00000000-0008-0000-0700-0000CE010000}"/>
            </a:ext>
          </a:extLst>
        </xdr:cNvPr>
        <xdr:cNvSpPr txBox="1"/>
      </xdr:nvSpPr>
      <xdr:spPr>
        <a:xfrm>
          <a:off x="10528300" y="16895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89103</xdr:rowOff>
    </xdr:from>
    <xdr:to>
      <xdr:col>55</xdr:col>
      <xdr:colOff>88900</xdr:colOff>
      <xdr:row>98</xdr:row>
      <xdr:rowOff>89103</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10388600" y="168912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64975</xdr:rowOff>
    </xdr:from>
    <xdr:ext cx="599010" cy="259045"/>
    <xdr:sp macro="" textlink="">
      <xdr:nvSpPr>
        <xdr:cNvPr id="464" name="土木費最大値テキスト">
          <a:extLst>
            <a:ext uri="{FF2B5EF4-FFF2-40B4-BE49-F238E27FC236}">
              <a16:creationId xmlns:a16="http://schemas.microsoft.com/office/drawing/2014/main" id="{00000000-0008-0000-0700-0000D0010000}"/>
            </a:ext>
          </a:extLst>
        </xdr:cNvPr>
        <xdr:cNvSpPr txBox="1"/>
      </xdr:nvSpPr>
      <xdr:spPr>
        <a:xfrm>
          <a:off x="10528300" y="153240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139,966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118298</xdr:rowOff>
    </xdr:from>
    <xdr:to>
      <xdr:col>55</xdr:col>
      <xdr:colOff>88900</xdr:colOff>
      <xdr:row>90</xdr:row>
      <xdr:rowOff>118298</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a:off x="10388600" y="15548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160361</xdr:rowOff>
    </xdr:from>
    <xdr:to>
      <xdr:col>55</xdr:col>
      <xdr:colOff>0</xdr:colOff>
      <xdr:row>98</xdr:row>
      <xdr:rowOff>2704</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9639300" y="16791011"/>
          <a:ext cx="838200" cy="13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15450</xdr:rowOff>
    </xdr:from>
    <xdr:ext cx="534377" cy="259045"/>
    <xdr:sp macro="" textlink="">
      <xdr:nvSpPr>
        <xdr:cNvPr id="467" name="土木費平均値テキスト">
          <a:extLst>
            <a:ext uri="{FF2B5EF4-FFF2-40B4-BE49-F238E27FC236}">
              <a16:creationId xmlns:a16="http://schemas.microsoft.com/office/drawing/2014/main" id="{00000000-0008-0000-0700-0000D3010000}"/>
            </a:ext>
          </a:extLst>
        </xdr:cNvPr>
        <xdr:cNvSpPr txBox="1"/>
      </xdr:nvSpPr>
      <xdr:spPr>
        <a:xfrm>
          <a:off x="10528300" y="164746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164023</xdr:rowOff>
    </xdr:from>
    <xdr:to>
      <xdr:col>55</xdr:col>
      <xdr:colOff>50800</xdr:colOff>
      <xdr:row>97</xdr:row>
      <xdr:rowOff>94173</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10426700" y="16623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73406</xdr:rowOff>
    </xdr:from>
    <xdr:to>
      <xdr:col>50</xdr:col>
      <xdr:colOff>114300</xdr:colOff>
      <xdr:row>98</xdr:row>
      <xdr:rowOff>2704</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8750300" y="16704056"/>
          <a:ext cx="889000" cy="100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143089</xdr:rowOff>
    </xdr:from>
    <xdr:to>
      <xdr:col>50</xdr:col>
      <xdr:colOff>165100</xdr:colOff>
      <xdr:row>97</xdr:row>
      <xdr:rowOff>73239</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9588500" y="16602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89766</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9372111" y="16377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73406</xdr:rowOff>
    </xdr:from>
    <xdr:to>
      <xdr:col>45</xdr:col>
      <xdr:colOff>177800</xdr:colOff>
      <xdr:row>97</xdr:row>
      <xdr:rowOff>115905</xdr:rowOff>
    </xdr:to>
    <xdr:cxnSp macro="">
      <xdr:nvCxnSpPr>
        <xdr:cNvPr id="472" name="直線コネクタ 471">
          <a:extLst>
            <a:ext uri="{FF2B5EF4-FFF2-40B4-BE49-F238E27FC236}">
              <a16:creationId xmlns:a16="http://schemas.microsoft.com/office/drawing/2014/main" id="{00000000-0008-0000-0700-0000D8010000}"/>
            </a:ext>
          </a:extLst>
        </xdr:cNvPr>
        <xdr:cNvCxnSpPr/>
      </xdr:nvCxnSpPr>
      <xdr:spPr>
        <a:xfrm flipV="1">
          <a:off x="7861300" y="16704056"/>
          <a:ext cx="889000" cy="42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151602</xdr:rowOff>
    </xdr:from>
    <xdr:to>
      <xdr:col>46</xdr:col>
      <xdr:colOff>38100</xdr:colOff>
      <xdr:row>97</xdr:row>
      <xdr:rowOff>81752</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8699500" y="16610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98279</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8483111" y="16386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107238</xdr:rowOff>
    </xdr:from>
    <xdr:to>
      <xdr:col>41</xdr:col>
      <xdr:colOff>50800</xdr:colOff>
      <xdr:row>97</xdr:row>
      <xdr:rowOff>115905</xdr:rowOff>
    </xdr:to>
    <xdr:cxnSp macro="">
      <xdr:nvCxnSpPr>
        <xdr:cNvPr id="475" name="直線コネクタ 474">
          <a:extLst>
            <a:ext uri="{FF2B5EF4-FFF2-40B4-BE49-F238E27FC236}">
              <a16:creationId xmlns:a16="http://schemas.microsoft.com/office/drawing/2014/main" id="{00000000-0008-0000-0700-0000DB010000}"/>
            </a:ext>
          </a:extLst>
        </xdr:cNvPr>
        <xdr:cNvCxnSpPr/>
      </xdr:nvCxnSpPr>
      <xdr:spPr>
        <a:xfrm>
          <a:off x="6972300" y="16737888"/>
          <a:ext cx="889000" cy="8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19994</xdr:rowOff>
    </xdr:from>
    <xdr:to>
      <xdr:col>41</xdr:col>
      <xdr:colOff>101600</xdr:colOff>
      <xdr:row>97</xdr:row>
      <xdr:rowOff>121594</xdr:rowOff>
    </xdr:to>
    <xdr:sp macro="" textlink="">
      <xdr:nvSpPr>
        <xdr:cNvPr id="476" name="フローチャート: 判断 475">
          <a:extLst>
            <a:ext uri="{FF2B5EF4-FFF2-40B4-BE49-F238E27FC236}">
              <a16:creationId xmlns:a16="http://schemas.microsoft.com/office/drawing/2014/main" id="{00000000-0008-0000-0700-0000DC010000}"/>
            </a:ext>
          </a:extLst>
        </xdr:cNvPr>
        <xdr:cNvSpPr/>
      </xdr:nvSpPr>
      <xdr:spPr>
        <a:xfrm>
          <a:off x="7810500" y="16650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138121</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594111" y="16425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14267</xdr:rowOff>
    </xdr:from>
    <xdr:to>
      <xdr:col>36</xdr:col>
      <xdr:colOff>165100</xdr:colOff>
      <xdr:row>97</xdr:row>
      <xdr:rowOff>115867</xdr:rowOff>
    </xdr:to>
    <xdr:sp macro="" textlink="">
      <xdr:nvSpPr>
        <xdr:cNvPr id="478" name="フローチャート: 判断 477">
          <a:extLst>
            <a:ext uri="{FF2B5EF4-FFF2-40B4-BE49-F238E27FC236}">
              <a16:creationId xmlns:a16="http://schemas.microsoft.com/office/drawing/2014/main" id="{00000000-0008-0000-0700-0000DE010000}"/>
            </a:ext>
          </a:extLst>
        </xdr:cNvPr>
        <xdr:cNvSpPr/>
      </xdr:nvSpPr>
      <xdr:spPr>
        <a:xfrm>
          <a:off x="6921500" y="16644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132394</xdr:rowOff>
    </xdr:from>
    <xdr:ext cx="534377"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6705111" y="16420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109561</xdr:rowOff>
    </xdr:from>
    <xdr:to>
      <xdr:col>55</xdr:col>
      <xdr:colOff>50800</xdr:colOff>
      <xdr:row>98</xdr:row>
      <xdr:rowOff>39711</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10426700" y="16740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24488</xdr:rowOff>
    </xdr:from>
    <xdr:ext cx="534377" cy="259045"/>
    <xdr:sp macro="" textlink="">
      <xdr:nvSpPr>
        <xdr:cNvPr id="486" name="土木費該当値テキスト">
          <a:extLst>
            <a:ext uri="{FF2B5EF4-FFF2-40B4-BE49-F238E27FC236}">
              <a16:creationId xmlns:a16="http://schemas.microsoft.com/office/drawing/2014/main" id="{00000000-0008-0000-0700-0000E6010000}"/>
            </a:ext>
          </a:extLst>
        </xdr:cNvPr>
        <xdr:cNvSpPr txBox="1"/>
      </xdr:nvSpPr>
      <xdr:spPr>
        <a:xfrm>
          <a:off x="10528300" y="16655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123354</xdr:rowOff>
    </xdr:from>
    <xdr:to>
      <xdr:col>50</xdr:col>
      <xdr:colOff>165100</xdr:colOff>
      <xdr:row>98</xdr:row>
      <xdr:rowOff>53504</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9588500" y="16754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44631</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9372111" y="16846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22606</xdr:rowOff>
    </xdr:from>
    <xdr:to>
      <xdr:col>46</xdr:col>
      <xdr:colOff>38100</xdr:colOff>
      <xdr:row>97</xdr:row>
      <xdr:rowOff>124206</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8699500" y="16653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115333</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8483111" y="16745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65105</xdr:rowOff>
    </xdr:from>
    <xdr:to>
      <xdr:col>41</xdr:col>
      <xdr:colOff>101600</xdr:colOff>
      <xdr:row>97</xdr:row>
      <xdr:rowOff>166705</xdr:rowOff>
    </xdr:to>
    <xdr:sp macro="" textlink="">
      <xdr:nvSpPr>
        <xdr:cNvPr id="491" name="楕円 490">
          <a:extLst>
            <a:ext uri="{FF2B5EF4-FFF2-40B4-BE49-F238E27FC236}">
              <a16:creationId xmlns:a16="http://schemas.microsoft.com/office/drawing/2014/main" id="{00000000-0008-0000-0700-0000EB010000}"/>
            </a:ext>
          </a:extLst>
        </xdr:cNvPr>
        <xdr:cNvSpPr/>
      </xdr:nvSpPr>
      <xdr:spPr>
        <a:xfrm>
          <a:off x="7810500" y="16695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157832</xdr:rowOff>
    </xdr:from>
    <xdr:ext cx="534377"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7594111" y="16788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56438</xdr:rowOff>
    </xdr:from>
    <xdr:to>
      <xdr:col>36</xdr:col>
      <xdr:colOff>165100</xdr:colOff>
      <xdr:row>97</xdr:row>
      <xdr:rowOff>158038</xdr:rowOff>
    </xdr:to>
    <xdr:sp macro="" textlink="">
      <xdr:nvSpPr>
        <xdr:cNvPr id="493" name="楕円 492">
          <a:extLst>
            <a:ext uri="{FF2B5EF4-FFF2-40B4-BE49-F238E27FC236}">
              <a16:creationId xmlns:a16="http://schemas.microsoft.com/office/drawing/2014/main" id="{00000000-0008-0000-0700-0000ED010000}"/>
            </a:ext>
          </a:extLst>
        </xdr:cNvPr>
        <xdr:cNvSpPr/>
      </xdr:nvSpPr>
      <xdr:spPr>
        <a:xfrm>
          <a:off x="6921500" y="16687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149165</xdr:rowOff>
    </xdr:from>
    <xdr:ext cx="534377" cy="259045"/>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6705111" y="16779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2" name="正方形/長方形 501">
          <a:extLst>
            <a:ext uri="{FF2B5EF4-FFF2-40B4-BE49-F238E27FC236}">
              <a16:creationId xmlns:a16="http://schemas.microsoft.com/office/drawing/2014/main" id="{00000000-0008-0000-0700-0000F6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35</xdr:row>
      <xdr:rowOff>54627</xdr:rowOff>
    </xdr:from>
    <xdr:ext cx="46717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78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消防費グラフ枠">
          <a:extLst>
            <a:ext uri="{FF2B5EF4-FFF2-40B4-BE49-F238E27FC236}">
              <a16:creationId xmlns:a16="http://schemas.microsoft.com/office/drawing/2014/main" id="{00000000-0008-0000-0700-000003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22017</xdr:rowOff>
    </xdr:from>
    <xdr:to>
      <xdr:col>85</xdr:col>
      <xdr:colOff>126364</xdr:colOff>
      <xdr:row>38</xdr:row>
      <xdr:rowOff>75418</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flipV="1">
          <a:off x="16317595" y="5165517"/>
          <a:ext cx="1269" cy="14250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79245</xdr:rowOff>
    </xdr:from>
    <xdr:ext cx="378565" cy="259045"/>
    <xdr:sp macro="" textlink="">
      <xdr:nvSpPr>
        <xdr:cNvPr id="517" name="消防費最小値テキスト">
          <a:extLst>
            <a:ext uri="{FF2B5EF4-FFF2-40B4-BE49-F238E27FC236}">
              <a16:creationId xmlns:a16="http://schemas.microsoft.com/office/drawing/2014/main" id="{00000000-0008-0000-0700-000005020000}"/>
            </a:ext>
          </a:extLst>
        </xdr:cNvPr>
        <xdr:cNvSpPr txBox="1"/>
      </xdr:nvSpPr>
      <xdr:spPr>
        <a:xfrm>
          <a:off x="16370300" y="65943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75418</xdr:rowOff>
    </xdr:from>
    <xdr:to>
      <xdr:col>86</xdr:col>
      <xdr:colOff>25400</xdr:colOff>
      <xdr:row>38</xdr:row>
      <xdr:rowOff>75418</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6230600" y="65905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140144</xdr:rowOff>
    </xdr:from>
    <xdr:ext cx="534377" cy="259045"/>
    <xdr:sp macro="" textlink="">
      <xdr:nvSpPr>
        <xdr:cNvPr id="519" name="消防費最大値テキスト">
          <a:extLst>
            <a:ext uri="{FF2B5EF4-FFF2-40B4-BE49-F238E27FC236}">
              <a16:creationId xmlns:a16="http://schemas.microsoft.com/office/drawing/2014/main" id="{00000000-0008-0000-0700-000007020000}"/>
            </a:ext>
          </a:extLst>
        </xdr:cNvPr>
        <xdr:cNvSpPr txBox="1"/>
      </xdr:nvSpPr>
      <xdr:spPr>
        <a:xfrm>
          <a:off x="16370300" y="4940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16,287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22017</xdr:rowOff>
    </xdr:from>
    <xdr:to>
      <xdr:col>86</xdr:col>
      <xdr:colOff>25400</xdr:colOff>
      <xdr:row>30</xdr:row>
      <xdr:rowOff>22017</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6230600" y="51655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34</xdr:row>
      <xdr:rowOff>60604</xdr:rowOff>
    </xdr:from>
    <xdr:to>
      <xdr:col>85</xdr:col>
      <xdr:colOff>127000</xdr:colOff>
      <xdr:row>36</xdr:row>
      <xdr:rowOff>4369</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flipV="1">
          <a:off x="15481300" y="5889904"/>
          <a:ext cx="838200" cy="2866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128409</xdr:rowOff>
    </xdr:from>
    <xdr:ext cx="469744" cy="259045"/>
    <xdr:sp macro="" textlink="">
      <xdr:nvSpPr>
        <xdr:cNvPr id="522" name="消防費平均値テキスト">
          <a:extLst>
            <a:ext uri="{FF2B5EF4-FFF2-40B4-BE49-F238E27FC236}">
              <a16:creationId xmlns:a16="http://schemas.microsoft.com/office/drawing/2014/main" id="{00000000-0008-0000-0700-00000A020000}"/>
            </a:ext>
          </a:extLst>
        </xdr:cNvPr>
        <xdr:cNvSpPr txBox="1"/>
      </xdr:nvSpPr>
      <xdr:spPr>
        <a:xfrm>
          <a:off x="16370300" y="630060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149982</xdr:rowOff>
    </xdr:from>
    <xdr:to>
      <xdr:col>85</xdr:col>
      <xdr:colOff>177800</xdr:colOff>
      <xdr:row>37</xdr:row>
      <xdr:rowOff>80132</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6268700" y="6322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67919</xdr:rowOff>
    </xdr:from>
    <xdr:to>
      <xdr:col>81</xdr:col>
      <xdr:colOff>50800</xdr:colOff>
      <xdr:row>36</xdr:row>
      <xdr:rowOff>4369</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a:off x="14592300" y="6068669"/>
          <a:ext cx="889000" cy="107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113314</xdr:rowOff>
    </xdr:from>
    <xdr:to>
      <xdr:col>81</xdr:col>
      <xdr:colOff>101600</xdr:colOff>
      <xdr:row>37</xdr:row>
      <xdr:rowOff>43464</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5430500" y="6285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34591</xdr:rowOff>
    </xdr:from>
    <xdr:ext cx="469744"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5246428" y="6378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35</xdr:row>
      <xdr:rowOff>67919</xdr:rowOff>
    </xdr:from>
    <xdr:to>
      <xdr:col>76</xdr:col>
      <xdr:colOff>114300</xdr:colOff>
      <xdr:row>36</xdr:row>
      <xdr:rowOff>27046</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flipV="1">
          <a:off x="13703300" y="6068669"/>
          <a:ext cx="889000" cy="130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131968</xdr:rowOff>
    </xdr:from>
    <xdr:to>
      <xdr:col>76</xdr:col>
      <xdr:colOff>165100</xdr:colOff>
      <xdr:row>36</xdr:row>
      <xdr:rowOff>62118</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4541500" y="6132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53245</xdr:rowOff>
    </xdr:from>
    <xdr:ext cx="469744"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4357428" y="6225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131562</xdr:rowOff>
    </xdr:from>
    <xdr:to>
      <xdr:col>71</xdr:col>
      <xdr:colOff>177800</xdr:colOff>
      <xdr:row>36</xdr:row>
      <xdr:rowOff>27046</xdr:rowOff>
    </xdr:to>
    <xdr:cxnSp macro="">
      <xdr:nvCxnSpPr>
        <xdr:cNvPr id="530" name="直線コネクタ 529">
          <a:extLst>
            <a:ext uri="{FF2B5EF4-FFF2-40B4-BE49-F238E27FC236}">
              <a16:creationId xmlns:a16="http://schemas.microsoft.com/office/drawing/2014/main" id="{00000000-0008-0000-0700-000012020000}"/>
            </a:ext>
          </a:extLst>
        </xdr:cNvPr>
        <xdr:cNvCxnSpPr/>
      </xdr:nvCxnSpPr>
      <xdr:spPr>
        <a:xfrm>
          <a:off x="12814300" y="6132312"/>
          <a:ext cx="889000" cy="66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2946</xdr:rowOff>
    </xdr:from>
    <xdr:to>
      <xdr:col>72</xdr:col>
      <xdr:colOff>38100</xdr:colOff>
      <xdr:row>37</xdr:row>
      <xdr:rowOff>104546</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3652500" y="6346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95673</xdr:rowOff>
    </xdr:from>
    <xdr:ext cx="469744"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3468428" y="64393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4501</xdr:rowOff>
    </xdr:from>
    <xdr:to>
      <xdr:col>67</xdr:col>
      <xdr:colOff>101600</xdr:colOff>
      <xdr:row>37</xdr:row>
      <xdr:rowOff>106101</xdr:rowOff>
    </xdr:to>
    <xdr:sp macro="" textlink="">
      <xdr:nvSpPr>
        <xdr:cNvPr id="533" name="フローチャート: 判断 532">
          <a:extLst>
            <a:ext uri="{FF2B5EF4-FFF2-40B4-BE49-F238E27FC236}">
              <a16:creationId xmlns:a16="http://schemas.microsoft.com/office/drawing/2014/main" id="{00000000-0008-0000-0700-000015020000}"/>
            </a:ext>
          </a:extLst>
        </xdr:cNvPr>
        <xdr:cNvSpPr/>
      </xdr:nvSpPr>
      <xdr:spPr>
        <a:xfrm>
          <a:off x="12763500" y="6348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97228</xdr:rowOff>
    </xdr:from>
    <xdr:ext cx="469744"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2579428" y="64408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9804</xdr:rowOff>
    </xdr:from>
    <xdr:to>
      <xdr:col>85</xdr:col>
      <xdr:colOff>177800</xdr:colOff>
      <xdr:row>34</xdr:row>
      <xdr:rowOff>111404</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6268700" y="5839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33</xdr:row>
      <xdr:rowOff>32681</xdr:rowOff>
    </xdr:from>
    <xdr:ext cx="469744" cy="259045"/>
    <xdr:sp macro="" textlink="">
      <xdr:nvSpPr>
        <xdr:cNvPr id="541" name="消防費該当値テキスト">
          <a:extLst>
            <a:ext uri="{FF2B5EF4-FFF2-40B4-BE49-F238E27FC236}">
              <a16:creationId xmlns:a16="http://schemas.microsoft.com/office/drawing/2014/main" id="{00000000-0008-0000-0700-00001D020000}"/>
            </a:ext>
          </a:extLst>
        </xdr:cNvPr>
        <xdr:cNvSpPr txBox="1"/>
      </xdr:nvSpPr>
      <xdr:spPr>
        <a:xfrm>
          <a:off x="16370300" y="56905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125019</xdr:rowOff>
    </xdr:from>
    <xdr:to>
      <xdr:col>81</xdr:col>
      <xdr:colOff>101600</xdr:colOff>
      <xdr:row>36</xdr:row>
      <xdr:rowOff>55169</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5430500" y="6125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34</xdr:row>
      <xdr:rowOff>71696</xdr:rowOff>
    </xdr:from>
    <xdr:ext cx="469744"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5246428" y="59009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17119</xdr:rowOff>
    </xdr:from>
    <xdr:to>
      <xdr:col>76</xdr:col>
      <xdr:colOff>165100</xdr:colOff>
      <xdr:row>35</xdr:row>
      <xdr:rowOff>118719</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4541500" y="6017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33</xdr:row>
      <xdr:rowOff>135246</xdr:rowOff>
    </xdr:from>
    <xdr:ext cx="469744"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4357428" y="57930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35</xdr:row>
      <xdr:rowOff>147696</xdr:rowOff>
    </xdr:from>
    <xdr:to>
      <xdr:col>72</xdr:col>
      <xdr:colOff>38100</xdr:colOff>
      <xdr:row>36</xdr:row>
      <xdr:rowOff>77846</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3652500" y="6148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34</xdr:row>
      <xdr:rowOff>94373</xdr:rowOff>
    </xdr:from>
    <xdr:ext cx="469744"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3468428" y="59236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80762</xdr:rowOff>
    </xdr:from>
    <xdr:to>
      <xdr:col>67</xdr:col>
      <xdr:colOff>101600</xdr:colOff>
      <xdr:row>36</xdr:row>
      <xdr:rowOff>10912</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2763500" y="6081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34</xdr:row>
      <xdr:rowOff>27439</xdr:rowOff>
    </xdr:from>
    <xdr:ext cx="469744"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2579428" y="5856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5" name="教育費グラフ枠">
          <a:extLst>
            <a:ext uri="{FF2B5EF4-FFF2-40B4-BE49-F238E27FC236}">
              <a16:creationId xmlns:a16="http://schemas.microsoft.com/office/drawing/2014/main" id="{00000000-0008-0000-0700-00003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102133</xdr:rowOff>
    </xdr:from>
    <xdr:to>
      <xdr:col>85</xdr:col>
      <xdr:colOff>126364</xdr:colOff>
      <xdr:row>58</xdr:row>
      <xdr:rowOff>129935</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6317595" y="8503183"/>
          <a:ext cx="1269" cy="15708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133762</xdr:rowOff>
    </xdr:from>
    <xdr:ext cx="534377" cy="259045"/>
    <xdr:sp macro="" textlink="">
      <xdr:nvSpPr>
        <xdr:cNvPr id="577" name="教育費最小値テキスト">
          <a:extLst>
            <a:ext uri="{FF2B5EF4-FFF2-40B4-BE49-F238E27FC236}">
              <a16:creationId xmlns:a16="http://schemas.microsoft.com/office/drawing/2014/main" id="{00000000-0008-0000-0700-000041020000}"/>
            </a:ext>
          </a:extLst>
        </xdr:cNvPr>
        <xdr:cNvSpPr txBox="1"/>
      </xdr:nvSpPr>
      <xdr:spPr>
        <a:xfrm>
          <a:off x="16370300" y="10077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42,897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129935</xdr:rowOff>
    </xdr:from>
    <xdr:to>
      <xdr:col>86</xdr:col>
      <xdr:colOff>25400</xdr:colOff>
      <xdr:row>58</xdr:row>
      <xdr:rowOff>129935</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6230600" y="100740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48810</xdr:rowOff>
    </xdr:from>
    <xdr:ext cx="599010" cy="259045"/>
    <xdr:sp macro="" textlink="">
      <xdr:nvSpPr>
        <xdr:cNvPr id="579" name="教育費最大値テキスト">
          <a:extLst>
            <a:ext uri="{FF2B5EF4-FFF2-40B4-BE49-F238E27FC236}">
              <a16:creationId xmlns:a16="http://schemas.microsoft.com/office/drawing/2014/main" id="{00000000-0008-0000-0700-000043020000}"/>
            </a:ext>
          </a:extLst>
        </xdr:cNvPr>
        <xdr:cNvSpPr txBox="1"/>
      </xdr:nvSpPr>
      <xdr:spPr>
        <a:xfrm>
          <a:off x="16370300" y="82784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187,201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102133</xdr:rowOff>
    </xdr:from>
    <xdr:to>
      <xdr:col>86</xdr:col>
      <xdr:colOff>25400</xdr:colOff>
      <xdr:row>49</xdr:row>
      <xdr:rowOff>102133</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6230600" y="85031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125189</xdr:rowOff>
    </xdr:from>
    <xdr:to>
      <xdr:col>85</xdr:col>
      <xdr:colOff>127000</xdr:colOff>
      <xdr:row>57</xdr:row>
      <xdr:rowOff>170844</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5481300" y="9897839"/>
          <a:ext cx="838200" cy="45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27794</xdr:rowOff>
    </xdr:from>
    <xdr:ext cx="534377" cy="259045"/>
    <xdr:sp macro="" textlink="">
      <xdr:nvSpPr>
        <xdr:cNvPr id="582" name="教育費平均値テキスト">
          <a:extLst>
            <a:ext uri="{FF2B5EF4-FFF2-40B4-BE49-F238E27FC236}">
              <a16:creationId xmlns:a16="http://schemas.microsoft.com/office/drawing/2014/main" id="{00000000-0008-0000-0700-000046020000}"/>
            </a:ext>
          </a:extLst>
        </xdr:cNvPr>
        <xdr:cNvSpPr txBox="1"/>
      </xdr:nvSpPr>
      <xdr:spPr>
        <a:xfrm>
          <a:off x="16370300" y="96289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4917</xdr:rowOff>
    </xdr:from>
    <xdr:to>
      <xdr:col>85</xdr:col>
      <xdr:colOff>177800</xdr:colOff>
      <xdr:row>57</xdr:row>
      <xdr:rowOff>106517</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6268700" y="9777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161199</xdr:rowOff>
    </xdr:from>
    <xdr:to>
      <xdr:col>81</xdr:col>
      <xdr:colOff>50800</xdr:colOff>
      <xdr:row>57</xdr:row>
      <xdr:rowOff>170844</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4592300" y="9933849"/>
          <a:ext cx="889000" cy="96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83109</xdr:rowOff>
    </xdr:from>
    <xdr:to>
      <xdr:col>81</xdr:col>
      <xdr:colOff>101600</xdr:colOff>
      <xdr:row>58</xdr:row>
      <xdr:rowOff>13259</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5430500" y="9855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29786</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5214111" y="9630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42556</xdr:rowOff>
    </xdr:from>
    <xdr:to>
      <xdr:col>76</xdr:col>
      <xdr:colOff>114300</xdr:colOff>
      <xdr:row>57</xdr:row>
      <xdr:rowOff>161199</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a:off x="13703300" y="9815206"/>
          <a:ext cx="889000" cy="118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83751</xdr:rowOff>
    </xdr:from>
    <xdr:to>
      <xdr:col>76</xdr:col>
      <xdr:colOff>165100</xdr:colOff>
      <xdr:row>58</xdr:row>
      <xdr:rowOff>13901</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4541500" y="9856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30428</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4325111" y="9631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42556</xdr:rowOff>
    </xdr:from>
    <xdr:to>
      <xdr:col>71</xdr:col>
      <xdr:colOff>177800</xdr:colOff>
      <xdr:row>57</xdr:row>
      <xdr:rowOff>74930</xdr:rowOff>
    </xdr:to>
    <xdr:cxnSp macro="">
      <xdr:nvCxnSpPr>
        <xdr:cNvPr id="590" name="直線コネクタ 589">
          <a:extLst>
            <a:ext uri="{FF2B5EF4-FFF2-40B4-BE49-F238E27FC236}">
              <a16:creationId xmlns:a16="http://schemas.microsoft.com/office/drawing/2014/main" id="{00000000-0008-0000-0700-00004E020000}"/>
            </a:ext>
          </a:extLst>
        </xdr:cNvPr>
        <xdr:cNvCxnSpPr/>
      </xdr:nvCxnSpPr>
      <xdr:spPr>
        <a:xfrm flipV="1">
          <a:off x="12814300" y="9815206"/>
          <a:ext cx="889000" cy="32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97217</xdr:rowOff>
    </xdr:from>
    <xdr:to>
      <xdr:col>72</xdr:col>
      <xdr:colOff>38100</xdr:colOff>
      <xdr:row>58</xdr:row>
      <xdr:rowOff>27367</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3652500" y="986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18494</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3436111" y="9962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134925</xdr:rowOff>
    </xdr:from>
    <xdr:to>
      <xdr:col>67</xdr:col>
      <xdr:colOff>101600</xdr:colOff>
      <xdr:row>58</xdr:row>
      <xdr:rowOff>65075</xdr:rowOff>
    </xdr:to>
    <xdr:sp macro="" textlink="">
      <xdr:nvSpPr>
        <xdr:cNvPr id="593" name="フローチャート: 判断 592">
          <a:extLst>
            <a:ext uri="{FF2B5EF4-FFF2-40B4-BE49-F238E27FC236}">
              <a16:creationId xmlns:a16="http://schemas.microsoft.com/office/drawing/2014/main" id="{00000000-0008-0000-0700-000051020000}"/>
            </a:ext>
          </a:extLst>
        </xdr:cNvPr>
        <xdr:cNvSpPr/>
      </xdr:nvSpPr>
      <xdr:spPr>
        <a:xfrm>
          <a:off x="12763500" y="9907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56202</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2547111" y="10000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74389</xdr:rowOff>
    </xdr:from>
    <xdr:to>
      <xdr:col>85</xdr:col>
      <xdr:colOff>177800</xdr:colOff>
      <xdr:row>58</xdr:row>
      <xdr:rowOff>4539</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6268700" y="9847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52816</xdr:rowOff>
    </xdr:from>
    <xdr:ext cx="534377" cy="259045"/>
    <xdr:sp macro="" textlink="">
      <xdr:nvSpPr>
        <xdr:cNvPr id="601" name="教育費該当値テキスト">
          <a:extLst>
            <a:ext uri="{FF2B5EF4-FFF2-40B4-BE49-F238E27FC236}">
              <a16:creationId xmlns:a16="http://schemas.microsoft.com/office/drawing/2014/main" id="{00000000-0008-0000-0700-000059020000}"/>
            </a:ext>
          </a:extLst>
        </xdr:cNvPr>
        <xdr:cNvSpPr txBox="1"/>
      </xdr:nvSpPr>
      <xdr:spPr>
        <a:xfrm>
          <a:off x="16370300" y="9825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120044</xdr:rowOff>
    </xdr:from>
    <xdr:to>
      <xdr:col>81</xdr:col>
      <xdr:colOff>101600</xdr:colOff>
      <xdr:row>58</xdr:row>
      <xdr:rowOff>50194</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5430500" y="9892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41321</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5214111" y="9985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110399</xdr:rowOff>
    </xdr:from>
    <xdr:to>
      <xdr:col>76</xdr:col>
      <xdr:colOff>165100</xdr:colOff>
      <xdr:row>58</xdr:row>
      <xdr:rowOff>40549</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4541500" y="9883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31676</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4325111" y="9975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163206</xdr:rowOff>
    </xdr:from>
    <xdr:to>
      <xdr:col>72</xdr:col>
      <xdr:colOff>38100</xdr:colOff>
      <xdr:row>57</xdr:row>
      <xdr:rowOff>93356</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3652500" y="9764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109883</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3436111" y="9539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24130</xdr:rowOff>
    </xdr:from>
    <xdr:to>
      <xdr:col>67</xdr:col>
      <xdr:colOff>101600</xdr:colOff>
      <xdr:row>57</xdr:row>
      <xdr:rowOff>125730</xdr:rowOff>
    </xdr:to>
    <xdr:sp macro="" textlink="">
      <xdr:nvSpPr>
        <xdr:cNvPr id="608" name="楕円 607">
          <a:extLst>
            <a:ext uri="{FF2B5EF4-FFF2-40B4-BE49-F238E27FC236}">
              <a16:creationId xmlns:a16="http://schemas.microsoft.com/office/drawing/2014/main" id="{00000000-0008-0000-0700-000060020000}"/>
            </a:ext>
          </a:extLst>
        </xdr:cNvPr>
        <xdr:cNvSpPr/>
      </xdr:nvSpPr>
      <xdr:spPr>
        <a:xfrm>
          <a:off x="12763500" y="9796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142257</xdr:rowOff>
    </xdr:from>
    <xdr:ext cx="534377"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2547111" y="9572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76</xdr:row>
      <xdr:rowOff>144434</xdr:rowOff>
    </xdr:from>
    <xdr:ext cx="312906"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2133094" y="13174634"/>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74</xdr:row>
      <xdr:rowOff>160762</xdr:rowOff>
    </xdr:from>
    <xdr:ext cx="312906"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2133094" y="12848062"/>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73</xdr:row>
      <xdr:rowOff>5642</xdr:rowOff>
    </xdr:from>
    <xdr:ext cx="312906"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2133094" y="12521492"/>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71</xdr:row>
      <xdr:rowOff>21970</xdr:rowOff>
    </xdr:from>
    <xdr:ext cx="377026"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2068974" y="12194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69</xdr:row>
      <xdr:rowOff>38299</xdr:rowOff>
    </xdr:from>
    <xdr:ext cx="377026"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2068974" y="1186834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67</xdr:row>
      <xdr:rowOff>54627</xdr:rowOff>
    </xdr:from>
    <xdr:ext cx="377026"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2068974" y="11541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4" name="災害復旧費グラフ枠">
          <a:extLst>
            <a:ext uri="{FF2B5EF4-FFF2-40B4-BE49-F238E27FC236}">
              <a16:creationId xmlns:a16="http://schemas.microsoft.com/office/drawing/2014/main" id="{00000000-0008-0000-0700-00007A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85272</xdr:rowOff>
    </xdr:from>
    <xdr:to>
      <xdr:col>85</xdr:col>
      <xdr:colOff>126364</xdr:colOff>
      <xdr:row>79</xdr:row>
      <xdr:rowOff>98879</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flipV="1">
          <a:off x="16317595" y="12086772"/>
          <a:ext cx="1269" cy="15566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36" name="災害復旧費最小値テキスト">
          <a:extLst>
            <a:ext uri="{FF2B5EF4-FFF2-40B4-BE49-F238E27FC236}">
              <a16:creationId xmlns:a16="http://schemas.microsoft.com/office/drawing/2014/main" id="{00000000-0008-0000-0700-00007C020000}"/>
            </a:ext>
          </a:extLst>
        </xdr:cNvPr>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31949</xdr:rowOff>
    </xdr:from>
    <xdr:ext cx="378565" cy="259045"/>
    <xdr:sp macro="" textlink="">
      <xdr:nvSpPr>
        <xdr:cNvPr id="638" name="災害復旧費最大値テキスト">
          <a:extLst>
            <a:ext uri="{FF2B5EF4-FFF2-40B4-BE49-F238E27FC236}">
              <a16:creationId xmlns:a16="http://schemas.microsoft.com/office/drawing/2014/main" id="{00000000-0008-0000-0700-00007E020000}"/>
            </a:ext>
          </a:extLst>
        </xdr:cNvPr>
        <xdr:cNvSpPr txBox="1"/>
      </xdr:nvSpPr>
      <xdr:spPr>
        <a:xfrm>
          <a:off x="16370300" y="118619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85272</xdr:rowOff>
    </xdr:from>
    <xdr:to>
      <xdr:col>86</xdr:col>
      <xdr:colOff>25400</xdr:colOff>
      <xdr:row>70</xdr:row>
      <xdr:rowOff>85272</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6230600" y="12086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79120</xdr:rowOff>
    </xdr:from>
    <xdr:ext cx="313932" cy="259045"/>
    <xdr:sp macro="" textlink="">
      <xdr:nvSpPr>
        <xdr:cNvPr id="641" name="災害復旧費平均値テキスト">
          <a:extLst>
            <a:ext uri="{FF2B5EF4-FFF2-40B4-BE49-F238E27FC236}">
              <a16:creationId xmlns:a16="http://schemas.microsoft.com/office/drawing/2014/main" id="{00000000-0008-0000-0700-000081020000}"/>
            </a:ext>
          </a:extLst>
        </xdr:cNvPr>
        <xdr:cNvSpPr txBox="1"/>
      </xdr:nvSpPr>
      <xdr:spPr>
        <a:xfrm>
          <a:off x="16370300" y="1328077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56243</xdr:rowOff>
    </xdr:from>
    <xdr:to>
      <xdr:col>85</xdr:col>
      <xdr:colOff>177800</xdr:colOff>
      <xdr:row>78</xdr:row>
      <xdr:rowOff>157843</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6268700" y="13429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71</xdr:row>
      <xdr:rowOff>11793</xdr:rowOff>
    </xdr:from>
    <xdr:to>
      <xdr:col>81</xdr:col>
      <xdr:colOff>50800</xdr:colOff>
      <xdr:row>79</xdr:row>
      <xdr:rowOff>98879</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a:off x="14592300" y="12184743"/>
          <a:ext cx="889000" cy="1458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26307</xdr:rowOff>
    </xdr:from>
    <xdr:to>
      <xdr:col>81</xdr:col>
      <xdr:colOff>101600</xdr:colOff>
      <xdr:row>75</xdr:row>
      <xdr:rowOff>127907</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5430500" y="12885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73</xdr:row>
      <xdr:rowOff>144434</xdr:rowOff>
    </xdr:from>
    <xdr:ext cx="313932"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5324333" y="126602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71</xdr:row>
      <xdr:rowOff>11793</xdr:rowOff>
    </xdr:from>
    <xdr:to>
      <xdr:col>76</xdr:col>
      <xdr:colOff>114300</xdr:colOff>
      <xdr:row>79</xdr:row>
      <xdr:rowOff>98879</xdr:rowOff>
    </xdr:to>
    <xdr:cxnSp macro="">
      <xdr:nvCxnSpPr>
        <xdr:cNvPr id="646" name="直線コネクタ 645">
          <a:extLst>
            <a:ext uri="{FF2B5EF4-FFF2-40B4-BE49-F238E27FC236}">
              <a16:creationId xmlns:a16="http://schemas.microsoft.com/office/drawing/2014/main" id="{00000000-0008-0000-0700-000086020000}"/>
            </a:ext>
          </a:extLst>
        </xdr:cNvPr>
        <xdr:cNvCxnSpPr/>
      </xdr:nvCxnSpPr>
      <xdr:spPr>
        <a:xfrm flipV="1">
          <a:off x="13703300" y="12184743"/>
          <a:ext cx="889000" cy="1458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113393</xdr:rowOff>
    </xdr:from>
    <xdr:to>
      <xdr:col>76</xdr:col>
      <xdr:colOff>165100</xdr:colOff>
      <xdr:row>76</xdr:row>
      <xdr:rowOff>43543</xdr:rowOff>
    </xdr:to>
    <xdr:sp macro="" textlink="">
      <xdr:nvSpPr>
        <xdr:cNvPr id="647" name="フローチャート: 判断 646">
          <a:extLst>
            <a:ext uri="{FF2B5EF4-FFF2-40B4-BE49-F238E27FC236}">
              <a16:creationId xmlns:a16="http://schemas.microsoft.com/office/drawing/2014/main" id="{00000000-0008-0000-0700-000087020000}"/>
            </a:ext>
          </a:extLst>
        </xdr:cNvPr>
        <xdr:cNvSpPr/>
      </xdr:nvSpPr>
      <xdr:spPr>
        <a:xfrm>
          <a:off x="14541500" y="12972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76</xdr:row>
      <xdr:rowOff>34670</xdr:rowOff>
    </xdr:from>
    <xdr:ext cx="313932"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4435333" y="130648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98879</xdr:rowOff>
    </xdr:from>
    <xdr:to>
      <xdr:col>71</xdr:col>
      <xdr:colOff>177800</xdr:colOff>
      <xdr:row>79</xdr:row>
      <xdr:rowOff>98879</xdr:rowOff>
    </xdr:to>
    <xdr:cxnSp macro="">
      <xdr:nvCxnSpPr>
        <xdr:cNvPr id="649" name="直線コネクタ 648">
          <a:extLst>
            <a:ext uri="{FF2B5EF4-FFF2-40B4-BE49-F238E27FC236}">
              <a16:creationId xmlns:a16="http://schemas.microsoft.com/office/drawing/2014/main" id="{00000000-0008-0000-0700-000089020000}"/>
            </a:ext>
          </a:extLst>
        </xdr:cNvPr>
        <xdr:cNvCxnSpPr/>
      </xdr:nvCxnSpPr>
      <xdr:spPr>
        <a:xfrm>
          <a:off x="12814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4536</xdr:rowOff>
    </xdr:from>
    <xdr:to>
      <xdr:col>72</xdr:col>
      <xdr:colOff>38100</xdr:colOff>
      <xdr:row>79</xdr:row>
      <xdr:rowOff>106136</xdr:rowOff>
    </xdr:to>
    <xdr:sp macro="" textlink="">
      <xdr:nvSpPr>
        <xdr:cNvPr id="650" name="フローチャート: 判断 649">
          <a:extLst>
            <a:ext uri="{FF2B5EF4-FFF2-40B4-BE49-F238E27FC236}">
              <a16:creationId xmlns:a16="http://schemas.microsoft.com/office/drawing/2014/main" id="{00000000-0008-0000-0700-00008A020000}"/>
            </a:ext>
          </a:extLst>
        </xdr:cNvPr>
        <xdr:cNvSpPr/>
      </xdr:nvSpPr>
      <xdr:spPr>
        <a:xfrm>
          <a:off x="13652500" y="13549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77</xdr:row>
      <xdr:rowOff>122663</xdr:rowOff>
    </xdr:from>
    <xdr:ext cx="249299"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3578650" y="1332431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52" name="フローチャート: 判断 651">
          <a:extLst>
            <a:ext uri="{FF2B5EF4-FFF2-40B4-BE49-F238E27FC236}">
              <a16:creationId xmlns:a16="http://schemas.microsoft.com/office/drawing/2014/main" id="{00000000-0008-0000-0700-00008C020000}"/>
            </a:ext>
          </a:extLst>
        </xdr:cNvPr>
        <xdr:cNvSpPr/>
      </xdr:nvSpPr>
      <xdr:spPr>
        <a:xfrm>
          <a:off x="12763500" y="13592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134456</xdr:rowOff>
    </xdr:from>
    <xdr:ext cx="249299" cy="259045"/>
    <xdr:sp macro="" textlink="">
      <xdr:nvSpPr>
        <xdr:cNvPr id="660" name="災害復旧費該当値テキスト">
          <a:extLst>
            <a:ext uri="{FF2B5EF4-FFF2-40B4-BE49-F238E27FC236}">
              <a16:creationId xmlns:a16="http://schemas.microsoft.com/office/drawing/2014/main" id="{00000000-0008-0000-0700-000094020000}"/>
            </a:ext>
          </a:extLst>
        </xdr:cNvPr>
        <xdr:cNvSpPr txBox="1"/>
      </xdr:nvSpPr>
      <xdr:spPr>
        <a:xfrm>
          <a:off x="16370300" y="135075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70</xdr:row>
      <xdr:rowOff>132443</xdr:rowOff>
    </xdr:from>
    <xdr:to>
      <xdr:col>76</xdr:col>
      <xdr:colOff>165100</xdr:colOff>
      <xdr:row>71</xdr:row>
      <xdr:rowOff>62593</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4541500" y="12133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69</xdr:row>
      <xdr:rowOff>79120</xdr:rowOff>
    </xdr:from>
    <xdr:ext cx="378565"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4403017" y="119091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65" name="楕円 664">
          <a:extLst>
            <a:ext uri="{FF2B5EF4-FFF2-40B4-BE49-F238E27FC236}">
              <a16:creationId xmlns:a16="http://schemas.microsoft.com/office/drawing/2014/main" id="{00000000-0008-0000-0700-000099020000}"/>
            </a:ext>
          </a:extLst>
        </xdr:cNvPr>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67" name="楕円 666">
          <a:extLst>
            <a:ext uri="{FF2B5EF4-FFF2-40B4-BE49-F238E27FC236}">
              <a16:creationId xmlns:a16="http://schemas.microsoft.com/office/drawing/2014/main" id="{00000000-0008-0000-0700-00009B020000}"/>
            </a:ext>
          </a:extLst>
        </xdr:cNvPr>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77</xdr:row>
      <xdr:rowOff>166206</xdr:rowOff>
    </xdr:from>
    <xdr:ext cx="249299"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2689650" y="133678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6" name="正方形/長方形 675">
          <a:extLst>
            <a:ext uri="{FF2B5EF4-FFF2-40B4-BE49-F238E27FC236}">
              <a16:creationId xmlns:a16="http://schemas.microsoft.com/office/drawing/2014/main" id="{00000000-0008-0000-0700-0000A4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144434</xdr:rowOff>
    </xdr:from>
    <xdr:ext cx="46717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78821" y="16603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94</xdr:row>
      <xdr:rowOff>160763</xdr:rowOff>
    </xdr:from>
    <xdr:ext cx="46717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78821" y="16277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93</xdr:row>
      <xdr:rowOff>5641</xdr:rowOff>
    </xdr:from>
    <xdr:ext cx="46717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978821" y="15950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38298</xdr:rowOff>
    </xdr:from>
    <xdr:ext cx="531299"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1914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3" name="公債費グラフ枠">
          <a:extLst>
            <a:ext uri="{FF2B5EF4-FFF2-40B4-BE49-F238E27FC236}">
              <a16:creationId xmlns:a16="http://schemas.microsoft.com/office/drawing/2014/main" id="{00000000-0008-0000-0700-0000B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29645</xdr:rowOff>
    </xdr:from>
    <xdr:to>
      <xdr:col>85</xdr:col>
      <xdr:colOff>126364</xdr:colOff>
      <xdr:row>99</xdr:row>
      <xdr:rowOff>73298</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flipV="1">
          <a:off x="16317595" y="15631595"/>
          <a:ext cx="1269" cy="14152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77125</xdr:rowOff>
    </xdr:from>
    <xdr:ext cx="378565" cy="259045"/>
    <xdr:sp macro="" textlink="">
      <xdr:nvSpPr>
        <xdr:cNvPr id="695" name="公債費最小値テキスト">
          <a:extLst>
            <a:ext uri="{FF2B5EF4-FFF2-40B4-BE49-F238E27FC236}">
              <a16:creationId xmlns:a16="http://schemas.microsoft.com/office/drawing/2014/main" id="{00000000-0008-0000-0700-0000B7020000}"/>
            </a:ext>
          </a:extLst>
        </xdr:cNvPr>
        <xdr:cNvSpPr txBox="1"/>
      </xdr:nvSpPr>
      <xdr:spPr>
        <a:xfrm>
          <a:off x="16370300" y="170506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73298</xdr:rowOff>
    </xdr:from>
    <xdr:to>
      <xdr:col>86</xdr:col>
      <xdr:colOff>25400</xdr:colOff>
      <xdr:row>99</xdr:row>
      <xdr:rowOff>73298</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6230600" y="17046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147772</xdr:rowOff>
    </xdr:from>
    <xdr:ext cx="534377" cy="259045"/>
    <xdr:sp macro="" textlink="">
      <xdr:nvSpPr>
        <xdr:cNvPr id="697" name="公債費最大値テキスト">
          <a:extLst>
            <a:ext uri="{FF2B5EF4-FFF2-40B4-BE49-F238E27FC236}">
              <a16:creationId xmlns:a16="http://schemas.microsoft.com/office/drawing/2014/main" id="{00000000-0008-0000-0700-0000B9020000}"/>
            </a:ext>
          </a:extLst>
        </xdr:cNvPr>
        <xdr:cNvSpPr txBox="1"/>
      </xdr:nvSpPr>
      <xdr:spPr>
        <a:xfrm>
          <a:off x="16370300" y="15406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13,236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29645</xdr:rowOff>
    </xdr:from>
    <xdr:to>
      <xdr:col>86</xdr:col>
      <xdr:colOff>25400</xdr:colOff>
      <xdr:row>91</xdr:row>
      <xdr:rowOff>29645</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a:off x="16230600" y="156315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162886</xdr:rowOff>
    </xdr:from>
    <xdr:to>
      <xdr:col>85</xdr:col>
      <xdr:colOff>127000</xdr:colOff>
      <xdr:row>95</xdr:row>
      <xdr:rowOff>19413</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a:off x="15481300" y="16279186"/>
          <a:ext cx="838200" cy="27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4734</xdr:rowOff>
    </xdr:from>
    <xdr:ext cx="469744" cy="259045"/>
    <xdr:sp macro="" textlink="">
      <xdr:nvSpPr>
        <xdr:cNvPr id="700" name="公債費平均値テキスト">
          <a:extLst>
            <a:ext uri="{FF2B5EF4-FFF2-40B4-BE49-F238E27FC236}">
              <a16:creationId xmlns:a16="http://schemas.microsoft.com/office/drawing/2014/main" id="{00000000-0008-0000-0700-0000BC020000}"/>
            </a:ext>
          </a:extLst>
        </xdr:cNvPr>
        <xdr:cNvSpPr txBox="1"/>
      </xdr:nvSpPr>
      <xdr:spPr>
        <a:xfrm>
          <a:off x="16370300" y="162924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26307</xdr:rowOff>
    </xdr:from>
    <xdr:to>
      <xdr:col>85</xdr:col>
      <xdr:colOff>177800</xdr:colOff>
      <xdr:row>95</xdr:row>
      <xdr:rowOff>127907</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6268700" y="16314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39443</xdr:rowOff>
    </xdr:from>
    <xdr:to>
      <xdr:col>81</xdr:col>
      <xdr:colOff>50800</xdr:colOff>
      <xdr:row>94</xdr:row>
      <xdr:rowOff>162886</xdr:rowOff>
    </xdr:to>
    <xdr:cxnSp macro="">
      <xdr:nvCxnSpPr>
        <xdr:cNvPr id="702" name="直線コネクタ 701">
          <a:extLst>
            <a:ext uri="{FF2B5EF4-FFF2-40B4-BE49-F238E27FC236}">
              <a16:creationId xmlns:a16="http://schemas.microsoft.com/office/drawing/2014/main" id="{00000000-0008-0000-0700-0000BE020000}"/>
            </a:ext>
          </a:extLst>
        </xdr:cNvPr>
        <xdr:cNvCxnSpPr/>
      </xdr:nvCxnSpPr>
      <xdr:spPr>
        <a:xfrm>
          <a:off x="14592300" y="16155743"/>
          <a:ext cx="889000" cy="123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69959</xdr:rowOff>
    </xdr:from>
    <xdr:to>
      <xdr:col>81</xdr:col>
      <xdr:colOff>101600</xdr:colOff>
      <xdr:row>96</xdr:row>
      <xdr:rowOff>109</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5430500" y="16357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95</xdr:row>
      <xdr:rowOff>162686</xdr:rowOff>
    </xdr:from>
    <xdr:ext cx="469744"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5246428" y="164504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93</xdr:row>
      <xdr:rowOff>798</xdr:rowOff>
    </xdr:from>
    <xdr:to>
      <xdr:col>76</xdr:col>
      <xdr:colOff>114300</xdr:colOff>
      <xdr:row>94</xdr:row>
      <xdr:rowOff>39443</xdr:rowOff>
    </xdr:to>
    <xdr:cxnSp macro="">
      <xdr:nvCxnSpPr>
        <xdr:cNvPr id="705" name="直線コネクタ 704">
          <a:extLst>
            <a:ext uri="{FF2B5EF4-FFF2-40B4-BE49-F238E27FC236}">
              <a16:creationId xmlns:a16="http://schemas.microsoft.com/office/drawing/2014/main" id="{00000000-0008-0000-0700-0000C1020000}"/>
            </a:ext>
          </a:extLst>
        </xdr:cNvPr>
        <xdr:cNvCxnSpPr/>
      </xdr:nvCxnSpPr>
      <xdr:spPr>
        <a:xfrm>
          <a:off x="13703300" y="15945648"/>
          <a:ext cx="889000" cy="210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113829</xdr:rowOff>
    </xdr:from>
    <xdr:to>
      <xdr:col>76</xdr:col>
      <xdr:colOff>165100</xdr:colOff>
      <xdr:row>95</xdr:row>
      <xdr:rowOff>43979</xdr:rowOff>
    </xdr:to>
    <xdr:sp macro="" textlink="">
      <xdr:nvSpPr>
        <xdr:cNvPr id="706" name="フローチャート: 判断 705">
          <a:extLst>
            <a:ext uri="{FF2B5EF4-FFF2-40B4-BE49-F238E27FC236}">
              <a16:creationId xmlns:a16="http://schemas.microsoft.com/office/drawing/2014/main" id="{00000000-0008-0000-0700-0000C2020000}"/>
            </a:ext>
          </a:extLst>
        </xdr:cNvPr>
        <xdr:cNvSpPr/>
      </xdr:nvSpPr>
      <xdr:spPr>
        <a:xfrm>
          <a:off x="14541500" y="16230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95</xdr:row>
      <xdr:rowOff>35106</xdr:rowOff>
    </xdr:from>
    <xdr:ext cx="469744"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4357428" y="16322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93</xdr:row>
      <xdr:rowOff>798</xdr:rowOff>
    </xdr:from>
    <xdr:to>
      <xdr:col>71</xdr:col>
      <xdr:colOff>177800</xdr:colOff>
      <xdr:row>93</xdr:row>
      <xdr:rowOff>126093</xdr:rowOff>
    </xdr:to>
    <xdr:cxnSp macro="">
      <xdr:nvCxnSpPr>
        <xdr:cNvPr id="708" name="直線コネクタ 707">
          <a:extLst>
            <a:ext uri="{FF2B5EF4-FFF2-40B4-BE49-F238E27FC236}">
              <a16:creationId xmlns:a16="http://schemas.microsoft.com/office/drawing/2014/main" id="{00000000-0008-0000-0700-0000C4020000}"/>
            </a:ext>
          </a:extLst>
        </xdr:cNvPr>
        <xdr:cNvCxnSpPr/>
      </xdr:nvCxnSpPr>
      <xdr:spPr>
        <a:xfrm flipV="1">
          <a:off x="12814300" y="15945648"/>
          <a:ext cx="889000" cy="125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67019</xdr:rowOff>
    </xdr:from>
    <xdr:to>
      <xdr:col>72</xdr:col>
      <xdr:colOff>38100</xdr:colOff>
      <xdr:row>95</xdr:row>
      <xdr:rowOff>168619</xdr:rowOff>
    </xdr:to>
    <xdr:sp macro="" textlink="">
      <xdr:nvSpPr>
        <xdr:cNvPr id="709" name="フローチャート: 判断 708">
          <a:extLst>
            <a:ext uri="{FF2B5EF4-FFF2-40B4-BE49-F238E27FC236}">
              <a16:creationId xmlns:a16="http://schemas.microsoft.com/office/drawing/2014/main" id="{00000000-0008-0000-0700-0000C5020000}"/>
            </a:ext>
          </a:extLst>
        </xdr:cNvPr>
        <xdr:cNvSpPr/>
      </xdr:nvSpPr>
      <xdr:spPr>
        <a:xfrm>
          <a:off x="13652500" y="16354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95</xdr:row>
      <xdr:rowOff>159746</xdr:rowOff>
    </xdr:from>
    <xdr:ext cx="469744"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3468428" y="164474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94235</xdr:rowOff>
    </xdr:from>
    <xdr:to>
      <xdr:col>67</xdr:col>
      <xdr:colOff>101600</xdr:colOff>
      <xdr:row>95</xdr:row>
      <xdr:rowOff>24385</xdr:rowOff>
    </xdr:to>
    <xdr:sp macro="" textlink="">
      <xdr:nvSpPr>
        <xdr:cNvPr id="711" name="フローチャート: 判断 710">
          <a:extLst>
            <a:ext uri="{FF2B5EF4-FFF2-40B4-BE49-F238E27FC236}">
              <a16:creationId xmlns:a16="http://schemas.microsoft.com/office/drawing/2014/main" id="{00000000-0008-0000-0700-0000C7020000}"/>
            </a:ext>
          </a:extLst>
        </xdr:cNvPr>
        <xdr:cNvSpPr/>
      </xdr:nvSpPr>
      <xdr:spPr>
        <a:xfrm>
          <a:off x="12763500" y="16210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95</xdr:row>
      <xdr:rowOff>15512</xdr:rowOff>
    </xdr:from>
    <xdr:ext cx="469744"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2579428" y="163032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140063</xdr:rowOff>
    </xdr:from>
    <xdr:to>
      <xdr:col>85</xdr:col>
      <xdr:colOff>177800</xdr:colOff>
      <xdr:row>95</xdr:row>
      <xdr:rowOff>70213</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6268700" y="16256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162940</xdr:rowOff>
    </xdr:from>
    <xdr:ext cx="469744" cy="259045"/>
    <xdr:sp macro="" textlink="">
      <xdr:nvSpPr>
        <xdr:cNvPr id="719" name="公債費該当値テキスト">
          <a:extLst>
            <a:ext uri="{FF2B5EF4-FFF2-40B4-BE49-F238E27FC236}">
              <a16:creationId xmlns:a16="http://schemas.microsoft.com/office/drawing/2014/main" id="{00000000-0008-0000-0700-0000CF020000}"/>
            </a:ext>
          </a:extLst>
        </xdr:cNvPr>
        <xdr:cNvSpPr txBox="1"/>
      </xdr:nvSpPr>
      <xdr:spPr>
        <a:xfrm>
          <a:off x="16370300" y="16107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112086</xdr:rowOff>
    </xdr:from>
    <xdr:to>
      <xdr:col>81</xdr:col>
      <xdr:colOff>101600</xdr:colOff>
      <xdr:row>95</xdr:row>
      <xdr:rowOff>42236</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5430500" y="16228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93</xdr:row>
      <xdr:rowOff>58763</xdr:rowOff>
    </xdr:from>
    <xdr:ext cx="469744"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5246428" y="16003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93</xdr:row>
      <xdr:rowOff>160093</xdr:rowOff>
    </xdr:from>
    <xdr:to>
      <xdr:col>76</xdr:col>
      <xdr:colOff>165100</xdr:colOff>
      <xdr:row>94</xdr:row>
      <xdr:rowOff>90243</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4541500" y="16104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92</xdr:row>
      <xdr:rowOff>106770</xdr:rowOff>
    </xdr:from>
    <xdr:ext cx="469744"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4357428" y="15880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92</xdr:row>
      <xdr:rowOff>121448</xdr:rowOff>
    </xdr:from>
    <xdr:to>
      <xdr:col>72</xdr:col>
      <xdr:colOff>38100</xdr:colOff>
      <xdr:row>93</xdr:row>
      <xdr:rowOff>51598</xdr:rowOff>
    </xdr:to>
    <xdr:sp macro="" textlink="">
      <xdr:nvSpPr>
        <xdr:cNvPr id="724" name="楕円 723">
          <a:extLst>
            <a:ext uri="{FF2B5EF4-FFF2-40B4-BE49-F238E27FC236}">
              <a16:creationId xmlns:a16="http://schemas.microsoft.com/office/drawing/2014/main" id="{00000000-0008-0000-0700-0000D4020000}"/>
            </a:ext>
          </a:extLst>
        </xdr:cNvPr>
        <xdr:cNvSpPr/>
      </xdr:nvSpPr>
      <xdr:spPr>
        <a:xfrm>
          <a:off x="13652500" y="15894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91</xdr:row>
      <xdr:rowOff>68125</xdr:rowOff>
    </xdr:from>
    <xdr:ext cx="534377"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3436111" y="15670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93</xdr:row>
      <xdr:rowOff>75293</xdr:rowOff>
    </xdr:from>
    <xdr:to>
      <xdr:col>67</xdr:col>
      <xdr:colOff>101600</xdr:colOff>
      <xdr:row>94</xdr:row>
      <xdr:rowOff>5443</xdr:rowOff>
    </xdr:to>
    <xdr:sp macro="" textlink="">
      <xdr:nvSpPr>
        <xdr:cNvPr id="726" name="楕円 725">
          <a:extLst>
            <a:ext uri="{FF2B5EF4-FFF2-40B4-BE49-F238E27FC236}">
              <a16:creationId xmlns:a16="http://schemas.microsoft.com/office/drawing/2014/main" id="{00000000-0008-0000-0700-0000D6020000}"/>
            </a:ext>
          </a:extLst>
        </xdr:cNvPr>
        <xdr:cNvSpPr/>
      </xdr:nvSpPr>
      <xdr:spPr>
        <a:xfrm>
          <a:off x="12763500" y="16020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92</xdr:row>
      <xdr:rowOff>21970</xdr:rowOff>
    </xdr:from>
    <xdr:ext cx="469744"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2579428" y="15795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4" name="正方形/長方形 733">
          <a:extLst>
            <a:ext uri="{FF2B5EF4-FFF2-40B4-BE49-F238E27FC236}">
              <a16:creationId xmlns:a16="http://schemas.microsoft.com/office/drawing/2014/main" id="{00000000-0008-0000-0700-0000D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5" name="正方形/長方形 734">
          <a:extLst>
            <a:ext uri="{FF2B5EF4-FFF2-40B4-BE49-F238E27FC236}">
              <a16:creationId xmlns:a16="http://schemas.microsoft.com/office/drawing/2014/main" id="{00000000-0008-0000-0700-0000D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35577</xdr:rowOff>
    </xdr:from>
    <xdr:ext cx="377026"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910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168927</xdr:rowOff>
    </xdr:from>
    <xdr:ext cx="377026"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910974" y="582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31</xdr:row>
      <xdr:rowOff>130827</xdr:rowOff>
    </xdr:from>
    <xdr:ext cx="377026"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7910974" y="5445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50" name="諸支出金グラフ枠">
          <a:extLst>
            <a:ext uri="{FF2B5EF4-FFF2-40B4-BE49-F238E27FC236}">
              <a16:creationId xmlns:a16="http://schemas.microsoft.com/office/drawing/2014/main" id="{00000000-0008-0000-0700-0000EE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100330</xdr:rowOff>
    </xdr:from>
    <xdr:to>
      <xdr:col>116</xdr:col>
      <xdr:colOff>62864</xdr:colOff>
      <xdr:row>39</xdr:row>
      <xdr:rowOff>44450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flipV="1">
          <a:off x="22159595" y="5243830"/>
          <a:ext cx="1269" cy="14871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52" name="諸支出金最小値テキスト">
          <a:extLst>
            <a:ext uri="{FF2B5EF4-FFF2-40B4-BE49-F238E27FC236}">
              <a16:creationId xmlns:a16="http://schemas.microsoft.com/office/drawing/2014/main" id="{00000000-0008-0000-0700-0000F0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47007</xdr:rowOff>
    </xdr:from>
    <xdr:ext cx="469744" cy="259045"/>
    <xdr:sp macro="" textlink="">
      <xdr:nvSpPr>
        <xdr:cNvPr id="754" name="諸支出金最大値テキスト">
          <a:extLst>
            <a:ext uri="{FF2B5EF4-FFF2-40B4-BE49-F238E27FC236}">
              <a16:creationId xmlns:a16="http://schemas.microsoft.com/office/drawing/2014/main" id="{00000000-0008-0000-0700-0000F2020000}"/>
            </a:ext>
          </a:extLst>
        </xdr:cNvPr>
        <xdr:cNvSpPr txBox="1"/>
      </xdr:nvSpPr>
      <xdr:spPr>
        <a:xfrm>
          <a:off x="22212300" y="5019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1,171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100330</xdr:rowOff>
    </xdr:from>
    <xdr:to>
      <xdr:col>116</xdr:col>
      <xdr:colOff>152400</xdr:colOff>
      <xdr:row>30</xdr:row>
      <xdr:rowOff>100330</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22072600" y="52438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6" name="直線コネクタ 755">
          <a:extLst>
            <a:ext uri="{FF2B5EF4-FFF2-40B4-BE49-F238E27FC236}">
              <a16:creationId xmlns:a16="http://schemas.microsoft.com/office/drawing/2014/main" id="{00000000-0008-0000-0700-0000F4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111777</xdr:rowOff>
    </xdr:from>
    <xdr:ext cx="313932" cy="259045"/>
    <xdr:sp macro="" textlink="">
      <xdr:nvSpPr>
        <xdr:cNvPr id="757" name="諸支出金平均値テキスト">
          <a:extLst>
            <a:ext uri="{FF2B5EF4-FFF2-40B4-BE49-F238E27FC236}">
              <a16:creationId xmlns:a16="http://schemas.microsoft.com/office/drawing/2014/main" id="{00000000-0008-0000-0700-0000F5020000}"/>
            </a:ext>
          </a:extLst>
        </xdr:cNvPr>
        <xdr:cNvSpPr txBox="1"/>
      </xdr:nvSpPr>
      <xdr:spPr>
        <a:xfrm>
          <a:off x="22212300" y="645542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22110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9" name="直線コネクタ 758">
          <a:extLst>
            <a:ext uri="{FF2B5EF4-FFF2-40B4-BE49-F238E27FC236}">
              <a16:creationId xmlns:a16="http://schemas.microsoft.com/office/drawing/2014/main" id="{00000000-0008-0000-0700-0000F7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165100</xdr:rowOff>
    </xdr:from>
    <xdr:to>
      <xdr:col>112</xdr:col>
      <xdr:colOff>38100</xdr:colOff>
      <xdr:row>39</xdr:row>
      <xdr:rowOff>95250</xdr:rowOff>
    </xdr:to>
    <xdr:sp macro="" textlink="">
      <xdr:nvSpPr>
        <xdr:cNvPr id="760" name="フローチャート: 判断 759">
          <a:extLst>
            <a:ext uri="{FF2B5EF4-FFF2-40B4-BE49-F238E27FC236}">
              <a16:creationId xmlns:a16="http://schemas.microsoft.com/office/drawing/2014/main" id="{00000000-0008-0000-0700-0000F8020000}"/>
            </a:ext>
          </a:extLst>
        </xdr:cNvPr>
        <xdr:cNvSpPr/>
      </xdr:nvSpPr>
      <xdr:spPr>
        <a:xfrm>
          <a:off x="21272500" y="668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62" name="直線コネクタ 761">
          <a:extLst>
            <a:ext uri="{FF2B5EF4-FFF2-40B4-BE49-F238E27FC236}">
              <a16:creationId xmlns:a16="http://schemas.microsoft.com/office/drawing/2014/main" id="{00000000-0008-0000-0700-0000FA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138430</xdr:rowOff>
    </xdr:from>
    <xdr:to>
      <xdr:col>107</xdr:col>
      <xdr:colOff>101600</xdr:colOff>
      <xdr:row>39</xdr:row>
      <xdr:rowOff>68580</xdr:rowOff>
    </xdr:to>
    <xdr:sp macro="" textlink="">
      <xdr:nvSpPr>
        <xdr:cNvPr id="763" name="フローチャート: 判断 762">
          <a:extLst>
            <a:ext uri="{FF2B5EF4-FFF2-40B4-BE49-F238E27FC236}">
              <a16:creationId xmlns:a16="http://schemas.microsoft.com/office/drawing/2014/main" id="{00000000-0008-0000-0700-0000FB020000}"/>
            </a:ext>
          </a:extLst>
        </xdr:cNvPr>
        <xdr:cNvSpPr/>
      </xdr:nvSpPr>
      <xdr:spPr>
        <a:xfrm>
          <a:off x="20383500" y="6653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85107</xdr:rowOff>
    </xdr:from>
    <xdr:ext cx="313932"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0277333" y="642875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65" name="直線コネクタ 764">
          <a:extLst>
            <a:ext uri="{FF2B5EF4-FFF2-40B4-BE49-F238E27FC236}">
              <a16:creationId xmlns:a16="http://schemas.microsoft.com/office/drawing/2014/main" id="{00000000-0008-0000-0700-0000FD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83820</xdr:rowOff>
    </xdr:from>
    <xdr:to>
      <xdr:col>102</xdr:col>
      <xdr:colOff>165100</xdr:colOff>
      <xdr:row>39</xdr:row>
      <xdr:rowOff>13970</xdr:rowOff>
    </xdr:to>
    <xdr:sp macro="" textlink="">
      <xdr:nvSpPr>
        <xdr:cNvPr id="766" name="フローチャート: 判断 765">
          <a:extLst>
            <a:ext uri="{FF2B5EF4-FFF2-40B4-BE49-F238E27FC236}">
              <a16:creationId xmlns:a16="http://schemas.microsoft.com/office/drawing/2014/main" id="{00000000-0008-0000-0700-0000FE020000}"/>
            </a:ext>
          </a:extLst>
        </xdr:cNvPr>
        <xdr:cNvSpPr/>
      </xdr:nvSpPr>
      <xdr:spPr>
        <a:xfrm>
          <a:off x="19494500" y="6598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30497</xdr:rowOff>
    </xdr:from>
    <xdr:ext cx="313932"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9388333" y="63741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153670</xdr:rowOff>
    </xdr:from>
    <xdr:to>
      <xdr:col>98</xdr:col>
      <xdr:colOff>38100</xdr:colOff>
      <xdr:row>37</xdr:row>
      <xdr:rowOff>83820</xdr:rowOff>
    </xdr:to>
    <xdr:sp macro="" textlink="">
      <xdr:nvSpPr>
        <xdr:cNvPr id="768" name="フローチャート: 判断 767">
          <a:extLst>
            <a:ext uri="{FF2B5EF4-FFF2-40B4-BE49-F238E27FC236}">
              <a16:creationId xmlns:a16="http://schemas.microsoft.com/office/drawing/2014/main" id="{00000000-0008-0000-0700-000000030000}"/>
            </a:ext>
          </a:extLst>
        </xdr:cNvPr>
        <xdr:cNvSpPr/>
      </xdr:nvSpPr>
      <xdr:spPr>
        <a:xfrm>
          <a:off x="18605500" y="6325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35</xdr:row>
      <xdr:rowOff>100347</xdr:rowOff>
    </xdr:from>
    <xdr:ext cx="378565"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8467017" y="61010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76" name="諸支出金該当値テキスト">
          <a:extLst>
            <a:ext uri="{FF2B5EF4-FFF2-40B4-BE49-F238E27FC236}">
              <a16:creationId xmlns:a16="http://schemas.microsoft.com/office/drawing/2014/main" id="{00000000-0008-0000-0700-00000803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37</xdr:row>
      <xdr:rowOff>111777</xdr:rowOff>
    </xdr:from>
    <xdr:ext cx="249299"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21198650" y="6455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9" name="楕円 778">
          <a:extLst>
            <a:ext uri="{FF2B5EF4-FFF2-40B4-BE49-F238E27FC236}">
              <a16:creationId xmlns:a16="http://schemas.microsoft.com/office/drawing/2014/main" id="{00000000-0008-0000-0700-00000B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81" name="楕円 780">
          <a:extLst>
            <a:ext uri="{FF2B5EF4-FFF2-40B4-BE49-F238E27FC236}">
              <a16:creationId xmlns:a16="http://schemas.microsoft.com/office/drawing/2014/main" id="{00000000-0008-0000-0700-00000D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83" name="楕円 782">
          <a:extLst>
            <a:ext uri="{FF2B5EF4-FFF2-40B4-BE49-F238E27FC236}">
              <a16:creationId xmlns:a16="http://schemas.microsoft.com/office/drawing/2014/main" id="{00000000-0008-0000-0700-00000F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1" name="正方形/長方形 790">
          <a:extLst>
            <a:ext uri="{FF2B5EF4-FFF2-40B4-BE49-F238E27FC236}">
              <a16:creationId xmlns:a16="http://schemas.microsoft.com/office/drawing/2014/main" id="{00000000-0008-0000-0700-000017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2" name="正方形/長方形 791">
          <a:extLst>
            <a:ext uri="{FF2B5EF4-FFF2-40B4-BE49-F238E27FC236}">
              <a16:creationId xmlns:a16="http://schemas.microsoft.com/office/drawing/2014/main" id="{00000000-0008-0000-0700-000018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9" name="前年度繰上充用金グラフ枠">
          <a:extLst>
            <a:ext uri="{FF2B5EF4-FFF2-40B4-BE49-F238E27FC236}">
              <a16:creationId xmlns:a16="http://schemas.microsoft.com/office/drawing/2014/main" id="{00000000-0008-0000-0700-00001F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801" name="前年度繰上充用金最小値テキスト">
          <a:extLst>
            <a:ext uri="{FF2B5EF4-FFF2-40B4-BE49-F238E27FC236}">
              <a16:creationId xmlns:a16="http://schemas.microsoft.com/office/drawing/2014/main" id="{00000000-0008-0000-0700-000021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3" name="前年度繰上充用金最大値テキスト">
          <a:extLst>
            <a:ext uri="{FF2B5EF4-FFF2-40B4-BE49-F238E27FC236}">
              <a16:creationId xmlns:a16="http://schemas.microsoft.com/office/drawing/2014/main" id="{00000000-0008-0000-0700-000023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5" name="直線コネクタ 804">
          <a:extLst>
            <a:ext uri="{FF2B5EF4-FFF2-40B4-BE49-F238E27FC236}">
              <a16:creationId xmlns:a16="http://schemas.microsoft.com/office/drawing/2014/main" id="{00000000-0008-0000-0700-000025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6" name="前年度繰上充用金平均値テキスト">
          <a:extLst>
            <a:ext uri="{FF2B5EF4-FFF2-40B4-BE49-F238E27FC236}">
              <a16:creationId xmlns:a16="http://schemas.microsoft.com/office/drawing/2014/main" id="{00000000-0008-0000-0700-000026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8" name="直線コネクタ 807">
          <a:extLst>
            <a:ext uri="{FF2B5EF4-FFF2-40B4-BE49-F238E27FC236}">
              <a16:creationId xmlns:a16="http://schemas.microsoft.com/office/drawing/2014/main" id="{00000000-0008-0000-0700-000028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9" name="フローチャート: 判断 808">
          <a:extLst>
            <a:ext uri="{FF2B5EF4-FFF2-40B4-BE49-F238E27FC236}">
              <a16:creationId xmlns:a16="http://schemas.microsoft.com/office/drawing/2014/main" id="{00000000-0008-0000-0700-000029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11" name="直線コネクタ 810">
          <a:extLst>
            <a:ext uri="{FF2B5EF4-FFF2-40B4-BE49-F238E27FC236}">
              <a16:creationId xmlns:a16="http://schemas.microsoft.com/office/drawing/2014/main" id="{00000000-0008-0000-0700-00002B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2" name="フローチャート: 判断 811">
          <a:extLst>
            <a:ext uri="{FF2B5EF4-FFF2-40B4-BE49-F238E27FC236}">
              <a16:creationId xmlns:a16="http://schemas.microsoft.com/office/drawing/2014/main" id="{00000000-0008-0000-0700-00002C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4" name="直線コネクタ 813">
          <a:extLst>
            <a:ext uri="{FF2B5EF4-FFF2-40B4-BE49-F238E27FC236}">
              <a16:creationId xmlns:a16="http://schemas.microsoft.com/office/drawing/2014/main" id="{00000000-0008-0000-0700-00002E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5" name="フローチャート: 判断 814">
          <a:extLst>
            <a:ext uri="{FF2B5EF4-FFF2-40B4-BE49-F238E27FC236}">
              <a16:creationId xmlns:a16="http://schemas.microsoft.com/office/drawing/2014/main" id="{00000000-0008-0000-0700-00002F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7" name="フローチャート: 判断 816">
          <a:extLst>
            <a:ext uri="{FF2B5EF4-FFF2-40B4-BE49-F238E27FC236}">
              <a16:creationId xmlns:a16="http://schemas.microsoft.com/office/drawing/2014/main" id="{00000000-0008-0000-0700-000031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5" name="前年度繰上充用金該当値テキスト">
          <a:extLst>
            <a:ext uri="{FF2B5EF4-FFF2-40B4-BE49-F238E27FC236}">
              <a16:creationId xmlns:a16="http://schemas.microsoft.com/office/drawing/2014/main" id="{00000000-0008-0000-0700-000039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8" name="楕円 827">
          <a:extLst>
            <a:ext uri="{FF2B5EF4-FFF2-40B4-BE49-F238E27FC236}">
              <a16:creationId xmlns:a16="http://schemas.microsoft.com/office/drawing/2014/main" id="{00000000-0008-0000-0700-00003C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30" name="楕円 829">
          <a:extLst>
            <a:ext uri="{FF2B5EF4-FFF2-40B4-BE49-F238E27FC236}">
              <a16:creationId xmlns:a16="http://schemas.microsoft.com/office/drawing/2014/main" id="{00000000-0008-0000-0700-00003E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2" name="楕円 831">
          <a:extLst>
            <a:ext uri="{FF2B5EF4-FFF2-40B4-BE49-F238E27FC236}">
              <a16:creationId xmlns:a16="http://schemas.microsoft.com/office/drawing/2014/main" id="{00000000-0008-0000-0700-000040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3" name="テキスト ボックス 832">
          <a:extLst>
            <a:ext uri="{FF2B5EF4-FFF2-40B4-BE49-F238E27FC236}">
              <a16:creationId xmlns:a16="http://schemas.microsoft.com/office/drawing/2014/main" id="{00000000-0008-0000-0700-000041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4" name="正方形/長方形 833">
          <a:extLst>
            <a:ext uri="{FF2B5EF4-FFF2-40B4-BE49-F238E27FC236}">
              <a16:creationId xmlns:a16="http://schemas.microsoft.com/office/drawing/2014/main" id="{00000000-0008-0000-0700-000042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5" name="正方形/長方形 834">
          <a:extLst>
            <a:ext uri="{FF2B5EF4-FFF2-40B4-BE49-F238E27FC236}">
              <a16:creationId xmlns:a16="http://schemas.microsoft.com/office/drawing/2014/main" id="{00000000-0008-0000-0700-000043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6" name="テキスト ボックス 835">
          <a:extLst>
            <a:ext uri="{FF2B5EF4-FFF2-40B4-BE49-F238E27FC236}">
              <a16:creationId xmlns:a16="http://schemas.microsoft.com/office/drawing/2014/main" id="{00000000-0008-0000-0700-000044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目的別歳出決算は、民生費が住民一人当たり２９７，７７３円となっており、２３区の平均値と比較すると一人当たりのコストが高い状況となっている。これは、生活保護の被保護者数が人口に比して特に多いためである。</a:t>
          </a:r>
        </a:p>
        <a:p>
          <a:r>
            <a:rPr kumimoji="1" lang="ja-JP" altLang="en-US" sz="1300">
              <a:latin typeface="ＭＳ Ｐゴシック" panose="020B0600070205080204" pitchFamily="50" charset="-128"/>
              <a:ea typeface="ＭＳ Ｐゴシック" panose="020B0600070205080204" pitchFamily="50" charset="-128"/>
            </a:rPr>
            <a:t>　近年の傾向として、生活保護受給実績は６年連続で減となっている一方で、保育委託の増などにより児童福祉費がこの１０年間で増加傾向となっているほか、障害福祉サービスの増加などにより社会福祉費が前年度と比べて増となっていることから、民生費全体は増加傾向にある。</a:t>
          </a:r>
        </a:p>
        <a:p>
          <a:r>
            <a:rPr kumimoji="1" lang="ja-JP" altLang="en-US" sz="1300">
              <a:latin typeface="ＭＳ Ｐゴシック" panose="020B0600070205080204" pitchFamily="50" charset="-128"/>
              <a:ea typeface="ＭＳ Ｐゴシック" panose="020B0600070205080204" pitchFamily="50" charset="-128"/>
            </a:rPr>
            <a:t>　また、商工費が住民一人当たり２０，２０４円となっており、２３区の平均値と比較すると一人当たりのコストが大幅に高い状況となっている。要因として、中小企業者等への支援などの産業振興や浅草や上野といった地域資源を活用した観光振興などが挙げられ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東京都台東区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令和３年度の標準財政規模に対する財政調整基金</a:t>
          </a:r>
          <a:r>
            <a:rPr kumimoji="1" lang="ja-JP" altLang="en-US" sz="1400">
              <a:solidFill>
                <a:sysClr val="windowText" lastClr="000000"/>
              </a:solidFill>
              <a:latin typeface="ＭＳ ゴシック" pitchFamily="49" charset="-128"/>
              <a:ea typeface="ＭＳ ゴシック" pitchFamily="49" charset="-128"/>
            </a:rPr>
            <a:t>残高の割合は、前年度と比較して０．５９ポイント上昇している。これは、標準財政規模の６．１８％増に対し、財政調整基金残高が９．７％増となったため、割合が低下したものである。</a:t>
          </a:r>
        </a:p>
        <a:p>
          <a:r>
            <a:rPr kumimoji="1" lang="ja-JP" altLang="en-US" sz="1400">
              <a:latin typeface="ＭＳ ゴシック" pitchFamily="49" charset="-128"/>
              <a:ea typeface="ＭＳ ゴシック" pitchFamily="49" charset="-128"/>
            </a:rPr>
            <a:t>　標準財政規模に対する実質収支額の割合は、前年度と比較して３．５４ポイント上昇している</a:t>
          </a:r>
          <a:r>
            <a:rPr kumimoji="1" lang="ja-JP" altLang="en-US" sz="1400">
              <a:solidFill>
                <a:sysClr val="windowText" lastClr="000000"/>
              </a:solidFill>
              <a:latin typeface="ＭＳ ゴシック" pitchFamily="49" charset="-128"/>
              <a:ea typeface="ＭＳ ゴシック" pitchFamily="49" charset="-128"/>
            </a:rPr>
            <a:t>。実質収支額が３２．９％増となったためである。</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東京都台東区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令和３年度標準財政規模に対する一般会計の割合は、前年度と比較し３．５３ポイント上昇している。これは、実質収支額が３２．９％増となったためである。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標準財政規模に対する介護保険会計の割合は、前年度と比較し０．２４ポイント上昇、</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国民健康保険事業会計</a:t>
          </a:r>
          <a:r>
            <a:rPr kumimoji="1" lang="ja-JP" altLang="en-US" sz="1400">
              <a:latin typeface="ＭＳ ゴシック" pitchFamily="49" charset="-128"/>
              <a:ea typeface="ＭＳ ゴシック" pitchFamily="49" charset="-128"/>
            </a:rPr>
            <a:t>の割合は０．９３ポイント低下、後期高齢者医療会計の割合は前年度同となっている。</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zoomScale="75" zoomScaleNormal="75" workbookViewId="0">
      <selection activeCell="AK2" sqref="AK2"/>
    </sheetView>
  </sheetViews>
  <sheetFormatPr defaultColWidth="0" defaultRowHeight="10.8" zeroHeight="1" x14ac:dyDescent="0.2"/>
  <cols>
    <col min="1" max="11" width="2.109375" style="177" customWidth="1"/>
    <col min="12" max="12" width="2.21875" style="177" customWidth="1"/>
    <col min="13" max="17" width="2.33203125" style="177" customWidth="1"/>
    <col min="18" max="119" width="2.109375" style="177" customWidth="1"/>
    <col min="120" max="16384" width="0" style="177" hidden="1"/>
  </cols>
  <sheetData>
    <row r="1" spans="1:119" ht="33" customHeight="1" x14ac:dyDescent="0.2">
      <c r="B1" s="630" t="s">
        <v>80</v>
      </c>
      <c r="C1" s="630"/>
      <c r="D1" s="630"/>
      <c r="E1" s="630"/>
      <c r="F1" s="630"/>
      <c r="G1" s="630"/>
      <c r="H1" s="630"/>
      <c r="I1" s="630"/>
      <c r="J1" s="630"/>
      <c r="K1" s="630"/>
      <c r="L1" s="630"/>
      <c r="M1" s="630"/>
      <c r="N1" s="630"/>
      <c r="O1" s="630"/>
      <c r="P1" s="630"/>
      <c r="Q1" s="630"/>
      <c r="R1" s="630"/>
      <c r="S1" s="630"/>
      <c r="T1" s="630"/>
      <c r="U1" s="630"/>
      <c r="V1" s="630"/>
      <c r="W1" s="630"/>
      <c r="X1" s="630"/>
      <c r="Y1" s="630"/>
      <c r="Z1" s="630"/>
      <c r="AA1" s="630"/>
      <c r="AB1" s="630"/>
      <c r="AC1" s="630"/>
      <c r="AD1" s="630"/>
      <c r="AE1" s="630"/>
      <c r="AF1" s="630"/>
      <c r="AG1" s="630"/>
      <c r="AH1" s="630"/>
      <c r="AI1" s="630"/>
      <c r="AJ1" s="630"/>
      <c r="AK1" s="630"/>
      <c r="AL1" s="630"/>
      <c r="AM1" s="630"/>
      <c r="AN1" s="630"/>
      <c r="AO1" s="630"/>
      <c r="AP1" s="630"/>
      <c r="AQ1" s="630"/>
      <c r="AR1" s="630"/>
      <c r="AS1" s="630"/>
      <c r="AT1" s="630"/>
      <c r="AU1" s="630"/>
      <c r="AV1" s="630"/>
      <c r="AW1" s="630"/>
      <c r="AX1" s="630"/>
      <c r="AY1" s="630"/>
      <c r="AZ1" s="630"/>
      <c r="BA1" s="630"/>
      <c r="BB1" s="630"/>
      <c r="BC1" s="630"/>
      <c r="BD1" s="630"/>
      <c r="BE1" s="630"/>
      <c r="BF1" s="630"/>
      <c r="BG1" s="630"/>
      <c r="BH1" s="630"/>
      <c r="BI1" s="630"/>
      <c r="BJ1" s="630"/>
      <c r="BK1" s="630"/>
      <c r="BL1" s="630"/>
      <c r="BM1" s="630"/>
      <c r="BN1" s="630"/>
      <c r="BO1" s="630"/>
      <c r="BP1" s="630"/>
      <c r="BQ1" s="630"/>
      <c r="BR1" s="630"/>
      <c r="BS1" s="630"/>
      <c r="BT1" s="630"/>
      <c r="BU1" s="630"/>
      <c r="BV1" s="630"/>
      <c r="BW1" s="630"/>
      <c r="BX1" s="630"/>
      <c r="BY1" s="630"/>
      <c r="BZ1" s="630"/>
      <c r="CA1" s="630"/>
      <c r="CB1" s="630"/>
      <c r="CC1" s="630"/>
      <c r="CD1" s="630"/>
      <c r="CE1" s="630"/>
      <c r="CF1" s="630"/>
      <c r="CG1" s="630"/>
      <c r="CH1" s="630"/>
      <c r="CI1" s="630"/>
      <c r="CJ1" s="630"/>
      <c r="CK1" s="630"/>
      <c r="CL1" s="630"/>
      <c r="CM1" s="630"/>
      <c r="CN1" s="630"/>
      <c r="CO1" s="630"/>
      <c r="CP1" s="630"/>
      <c r="CQ1" s="630"/>
      <c r="CR1" s="630"/>
      <c r="CS1" s="630"/>
      <c r="CT1" s="630"/>
      <c r="CU1" s="630"/>
      <c r="CV1" s="630"/>
      <c r="CW1" s="630"/>
      <c r="CX1" s="630"/>
      <c r="CY1" s="630"/>
      <c r="CZ1" s="630"/>
      <c r="DA1" s="630"/>
      <c r="DB1" s="630"/>
      <c r="DC1" s="630"/>
      <c r="DD1" s="630"/>
      <c r="DE1" s="630"/>
      <c r="DF1" s="630"/>
      <c r="DG1" s="630"/>
      <c r="DH1" s="630"/>
      <c r="DI1" s="630"/>
      <c r="DJ1" s="178"/>
      <c r="DK1" s="178"/>
      <c r="DL1" s="178"/>
      <c r="DM1" s="178"/>
      <c r="DN1" s="178"/>
      <c r="DO1" s="178"/>
    </row>
    <row r="2" spans="1:119" ht="24" thickBot="1" x14ac:dyDescent="0.25">
      <c r="B2" s="179" t="s">
        <v>81</v>
      </c>
      <c r="C2" s="179"/>
      <c r="D2" s="180"/>
    </row>
    <row r="3" spans="1:119" ht="18.75" customHeight="1" thickBot="1" x14ac:dyDescent="0.25">
      <c r="A3" s="178"/>
      <c r="B3" s="631" t="s">
        <v>82</v>
      </c>
      <c r="C3" s="632"/>
      <c r="D3" s="632"/>
      <c r="E3" s="633"/>
      <c r="F3" s="633"/>
      <c r="G3" s="633"/>
      <c r="H3" s="633"/>
      <c r="I3" s="633"/>
      <c r="J3" s="633"/>
      <c r="K3" s="633"/>
      <c r="L3" s="633" t="s">
        <v>83</v>
      </c>
      <c r="M3" s="633"/>
      <c r="N3" s="633"/>
      <c r="O3" s="633"/>
      <c r="P3" s="633"/>
      <c r="Q3" s="633"/>
      <c r="R3" s="636"/>
      <c r="S3" s="636"/>
      <c r="T3" s="636"/>
      <c r="U3" s="636"/>
      <c r="V3" s="637"/>
      <c r="W3" s="527" t="s">
        <v>84</v>
      </c>
      <c r="X3" s="528"/>
      <c r="Y3" s="528"/>
      <c r="Z3" s="528"/>
      <c r="AA3" s="528"/>
      <c r="AB3" s="632"/>
      <c r="AC3" s="636" t="s">
        <v>85</v>
      </c>
      <c r="AD3" s="528"/>
      <c r="AE3" s="528"/>
      <c r="AF3" s="528"/>
      <c r="AG3" s="528"/>
      <c r="AH3" s="528"/>
      <c r="AI3" s="528"/>
      <c r="AJ3" s="528"/>
      <c r="AK3" s="528"/>
      <c r="AL3" s="598"/>
      <c r="AM3" s="527" t="s">
        <v>86</v>
      </c>
      <c r="AN3" s="528"/>
      <c r="AO3" s="528"/>
      <c r="AP3" s="528"/>
      <c r="AQ3" s="528"/>
      <c r="AR3" s="528"/>
      <c r="AS3" s="528"/>
      <c r="AT3" s="528"/>
      <c r="AU3" s="528"/>
      <c r="AV3" s="528"/>
      <c r="AW3" s="528"/>
      <c r="AX3" s="598"/>
      <c r="AY3" s="590" t="s">
        <v>1</v>
      </c>
      <c r="AZ3" s="591"/>
      <c r="BA3" s="591"/>
      <c r="BB3" s="591"/>
      <c r="BC3" s="591"/>
      <c r="BD3" s="591"/>
      <c r="BE3" s="591"/>
      <c r="BF3" s="591"/>
      <c r="BG3" s="591"/>
      <c r="BH3" s="591"/>
      <c r="BI3" s="591"/>
      <c r="BJ3" s="591"/>
      <c r="BK3" s="591"/>
      <c r="BL3" s="591"/>
      <c r="BM3" s="640"/>
      <c r="BN3" s="527" t="s">
        <v>87</v>
      </c>
      <c r="BO3" s="528"/>
      <c r="BP3" s="528"/>
      <c r="BQ3" s="528"/>
      <c r="BR3" s="528"/>
      <c r="BS3" s="528"/>
      <c r="BT3" s="528"/>
      <c r="BU3" s="598"/>
      <c r="BV3" s="527" t="s">
        <v>88</v>
      </c>
      <c r="BW3" s="528"/>
      <c r="BX3" s="528"/>
      <c r="BY3" s="528"/>
      <c r="BZ3" s="528"/>
      <c r="CA3" s="528"/>
      <c r="CB3" s="528"/>
      <c r="CC3" s="598"/>
      <c r="CD3" s="590" t="s">
        <v>1</v>
      </c>
      <c r="CE3" s="591"/>
      <c r="CF3" s="591"/>
      <c r="CG3" s="591"/>
      <c r="CH3" s="591"/>
      <c r="CI3" s="591"/>
      <c r="CJ3" s="591"/>
      <c r="CK3" s="591"/>
      <c r="CL3" s="591"/>
      <c r="CM3" s="591"/>
      <c r="CN3" s="591"/>
      <c r="CO3" s="591"/>
      <c r="CP3" s="591"/>
      <c r="CQ3" s="591"/>
      <c r="CR3" s="591"/>
      <c r="CS3" s="640"/>
      <c r="CT3" s="527" t="s">
        <v>89</v>
      </c>
      <c r="CU3" s="528"/>
      <c r="CV3" s="528"/>
      <c r="CW3" s="528"/>
      <c r="CX3" s="528"/>
      <c r="CY3" s="528"/>
      <c r="CZ3" s="528"/>
      <c r="DA3" s="598"/>
      <c r="DB3" s="527" t="s">
        <v>90</v>
      </c>
      <c r="DC3" s="528"/>
      <c r="DD3" s="528"/>
      <c r="DE3" s="528"/>
      <c r="DF3" s="528"/>
      <c r="DG3" s="528"/>
      <c r="DH3" s="528"/>
      <c r="DI3" s="598"/>
    </row>
    <row r="4" spans="1:119" ht="18.75" customHeight="1" x14ac:dyDescent="0.2">
      <c r="A4" s="178"/>
      <c r="B4" s="606"/>
      <c r="C4" s="607"/>
      <c r="D4" s="607"/>
      <c r="E4" s="608"/>
      <c r="F4" s="608"/>
      <c r="G4" s="608"/>
      <c r="H4" s="608"/>
      <c r="I4" s="608"/>
      <c r="J4" s="608"/>
      <c r="K4" s="608"/>
      <c r="L4" s="608"/>
      <c r="M4" s="608"/>
      <c r="N4" s="608"/>
      <c r="O4" s="608"/>
      <c r="P4" s="608"/>
      <c r="Q4" s="608"/>
      <c r="R4" s="612"/>
      <c r="S4" s="612"/>
      <c r="T4" s="612"/>
      <c r="U4" s="612"/>
      <c r="V4" s="613"/>
      <c r="W4" s="599"/>
      <c r="X4" s="409"/>
      <c r="Y4" s="409"/>
      <c r="Z4" s="409"/>
      <c r="AA4" s="409"/>
      <c r="AB4" s="607"/>
      <c r="AC4" s="612"/>
      <c r="AD4" s="409"/>
      <c r="AE4" s="409"/>
      <c r="AF4" s="409"/>
      <c r="AG4" s="409"/>
      <c r="AH4" s="409"/>
      <c r="AI4" s="409"/>
      <c r="AJ4" s="409"/>
      <c r="AK4" s="409"/>
      <c r="AL4" s="600"/>
      <c r="AM4" s="549"/>
      <c r="AN4" s="447"/>
      <c r="AO4" s="447"/>
      <c r="AP4" s="447"/>
      <c r="AQ4" s="447"/>
      <c r="AR4" s="447"/>
      <c r="AS4" s="447"/>
      <c r="AT4" s="447"/>
      <c r="AU4" s="447"/>
      <c r="AV4" s="447"/>
      <c r="AW4" s="447"/>
      <c r="AX4" s="639"/>
      <c r="AY4" s="484" t="s">
        <v>91</v>
      </c>
      <c r="AZ4" s="485"/>
      <c r="BA4" s="485"/>
      <c r="BB4" s="485"/>
      <c r="BC4" s="485"/>
      <c r="BD4" s="485"/>
      <c r="BE4" s="485"/>
      <c r="BF4" s="485"/>
      <c r="BG4" s="485"/>
      <c r="BH4" s="485"/>
      <c r="BI4" s="485"/>
      <c r="BJ4" s="485"/>
      <c r="BK4" s="485"/>
      <c r="BL4" s="485"/>
      <c r="BM4" s="486"/>
      <c r="BN4" s="487">
        <v>125054197</v>
      </c>
      <c r="BO4" s="488"/>
      <c r="BP4" s="488"/>
      <c r="BQ4" s="488"/>
      <c r="BR4" s="488"/>
      <c r="BS4" s="488"/>
      <c r="BT4" s="488"/>
      <c r="BU4" s="489"/>
      <c r="BV4" s="487">
        <v>131602625</v>
      </c>
      <c r="BW4" s="488"/>
      <c r="BX4" s="488"/>
      <c r="BY4" s="488"/>
      <c r="BZ4" s="488"/>
      <c r="CA4" s="488"/>
      <c r="CB4" s="488"/>
      <c r="CC4" s="489"/>
      <c r="CD4" s="624" t="s">
        <v>92</v>
      </c>
      <c r="CE4" s="625"/>
      <c r="CF4" s="625"/>
      <c r="CG4" s="625"/>
      <c r="CH4" s="625"/>
      <c r="CI4" s="625"/>
      <c r="CJ4" s="625"/>
      <c r="CK4" s="625"/>
      <c r="CL4" s="625"/>
      <c r="CM4" s="625"/>
      <c r="CN4" s="625"/>
      <c r="CO4" s="625"/>
      <c r="CP4" s="625"/>
      <c r="CQ4" s="625"/>
      <c r="CR4" s="625"/>
      <c r="CS4" s="626"/>
      <c r="CT4" s="627">
        <v>17.600000000000001</v>
      </c>
      <c r="CU4" s="628"/>
      <c r="CV4" s="628"/>
      <c r="CW4" s="628"/>
      <c r="CX4" s="628"/>
      <c r="CY4" s="628"/>
      <c r="CZ4" s="628"/>
      <c r="DA4" s="629"/>
      <c r="DB4" s="627">
        <v>14.1</v>
      </c>
      <c r="DC4" s="628"/>
      <c r="DD4" s="628"/>
      <c r="DE4" s="628"/>
      <c r="DF4" s="628"/>
      <c r="DG4" s="628"/>
      <c r="DH4" s="628"/>
      <c r="DI4" s="629"/>
    </row>
    <row r="5" spans="1:119" ht="18.75" customHeight="1" x14ac:dyDescent="0.2">
      <c r="A5" s="178"/>
      <c r="B5" s="634"/>
      <c r="C5" s="448"/>
      <c r="D5" s="448"/>
      <c r="E5" s="635"/>
      <c r="F5" s="635"/>
      <c r="G5" s="635"/>
      <c r="H5" s="635"/>
      <c r="I5" s="635"/>
      <c r="J5" s="635"/>
      <c r="K5" s="635"/>
      <c r="L5" s="635"/>
      <c r="M5" s="635"/>
      <c r="N5" s="635"/>
      <c r="O5" s="635"/>
      <c r="P5" s="635"/>
      <c r="Q5" s="635"/>
      <c r="R5" s="446"/>
      <c r="S5" s="446"/>
      <c r="T5" s="446"/>
      <c r="U5" s="446"/>
      <c r="V5" s="638"/>
      <c r="W5" s="549"/>
      <c r="X5" s="447"/>
      <c r="Y5" s="447"/>
      <c r="Z5" s="447"/>
      <c r="AA5" s="447"/>
      <c r="AB5" s="448"/>
      <c r="AC5" s="446"/>
      <c r="AD5" s="447"/>
      <c r="AE5" s="447"/>
      <c r="AF5" s="447"/>
      <c r="AG5" s="447"/>
      <c r="AH5" s="447"/>
      <c r="AI5" s="447"/>
      <c r="AJ5" s="447"/>
      <c r="AK5" s="447"/>
      <c r="AL5" s="639"/>
      <c r="AM5" s="515" t="s">
        <v>93</v>
      </c>
      <c r="AN5" s="415"/>
      <c r="AO5" s="415"/>
      <c r="AP5" s="415"/>
      <c r="AQ5" s="415"/>
      <c r="AR5" s="415"/>
      <c r="AS5" s="415"/>
      <c r="AT5" s="416"/>
      <c r="AU5" s="516" t="s">
        <v>94</v>
      </c>
      <c r="AV5" s="517"/>
      <c r="AW5" s="517"/>
      <c r="AX5" s="517"/>
      <c r="AY5" s="472" t="s">
        <v>95</v>
      </c>
      <c r="AZ5" s="473"/>
      <c r="BA5" s="473"/>
      <c r="BB5" s="473"/>
      <c r="BC5" s="473"/>
      <c r="BD5" s="473"/>
      <c r="BE5" s="473"/>
      <c r="BF5" s="473"/>
      <c r="BG5" s="473"/>
      <c r="BH5" s="473"/>
      <c r="BI5" s="473"/>
      <c r="BJ5" s="473"/>
      <c r="BK5" s="473"/>
      <c r="BL5" s="473"/>
      <c r="BM5" s="474"/>
      <c r="BN5" s="458">
        <v>114411332</v>
      </c>
      <c r="BO5" s="459"/>
      <c r="BP5" s="459"/>
      <c r="BQ5" s="459"/>
      <c r="BR5" s="459"/>
      <c r="BS5" s="459"/>
      <c r="BT5" s="459"/>
      <c r="BU5" s="460"/>
      <c r="BV5" s="458">
        <v>123670753</v>
      </c>
      <c r="BW5" s="459"/>
      <c r="BX5" s="459"/>
      <c r="BY5" s="459"/>
      <c r="BZ5" s="459"/>
      <c r="CA5" s="459"/>
      <c r="CB5" s="459"/>
      <c r="CC5" s="460"/>
      <c r="CD5" s="498" t="s">
        <v>96</v>
      </c>
      <c r="CE5" s="418"/>
      <c r="CF5" s="418"/>
      <c r="CG5" s="418"/>
      <c r="CH5" s="418"/>
      <c r="CI5" s="418"/>
      <c r="CJ5" s="418"/>
      <c r="CK5" s="418"/>
      <c r="CL5" s="418"/>
      <c r="CM5" s="418"/>
      <c r="CN5" s="418"/>
      <c r="CO5" s="418"/>
      <c r="CP5" s="418"/>
      <c r="CQ5" s="418"/>
      <c r="CR5" s="418"/>
      <c r="CS5" s="499"/>
      <c r="CT5" s="455">
        <v>83.4</v>
      </c>
      <c r="CU5" s="456"/>
      <c r="CV5" s="456"/>
      <c r="CW5" s="456"/>
      <c r="CX5" s="456"/>
      <c r="CY5" s="456"/>
      <c r="CZ5" s="456"/>
      <c r="DA5" s="457"/>
      <c r="DB5" s="455">
        <v>89.1</v>
      </c>
      <c r="DC5" s="456"/>
      <c r="DD5" s="456"/>
      <c r="DE5" s="456"/>
      <c r="DF5" s="456"/>
      <c r="DG5" s="456"/>
      <c r="DH5" s="456"/>
      <c r="DI5" s="457"/>
    </row>
    <row r="6" spans="1:119" ht="18.75" customHeight="1" x14ac:dyDescent="0.2">
      <c r="A6" s="178"/>
      <c r="B6" s="604" t="s">
        <v>97</v>
      </c>
      <c r="C6" s="445"/>
      <c r="D6" s="445"/>
      <c r="E6" s="605"/>
      <c r="F6" s="605"/>
      <c r="G6" s="605"/>
      <c r="H6" s="605"/>
      <c r="I6" s="605"/>
      <c r="J6" s="605"/>
      <c r="K6" s="605"/>
      <c r="L6" s="605" t="s">
        <v>98</v>
      </c>
      <c r="M6" s="605"/>
      <c r="N6" s="605"/>
      <c r="O6" s="605"/>
      <c r="P6" s="605"/>
      <c r="Q6" s="605"/>
      <c r="R6" s="443"/>
      <c r="S6" s="443"/>
      <c r="T6" s="443"/>
      <c r="U6" s="443"/>
      <c r="V6" s="611"/>
      <c r="W6" s="548" t="s">
        <v>99</v>
      </c>
      <c r="X6" s="444"/>
      <c r="Y6" s="444"/>
      <c r="Z6" s="444"/>
      <c r="AA6" s="444"/>
      <c r="AB6" s="445"/>
      <c r="AC6" s="616" t="s">
        <v>100</v>
      </c>
      <c r="AD6" s="617"/>
      <c r="AE6" s="617"/>
      <c r="AF6" s="617"/>
      <c r="AG6" s="617"/>
      <c r="AH6" s="617"/>
      <c r="AI6" s="617"/>
      <c r="AJ6" s="617"/>
      <c r="AK6" s="617"/>
      <c r="AL6" s="618"/>
      <c r="AM6" s="515" t="s">
        <v>101</v>
      </c>
      <c r="AN6" s="415"/>
      <c r="AO6" s="415"/>
      <c r="AP6" s="415"/>
      <c r="AQ6" s="415"/>
      <c r="AR6" s="415"/>
      <c r="AS6" s="415"/>
      <c r="AT6" s="416"/>
      <c r="AU6" s="516" t="s">
        <v>102</v>
      </c>
      <c r="AV6" s="517"/>
      <c r="AW6" s="517"/>
      <c r="AX6" s="517"/>
      <c r="AY6" s="472" t="s">
        <v>103</v>
      </c>
      <c r="AZ6" s="473"/>
      <c r="BA6" s="473"/>
      <c r="BB6" s="473"/>
      <c r="BC6" s="473"/>
      <c r="BD6" s="473"/>
      <c r="BE6" s="473"/>
      <c r="BF6" s="473"/>
      <c r="BG6" s="473"/>
      <c r="BH6" s="473"/>
      <c r="BI6" s="473"/>
      <c r="BJ6" s="473"/>
      <c r="BK6" s="473"/>
      <c r="BL6" s="473"/>
      <c r="BM6" s="474"/>
      <c r="BN6" s="458">
        <v>10642865</v>
      </c>
      <c r="BO6" s="459"/>
      <c r="BP6" s="459"/>
      <c r="BQ6" s="459"/>
      <c r="BR6" s="459"/>
      <c r="BS6" s="459"/>
      <c r="BT6" s="459"/>
      <c r="BU6" s="460"/>
      <c r="BV6" s="458">
        <v>7931872</v>
      </c>
      <c r="BW6" s="459"/>
      <c r="BX6" s="459"/>
      <c r="BY6" s="459"/>
      <c r="BZ6" s="459"/>
      <c r="CA6" s="459"/>
      <c r="CB6" s="459"/>
      <c r="CC6" s="460"/>
      <c r="CD6" s="498" t="s">
        <v>104</v>
      </c>
      <c r="CE6" s="418"/>
      <c r="CF6" s="418"/>
      <c r="CG6" s="418"/>
      <c r="CH6" s="418"/>
      <c r="CI6" s="418"/>
      <c r="CJ6" s="418"/>
      <c r="CK6" s="418"/>
      <c r="CL6" s="418"/>
      <c r="CM6" s="418"/>
      <c r="CN6" s="418"/>
      <c r="CO6" s="418"/>
      <c r="CP6" s="418"/>
      <c r="CQ6" s="418"/>
      <c r="CR6" s="418"/>
      <c r="CS6" s="499"/>
      <c r="CT6" s="601">
        <v>83.4</v>
      </c>
      <c r="CU6" s="602"/>
      <c r="CV6" s="602"/>
      <c r="CW6" s="602"/>
      <c r="CX6" s="602"/>
      <c r="CY6" s="602"/>
      <c r="CZ6" s="602"/>
      <c r="DA6" s="603"/>
      <c r="DB6" s="601">
        <v>89.1</v>
      </c>
      <c r="DC6" s="602"/>
      <c r="DD6" s="602"/>
      <c r="DE6" s="602"/>
      <c r="DF6" s="602"/>
      <c r="DG6" s="602"/>
      <c r="DH6" s="602"/>
      <c r="DI6" s="603"/>
    </row>
    <row r="7" spans="1:119" ht="18.75" customHeight="1" x14ac:dyDescent="0.2">
      <c r="A7" s="178"/>
      <c r="B7" s="606"/>
      <c r="C7" s="607"/>
      <c r="D7" s="607"/>
      <c r="E7" s="608"/>
      <c r="F7" s="608"/>
      <c r="G7" s="608"/>
      <c r="H7" s="608"/>
      <c r="I7" s="608"/>
      <c r="J7" s="608"/>
      <c r="K7" s="608"/>
      <c r="L7" s="608"/>
      <c r="M7" s="608"/>
      <c r="N7" s="608"/>
      <c r="O7" s="608"/>
      <c r="P7" s="608"/>
      <c r="Q7" s="608"/>
      <c r="R7" s="612"/>
      <c r="S7" s="612"/>
      <c r="T7" s="612"/>
      <c r="U7" s="612"/>
      <c r="V7" s="613"/>
      <c r="W7" s="599"/>
      <c r="X7" s="409"/>
      <c r="Y7" s="409"/>
      <c r="Z7" s="409"/>
      <c r="AA7" s="409"/>
      <c r="AB7" s="607"/>
      <c r="AC7" s="619"/>
      <c r="AD7" s="410"/>
      <c r="AE7" s="410"/>
      <c r="AF7" s="410"/>
      <c r="AG7" s="410"/>
      <c r="AH7" s="410"/>
      <c r="AI7" s="410"/>
      <c r="AJ7" s="410"/>
      <c r="AK7" s="410"/>
      <c r="AL7" s="620"/>
      <c r="AM7" s="515" t="s">
        <v>105</v>
      </c>
      <c r="AN7" s="415"/>
      <c r="AO7" s="415"/>
      <c r="AP7" s="415"/>
      <c r="AQ7" s="415"/>
      <c r="AR7" s="415"/>
      <c r="AS7" s="415"/>
      <c r="AT7" s="416"/>
      <c r="AU7" s="516" t="s">
        <v>106</v>
      </c>
      <c r="AV7" s="517"/>
      <c r="AW7" s="517"/>
      <c r="AX7" s="517"/>
      <c r="AY7" s="472" t="s">
        <v>107</v>
      </c>
      <c r="AZ7" s="473"/>
      <c r="BA7" s="473"/>
      <c r="BB7" s="473"/>
      <c r="BC7" s="473"/>
      <c r="BD7" s="473"/>
      <c r="BE7" s="473"/>
      <c r="BF7" s="473"/>
      <c r="BG7" s="473"/>
      <c r="BH7" s="473"/>
      <c r="BI7" s="473"/>
      <c r="BJ7" s="473"/>
      <c r="BK7" s="473"/>
      <c r="BL7" s="473"/>
      <c r="BM7" s="474"/>
      <c r="BN7" s="458">
        <v>296018</v>
      </c>
      <c r="BO7" s="459"/>
      <c r="BP7" s="459"/>
      <c r="BQ7" s="459"/>
      <c r="BR7" s="459"/>
      <c r="BS7" s="459"/>
      <c r="BT7" s="459"/>
      <c r="BU7" s="460"/>
      <c r="BV7" s="458">
        <v>143733</v>
      </c>
      <c r="BW7" s="459"/>
      <c r="BX7" s="459"/>
      <c r="BY7" s="459"/>
      <c r="BZ7" s="459"/>
      <c r="CA7" s="459"/>
      <c r="CB7" s="459"/>
      <c r="CC7" s="460"/>
      <c r="CD7" s="498" t="s">
        <v>108</v>
      </c>
      <c r="CE7" s="418"/>
      <c r="CF7" s="418"/>
      <c r="CG7" s="418"/>
      <c r="CH7" s="418"/>
      <c r="CI7" s="418"/>
      <c r="CJ7" s="418"/>
      <c r="CK7" s="418"/>
      <c r="CL7" s="418"/>
      <c r="CM7" s="418"/>
      <c r="CN7" s="418"/>
      <c r="CO7" s="418"/>
      <c r="CP7" s="418"/>
      <c r="CQ7" s="418"/>
      <c r="CR7" s="418"/>
      <c r="CS7" s="499"/>
      <c r="CT7" s="458">
        <v>58760773</v>
      </c>
      <c r="CU7" s="459"/>
      <c r="CV7" s="459"/>
      <c r="CW7" s="459"/>
      <c r="CX7" s="459"/>
      <c r="CY7" s="459"/>
      <c r="CZ7" s="459"/>
      <c r="DA7" s="460"/>
      <c r="DB7" s="458">
        <v>55342710</v>
      </c>
      <c r="DC7" s="459"/>
      <c r="DD7" s="459"/>
      <c r="DE7" s="459"/>
      <c r="DF7" s="459"/>
      <c r="DG7" s="459"/>
      <c r="DH7" s="459"/>
      <c r="DI7" s="460"/>
    </row>
    <row r="8" spans="1:119" ht="18.75" customHeight="1" thickBot="1" x14ac:dyDescent="0.25">
      <c r="A8" s="178"/>
      <c r="B8" s="609"/>
      <c r="C8" s="554"/>
      <c r="D8" s="554"/>
      <c r="E8" s="610"/>
      <c r="F8" s="610"/>
      <c r="G8" s="610"/>
      <c r="H8" s="610"/>
      <c r="I8" s="610"/>
      <c r="J8" s="610"/>
      <c r="K8" s="610"/>
      <c r="L8" s="610"/>
      <c r="M8" s="610"/>
      <c r="N8" s="610"/>
      <c r="O8" s="610"/>
      <c r="P8" s="610"/>
      <c r="Q8" s="610"/>
      <c r="R8" s="614"/>
      <c r="S8" s="614"/>
      <c r="T8" s="614"/>
      <c r="U8" s="614"/>
      <c r="V8" s="615"/>
      <c r="W8" s="529"/>
      <c r="X8" s="530"/>
      <c r="Y8" s="530"/>
      <c r="Z8" s="530"/>
      <c r="AA8" s="530"/>
      <c r="AB8" s="554"/>
      <c r="AC8" s="621"/>
      <c r="AD8" s="622"/>
      <c r="AE8" s="622"/>
      <c r="AF8" s="622"/>
      <c r="AG8" s="622"/>
      <c r="AH8" s="622"/>
      <c r="AI8" s="622"/>
      <c r="AJ8" s="622"/>
      <c r="AK8" s="622"/>
      <c r="AL8" s="623"/>
      <c r="AM8" s="515" t="s">
        <v>109</v>
      </c>
      <c r="AN8" s="415"/>
      <c r="AO8" s="415"/>
      <c r="AP8" s="415"/>
      <c r="AQ8" s="415"/>
      <c r="AR8" s="415"/>
      <c r="AS8" s="415"/>
      <c r="AT8" s="416"/>
      <c r="AU8" s="516" t="s">
        <v>110</v>
      </c>
      <c r="AV8" s="517"/>
      <c r="AW8" s="517"/>
      <c r="AX8" s="517"/>
      <c r="AY8" s="472" t="s">
        <v>111</v>
      </c>
      <c r="AZ8" s="473"/>
      <c r="BA8" s="473"/>
      <c r="BB8" s="473"/>
      <c r="BC8" s="473"/>
      <c r="BD8" s="473"/>
      <c r="BE8" s="473"/>
      <c r="BF8" s="473"/>
      <c r="BG8" s="473"/>
      <c r="BH8" s="473"/>
      <c r="BI8" s="473"/>
      <c r="BJ8" s="473"/>
      <c r="BK8" s="473"/>
      <c r="BL8" s="473"/>
      <c r="BM8" s="474"/>
      <c r="BN8" s="458">
        <v>10346847</v>
      </c>
      <c r="BO8" s="459"/>
      <c r="BP8" s="459"/>
      <c r="BQ8" s="459"/>
      <c r="BR8" s="459"/>
      <c r="BS8" s="459"/>
      <c r="BT8" s="459"/>
      <c r="BU8" s="460"/>
      <c r="BV8" s="458">
        <v>7788139</v>
      </c>
      <c r="BW8" s="459"/>
      <c r="BX8" s="459"/>
      <c r="BY8" s="459"/>
      <c r="BZ8" s="459"/>
      <c r="CA8" s="459"/>
      <c r="CB8" s="459"/>
      <c r="CC8" s="460"/>
      <c r="CD8" s="498" t="s">
        <v>112</v>
      </c>
      <c r="CE8" s="418"/>
      <c r="CF8" s="418"/>
      <c r="CG8" s="418"/>
      <c r="CH8" s="418"/>
      <c r="CI8" s="418"/>
      <c r="CJ8" s="418"/>
      <c r="CK8" s="418"/>
      <c r="CL8" s="418"/>
      <c r="CM8" s="418"/>
      <c r="CN8" s="418"/>
      <c r="CO8" s="418"/>
      <c r="CP8" s="418"/>
      <c r="CQ8" s="418"/>
      <c r="CR8" s="418"/>
      <c r="CS8" s="499"/>
      <c r="CT8" s="561">
        <v>0.48</v>
      </c>
      <c r="CU8" s="562"/>
      <c r="CV8" s="562"/>
      <c r="CW8" s="562"/>
      <c r="CX8" s="562"/>
      <c r="CY8" s="562"/>
      <c r="CZ8" s="562"/>
      <c r="DA8" s="563"/>
      <c r="DB8" s="561">
        <v>0.48</v>
      </c>
      <c r="DC8" s="562"/>
      <c r="DD8" s="562"/>
      <c r="DE8" s="562"/>
      <c r="DF8" s="562"/>
      <c r="DG8" s="562"/>
      <c r="DH8" s="562"/>
      <c r="DI8" s="563"/>
    </row>
    <row r="9" spans="1:119" ht="18.75" customHeight="1" thickBot="1" x14ac:dyDescent="0.25">
      <c r="A9" s="178"/>
      <c r="B9" s="590" t="s">
        <v>113</v>
      </c>
      <c r="C9" s="591"/>
      <c r="D9" s="591"/>
      <c r="E9" s="591"/>
      <c r="F9" s="591"/>
      <c r="G9" s="591"/>
      <c r="H9" s="591"/>
      <c r="I9" s="591"/>
      <c r="J9" s="591"/>
      <c r="K9" s="509"/>
      <c r="L9" s="592" t="s">
        <v>114</v>
      </c>
      <c r="M9" s="593"/>
      <c r="N9" s="593"/>
      <c r="O9" s="593"/>
      <c r="P9" s="593"/>
      <c r="Q9" s="594"/>
      <c r="R9" s="595">
        <v>211444</v>
      </c>
      <c r="S9" s="596"/>
      <c r="T9" s="596"/>
      <c r="U9" s="596"/>
      <c r="V9" s="597"/>
      <c r="W9" s="527" t="s">
        <v>115</v>
      </c>
      <c r="X9" s="528"/>
      <c r="Y9" s="528"/>
      <c r="Z9" s="528"/>
      <c r="AA9" s="528"/>
      <c r="AB9" s="528"/>
      <c r="AC9" s="528"/>
      <c r="AD9" s="528"/>
      <c r="AE9" s="528"/>
      <c r="AF9" s="528"/>
      <c r="AG9" s="528"/>
      <c r="AH9" s="528"/>
      <c r="AI9" s="528"/>
      <c r="AJ9" s="528"/>
      <c r="AK9" s="528"/>
      <c r="AL9" s="598"/>
      <c r="AM9" s="515" t="s">
        <v>116</v>
      </c>
      <c r="AN9" s="415"/>
      <c r="AO9" s="415"/>
      <c r="AP9" s="415"/>
      <c r="AQ9" s="415"/>
      <c r="AR9" s="415"/>
      <c r="AS9" s="415"/>
      <c r="AT9" s="416"/>
      <c r="AU9" s="516" t="s">
        <v>94</v>
      </c>
      <c r="AV9" s="517"/>
      <c r="AW9" s="517"/>
      <c r="AX9" s="517"/>
      <c r="AY9" s="472" t="s">
        <v>117</v>
      </c>
      <c r="AZ9" s="473"/>
      <c r="BA9" s="473"/>
      <c r="BB9" s="473"/>
      <c r="BC9" s="473"/>
      <c r="BD9" s="473"/>
      <c r="BE9" s="473"/>
      <c r="BF9" s="473"/>
      <c r="BG9" s="473"/>
      <c r="BH9" s="473"/>
      <c r="BI9" s="473"/>
      <c r="BJ9" s="473"/>
      <c r="BK9" s="473"/>
      <c r="BL9" s="473"/>
      <c r="BM9" s="474"/>
      <c r="BN9" s="458">
        <v>2558708</v>
      </c>
      <c r="BO9" s="459"/>
      <c r="BP9" s="459"/>
      <c r="BQ9" s="459"/>
      <c r="BR9" s="459"/>
      <c r="BS9" s="459"/>
      <c r="BT9" s="459"/>
      <c r="BU9" s="460"/>
      <c r="BV9" s="458">
        <v>3814770</v>
      </c>
      <c r="BW9" s="459"/>
      <c r="BX9" s="459"/>
      <c r="BY9" s="459"/>
      <c r="BZ9" s="459"/>
      <c r="CA9" s="459"/>
      <c r="CB9" s="459"/>
      <c r="CC9" s="460"/>
      <c r="CD9" s="498" t="s">
        <v>118</v>
      </c>
      <c r="CE9" s="418"/>
      <c r="CF9" s="418"/>
      <c r="CG9" s="418"/>
      <c r="CH9" s="418"/>
      <c r="CI9" s="418"/>
      <c r="CJ9" s="418"/>
      <c r="CK9" s="418"/>
      <c r="CL9" s="418"/>
      <c r="CM9" s="418"/>
      <c r="CN9" s="418"/>
      <c r="CO9" s="418"/>
      <c r="CP9" s="418"/>
      <c r="CQ9" s="418"/>
      <c r="CR9" s="418"/>
      <c r="CS9" s="499"/>
      <c r="CT9" s="455">
        <v>1.8</v>
      </c>
      <c r="CU9" s="456"/>
      <c r="CV9" s="456"/>
      <c r="CW9" s="456"/>
      <c r="CX9" s="456"/>
      <c r="CY9" s="456"/>
      <c r="CZ9" s="456"/>
      <c r="DA9" s="457"/>
      <c r="DB9" s="455">
        <v>2</v>
      </c>
      <c r="DC9" s="456"/>
      <c r="DD9" s="456"/>
      <c r="DE9" s="456"/>
      <c r="DF9" s="456"/>
      <c r="DG9" s="456"/>
      <c r="DH9" s="456"/>
      <c r="DI9" s="457"/>
    </row>
    <row r="10" spans="1:119" ht="18.75" customHeight="1" thickBot="1" x14ac:dyDescent="0.25">
      <c r="A10" s="178"/>
      <c r="B10" s="590"/>
      <c r="C10" s="591"/>
      <c r="D10" s="591"/>
      <c r="E10" s="591"/>
      <c r="F10" s="591"/>
      <c r="G10" s="591"/>
      <c r="H10" s="591"/>
      <c r="I10" s="591"/>
      <c r="J10" s="591"/>
      <c r="K10" s="509"/>
      <c r="L10" s="414" t="s">
        <v>119</v>
      </c>
      <c r="M10" s="415"/>
      <c r="N10" s="415"/>
      <c r="O10" s="415"/>
      <c r="P10" s="415"/>
      <c r="Q10" s="416"/>
      <c r="R10" s="411">
        <v>198073</v>
      </c>
      <c r="S10" s="412"/>
      <c r="T10" s="412"/>
      <c r="U10" s="412"/>
      <c r="V10" s="471"/>
      <c r="W10" s="599"/>
      <c r="X10" s="409"/>
      <c r="Y10" s="409"/>
      <c r="Z10" s="409"/>
      <c r="AA10" s="409"/>
      <c r="AB10" s="409"/>
      <c r="AC10" s="409"/>
      <c r="AD10" s="409"/>
      <c r="AE10" s="409"/>
      <c r="AF10" s="409"/>
      <c r="AG10" s="409"/>
      <c r="AH10" s="409"/>
      <c r="AI10" s="409"/>
      <c r="AJ10" s="409"/>
      <c r="AK10" s="409"/>
      <c r="AL10" s="600"/>
      <c r="AM10" s="515" t="s">
        <v>120</v>
      </c>
      <c r="AN10" s="415"/>
      <c r="AO10" s="415"/>
      <c r="AP10" s="415"/>
      <c r="AQ10" s="415"/>
      <c r="AR10" s="415"/>
      <c r="AS10" s="415"/>
      <c r="AT10" s="416"/>
      <c r="AU10" s="516" t="s">
        <v>121</v>
      </c>
      <c r="AV10" s="517"/>
      <c r="AW10" s="517"/>
      <c r="AX10" s="517"/>
      <c r="AY10" s="472" t="s">
        <v>122</v>
      </c>
      <c r="AZ10" s="473"/>
      <c r="BA10" s="473"/>
      <c r="BB10" s="473"/>
      <c r="BC10" s="473"/>
      <c r="BD10" s="473"/>
      <c r="BE10" s="473"/>
      <c r="BF10" s="473"/>
      <c r="BG10" s="473"/>
      <c r="BH10" s="473"/>
      <c r="BI10" s="473"/>
      <c r="BJ10" s="473"/>
      <c r="BK10" s="473"/>
      <c r="BL10" s="473"/>
      <c r="BM10" s="474"/>
      <c r="BN10" s="458">
        <v>942526</v>
      </c>
      <c r="BO10" s="459"/>
      <c r="BP10" s="459"/>
      <c r="BQ10" s="459"/>
      <c r="BR10" s="459"/>
      <c r="BS10" s="459"/>
      <c r="BT10" s="459"/>
      <c r="BU10" s="460"/>
      <c r="BV10" s="458">
        <v>2814987</v>
      </c>
      <c r="BW10" s="459"/>
      <c r="BX10" s="459"/>
      <c r="BY10" s="459"/>
      <c r="BZ10" s="459"/>
      <c r="CA10" s="459"/>
      <c r="CB10" s="459"/>
      <c r="CC10" s="460"/>
      <c r="CD10" s="181" t="s">
        <v>123</v>
      </c>
      <c r="CE10" s="182"/>
      <c r="CF10" s="182"/>
      <c r="CG10" s="182"/>
      <c r="CH10" s="182"/>
      <c r="CI10" s="182"/>
      <c r="CJ10" s="182"/>
      <c r="CK10" s="182"/>
      <c r="CL10" s="182"/>
      <c r="CM10" s="182"/>
      <c r="CN10" s="182"/>
      <c r="CO10" s="182"/>
      <c r="CP10" s="182"/>
      <c r="CQ10" s="182"/>
      <c r="CR10" s="182"/>
      <c r="CS10" s="183"/>
      <c r="CT10" s="184"/>
      <c r="CU10" s="185"/>
      <c r="CV10" s="185"/>
      <c r="CW10" s="185"/>
      <c r="CX10" s="185"/>
      <c r="CY10" s="185"/>
      <c r="CZ10" s="185"/>
      <c r="DA10" s="186"/>
      <c r="DB10" s="184"/>
      <c r="DC10" s="185"/>
      <c r="DD10" s="185"/>
      <c r="DE10" s="185"/>
      <c r="DF10" s="185"/>
      <c r="DG10" s="185"/>
      <c r="DH10" s="185"/>
      <c r="DI10" s="186"/>
    </row>
    <row r="11" spans="1:119" ht="18.75" customHeight="1" thickBot="1" x14ac:dyDescent="0.25">
      <c r="A11" s="178"/>
      <c r="B11" s="590"/>
      <c r="C11" s="591"/>
      <c r="D11" s="591"/>
      <c r="E11" s="591"/>
      <c r="F11" s="591"/>
      <c r="G11" s="591"/>
      <c r="H11" s="591"/>
      <c r="I11" s="591"/>
      <c r="J11" s="591"/>
      <c r="K11" s="509"/>
      <c r="L11" s="419" t="s">
        <v>124</v>
      </c>
      <c r="M11" s="420"/>
      <c r="N11" s="420"/>
      <c r="O11" s="420"/>
      <c r="P11" s="420"/>
      <c r="Q11" s="421"/>
      <c r="R11" s="587" t="s">
        <v>125</v>
      </c>
      <c r="S11" s="588"/>
      <c r="T11" s="588"/>
      <c r="U11" s="588"/>
      <c r="V11" s="589"/>
      <c r="W11" s="599"/>
      <c r="X11" s="409"/>
      <c r="Y11" s="409"/>
      <c r="Z11" s="409"/>
      <c r="AA11" s="409"/>
      <c r="AB11" s="409"/>
      <c r="AC11" s="409"/>
      <c r="AD11" s="409"/>
      <c r="AE11" s="409"/>
      <c r="AF11" s="409"/>
      <c r="AG11" s="409"/>
      <c r="AH11" s="409"/>
      <c r="AI11" s="409"/>
      <c r="AJ11" s="409"/>
      <c r="AK11" s="409"/>
      <c r="AL11" s="600"/>
      <c r="AM11" s="515" t="s">
        <v>126</v>
      </c>
      <c r="AN11" s="415"/>
      <c r="AO11" s="415"/>
      <c r="AP11" s="415"/>
      <c r="AQ11" s="415"/>
      <c r="AR11" s="415"/>
      <c r="AS11" s="415"/>
      <c r="AT11" s="416"/>
      <c r="AU11" s="516" t="s">
        <v>121</v>
      </c>
      <c r="AV11" s="517"/>
      <c r="AW11" s="517"/>
      <c r="AX11" s="517"/>
      <c r="AY11" s="472" t="s">
        <v>127</v>
      </c>
      <c r="AZ11" s="473"/>
      <c r="BA11" s="473"/>
      <c r="BB11" s="473"/>
      <c r="BC11" s="473"/>
      <c r="BD11" s="473"/>
      <c r="BE11" s="473"/>
      <c r="BF11" s="473"/>
      <c r="BG11" s="473"/>
      <c r="BH11" s="473"/>
      <c r="BI11" s="473"/>
      <c r="BJ11" s="473"/>
      <c r="BK11" s="473"/>
      <c r="BL11" s="473"/>
      <c r="BM11" s="474"/>
      <c r="BN11" s="458">
        <v>0</v>
      </c>
      <c r="BO11" s="459"/>
      <c r="BP11" s="459"/>
      <c r="BQ11" s="459"/>
      <c r="BR11" s="459"/>
      <c r="BS11" s="459"/>
      <c r="BT11" s="459"/>
      <c r="BU11" s="460"/>
      <c r="BV11" s="458">
        <v>0</v>
      </c>
      <c r="BW11" s="459"/>
      <c r="BX11" s="459"/>
      <c r="BY11" s="459"/>
      <c r="BZ11" s="459"/>
      <c r="CA11" s="459"/>
      <c r="CB11" s="459"/>
      <c r="CC11" s="460"/>
      <c r="CD11" s="498" t="s">
        <v>128</v>
      </c>
      <c r="CE11" s="418"/>
      <c r="CF11" s="418"/>
      <c r="CG11" s="418"/>
      <c r="CH11" s="418"/>
      <c r="CI11" s="418"/>
      <c r="CJ11" s="418"/>
      <c r="CK11" s="418"/>
      <c r="CL11" s="418"/>
      <c r="CM11" s="418"/>
      <c r="CN11" s="418"/>
      <c r="CO11" s="418"/>
      <c r="CP11" s="418"/>
      <c r="CQ11" s="418"/>
      <c r="CR11" s="418"/>
      <c r="CS11" s="499"/>
      <c r="CT11" s="561" t="s">
        <v>129</v>
      </c>
      <c r="CU11" s="562"/>
      <c r="CV11" s="562"/>
      <c r="CW11" s="562"/>
      <c r="CX11" s="562"/>
      <c r="CY11" s="562"/>
      <c r="CZ11" s="562"/>
      <c r="DA11" s="563"/>
      <c r="DB11" s="561" t="s">
        <v>129</v>
      </c>
      <c r="DC11" s="562"/>
      <c r="DD11" s="562"/>
      <c r="DE11" s="562"/>
      <c r="DF11" s="562"/>
      <c r="DG11" s="562"/>
      <c r="DH11" s="562"/>
      <c r="DI11" s="563"/>
    </row>
    <row r="12" spans="1:119" ht="18.75" customHeight="1" x14ac:dyDescent="0.2">
      <c r="A12" s="178"/>
      <c r="B12" s="564" t="s">
        <v>130</v>
      </c>
      <c r="C12" s="565"/>
      <c r="D12" s="565"/>
      <c r="E12" s="565"/>
      <c r="F12" s="565"/>
      <c r="G12" s="565"/>
      <c r="H12" s="565"/>
      <c r="I12" s="565"/>
      <c r="J12" s="565"/>
      <c r="K12" s="566"/>
      <c r="L12" s="573" t="s">
        <v>131</v>
      </c>
      <c r="M12" s="574"/>
      <c r="N12" s="574"/>
      <c r="O12" s="574"/>
      <c r="P12" s="574"/>
      <c r="Q12" s="575"/>
      <c r="R12" s="576">
        <v>203709</v>
      </c>
      <c r="S12" s="577"/>
      <c r="T12" s="577"/>
      <c r="U12" s="577"/>
      <c r="V12" s="578"/>
      <c r="W12" s="579" t="s">
        <v>1</v>
      </c>
      <c r="X12" s="517"/>
      <c r="Y12" s="517"/>
      <c r="Z12" s="517"/>
      <c r="AA12" s="517"/>
      <c r="AB12" s="580"/>
      <c r="AC12" s="581" t="s">
        <v>132</v>
      </c>
      <c r="AD12" s="582"/>
      <c r="AE12" s="582"/>
      <c r="AF12" s="582"/>
      <c r="AG12" s="583"/>
      <c r="AH12" s="581" t="s">
        <v>133</v>
      </c>
      <c r="AI12" s="582"/>
      <c r="AJ12" s="582"/>
      <c r="AK12" s="582"/>
      <c r="AL12" s="584"/>
      <c r="AM12" s="515" t="s">
        <v>134</v>
      </c>
      <c r="AN12" s="415"/>
      <c r="AO12" s="415"/>
      <c r="AP12" s="415"/>
      <c r="AQ12" s="415"/>
      <c r="AR12" s="415"/>
      <c r="AS12" s="415"/>
      <c r="AT12" s="416"/>
      <c r="AU12" s="516" t="s">
        <v>135</v>
      </c>
      <c r="AV12" s="517"/>
      <c r="AW12" s="517"/>
      <c r="AX12" s="517"/>
      <c r="AY12" s="472" t="s">
        <v>136</v>
      </c>
      <c r="AZ12" s="473"/>
      <c r="BA12" s="473"/>
      <c r="BB12" s="473"/>
      <c r="BC12" s="473"/>
      <c r="BD12" s="473"/>
      <c r="BE12" s="473"/>
      <c r="BF12" s="473"/>
      <c r="BG12" s="473"/>
      <c r="BH12" s="473"/>
      <c r="BI12" s="473"/>
      <c r="BJ12" s="473"/>
      <c r="BK12" s="473"/>
      <c r="BL12" s="473"/>
      <c r="BM12" s="474"/>
      <c r="BN12" s="458">
        <v>0</v>
      </c>
      <c r="BO12" s="459"/>
      <c r="BP12" s="459"/>
      <c r="BQ12" s="459"/>
      <c r="BR12" s="459"/>
      <c r="BS12" s="459"/>
      <c r="BT12" s="459"/>
      <c r="BU12" s="460"/>
      <c r="BV12" s="458">
        <v>3988562</v>
      </c>
      <c r="BW12" s="459"/>
      <c r="BX12" s="459"/>
      <c r="BY12" s="459"/>
      <c r="BZ12" s="459"/>
      <c r="CA12" s="459"/>
      <c r="CB12" s="459"/>
      <c r="CC12" s="460"/>
      <c r="CD12" s="498" t="s">
        <v>137</v>
      </c>
      <c r="CE12" s="418"/>
      <c r="CF12" s="418"/>
      <c r="CG12" s="418"/>
      <c r="CH12" s="418"/>
      <c r="CI12" s="418"/>
      <c r="CJ12" s="418"/>
      <c r="CK12" s="418"/>
      <c r="CL12" s="418"/>
      <c r="CM12" s="418"/>
      <c r="CN12" s="418"/>
      <c r="CO12" s="418"/>
      <c r="CP12" s="418"/>
      <c r="CQ12" s="418"/>
      <c r="CR12" s="418"/>
      <c r="CS12" s="499"/>
      <c r="CT12" s="561" t="s">
        <v>138</v>
      </c>
      <c r="CU12" s="562"/>
      <c r="CV12" s="562"/>
      <c r="CW12" s="562"/>
      <c r="CX12" s="562"/>
      <c r="CY12" s="562"/>
      <c r="CZ12" s="562"/>
      <c r="DA12" s="563"/>
      <c r="DB12" s="561" t="s">
        <v>138</v>
      </c>
      <c r="DC12" s="562"/>
      <c r="DD12" s="562"/>
      <c r="DE12" s="562"/>
      <c r="DF12" s="562"/>
      <c r="DG12" s="562"/>
      <c r="DH12" s="562"/>
      <c r="DI12" s="563"/>
    </row>
    <row r="13" spans="1:119" ht="18.75" customHeight="1" x14ac:dyDescent="0.2">
      <c r="A13" s="178"/>
      <c r="B13" s="567"/>
      <c r="C13" s="568"/>
      <c r="D13" s="568"/>
      <c r="E13" s="568"/>
      <c r="F13" s="568"/>
      <c r="G13" s="568"/>
      <c r="H13" s="568"/>
      <c r="I13" s="568"/>
      <c r="J13" s="568"/>
      <c r="K13" s="569"/>
      <c r="L13" s="187"/>
      <c r="M13" s="542" t="s">
        <v>139</v>
      </c>
      <c r="N13" s="543"/>
      <c r="O13" s="543"/>
      <c r="P13" s="543"/>
      <c r="Q13" s="544"/>
      <c r="R13" s="545">
        <v>189813</v>
      </c>
      <c r="S13" s="546"/>
      <c r="T13" s="546"/>
      <c r="U13" s="546"/>
      <c r="V13" s="547"/>
      <c r="W13" s="548" t="s">
        <v>140</v>
      </c>
      <c r="X13" s="444"/>
      <c r="Y13" s="444"/>
      <c r="Z13" s="444"/>
      <c r="AA13" s="444"/>
      <c r="AB13" s="445"/>
      <c r="AC13" s="411">
        <v>52</v>
      </c>
      <c r="AD13" s="412"/>
      <c r="AE13" s="412"/>
      <c r="AF13" s="412"/>
      <c r="AG13" s="413"/>
      <c r="AH13" s="411">
        <v>53</v>
      </c>
      <c r="AI13" s="412"/>
      <c r="AJ13" s="412"/>
      <c r="AK13" s="412"/>
      <c r="AL13" s="471"/>
      <c r="AM13" s="515" t="s">
        <v>141</v>
      </c>
      <c r="AN13" s="415"/>
      <c r="AO13" s="415"/>
      <c r="AP13" s="415"/>
      <c r="AQ13" s="415"/>
      <c r="AR13" s="415"/>
      <c r="AS13" s="415"/>
      <c r="AT13" s="416"/>
      <c r="AU13" s="516" t="s">
        <v>142</v>
      </c>
      <c r="AV13" s="517"/>
      <c r="AW13" s="517"/>
      <c r="AX13" s="517"/>
      <c r="AY13" s="472" t="s">
        <v>143</v>
      </c>
      <c r="AZ13" s="473"/>
      <c r="BA13" s="473"/>
      <c r="BB13" s="473"/>
      <c r="BC13" s="473"/>
      <c r="BD13" s="473"/>
      <c r="BE13" s="473"/>
      <c r="BF13" s="473"/>
      <c r="BG13" s="473"/>
      <c r="BH13" s="473"/>
      <c r="BI13" s="473"/>
      <c r="BJ13" s="473"/>
      <c r="BK13" s="473"/>
      <c r="BL13" s="473"/>
      <c r="BM13" s="474"/>
      <c r="BN13" s="458">
        <v>3501234</v>
      </c>
      <c r="BO13" s="459"/>
      <c r="BP13" s="459"/>
      <c r="BQ13" s="459"/>
      <c r="BR13" s="459"/>
      <c r="BS13" s="459"/>
      <c r="BT13" s="459"/>
      <c r="BU13" s="460"/>
      <c r="BV13" s="458">
        <v>2641195</v>
      </c>
      <c r="BW13" s="459"/>
      <c r="BX13" s="459"/>
      <c r="BY13" s="459"/>
      <c r="BZ13" s="459"/>
      <c r="CA13" s="459"/>
      <c r="CB13" s="459"/>
      <c r="CC13" s="460"/>
      <c r="CD13" s="498" t="s">
        <v>144</v>
      </c>
      <c r="CE13" s="418"/>
      <c r="CF13" s="418"/>
      <c r="CG13" s="418"/>
      <c r="CH13" s="418"/>
      <c r="CI13" s="418"/>
      <c r="CJ13" s="418"/>
      <c r="CK13" s="418"/>
      <c r="CL13" s="418"/>
      <c r="CM13" s="418"/>
      <c r="CN13" s="418"/>
      <c r="CO13" s="418"/>
      <c r="CP13" s="418"/>
      <c r="CQ13" s="418"/>
      <c r="CR13" s="418"/>
      <c r="CS13" s="499"/>
      <c r="CT13" s="455">
        <v>-2.7</v>
      </c>
      <c r="CU13" s="456"/>
      <c r="CV13" s="456"/>
      <c r="CW13" s="456"/>
      <c r="CX13" s="456"/>
      <c r="CY13" s="456"/>
      <c r="CZ13" s="456"/>
      <c r="DA13" s="457"/>
      <c r="DB13" s="455">
        <v>-2.7</v>
      </c>
      <c r="DC13" s="456"/>
      <c r="DD13" s="456"/>
      <c r="DE13" s="456"/>
      <c r="DF13" s="456"/>
      <c r="DG13" s="456"/>
      <c r="DH13" s="456"/>
      <c r="DI13" s="457"/>
    </row>
    <row r="14" spans="1:119" ht="18.75" customHeight="1" thickBot="1" x14ac:dyDescent="0.25">
      <c r="A14" s="178"/>
      <c r="B14" s="567"/>
      <c r="C14" s="568"/>
      <c r="D14" s="568"/>
      <c r="E14" s="568"/>
      <c r="F14" s="568"/>
      <c r="G14" s="568"/>
      <c r="H14" s="568"/>
      <c r="I14" s="568"/>
      <c r="J14" s="568"/>
      <c r="K14" s="569"/>
      <c r="L14" s="532" t="s">
        <v>145</v>
      </c>
      <c r="M14" s="585"/>
      <c r="N14" s="585"/>
      <c r="O14" s="585"/>
      <c r="P14" s="585"/>
      <c r="Q14" s="586"/>
      <c r="R14" s="545">
        <v>203647</v>
      </c>
      <c r="S14" s="546"/>
      <c r="T14" s="546"/>
      <c r="U14" s="546"/>
      <c r="V14" s="547"/>
      <c r="W14" s="549"/>
      <c r="X14" s="447"/>
      <c r="Y14" s="447"/>
      <c r="Z14" s="447"/>
      <c r="AA14" s="447"/>
      <c r="AB14" s="448"/>
      <c r="AC14" s="538">
        <v>0.1</v>
      </c>
      <c r="AD14" s="539"/>
      <c r="AE14" s="539"/>
      <c r="AF14" s="539"/>
      <c r="AG14" s="540"/>
      <c r="AH14" s="538">
        <v>0.1</v>
      </c>
      <c r="AI14" s="539"/>
      <c r="AJ14" s="539"/>
      <c r="AK14" s="539"/>
      <c r="AL14" s="541"/>
      <c r="AM14" s="515"/>
      <c r="AN14" s="415"/>
      <c r="AO14" s="415"/>
      <c r="AP14" s="415"/>
      <c r="AQ14" s="415"/>
      <c r="AR14" s="415"/>
      <c r="AS14" s="415"/>
      <c r="AT14" s="416"/>
      <c r="AU14" s="516"/>
      <c r="AV14" s="517"/>
      <c r="AW14" s="517"/>
      <c r="AX14" s="517"/>
      <c r="AY14" s="472"/>
      <c r="AZ14" s="473"/>
      <c r="BA14" s="473"/>
      <c r="BB14" s="473"/>
      <c r="BC14" s="473"/>
      <c r="BD14" s="473"/>
      <c r="BE14" s="473"/>
      <c r="BF14" s="473"/>
      <c r="BG14" s="473"/>
      <c r="BH14" s="473"/>
      <c r="BI14" s="473"/>
      <c r="BJ14" s="473"/>
      <c r="BK14" s="473"/>
      <c r="BL14" s="473"/>
      <c r="BM14" s="474"/>
      <c r="BN14" s="458"/>
      <c r="BO14" s="459"/>
      <c r="BP14" s="459"/>
      <c r="BQ14" s="459"/>
      <c r="BR14" s="459"/>
      <c r="BS14" s="459"/>
      <c r="BT14" s="459"/>
      <c r="BU14" s="460"/>
      <c r="BV14" s="458"/>
      <c r="BW14" s="459"/>
      <c r="BX14" s="459"/>
      <c r="BY14" s="459"/>
      <c r="BZ14" s="459"/>
      <c r="CA14" s="459"/>
      <c r="CB14" s="459"/>
      <c r="CC14" s="460"/>
      <c r="CD14" s="495" t="s">
        <v>146</v>
      </c>
      <c r="CE14" s="496"/>
      <c r="CF14" s="496"/>
      <c r="CG14" s="496"/>
      <c r="CH14" s="496"/>
      <c r="CI14" s="496"/>
      <c r="CJ14" s="496"/>
      <c r="CK14" s="496"/>
      <c r="CL14" s="496"/>
      <c r="CM14" s="496"/>
      <c r="CN14" s="496"/>
      <c r="CO14" s="496"/>
      <c r="CP14" s="496"/>
      <c r="CQ14" s="496"/>
      <c r="CR14" s="496"/>
      <c r="CS14" s="497"/>
      <c r="CT14" s="555" t="s">
        <v>138</v>
      </c>
      <c r="CU14" s="556"/>
      <c r="CV14" s="556"/>
      <c r="CW14" s="556"/>
      <c r="CX14" s="556"/>
      <c r="CY14" s="556"/>
      <c r="CZ14" s="556"/>
      <c r="DA14" s="557"/>
      <c r="DB14" s="555" t="s">
        <v>138</v>
      </c>
      <c r="DC14" s="556"/>
      <c r="DD14" s="556"/>
      <c r="DE14" s="556"/>
      <c r="DF14" s="556"/>
      <c r="DG14" s="556"/>
      <c r="DH14" s="556"/>
      <c r="DI14" s="557"/>
    </row>
    <row r="15" spans="1:119" ht="18.75" customHeight="1" x14ac:dyDescent="0.2">
      <c r="A15" s="178"/>
      <c r="B15" s="567"/>
      <c r="C15" s="568"/>
      <c r="D15" s="568"/>
      <c r="E15" s="568"/>
      <c r="F15" s="568"/>
      <c r="G15" s="568"/>
      <c r="H15" s="568"/>
      <c r="I15" s="568"/>
      <c r="J15" s="568"/>
      <c r="K15" s="569"/>
      <c r="L15" s="187"/>
      <c r="M15" s="542" t="s">
        <v>139</v>
      </c>
      <c r="N15" s="543"/>
      <c r="O15" s="543"/>
      <c r="P15" s="543"/>
      <c r="Q15" s="544"/>
      <c r="R15" s="545">
        <v>188859</v>
      </c>
      <c r="S15" s="546"/>
      <c r="T15" s="546"/>
      <c r="U15" s="546"/>
      <c r="V15" s="547"/>
      <c r="W15" s="548" t="s">
        <v>147</v>
      </c>
      <c r="X15" s="444"/>
      <c r="Y15" s="444"/>
      <c r="Z15" s="444"/>
      <c r="AA15" s="444"/>
      <c r="AB15" s="445"/>
      <c r="AC15" s="411">
        <v>13589</v>
      </c>
      <c r="AD15" s="412"/>
      <c r="AE15" s="412"/>
      <c r="AF15" s="412"/>
      <c r="AG15" s="413"/>
      <c r="AH15" s="411">
        <v>12806</v>
      </c>
      <c r="AI15" s="412"/>
      <c r="AJ15" s="412"/>
      <c r="AK15" s="412"/>
      <c r="AL15" s="471"/>
      <c r="AM15" s="515"/>
      <c r="AN15" s="415"/>
      <c r="AO15" s="415"/>
      <c r="AP15" s="415"/>
      <c r="AQ15" s="415"/>
      <c r="AR15" s="415"/>
      <c r="AS15" s="415"/>
      <c r="AT15" s="416"/>
      <c r="AU15" s="516"/>
      <c r="AV15" s="517"/>
      <c r="AW15" s="517"/>
      <c r="AX15" s="517"/>
      <c r="AY15" s="484" t="s">
        <v>148</v>
      </c>
      <c r="AZ15" s="485"/>
      <c r="BA15" s="485"/>
      <c r="BB15" s="485"/>
      <c r="BC15" s="485"/>
      <c r="BD15" s="485"/>
      <c r="BE15" s="485"/>
      <c r="BF15" s="485"/>
      <c r="BG15" s="485"/>
      <c r="BH15" s="485"/>
      <c r="BI15" s="485"/>
      <c r="BJ15" s="485"/>
      <c r="BK15" s="485"/>
      <c r="BL15" s="485"/>
      <c r="BM15" s="486"/>
      <c r="BN15" s="487">
        <v>25960515</v>
      </c>
      <c r="BO15" s="488"/>
      <c r="BP15" s="488"/>
      <c r="BQ15" s="488"/>
      <c r="BR15" s="488"/>
      <c r="BS15" s="488"/>
      <c r="BT15" s="488"/>
      <c r="BU15" s="489"/>
      <c r="BV15" s="487">
        <v>26207802</v>
      </c>
      <c r="BW15" s="488"/>
      <c r="BX15" s="488"/>
      <c r="BY15" s="488"/>
      <c r="BZ15" s="488"/>
      <c r="CA15" s="488"/>
      <c r="CB15" s="488"/>
      <c r="CC15" s="489"/>
      <c r="CD15" s="558" t="s">
        <v>149</v>
      </c>
      <c r="CE15" s="559"/>
      <c r="CF15" s="559"/>
      <c r="CG15" s="559"/>
      <c r="CH15" s="559"/>
      <c r="CI15" s="559"/>
      <c r="CJ15" s="559"/>
      <c r="CK15" s="559"/>
      <c r="CL15" s="559"/>
      <c r="CM15" s="559"/>
      <c r="CN15" s="559"/>
      <c r="CO15" s="559"/>
      <c r="CP15" s="559"/>
      <c r="CQ15" s="559"/>
      <c r="CR15" s="559"/>
      <c r="CS15" s="560"/>
      <c r="CT15" s="188"/>
      <c r="CU15" s="189"/>
      <c r="CV15" s="189"/>
      <c r="CW15" s="189"/>
      <c r="CX15" s="189"/>
      <c r="CY15" s="189"/>
      <c r="CZ15" s="189"/>
      <c r="DA15" s="190"/>
      <c r="DB15" s="188"/>
      <c r="DC15" s="189"/>
      <c r="DD15" s="189"/>
      <c r="DE15" s="189"/>
      <c r="DF15" s="189"/>
      <c r="DG15" s="189"/>
      <c r="DH15" s="189"/>
      <c r="DI15" s="190"/>
    </row>
    <row r="16" spans="1:119" ht="18.75" customHeight="1" x14ac:dyDescent="0.2">
      <c r="A16" s="178"/>
      <c r="B16" s="567"/>
      <c r="C16" s="568"/>
      <c r="D16" s="568"/>
      <c r="E16" s="568"/>
      <c r="F16" s="568"/>
      <c r="G16" s="568"/>
      <c r="H16" s="568"/>
      <c r="I16" s="568"/>
      <c r="J16" s="568"/>
      <c r="K16" s="569"/>
      <c r="L16" s="532" t="s">
        <v>150</v>
      </c>
      <c r="M16" s="533"/>
      <c r="N16" s="533"/>
      <c r="O16" s="533"/>
      <c r="P16" s="533"/>
      <c r="Q16" s="534"/>
      <c r="R16" s="535" t="s">
        <v>151</v>
      </c>
      <c r="S16" s="536"/>
      <c r="T16" s="536"/>
      <c r="U16" s="536"/>
      <c r="V16" s="537"/>
      <c r="W16" s="549"/>
      <c r="X16" s="447"/>
      <c r="Y16" s="447"/>
      <c r="Z16" s="447"/>
      <c r="AA16" s="447"/>
      <c r="AB16" s="448"/>
      <c r="AC16" s="538">
        <v>15.7</v>
      </c>
      <c r="AD16" s="539"/>
      <c r="AE16" s="539"/>
      <c r="AF16" s="539"/>
      <c r="AG16" s="540"/>
      <c r="AH16" s="538">
        <v>18.2</v>
      </c>
      <c r="AI16" s="539"/>
      <c r="AJ16" s="539"/>
      <c r="AK16" s="539"/>
      <c r="AL16" s="541"/>
      <c r="AM16" s="515"/>
      <c r="AN16" s="415"/>
      <c r="AO16" s="415"/>
      <c r="AP16" s="415"/>
      <c r="AQ16" s="415"/>
      <c r="AR16" s="415"/>
      <c r="AS16" s="415"/>
      <c r="AT16" s="416"/>
      <c r="AU16" s="516"/>
      <c r="AV16" s="517"/>
      <c r="AW16" s="517"/>
      <c r="AX16" s="517"/>
      <c r="AY16" s="472" t="s">
        <v>152</v>
      </c>
      <c r="AZ16" s="473"/>
      <c r="BA16" s="473"/>
      <c r="BB16" s="473"/>
      <c r="BC16" s="473"/>
      <c r="BD16" s="473"/>
      <c r="BE16" s="473"/>
      <c r="BF16" s="473"/>
      <c r="BG16" s="473"/>
      <c r="BH16" s="473"/>
      <c r="BI16" s="473"/>
      <c r="BJ16" s="473"/>
      <c r="BK16" s="473"/>
      <c r="BL16" s="473"/>
      <c r="BM16" s="474"/>
      <c r="BN16" s="458">
        <v>54804819</v>
      </c>
      <c r="BO16" s="459"/>
      <c r="BP16" s="459"/>
      <c r="BQ16" s="459"/>
      <c r="BR16" s="459"/>
      <c r="BS16" s="459"/>
      <c r="BT16" s="459"/>
      <c r="BU16" s="460"/>
      <c r="BV16" s="458">
        <v>51381619</v>
      </c>
      <c r="BW16" s="459"/>
      <c r="BX16" s="459"/>
      <c r="BY16" s="459"/>
      <c r="BZ16" s="459"/>
      <c r="CA16" s="459"/>
      <c r="CB16" s="459"/>
      <c r="CC16" s="460"/>
      <c r="CD16" s="191"/>
      <c r="CE16" s="490"/>
      <c r="CF16" s="490"/>
      <c r="CG16" s="490"/>
      <c r="CH16" s="490"/>
      <c r="CI16" s="490"/>
      <c r="CJ16" s="490"/>
      <c r="CK16" s="490"/>
      <c r="CL16" s="490"/>
      <c r="CM16" s="490"/>
      <c r="CN16" s="490"/>
      <c r="CO16" s="490"/>
      <c r="CP16" s="490"/>
      <c r="CQ16" s="490"/>
      <c r="CR16" s="490"/>
      <c r="CS16" s="491"/>
      <c r="CT16" s="455"/>
      <c r="CU16" s="456"/>
      <c r="CV16" s="456"/>
      <c r="CW16" s="456"/>
      <c r="CX16" s="456"/>
      <c r="CY16" s="456"/>
      <c r="CZ16" s="456"/>
      <c r="DA16" s="457"/>
      <c r="DB16" s="455"/>
      <c r="DC16" s="456"/>
      <c r="DD16" s="456"/>
      <c r="DE16" s="456"/>
      <c r="DF16" s="456"/>
      <c r="DG16" s="456"/>
      <c r="DH16" s="456"/>
      <c r="DI16" s="457"/>
    </row>
    <row r="17" spans="1:113" ht="18.75" customHeight="1" thickBot="1" x14ac:dyDescent="0.25">
      <c r="A17" s="178"/>
      <c r="B17" s="570"/>
      <c r="C17" s="571"/>
      <c r="D17" s="571"/>
      <c r="E17" s="571"/>
      <c r="F17" s="571"/>
      <c r="G17" s="571"/>
      <c r="H17" s="571"/>
      <c r="I17" s="571"/>
      <c r="J17" s="571"/>
      <c r="K17" s="572"/>
      <c r="L17" s="192"/>
      <c r="M17" s="551" t="s">
        <v>153</v>
      </c>
      <c r="N17" s="552"/>
      <c r="O17" s="552"/>
      <c r="P17" s="552"/>
      <c r="Q17" s="553"/>
      <c r="R17" s="535" t="s">
        <v>154</v>
      </c>
      <c r="S17" s="536"/>
      <c r="T17" s="536"/>
      <c r="U17" s="536"/>
      <c r="V17" s="537"/>
      <c r="W17" s="548" t="s">
        <v>155</v>
      </c>
      <c r="X17" s="444"/>
      <c r="Y17" s="444"/>
      <c r="Z17" s="444"/>
      <c r="AA17" s="444"/>
      <c r="AB17" s="445"/>
      <c r="AC17" s="411">
        <v>73073</v>
      </c>
      <c r="AD17" s="412"/>
      <c r="AE17" s="412"/>
      <c r="AF17" s="412"/>
      <c r="AG17" s="413"/>
      <c r="AH17" s="411">
        <v>57558</v>
      </c>
      <c r="AI17" s="412"/>
      <c r="AJ17" s="412"/>
      <c r="AK17" s="412"/>
      <c r="AL17" s="471"/>
      <c r="AM17" s="515"/>
      <c r="AN17" s="415"/>
      <c r="AO17" s="415"/>
      <c r="AP17" s="415"/>
      <c r="AQ17" s="415"/>
      <c r="AR17" s="415"/>
      <c r="AS17" s="415"/>
      <c r="AT17" s="416"/>
      <c r="AU17" s="516"/>
      <c r="AV17" s="517"/>
      <c r="AW17" s="517"/>
      <c r="AX17" s="517"/>
      <c r="AY17" s="472" t="s">
        <v>156</v>
      </c>
      <c r="AZ17" s="473"/>
      <c r="BA17" s="473"/>
      <c r="BB17" s="473"/>
      <c r="BC17" s="473"/>
      <c r="BD17" s="473"/>
      <c r="BE17" s="473"/>
      <c r="BF17" s="473"/>
      <c r="BG17" s="473"/>
      <c r="BH17" s="473"/>
      <c r="BI17" s="473"/>
      <c r="BJ17" s="473"/>
      <c r="BK17" s="473"/>
      <c r="BL17" s="473"/>
      <c r="BM17" s="474"/>
      <c r="BN17" s="458">
        <v>58760773</v>
      </c>
      <c r="BO17" s="459"/>
      <c r="BP17" s="459"/>
      <c r="BQ17" s="459"/>
      <c r="BR17" s="459"/>
      <c r="BS17" s="459"/>
      <c r="BT17" s="459"/>
      <c r="BU17" s="460"/>
      <c r="BV17" s="458">
        <v>55342710</v>
      </c>
      <c r="BW17" s="459"/>
      <c r="BX17" s="459"/>
      <c r="BY17" s="459"/>
      <c r="BZ17" s="459"/>
      <c r="CA17" s="459"/>
      <c r="CB17" s="459"/>
      <c r="CC17" s="460"/>
      <c r="CD17" s="191"/>
      <c r="CE17" s="490"/>
      <c r="CF17" s="490"/>
      <c r="CG17" s="490"/>
      <c r="CH17" s="490"/>
      <c r="CI17" s="490"/>
      <c r="CJ17" s="490"/>
      <c r="CK17" s="490"/>
      <c r="CL17" s="490"/>
      <c r="CM17" s="490"/>
      <c r="CN17" s="490"/>
      <c r="CO17" s="490"/>
      <c r="CP17" s="490"/>
      <c r="CQ17" s="490"/>
      <c r="CR17" s="490"/>
      <c r="CS17" s="491"/>
      <c r="CT17" s="455"/>
      <c r="CU17" s="456"/>
      <c r="CV17" s="456"/>
      <c r="CW17" s="456"/>
      <c r="CX17" s="456"/>
      <c r="CY17" s="456"/>
      <c r="CZ17" s="456"/>
      <c r="DA17" s="457"/>
      <c r="DB17" s="455"/>
      <c r="DC17" s="456"/>
      <c r="DD17" s="456"/>
      <c r="DE17" s="456"/>
      <c r="DF17" s="456"/>
      <c r="DG17" s="456"/>
      <c r="DH17" s="456"/>
      <c r="DI17" s="457"/>
    </row>
    <row r="18" spans="1:113" ht="18.75" customHeight="1" thickBot="1" x14ac:dyDescent="0.25">
      <c r="A18" s="178"/>
      <c r="B18" s="508" t="s">
        <v>157</v>
      </c>
      <c r="C18" s="509"/>
      <c r="D18" s="509"/>
      <c r="E18" s="510"/>
      <c r="F18" s="510"/>
      <c r="G18" s="510"/>
      <c r="H18" s="510"/>
      <c r="I18" s="510"/>
      <c r="J18" s="510"/>
      <c r="K18" s="510"/>
      <c r="L18" s="511">
        <v>10.11</v>
      </c>
      <c r="M18" s="511"/>
      <c r="N18" s="511"/>
      <c r="O18" s="511"/>
      <c r="P18" s="511"/>
      <c r="Q18" s="511"/>
      <c r="R18" s="512"/>
      <c r="S18" s="512"/>
      <c r="T18" s="512"/>
      <c r="U18" s="512"/>
      <c r="V18" s="513"/>
      <c r="W18" s="529"/>
      <c r="X18" s="530"/>
      <c r="Y18" s="530"/>
      <c r="Z18" s="530"/>
      <c r="AA18" s="530"/>
      <c r="AB18" s="554"/>
      <c r="AC18" s="428">
        <v>84.3</v>
      </c>
      <c r="AD18" s="429"/>
      <c r="AE18" s="429"/>
      <c r="AF18" s="429"/>
      <c r="AG18" s="514"/>
      <c r="AH18" s="428">
        <v>81.7</v>
      </c>
      <c r="AI18" s="429"/>
      <c r="AJ18" s="429"/>
      <c r="AK18" s="429"/>
      <c r="AL18" s="430"/>
      <c r="AM18" s="515"/>
      <c r="AN18" s="415"/>
      <c r="AO18" s="415"/>
      <c r="AP18" s="415"/>
      <c r="AQ18" s="415"/>
      <c r="AR18" s="415"/>
      <c r="AS18" s="415"/>
      <c r="AT18" s="416"/>
      <c r="AU18" s="516"/>
      <c r="AV18" s="517"/>
      <c r="AW18" s="517"/>
      <c r="AX18" s="517"/>
      <c r="AY18" s="472" t="s">
        <v>158</v>
      </c>
      <c r="AZ18" s="473"/>
      <c r="BA18" s="473"/>
      <c r="BB18" s="473"/>
      <c r="BC18" s="473"/>
      <c r="BD18" s="473"/>
      <c r="BE18" s="473"/>
      <c r="BF18" s="473"/>
      <c r="BG18" s="473"/>
      <c r="BH18" s="473"/>
      <c r="BI18" s="473"/>
      <c r="BJ18" s="473"/>
      <c r="BK18" s="473"/>
      <c r="BL18" s="473"/>
      <c r="BM18" s="474"/>
      <c r="BN18" s="458">
        <v>51854574</v>
      </c>
      <c r="BO18" s="459"/>
      <c r="BP18" s="459"/>
      <c r="BQ18" s="459"/>
      <c r="BR18" s="459"/>
      <c r="BS18" s="459"/>
      <c r="BT18" s="459"/>
      <c r="BU18" s="460"/>
      <c r="BV18" s="458">
        <v>51115258</v>
      </c>
      <c r="BW18" s="459"/>
      <c r="BX18" s="459"/>
      <c r="BY18" s="459"/>
      <c r="BZ18" s="459"/>
      <c r="CA18" s="459"/>
      <c r="CB18" s="459"/>
      <c r="CC18" s="460"/>
      <c r="CD18" s="191"/>
      <c r="CE18" s="490"/>
      <c r="CF18" s="490"/>
      <c r="CG18" s="490"/>
      <c r="CH18" s="490"/>
      <c r="CI18" s="490"/>
      <c r="CJ18" s="490"/>
      <c r="CK18" s="490"/>
      <c r="CL18" s="490"/>
      <c r="CM18" s="490"/>
      <c r="CN18" s="490"/>
      <c r="CO18" s="490"/>
      <c r="CP18" s="490"/>
      <c r="CQ18" s="490"/>
      <c r="CR18" s="490"/>
      <c r="CS18" s="491"/>
      <c r="CT18" s="455"/>
      <c r="CU18" s="456"/>
      <c r="CV18" s="456"/>
      <c r="CW18" s="456"/>
      <c r="CX18" s="456"/>
      <c r="CY18" s="456"/>
      <c r="CZ18" s="456"/>
      <c r="DA18" s="457"/>
      <c r="DB18" s="455"/>
      <c r="DC18" s="456"/>
      <c r="DD18" s="456"/>
      <c r="DE18" s="456"/>
      <c r="DF18" s="456"/>
      <c r="DG18" s="456"/>
      <c r="DH18" s="456"/>
      <c r="DI18" s="457"/>
    </row>
    <row r="19" spans="1:113" ht="18.75" customHeight="1" thickBot="1" x14ac:dyDescent="0.25">
      <c r="A19" s="178"/>
      <c r="B19" s="508" t="s">
        <v>159</v>
      </c>
      <c r="C19" s="509"/>
      <c r="D19" s="509"/>
      <c r="E19" s="510"/>
      <c r="F19" s="510"/>
      <c r="G19" s="510"/>
      <c r="H19" s="510"/>
      <c r="I19" s="510"/>
      <c r="J19" s="510"/>
      <c r="K19" s="510"/>
      <c r="L19" s="518">
        <v>20914</v>
      </c>
      <c r="M19" s="518"/>
      <c r="N19" s="518"/>
      <c r="O19" s="518"/>
      <c r="P19" s="518"/>
      <c r="Q19" s="518"/>
      <c r="R19" s="519"/>
      <c r="S19" s="519"/>
      <c r="T19" s="519"/>
      <c r="U19" s="519"/>
      <c r="V19" s="520"/>
      <c r="W19" s="527"/>
      <c r="X19" s="528"/>
      <c r="Y19" s="528"/>
      <c r="Z19" s="528"/>
      <c r="AA19" s="528"/>
      <c r="AB19" s="528"/>
      <c r="AC19" s="531"/>
      <c r="AD19" s="531"/>
      <c r="AE19" s="531"/>
      <c r="AF19" s="531"/>
      <c r="AG19" s="531"/>
      <c r="AH19" s="531"/>
      <c r="AI19" s="531"/>
      <c r="AJ19" s="531"/>
      <c r="AK19" s="531"/>
      <c r="AL19" s="550"/>
      <c r="AM19" s="515"/>
      <c r="AN19" s="415"/>
      <c r="AO19" s="415"/>
      <c r="AP19" s="415"/>
      <c r="AQ19" s="415"/>
      <c r="AR19" s="415"/>
      <c r="AS19" s="415"/>
      <c r="AT19" s="416"/>
      <c r="AU19" s="516"/>
      <c r="AV19" s="517"/>
      <c r="AW19" s="517"/>
      <c r="AX19" s="517"/>
      <c r="AY19" s="472" t="s">
        <v>160</v>
      </c>
      <c r="AZ19" s="473"/>
      <c r="BA19" s="473"/>
      <c r="BB19" s="473"/>
      <c r="BC19" s="473"/>
      <c r="BD19" s="473"/>
      <c r="BE19" s="473"/>
      <c r="BF19" s="473"/>
      <c r="BG19" s="473"/>
      <c r="BH19" s="473"/>
      <c r="BI19" s="473"/>
      <c r="BJ19" s="473"/>
      <c r="BK19" s="473"/>
      <c r="BL19" s="473"/>
      <c r="BM19" s="474"/>
      <c r="BN19" s="458">
        <v>78103544</v>
      </c>
      <c r="BO19" s="459"/>
      <c r="BP19" s="459"/>
      <c r="BQ19" s="459"/>
      <c r="BR19" s="459"/>
      <c r="BS19" s="459"/>
      <c r="BT19" s="459"/>
      <c r="BU19" s="460"/>
      <c r="BV19" s="458">
        <v>71578257</v>
      </c>
      <c r="BW19" s="459"/>
      <c r="BX19" s="459"/>
      <c r="BY19" s="459"/>
      <c r="BZ19" s="459"/>
      <c r="CA19" s="459"/>
      <c r="CB19" s="459"/>
      <c r="CC19" s="460"/>
      <c r="CD19" s="191"/>
      <c r="CE19" s="490"/>
      <c r="CF19" s="490"/>
      <c r="CG19" s="490"/>
      <c r="CH19" s="490"/>
      <c r="CI19" s="490"/>
      <c r="CJ19" s="490"/>
      <c r="CK19" s="490"/>
      <c r="CL19" s="490"/>
      <c r="CM19" s="490"/>
      <c r="CN19" s="490"/>
      <c r="CO19" s="490"/>
      <c r="CP19" s="490"/>
      <c r="CQ19" s="490"/>
      <c r="CR19" s="490"/>
      <c r="CS19" s="491"/>
      <c r="CT19" s="455"/>
      <c r="CU19" s="456"/>
      <c r="CV19" s="456"/>
      <c r="CW19" s="456"/>
      <c r="CX19" s="456"/>
      <c r="CY19" s="456"/>
      <c r="CZ19" s="456"/>
      <c r="DA19" s="457"/>
      <c r="DB19" s="455"/>
      <c r="DC19" s="456"/>
      <c r="DD19" s="456"/>
      <c r="DE19" s="456"/>
      <c r="DF19" s="456"/>
      <c r="DG19" s="456"/>
      <c r="DH19" s="456"/>
      <c r="DI19" s="457"/>
    </row>
    <row r="20" spans="1:113" ht="18.75" customHeight="1" thickBot="1" x14ac:dyDescent="0.25">
      <c r="A20" s="178"/>
      <c r="B20" s="508" t="s">
        <v>161</v>
      </c>
      <c r="C20" s="509"/>
      <c r="D20" s="509"/>
      <c r="E20" s="510"/>
      <c r="F20" s="510"/>
      <c r="G20" s="510"/>
      <c r="H20" s="510"/>
      <c r="I20" s="510"/>
      <c r="J20" s="510"/>
      <c r="K20" s="510"/>
      <c r="L20" s="518">
        <v>124345</v>
      </c>
      <c r="M20" s="518"/>
      <c r="N20" s="518"/>
      <c r="O20" s="518"/>
      <c r="P20" s="518"/>
      <c r="Q20" s="518"/>
      <c r="R20" s="519"/>
      <c r="S20" s="519"/>
      <c r="T20" s="519"/>
      <c r="U20" s="519"/>
      <c r="V20" s="520"/>
      <c r="W20" s="529"/>
      <c r="X20" s="530"/>
      <c r="Y20" s="530"/>
      <c r="Z20" s="530"/>
      <c r="AA20" s="530"/>
      <c r="AB20" s="530"/>
      <c r="AC20" s="521"/>
      <c r="AD20" s="521"/>
      <c r="AE20" s="521"/>
      <c r="AF20" s="521"/>
      <c r="AG20" s="521"/>
      <c r="AH20" s="521"/>
      <c r="AI20" s="521"/>
      <c r="AJ20" s="521"/>
      <c r="AK20" s="521"/>
      <c r="AL20" s="522"/>
      <c r="AM20" s="523"/>
      <c r="AN20" s="420"/>
      <c r="AO20" s="420"/>
      <c r="AP20" s="420"/>
      <c r="AQ20" s="420"/>
      <c r="AR20" s="420"/>
      <c r="AS20" s="420"/>
      <c r="AT20" s="421"/>
      <c r="AU20" s="524"/>
      <c r="AV20" s="525"/>
      <c r="AW20" s="525"/>
      <c r="AX20" s="526"/>
      <c r="AY20" s="472"/>
      <c r="AZ20" s="473"/>
      <c r="BA20" s="473"/>
      <c r="BB20" s="473"/>
      <c r="BC20" s="473"/>
      <c r="BD20" s="473"/>
      <c r="BE20" s="473"/>
      <c r="BF20" s="473"/>
      <c r="BG20" s="473"/>
      <c r="BH20" s="473"/>
      <c r="BI20" s="473"/>
      <c r="BJ20" s="473"/>
      <c r="BK20" s="473"/>
      <c r="BL20" s="473"/>
      <c r="BM20" s="474"/>
      <c r="BN20" s="458"/>
      <c r="BO20" s="459"/>
      <c r="BP20" s="459"/>
      <c r="BQ20" s="459"/>
      <c r="BR20" s="459"/>
      <c r="BS20" s="459"/>
      <c r="BT20" s="459"/>
      <c r="BU20" s="460"/>
      <c r="BV20" s="458"/>
      <c r="BW20" s="459"/>
      <c r="BX20" s="459"/>
      <c r="BY20" s="459"/>
      <c r="BZ20" s="459"/>
      <c r="CA20" s="459"/>
      <c r="CB20" s="459"/>
      <c r="CC20" s="460"/>
      <c r="CD20" s="191"/>
      <c r="CE20" s="490"/>
      <c r="CF20" s="490"/>
      <c r="CG20" s="490"/>
      <c r="CH20" s="490"/>
      <c r="CI20" s="490"/>
      <c r="CJ20" s="490"/>
      <c r="CK20" s="490"/>
      <c r="CL20" s="490"/>
      <c r="CM20" s="490"/>
      <c r="CN20" s="490"/>
      <c r="CO20" s="490"/>
      <c r="CP20" s="490"/>
      <c r="CQ20" s="490"/>
      <c r="CR20" s="490"/>
      <c r="CS20" s="491"/>
      <c r="CT20" s="455"/>
      <c r="CU20" s="456"/>
      <c r="CV20" s="456"/>
      <c r="CW20" s="456"/>
      <c r="CX20" s="456"/>
      <c r="CY20" s="456"/>
      <c r="CZ20" s="456"/>
      <c r="DA20" s="457"/>
      <c r="DB20" s="455"/>
      <c r="DC20" s="456"/>
      <c r="DD20" s="456"/>
      <c r="DE20" s="456"/>
      <c r="DF20" s="456"/>
      <c r="DG20" s="456"/>
      <c r="DH20" s="456"/>
      <c r="DI20" s="457"/>
    </row>
    <row r="21" spans="1:113" ht="18.75" customHeight="1" thickBot="1" x14ac:dyDescent="0.25">
      <c r="A21" s="178"/>
      <c r="B21" s="505" t="s">
        <v>162</v>
      </c>
      <c r="C21" s="506"/>
      <c r="D21" s="506"/>
      <c r="E21" s="506"/>
      <c r="F21" s="506"/>
      <c r="G21" s="506"/>
      <c r="H21" s="506"/>
      <c r="I21" s="506"/>
      <c r="J21" s="506"/>
      <c r="K21" s="506"/>
      <c r="L21" s="506"/>
      <c r="M21" s="506"/>
      <c r="N21" s="506"/>
      <c r="O21" s="506"/>
      <c r="P21" s="506"/>
      <c r="Q21" s="506"/>
      <c r="R21" s="506"/>
      <c r="S21" s="506"/>
      <c r="T21" s="506"/>
      <c r="U21" s="506"/>
      <c r="V21" s="506"/>
      <c r="W21" s="506"/>
      <c r="X21" s="506"/>
      <c r="Y21" s="506"/>
      <c r="Z21" s="506"/>
      <c r="AA21" s="506"/>
      <c r="AB21" s="506"/>
      <c r="AC21" s="506"/>
      <c r="AD21" s="506"/>
      <c r="AE21" s="506"/>
      <c r="AF21" s="506"/>
      <c r="AG21" s="506"/>
      <c r="AH21" s="506"/>
      <c r="AI21" s="506"/>
      <c r="AJ21" s="506"/>
      <c r="AK21" s="506"/>
      <c r="AL21" s="506"/>
      <c r="AM21" s="506"/>
      <c r="AN21" s="506"/>
      <c r="AO21" s="506"/>
      <c r="AP21" s="506"/>
      <c r="AQ21" s="506"/>
      <c r="AR21" s="506"/>
      <c r="AS21" s="506"/>
      <c r="AT21" s="506"/>
      <c r="AU21" s="506"/>
      <c r="AV21" s="506"/>
      <c r="AW21" s="506"/>
      <c r="AX21" s="507"/>
      <c r="AY21" s="431"/>
      <c r="AZ21" s="432"/>
      <c r="BA21" s="432"/>
      <c r="BB21" s="432"/>
      <c r="BC21" s="432"/>
      <c r="BD21" s="432"/>
      <c r="BE21" s="432"/>
      <c r="BF21" s="432"/>
      <c r="BG21" s="432"/>
      <c r="BH21" s="432"/>
      <c r="BI21" s="432"/>
      <c r="BJ21" s="432"/>
      <c r="BK21" s="432"/>
      <c r="BL21" s="432"/>
      <c r="BM21" s="433"/>
      <c r="BN21" s="492"/>
      <c r="BO21" s="493"/>
      <c r="BP21" s="493"/>
      <c r="BQ21" s="493"/>
      <c r="BR21" s="493"/>
      <c r="BS21" s="493"/>
      <c r="BT21" s="493"/>
      <c r="BU21" s="494"/>
      <c r="BV21" s="492"/>
      <c r="BW21" s="493"/>
      <c r="BX21" s="493"/>
      <c r="BY21" s="493"/>
      <c r="BZ21" s="493"/>
      <c r="CA21" s="493"/>
      <c r="CB21" s="493"/>
      <c r="CC21" s="494"/>
      <c r="CD21" s="191"/>
      <c r="CE21" s="490"/>
      <c r="CF21" s="490"/>
      <c r="CG21" s="490"/>
      <c r="CH21" s="490"/>
      <c r="CI21" s="490"/>
      <c r="CJ21" s="490"/>
      <c r="CK21" s="490"/>
      <c r="CL21" s="490"/>
      <c r="CM21" s="490"/>
      <c r="CN21" s="490"/>
      <c r="CO21" s="490"/>
      <c r="CP21" s="490"/>
      <c r="CQ21" s="490"/>
      <c r="CR21" s="490"/>
      <c r="CS21" s="491"/>
      <c r="CT21" s="455"/>
      <c r="CU21" s="456"/>
      <c r="CV21" s="456"/>
      <c r="CW21" s="456"/>
      <c r="CX21" s="456"/>
      <c r="CY21" s="456"/>
      <c r="CZ21" s="456"/>
      <c r="DA21" s="457"/>
      <c r="DB21" s="455"/>
      <c r="DC21" s="456"/>
      <c r="DD21" s="456"/>
      <c r="DE21" s="456"/>
      <c r="DF21" s="456"/>
      <c r="DG21" s="456"/>
      <c r="DH21" s="456"/>
      <c r="DI21" s="457"/>
    </row>
    <row r="22" spans="1:113" ht="18.75" customHeight="1" x14ac:dyDescent="0.2">
      <c r="A22" s="178"/>
      <c r="B22" s="434" t="s">
        <v>163</v>
      </c>
      <c r="C22" s="435"/>
      <c r="D22" s="436"/>
      <c r="E22" s="443" t="s">
        <v>1</v>
      </c>
      <c r="F22" s="444"/>
      <c r="G22" s="444"/>
      <c r="H22" s="444"/>
      <c r="I22" s="444"/>
      <c r="J22" s="444"/>
      <c r="K22" s="445"/>
      <c r="L22" s="443" t="s">
        <v>164</v>
      </c>
      <c r="M22" s="444"/>
      <c r="N22" s="444"/>
      <c r="O22" s="444"/>
      <c r="P22" s="445"/>
      <c r="Q22" s="449" t="s">
        <v>165</v>
      </c>
      <c r="R22" s="450"/>
      <c r="S22" s="450"/>
      <c r="T22" s="450"/>
      <c r="U22" s="450"/>
      <c r="V22" s="451"/>
      <c r="W22" s="500" t="s">
        <v>166</v>
      </c>
      <c r="X22" s="435"/>
      <c r="Y22" s="436"/>
      <c r="Z22" s="443" t="s">
        <v>1</v>
      </c>
      <c r="AA22" s="444"/>
      <c r="AB22" s="444"/>
      <c r="AC22" s="444"/>
      <c r="AD22" s="444"/>
      <c r="AE22" s="444"/>
      <c r="AF22" s="444"/>
      <c r="AG22" s="445"/>
      <c r="AH22" s="461" t="s">
        <v>167</v>
      </c>
      <c r="AI22" s="444"/>
      <c r="AJ22" s="444"/>
      <c r="AK22" s="444"/>
      <c r="AL22" s="445"/>
      <c r="AM22" s="461" t="s">
        <v>168</v>
      </c>
      <c r="AN22" s="462"/>
      <c r="AO22" s="462"/>
      <c r="AP22" s="462"/>
      <c r="AQ22" s="462"/>
      <c r="AR22" s="463"/>
      <c r="AS22" s="449" t="s">
        <v>165</v>
      </c>
      <c r="AT22" s="450"/>
      <c r="AU22" s="450"/>
      <c r="AV22" s="450"/>
      <c r="AW22" s="450"/>
      <c r="AX22" s="467"/>
      <c r="AY22" s="484" t="s">
        <v>169</v>
      </c>
      <c r="AZ22" s="485"/>
      <c r="BA22" s="485"/>
      <c r="BB22" s="485"/>
      <c r="BC22" s="485"/>
      <c r="BD22" s="485"/>
      <c r="BE22" s="485"/>
      <c r="BF22" s="485"/>
      <c r="BG22" s="485"/>
      <c r="BH22" s="485"/>
      <c r="BI22" s="485"/>
      <c r="BJ22" s="485"/>
      <c r="BK22" s="485"/>
      <c r="BL22" s="485"/>
      <c r="BM22" s="486"/>
      <c r="BN22" s="487">
        <v>12189547</v>
      </c>
      <c r="BO22" s="488"/>
      <c r="BP22" s="488"/>
      <c r="BQ22" s="488"/>
      <c r="BR22" s="488"/>
      <c r="BS22" s="488"/>
      <c r="BT22" s="488"/>
      <c r="BU22" s="489"/>
      <c r="BV22" s="487">
        <v>12189780</v>
      </c>
      <c r="BW22" s="488"/>
      <c r="BX22" s="488"/>
      <c r="BY22" s="488"/>
      <c r="BZ22" s="488"/>
      <c r="CA22" s="488"/>
      <c r="CB22" s="488"/>
      <c r="CC22" s="489"/>
      <c r="CD22" s="191"/>
      <c r="CE22" s="490"/>
      <c r="CF22" s="490"/>
      <c r="CG22" s="490"/>
      <c r="CH22" s="490"/>
      <c r="CI22" s="490"/>
      <c r="CJ22" s="490"/>
      <c r="CK22" s="490"/>
      <c r="CL22" s="490"/>
      <c r="CM22" s="490"/>
      <c r="CN22" s="490"/>
      <c r="CO22" s="490"/>
      <c r="CP22" s="490"/>
      <c r="CQ22" s="490"/>
      <c r="CR22" s="490"/>
      <c r="CS22" s="491"/>
      <c r="CT22" s="455"/>
      <c r="CU22" s="456"/>
      <c r="CV22" s="456"/>
      <c r="CW22" s="456"/>
      <c r="CX22" s="456"/>
      <c r="CY22" s="456"/>
      <c r="CZ22" s="456"/>
      <c r="DA22" s="457"/>
      <c r="DB22" s="455"/>
      <c r="DC22" s="456"/>
      <c r="DD22" s="456"/>
      <c r="DE22" s="456"/>
      <c r="DF22" s="456"/>
      <c r="DG22" s="456"/>
      <c r="DH22" s="456"/>
      <c r="DI22" s="457"/>
    </row>
    <row r="23" spans="1:113" ht="18.75" customHeight="1" x14ac:dyDescent="0.2">
      <c r="A23" s="178"/>
      <c r="B23" s="437"/>
      <c r="C23" s="438"/>
      <c r="D23" s="439"/>
      <c r="E23" s="446"/>
      <c r="F23" s="447"/>
      <c r="G23" s="447"/>
      <c r="H23" s="447"/>
      <c r="I23" s="447"/>
      <c r="J23" s="447"/>
      <c r="K23" s="448"/>
      <c r="L23" s="446"/>
      <c r="M23" s="447"/>
      <c r="N23" s="447"/>
      <c r="O23" s="447"/>
      <c r="P23" s="448"/>
      <c r="Q23" s="452"/>
      <c r="R23" s="453"/>
      <c r="S23" s="453"/>
      <c r="T23" s="453"/>
      <c r="U23" s="453"/>
      <c r="V23" s="454"/>
      <c r="W23" s="501"/>
      <c r="X23" s="438"/>
      <c r="Y23" s="439"/>
      <c r="Z23" s="446"/>
      <c r="AA23" s="447"/>
      <c r="AB23" s="447"/>
      <c r="AC23" s="447"/>
      <c r="AD23" s="447"/>
      <c r="AE23" s="447"/>
      <c r="AF23" s="447"/>
      <c r="AG23" s="448"/>
      <c r="AH23" s="446"/>
      <c r="AI23" s="447"/>
      <c r="AJ23" s="447"/>
      <c r="AK23" s="447"/>
      <c r="AL23" s="448"/>
      <c r="AM23" s="464"/>
      <c r="AN23" s="465"/>
      <c r="AO23" s="465"/>
      <c r="AP23" s="465"/>
      <c r="AQ23" s="465"/>
      <c r="AR23" s="466"/>
      <c r="AS23" s="452"/>
      <c r="AT23" s="453"/>
      <c r="AU23" s="453"/>
      <c r="AV23" s="453"/>
      <c r="AW23" s="453"/>
      <c r="AX23" s="468"/>
      <c r="AY23" s="472" t="s">
        <v>170</v>
      </c>
      <c r="AZ23" s="473"/>
      <c r="BA23" s="473"/>
      <c r="BB23" s="473"/>
      <c r="BC23" s="473"/>
      <c r="BD23" s="473"/>
      <c r="BE23" s="473"/>
      <c r="BF23" s="473"/>
      <c r="BG23" s="473"/>
      <c r="BH23" s="473"/>
      <c r="BI23" s="473"/>
      <c r="BJ23" s="473"/>
      <c r="BK23" s="473"/>
      <c r="BL23" s="473"/>
      <c r="BM23" s="474"/>
      <c r="BN23" s="458">
        <v>4452909</v>
      </c>
      <c r="BO23" s="459"/>
      <c r="BP23" s="459"/>
      <c r="BQ23" s="459"/>
      <c r="BR23" s="459"/>
      <c r="BS23" s="459"/>
      <c r="BT23" s="459"/>
      <c r="BU23" s="460"/>
      <c r="BV23" s="458">
        <v>4675365</v>
      </c>
      <c r="BW23" s="459"/>
      <c r="BX23" s="459"/>
      <c r="BY23" s="459"/>
      <c r="BZ23" s="459"/>
      <c r="CA23" s="459"/>
      <c r="CB23" s="459"/>
      <c r="CC23" s="460"/>
      <c r="CD23" s="191"/>
      <c r="CE23" s="490"/>
      <c r="CF23" s="490"/>
      <c r="CG23" s="490"/>
      <c r="CH23" s="490"/>
      <c r="CI23" s="490"/>
      <c r="CJ23" s="490"/>
      <c r="CK23" s="490"/>
      <c r="CL23" s="490"/>
      <c r="CM23" s="490"/>
      <c r="CN23" s="490"/>
      <c r="CO23" s="490"/>
      <c r="CP23" s="490"/>
      <c r="CQ23" s="490"/>
      <c r="CR23" s="490"/>
      <c r="CS23" s="491"/>
      <c r="CT23" s="455"/>
      <c r="CU23" s="456"/>
      <c r="CV23" s="456"/>
      <c r="CW23" s="456"/>
      <c r="CX23" s="456"/>
      <c r="CY23" s="456"/>
      <c r="CZ23" s="456"/>
      <c r="DA23" s="457"/>
      <c r="DB23" s="455"/>
      <c r="DC23" s="456"/>
      <c r="DD23" s="456"/>
      <c r="DE23" s="456"/>
      <c r="DF23" s="456"/>
      <c r="DG23" s="456"/>
      <c r="DH23" s="456"/>
      <c r="DI23" s="457"/>
    </row>
    <row r="24" spans="1:113" ht="18.75" customHeight="1" thickBot="1" x14ac:dyDescent="0.25">
      <c r="A24" s="178"/>
      <c r="B24" s="437"/>
      <c r="C24" s="438"/>
      <c r="D24" s="439"/>
      <c r="E24" s="414" t="s">
        <v>171</v>
      </c>
      <c r="F24" s="415"/>
      <c r="G24" s="415"/>
      <c r="H24" s="415"/>
      <c r="I24" s="415"/>
      <c r="J24" s="415"/>
      <c r="K24" s="416"/>
      <c r="L24" s="411">
        <v>1</v>
      </c>
      <c r="M24" s="412"/>
      <c r="N24" s="412"/>
      <c r="O24" s="412"/>
      <c r="P24" s="413"/>
      <c r="Q24" s="411">
        <v>11370</v>
      </c>
      <c r="R24" s="412"/>
      <c r="S24" s="412"/>
      <c r="T24" s="412"/>
      <c r="U24" s="412"/>
      <c r="V24" s="413"/>
      <c r="W24" s="501"/>
      <c r="X24" s="438"/>
      <c r="Y24" s="439"/>
      <c r="Z24" s="414" t="s">
        <v>172</v>
      </c>
      <c r="AA24" s="415"/>
      <c r="AB24" s="415"/>
      <c r="AC24" s="415"/>
      <c r="AD24" s="415"/>
      <c r="AE24" s="415"/>
      <c r="AF24" s="415"/>
      <c r="AG24" s="416"/>
      <c r="AH24" s="411">
        <v>1763</v>
      </c>
      <c r="AI24" s="412"/>
      <c r="AJ24" s="412"/>
      <c r="AK24" s="412"/>
      <c r="AL24" s="413"/>
      <c r="AM24" s="411">
        <v>5146197</v>
      </c>
      <c r="AN24" s="412"/>
      <c r="AO24" s="412"/>
      <c r="AP24" s="412"/>
      <c r="AQ24" s="412"/>
      <c r="AR24" s="413"/>
      <c r="AS24" s="411">
        <v>2919</v>
      </c>
      <c r="AT24" s="412"/>
      <c r="AU24" s="412"/>
      <c r="AV24" s="412"/>
      <c r="AW24" s="412"/>
      <c r="AX24" s="471"/>
      <c r="AY24" s="431" t="s">
        <v>173</v>
      </c>
      <c r="AZ24" s="432"/>
      <c r="BA24" s="432"/>
      <c r="BB24" s="432"/>
      <c r="BC24" s="432"/>
      <c r="BD24" s="432"/>
      <c r="BE24" s="432"/>
      <c r="BF24" s="432"/>
      <c r="BG24" s="432"/>
      <c r="BH24" s="432"/>
      <c r="BI24" s="432"/>
      <c r="BJ24" s="432"/>
      <c r="BK24" s="432"/>
      <c r="BL24" s="432"/>
      <c r="BM24" s="433"/>
      <c r="BN24" s="458">
        <v>12189547</v>
      </c>
      <c r="BO24" s="459"/>
      <c r="BP24" s="459"/>
      <c r="BQ24" s="459"/>
      <c r="BR24" s="459"/>
      <c r="BS24" s="459"/>
      <c r="BT24" s="459"/>
      <c r="BU24" s="460"/>
      <c r="BV24" s="458">
        <v>12189780</v>
      </c>
      <c r="BW24" s="459"/>
      <c r="BX24" s="459"/>
      <c r="BY24" s="459"/>
      <c r="BZ24" s="459"/>
      <c r="CA24" s="459"/>
      <c r="CB24" s="459"/>
      <c r="CC24" s="460"/>
      <c r="CD24" s="191"/>
      <c r="CE24" s="490"/>
      <c r="CF24" s="490"/>
      <c r="CG24" s="490"/>
      <c r="CH24" s="490"/>
      <c r="CI24" s="490"/>
      <c r="CJ24" s="490"/>
      <c r="CK24" s="490"/>
      <c r="CL24" s="490"/>
      <c r="CM24" s="490"/>
      <c r="CN24" s="490"/>
      <c r="CO24" s="490"/>
      <c r="CP24" s="490"/>
      <c r="CQ24" s="490"/>
      <c r="CR24" s="490"/>
      <c r="CS24" s="491"/>
      <c r="CT24" s="455"/>
      <c r="CU24" s="456"/>
      <c r="CV24" s="456"/>
      <c r="CW24" s="456"/>
      <c r="CX24" s="456"/>
      <c r="CY24" s="456"/>
      <c r="CZ24" s="456"/>
      <c r="DA24" s="457"/>
      <c r="DB24" s="455"/>
      <c r="DC24" s="456"/>
      <c r="DD24" s="456"/>
      <c r="DE24" s="456"/>
      <c r="DF24" s="456"/>
      <c r="DG24" s="456"/>
      <c r="DH24" s="456"/>
      <c r="DI24" s="457"/>
    </row>
    <row r="25" spans="1:113" ht="18.75" customHeight="1" x14ac:dyDescent="0.2">
      <c r="A25" s="178"/>
      <c r="B25" s="437"/>
      <c r="C25" s="438"/>
      <c r="D25" s="439"/>
      <c r="E25" s="414" t="s">
        <v>174</v>
      </c>
      <c r="F25" s="415"/>
      <c r="G25" s="415"/>
      <c r="H25" s="415"/>
      <c r="I25" s="415"/>
      <c r="J25" s="415"/>
      <c r="K25" s="416"/>
      <c r="L25" s="411">
        <v>1</v>
      </c>
      <c r="M25" s="412"/>
      <c r="N25" s="412"/>
      <c r="O25" s="412"/>
      <c r="P25" s="413"/>
      <c r="Q25" s="411">
        <v>9140</v>
      </c>
      <c r="R25" s="412"/>
      <c r="S25" s="412"/>
      <c r="T25" s="412"/>
      <c r="U25" s="412"/>
      <c r="V25" s="413"/>
      <c r="W25" s="501"/>
      <c r="X25" s="438"/>
      <c r="Y25" s="439"/>
      <c r="Z25" s="414" t="s">
        <v>175</v>
      </c>
      <c r="AA25" s="415"/>
      <c r="AB25" s="415"/>
      <c r="AC25" s="415"/>
      <c r="AD25" s="415"/>
      <c r="AE25" s="415"/>
      <c r="AF25" s="415"/>
      <c r="AG25" s="416"/>
      <c r="AH25" s="411" t="s">
        <v>138</v>
      </c>
      <c r="AI25" s="412"/>
      <c r="AJ25" s="412"/>
      <c r="AK25" s="412"/>
      <c r="AL25" s="413"/>
      <c r="AM25" s="411" t="s">
        <v>138</v>
      </c>
      <c r="AN25" s="412"/>
      <c r="AO25" s="412"/>
      <c r="AP25" s="412"/>
      <c r="AQ25" s="412"/>
      <c r="AR25" s="413"/>
      <c r="AS25" s="411" t="s">
        <v>176</v>
      </c>
      <c r="AT25" s="412"/>
      <c r="AU25" s="412"/>
      <c r="AV25" s="412"/>
      <c r="AW25" s="412"/>
      <c r="AX25" s="471"/>
      <c r="AY25" s="484" t="s">
        <v>177</v>
      </c>
      <c r="AZ25" s="485"/>
      <c r="BA25" s="485"/>
      <c r="BB25" s="485"/>
      <c r="BC25" s="485"/>
      <c r="BD25" s="485"/>
      <c r="BE25" s="485"/>
      <c r="BF25" s="485"/>
      <c r="BG25" s="485"/>
      <c r="BH25" s="485"/>
      <c r="BI25" s="485"/>
      <c r="BJ25" s="485"/>
      <c r="BK25" s="485"/>
      <c r="BL25" s="485"/>
      <c r="BM25" s="486"/>
      <c r="BN25" s="487">
        <v>3832371</v>
      </c>
      <c r="BO25" s="488"/>
      <c r="BP25" s="488"/>
      <c r="BQ25" s="488"/>
      <c r="BR25" s="488"/>
      <c r="BS25" s="488"/>
      <c r="BT25" s="488"/>
      <c r="BU25" s="489"/>
      <c r="BV25" s="487">
        <v>5949711</v>
      </c>
      <c r="BW25" s="488"/>
      <c r="BX25" s="488"/>
      <c r="BY25" s="488"/>
      <c r="BZ25" s="488"/>
      <c r="CA25" s="488"/>
      <c r="CB25" s="488"/>
      <c r="CC25" s="489"/>
      <c r="CD25" s="191"/>
      <c r="CE25" s="490"/>
      <c r="CF25" s="490"/>
      <c r="CG25" s="490"/>
      <c r="CH25" s="490"/>
      <c r="CI25" s="490"/>
      <c r="CJ25" s="490"/>
      <c r="CK25" s="490"/>
      <c r="CL25" s="490"/>
      <c r="CM25" s="490"/>
      <c r="CN25" s="490"/>
      <c r="CO25" s="490"/>
      <c r="CP25" s="490"/>
      <c r="CQ25" s="490"/>
      <c r="CR25" s="490"/>
      <c r="CS25" s="491"/>
      <c r="CT25" s="455"/>
      <c r="CU25" s="456"/>
      <c r="CV25" s="456"/>
      <c r="CW25" s="456"/>
      <c r="CX25" s="456"/>
      <c r="CY25" s="456"/>
      <c r="CZ25" s="456"/>
      <c r="DA25" s="457"/>
      <c r="DB25" s="455"/>
      <c r="DC25" s="456"/>
      <c r="DD25" s="456"/>
      <c r="DE25" s="456"/>
      <c r="DF25" s="456"/>
      <c r="DG25" s="456"/>
      <c r="DH25" s="456"/>
      <c r="DI25" s="457"/>
    </row>
    <row r="26" spans="1:113" ht="18.75" customHeight="1" x14ac:dyDescent="0.2">
      <c r="A26" s="178"/>
      <c r="B26" s="437"/>
      <c r="C26" s="438"/>
      <c r="D26" s="439"/>
      <c r="E26" s="414" t="s">
        <v>178</v>
      </c>
      <c r="F26" s="415"/>
      <c r="G26" s="415"/>
      <c r="H26" s="415"/>
      <c r="I26" s="415"/>
      <c r="J26" s="415"/>
      <c r="K26" s="416"/>
      <c r="L26" s="411">
        <v>1</v>
      </c>
      <c r="M26" s="412"/>
      <c r="N26" s="412"/>
      <c r="O26" s="412"/>
      <c r="P26" s="413"/>
      <c r="Q26" s="411">
        <v>7840</v>
      </c>
      <c r="R26" s="412"/>
      <c r="S26" s="412"/>
      <c r="T26" s="412"/>
      <c r="U26" s="412"/>
      <c r="V26" s="413"/>
      <c r="W26" s="501"/>
      <c r="X26" s="438"/>
      <c r="Y26" s="439"/>
      <c r="Z26" s="414" t="s">
        <v>179</v>
      </c>
      <c r="AA26" s="469"/>
      <c r="AB26" s="469"/>
      <c r="AC26" s="469"/>
      <c r="AD26" s="469"/>
      <c r="AE26" s="469"/>
      <c r="AF26" s="469"/>
      <c r="AG26" s="470"/>
      <c r="AH26" s="411">
        <v>102</v>
      </c>
      <c r="AI26" s="412"/>
      <c r="AJ26" s="412"/>
      <c r="AK26" s="412"/>
      <c r="AL26" s="413"/>
      <c r="AM26" s="411">
        <v>292740</v>
      </c>
      <c r="AN26" s="412"/>
      <c r="AO26" s="412"/>
      <c r="AP26" s="412"/>
      <c r="AQ26" s="412"/>
      <c r="AR26" s="413"/>
      <c r="AS26" s="411">
        <v>2870</v>
      </c>
      <c r="AT26" s="412"/>
      <c r="AU26" s="412"/>
      <c r="AV26" s="412"/>
      <c r="AW26" s="412"/>
      <c r="AX26" s="471"/>
      <c r="AY26" s="498" t="s">
        <v>180</v>
      </c>
      <c r="AZ26" s="418"/>
      <c r="BA26" s="418"/>
      <c r="BB26" s="418"/>
      <c r="BC26" s="418"/>
      <c r="BD26" s="418"/>
      <c r="BE26" s="418"/>
      <c r="BF26" s="418"/>
      <c r="BG26" s="418"/>
      <c r="BH26" s="418"/>
      <c r="BI26" s="418"/>
      <c r="BJ26" s="418"/>
      <c r="BK26" s="418"/>
      <c r="BL26" s="418"/>
      <c r="BM26" s="499"/>
      <c r="BN26" s="458">
        <v>300000</v>
      </c>
      <c r="BO26" s="459"/>
      <c r="BP26" s="459"/>
      <c r="BQ26" s="459"/>
      <c r="BR26" s="459"/>
      <c r="BS26" s="459"/>
      <c r="BT26" s="459"/>
      <c r="BU26" s="460"/>
      <c r="BV26" s="458">
        <v>200000</v>
      </c>
      <c r="BW26" s="459"/>
      <c r="BX26" s="459"/>
      <c r="BY26" s="459"/>
      <c r="BZ26" s="459"/>
      <c r="CA26" s="459"/>
      <c r="CB26" s="459"/>
      <c r="CC26" s="460"/>
      <c r="CD26" s="191"/>
      <c r="CE26" s="490"/>
      <c r="CF26" s="490"/>
      <c r="CG26" s="490"/>
      <c r="CH26" s="490"/>
      <c r="CI26" s="490"/>
      <c r="CJ26" s="490"/>
      <c r="CK26" s="490"/>
      <c r="CL26" s="490"/>
      <c r="CM26" s="490"/>
      <c r="CN26" s="490"/>
      <c r="CO26" s="490"/>
      <c r="CP26" s="490"/>
      <c r="CQ26" s="490"/>
      <c r="CR26" s="490"/>
      <c r="CS26" s="491"/>
      <c r="CT26" s="455"/>
      <c r="CU26" s="456"/>
      <c r="CV26" s="456"/>
      <c r="CW26" s="456"/>
      <c r="CX26" s="456"/>
      <c r="CY26" s="456"/>
      <c r="CZ26" s="456"/>
      <c r="DA26" s="457"/>
      <c r="DB26" s="455"/>
      <c r="DC26" s="456"/>
      <c r="DD26" s="456"/>
      <c r="DE26" s="456"/>
      <c r="DF26" s="456"/>
      <c r="DG26" s="456"/>
      <c r="DH26" s="456"/>
      <c r="DI26" s="457"/>
    </row>
    <row r="27" spans="1:113" ht="18.75" customHeight="1" thickBot="1" x14ac:dyDescent="0.25">
      <c r="A27" s="178"/>
      <c r="B27" s="437"/>
      <c r="C27" s="438"/>
      <c r="D27" s="439"/>
      <c r="E27" s="414" t="s">
        <v>181</v>
      </c>
      <c r="F27" s="415"/>
      <c r="G27" s="415"/>
      <c r="H27" s="415"/>
      <c r="I27" s="415"/>
      <c r="J27" s="415"/>
      <c r="K27" s="416"/>
      <c r="L27" s="411">
        <v>1</v>
      </c>
      <c r="M27" s="412"/>
      <c r="N27" s="412"/>
      <c r="O27" s="412"/>
      <c r="P27" s="413"/>
      <c r="Q27" s="411">
        <v>9190</v>
      </c>
      <c r="R27" s="412"/>
      <c r="S27" s="412"/>
      <c r="T27" s="412"/>
      <c r="U27" s="412"/>
      <c r="V27" s="413"/>
      <c r="W27" s="501"/>
      <c r="X27" s="438"/>
      <c r="Y27" s="439"/>
      <c r="Z27" s="414" t="s">
        <v>182</v>
      </c>
      <c r="AA27" s="415"/>
      <c r="AB27" s="415"/>
      <c r="AC27" s="415"/>
      <c r="AD27" s="415"/>
      <c r="AE27" s="415"/>
      <c r="AF27" s="415"/>
      <c r="AG27" s="416"/>
      <c r="AH27" s="411">
        <v>61</v>
      </c>
      <c r="AI27" s="412"/>
      <c r="AJ27" s="412"/>
      <c r="AK27" s="412"/>
      <c r="AL27" s="413"/>
      <c r="AM27" s="411">
        <v>202337</v>
      </c>
      <c r="AN27" s="412"/>
      <c r="AO27" s="412"/>
      <c r="AP27" s="412"/>
      <c r="AQ27" s="412"/>
      <c r="AR27" s="413"/>
      <c r="AS27" s="411">
        <v>3317</v>
      </c>
      <c r="AT27" s="412"/>
      <c r="AU27" s="412"/>
      <c r="AV27" s="412"/>
      <c r="AW27" s="412"/>
      <c r="AX27" s="471"/>
      <c r="AY27" s="495" t="s">
        <v>183</v>
      </c>
      <c r="AZ27" s="496"/>
      <c r="BA27" s="496"/>
      <c r="BB27" s="496"/>
      <c r="BC27" s="496"/>
      <c r="BD27" s="496"/>
      <c r="BE27" s="496"/>
      <c r="BF27" s="496"/>
      <c r="BG27" s="496"/>
      <c r="BH27" s="496"/>
      <c r="BI27" s="496"/>
      <c r="BJ27" s="496"/>
      <c r="BK27" s="496"/>
      <c r="BL27" s="496"/>
      <c r="BM27" s="497"/>
      <c r="BN27" s="492" t="s">
        <v>184</v>
      </c>
      <c r="BO27" s="493"/>
      <c r="BP27" s="493"/>
      <c r="BQ27" s="493"/>
      <c r="BR27" s="493"/>
      <c r="BS27" s="493"/>
      <c r="BT27" s="493"/>
      <c r="BU27" s="494"/>
      <c r="BV27" s="492" t="s">
        <v>184</v>
      </c>
      <c r="BW27" s="493"/>
      <c r="BX27" s="493"/>
      <c r="BY27" s="493"/>
      <c r="BZ27" s="493"/>
      <c r="CA27" s="493"/>
      <c r="CB27" s="493"/>
      <c r="CC27" s="494"/>
      <c r="CD27" s="193"/>
      <c r="CE27" s="490"/>
      <c r="CF27" s="490"/>
      <c r="CG27" s="490"/>
      <c r="CH27" s="490"/>
      <c r="CI27" s="490"/>
      <c r="CJ27" s="490"/>
      <c r="CK27" s="490"/>
      <c r="CL27" s="490"/>
      <c r="CM27" s="490"/>
      <c r="CN27" s="490"/>
      <c r="CO27" s="490"/>
      <c r="CP27" s="490"/>
      <c r="CQ27" s="490"/>
      <c r="CR27" s="490"/>
      <c r="CS27" s="491"/>
      <c r="CT27" s="455"/>
      <c r="CU27" s="456"/>
      <c r="CV27" s="456"/>
      <c r="CW27" s="456"/>
      <c r="CX27" s="456"/>
      <c r="CY27" s="456"/>
      <c r="CZ27" s="456"/>
      <c r="DA27" s="457"/>
      <c r="DB27" s="455"/>
      <c r="DC27" s="456"/>
      <c r="DD27" s="456"/>
      <c r="DE27" s="456"/>
      <c r="DF27" s="456"/>
      <c r="DG27" s="456"/>
      <c r="DH27" s="456"/>
      <c r="DI27" s="457"/>
    </row>
    <row r="28" spans="1:113" ht="18.75" customHeight="1" x14ac:dyDescent="0.2">
      <c r="A28" s="178"/>
      <c r="B28" s="437"/>
      <c r="C28" s="438"/>
      <c r="D28" s="439"/>
      <c r="E28" s="414" t="s">
        <v>185</v>
      </c>
      <c r="F28" s="415"/>
      <c r="G28" s="415"/>
      <c r="H28" s="415"/>
      <c r="I28" s="415"/>
      <c r="J28" s="415"/>
      <c r="K28" s="416"/>
      <c r="L28" s="411">
        <v>1</v>
      </c>
      <c r="M28" s="412"/>
      <c r="N28" s="412"/>
      <c r="O28" s="412"/>
      <c r="P28" s="413"/>
      <c r="Q28" s="411">
        <v>7890</v>
      </c>
      <c r="R28" s="412"/>
      <c r="S28" s="412"/>
      <c r="T28" s="412"/>
      <c r="U28" s="412"/>
      <c r="V28" s="413"/>
      <c r="W28" s="501"/>
      <c r="X28" s="438"/>
      <c r="Y28" s="439"/>
      <c r="Z28" s="414" t="s">
        <v>186</v>
      </c>
      <c r="AA28" s="415"/>
      <c r="AB28" s="415"/>
      <c r="AC28" s="415"/>
      <c r="AD28" s="415"/>
      <c r="AE28" s="415"/>
      <c r="AF28" s="415"/>
      <c r="AG28" s="416"/>
      <c r="AH28" s="411" t="s">
        <v>176</v>
      </c>
      <c r="AI28" s="412"/>
      <c r="AJ28" s="412"/>
      <c r="AK28" s="412"/>
      <c r="AL28" s="413"/>
      <c r="AM28" s="411" t="s">
        <v>184</v>
      </c>
      <c r="AN28" s="412"/>
      <c r="AO28" s="412"/>
      <c r="AP28" s="412"/>
      <c r="AQ28" s="412"/>
      <c r="AR28" s="413"/>
      <c r="AS28" s="411" t="s">
        <v>184</v>
      </c>
      <c r="AT28" s="412"/>
      <c r="AU28" s="412"/>
      <c r="AV28" s="412"/>
      <c r="AW28" s="412"/>
      <c r="AX28" s="471"/>
      <c r="AY28" s="475" t="s">
        <v>187</v>
      </c>
      <c r="AZ28" s="476"/>
      <c r="BA28" s="476"/>
      <c r="BB28" s="477"/>
      <c r="BC28" s="484" t="s">
        <v>48</v>
      </c>
      <c r="BD28" s="485"/>
      <c r="BE28" s="485"/>
      <c r="BF28" s="485"/>
      <c r="BG28" s="485"/>
      <c r="BH28" s="485"/>
      <c r="BI28" s="485"/>
      <c r="BJ28" s="485"/>
      <c r="BK28" s="485"/>
      <c r="BL28" s="485"/>
      <c r="BM28" s="486"/>
      <c r="BN28" s="487">
        <v>10610683</v>
      </c>
      <c r="BO28" s="488"/>
      <c r="BP28" s="488"/>
      <c r="BQ28" s="488"/>
      <c r="BR28" s="488"/>
      <c r="BS28" s="488"/>
      <c r="BT28" s="488"/>
      <c r="BU28" s="489"/>
      <c r="BV28" s="487">
        <v>9668157</v>
      </c>
      <c r="BW28" s="488"/>
      <c r="BX28" s="488"/>
      <c r="BY28" s="488"/>
      <c r="BZ28" s="488"/>
      <c r="CA28" s="488"/>
      <c r="CB28" s="488"/>
      <c r="CC28" s="489"/>
      <c r="CD28" s="191"/>
      <c r="CE28" s="490"/>
      <c r="CF28" s="490"/>
      <c r="CG28" s="490"/>
      <c r="CH28" s="490"/>
      <c r="CI28" s="490"/>
      <c r="CJ28" s="490"/>
      <c r="CK28" s="490"/>
      <c r="CL28" s="490"/>
      <c r="CM28" s="490"/>
      <c r="CN28" s="490"/>
      <c r="CO28" s="490"/>
      <c r="CP28" s="490"/>
      <c r="CQ28" s="490"/>
      <c r="CR28" s="490"/>
      <c r="CS28" s="491"/>
      <c r="CT28" s="455"/>
      <c r="CU28" s="456"/>
      <c r="CV28" s="456"/>
      <c r="CW28" s="456"/>
      <c r="CX28" s="456"/>
      <c r="CY28" s="456"/>
      <c r="CZ28" s="456"/>
      <c r="DA28" s="457"/>
      <c r="DB28" s="455"/>
      <c r="DC28" s="456"/>
      <c r="DD28" s="456"/>
      <c r="DE28" s="456"/>
      <c r="DF28" s="456"/>
      <c r="DG28" s="456"/>
      <c r="DH28" s="456"/>
      <c r="DI28" s="457"/>
    </row>
    <row r="29" spans="1:113" ht="18.75" customHeight="1" x14ac:dyDescent="0.2">
      <c r="A29" s="178"/>
      <c r="B29" s="437"/>
      <c r="C29" s="438"/>
      <c r="D29" s="439"/>
      <c r="E29" s="414" t="s">
        <v>188</v>
      </c>
      <c r="F29" s="415"/>
      <c r="G29" s="415"/>
      <c r="H29" s="415"/>
      <c r="I29" s="415"/>
      <c r="J29" s="415"/>
      <c r="K29" s="416"/>
      <c r="L29" s="411">
        <v>30</v>
      </c>
      <c r="M29" s="412"/>
      <c r="N29" s="412"/>
      <c r="O29" s="412"/>
      <c r="P29" s="413"/>
      <c r="Q29" s="411">
        <v>6040</v>
      </c>
      <c r="R29" s="412"/>
      <c r="S29" s="412"/>
      <c r="T29" s="412"/>
      <c r="U29" s="412"/>
      <c r="V29" s="413"/>
      <c r="W29" s="502"/>
      <c r="X29" s="503"/>
      <c r="Y29" s="504"/>
      <c r="Z29" s="414" t="s">
        <v>189</v>
      </c>
      <c r="AA29" s="415"/>
      <c r="AB29" s="415"/>
      <c r="AC29" s="415"/>
      <c r="AD29" s="415"/>
      <c r="AE29" s="415"/>
      <c r="AF29" s="415"/>
      <c r="AG29" s="416"/>
      <c r="AH29" s="411">
        <v>1824</v>
      </c>
      <c r="AI29" s="412"/>
      <c r="AJ29" s="412"/>
      <c r="AK29" s="412"/>
      <c r="AL29" s="413"/>
      <c r="AM29" s="411">
        <v>5348534</v>
      </c>
      <c r="AN29" s="412"/>
      <c r="AO29" s="412"/>
      <c r="AP29" s="412"/>
      <c r="AQ29" s="412"/>
      <c r="AR29" s="413"/>
      <c r="AS29" s="411">
        <v>2932</v>
      </c>
      <c r="AT29" s="412"/>
      <c r="AU29" s="412"/>
      <c r="AV29" s="412"/>
      <c r="AW29" s="412"/>
      <c r="AX29" s="471"/>
      <c r="AY29" s="478"/>
      <c r="AZ29" s="479"/>
      <c r="BA29" s="479"/>
      <c r="BB29" s="480"/>
      <c r="BC29" s="472" t="s">
        <v>190</v>
      </c>
      <c r="BD29" s="473"/>
      <c r="BE29" s="473"/>
      <c r="BF29" s="473"/>
      <c r="BG29" s="473"/>
      <c r="BH29" s="473"/>
      <c r="BI29" s="473"/>
      <c r="BJ29" s="473"/>
      <c r="BK29" s="473"/>
      <c r="BL29" s="473"/>
      <c r="BM29" s="474"/>
      <c r="BN29" s="458">
        <v>4650040</v>
      </c>
      <c r="BO29" s="459"/>
      <c r="BP29" s="459"/>
      <c r="BQ29" s="459"/>
      <c r="BR29" s="459"/>
      <c r="BS29" s="459"/>
      <c r="BT29" s="459"/>
      <c r="BU29" s="460"/>
      <c r="BV29" s="458">
        <v>5042759</v>
      </c>
      <c r="BW29" s="459"/>
      <c r="BX29" s="459"/>
      <c r="BY29" s="459"/>
      <c r="BZ29" s="459"/>
      <c r="CA29" s="459"/>
      <c r="CB29" s="459"/>
      <c r="CC29" s="460"/>
      <c r="CD29" s="193"/>
      <c r="CE29" s="490"/>
      <c r="CF29" s="490"/>
      <c r="CG29" s="490"/>
      <c r="CH29" s="490"/>
      <c r="CI29" s="490"/>
      <c r="CJ29" s="490"/>
      <c r="CK29" s="490"/>
      <c r="CL29" s="490"/>
      <c r="CM29" s="490"/>
      <c r="CN29" s="490"/>
      <c r="CO29" s="490"/>
      <c r="CP29" s="490"/>
      <c r="CQ29" s="490"/>
      <c r="CR29" s="490"/>
      <c r="CS29" s="491"/>
      <c r="CT29" s="455"/>
      <c r="CU29" s="456"/>
      <c r="CV29" s="456"/>
      <c r="CW29" s="456"/>
      <c r="CX29" s="456"/>
      <c r="CY29" s="456"/>
      <c r="CZ29" s="456"/>
      <c r="DA29" s="457"/>
      <c r="DB29" s="455"/>
      <c r="DC29" s="456"/>
      <c r="DD29" s="456"/>
      <c r="DE29" s="456"/>
      <c r="DF29" s="456"/>
      <c r="DG29" s="456"/>
      <c r="DH29" s="456"/>
      <c r="DI29" s="457"/>
    </row>
    <row r="30" spans="1:113" ht="18.75" customHeight="1" thickBot="1" x14ac:dyDescent="0.25">
      <c r="A30" s="178"/>
      <c r="B30" s="440"/>
      <c r="C30" s="441"/>
      <c r="D30" s="442"/>
      <c r="E30" s="419"/>
      <c r="F30" s="420"/>
      <c r="G30" s="420"/>
      <c r="H30" s="420"/>
      <c r="I30" s="420"/>
      <c r="J30" s="420"/>
      <c r="K30" s="421"/>
      <c r="L30" s="422"/>
      <c r="M30" s="423"/>
      <c r="N30" s="423"/>
      <c r="O30" s="423"/>
      <c r="P30" s="424"/>
      <c r="Q30" s="422"/>
      <c r="R30" s="423"/>
      <c r="S30" s="423"/>
      <c r="T30" s="423"/>
      <c r="U30" s="423"/>
      <c r="V30" s="424"/>
      <c r="W30" s="425" t="s">
        <v>191</v>
      </c>
      <c r="X30" s="426"/>
      <c r="Y30" s="426"/>
      <c r="Z30" s="426"/>
      <c r="AA30" s="426"/>
      <c r="AB30" s="426"/>
      <c r="AC30" s="426"/>
      <c r="AD30" s="426"/>
      <c r="AE30" s="426"/>
      <c r="AF30" s="426"/>
      <c r="AG30" s="427"/>
      <c r="AH30" s="428">
        <v>97.9</v>
      </c>
      <c r="AI30" s="429"/>
      <c r="AJ30" s="429"/>
      <c r="AK30" s="429"/>
      <c r="AL30" s="429"/>
      <c r="AM30" s="429"/>
      <c r="AN30" s="429"/>
      <c r="AO30" s="429"/>
      <c r="AP30" s="429"/>
      <c r="AQ30" s="429"/>
      <c r="AR30" s="429"/>
      <c r="AS30" s="429"/>
      <c r="AT30" s="429"/>
      <c r="AU30" s="429"/>
      <c r="AV30" s="429"/>
      <c r="AW30" s="429"/>
      <c r="AX30" s="430"/>
      <c r="AY30" s="481"/>
      <c r="AZ30" s="482"/>
      <c r="BA30" s="482"/>
      <c r="BB30" s="483"/>
      <c r="BC30" s="431" t="s">
        <v>50</v>
      </c>
      <c r="BD30" s="432"/>
      <c r="BE30" s="432"/>
      <c r="BF30" s="432"/>
      <c r="BG30" s="432"/>
      <c r="BH30" s="432"/>
      <c r="BI30" s="432"/>
      <c r="BJ30" s="432"/>
      <c r="BK30" s="432"/>
      <c r="BL30" s="432"/>
      <c r="BM30" s="433"/>
      <c r="BN30" s="492">
        <v>32246236</v>
      </c>
      <c r="BO30" s="493"/>
      <c r="BP30" s="493"/>
      <c r="BQ30" s="493"/>
      <c r="BR30" s="493"/>
      <c r="BS30" s="493"/>
      <c r="BT30" s="493"/>
      <c r="BU30" s="494"/>
      <c r="BV30" s="492">
        <v>30452020</v>
      </c>
      <c r="BW30" s="493"/>
      <c r="BX30" s="493"/>
      <c r="BY30" s="493"/>
      <c r="BZ30" s="493"/>
      <c r="CA30" s="493"/>
      <c r="CB30" s="493"/>
      <c r="CC30" s="494"/>
      <c r="CD30" s="194"/>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2">
      <c r="A31" s="178"/>
      <c r="B31" s="200"/>
      <c r="DI31" s="201"/>
    </row>
    <row r="32" spans="1:113" ht="13.5" customHeight="1" x14ac:dyDescent="0.2">
      <c r="A32" s="178"/>
      <c r="B32" s="202"/>
      <c r="C32" s="417" t="s">
        <v>192</v>
      </c>
      <c r="D32" s="417"/>
      <c r="E32" s="417"/>
      <c r="F32" s="417"/>
      <c r="G32" s="417"/>
      <c r="H32" s="417"/>
      <c r="I32" s="417"/>
      <c r="J32" s="417"/>
      <c r="K32" s="417"/>
      <c r="L32" s="417"/>
      <c r="M32" s="417"/>
      <c r="N32" s="417"/>
      <c r="O32" s="417"/>
      <c r="P32" s="417"/>
      <c r="Q32" s="417"/>
      <c r="R32" s="417"/>
      <c r="S32" s="417"/>
      <c r="U32" s="418" t="s">
        <v>193</v>
      </c>
      <c r="V32" s="418"/>
      <c r="W32" s="418"/>
      <c r="X32" s="418"/>
      <c r="Y32" s="418"/>
      <c r="Z32" s="418"/>
      <c r="AA32" s="418"/>
      <c r="AB32" s="418"/>
      <c r="AC32" s="418"/>
      <c r="AD32" s="418"/>
      <c r="AE32" s="418"/>
      <c r="AF32" s="418"/>
      <c r="AG32" s="418"/>
      <c r="AH32" s="418"/>
      <c r="AI32" s="418"/>
      <c r="AJ32" s="418"/>
      <c r="AK32" s="418"/>
      <c r="AM32" s="418" t="s">
        <v>194</v>
      </c>
      <c r="AN32" s="418"/>
      <c r="AO32" s="418"/>
      <c r="AP32" s="418"/>
      <c r="AQ32" s="418"/>
      <c r="AR32" s="418"/>
      <c r="AS32" s="418"/>
      <c r="AT32" s="418"/>
      <c r="AU32" s="418"/>
      <c r="AV32" s="418"/>
      <c r="AW32" s="418"/>
      <c r="AX32" s="418"/>
      <c r="AY32" s="418"/>
      <c r="AZ32" s="418"/>
      <c r="BA32" s="418"/>
      <c r="BB32" s="418"/>
      <c r="BC32" s="418"/>
      <c r="BE32" s="418" t="s">
        <v>195</v>
      </c>
      <c r="BF32" s="418"/>
      <c r="BG32" s="418"/>
      <c r="BH32" s="418"/>
      <c r="BI32" s="418"/>
      <c r="BJ32" s="418"/>
      <c r="BK32" s="418"/>
      <c r="BL32" s="418"/>
      <c r="BM32" s="418"/>
      <c r="BN32" s="418"/>
      <c r="BO32" s="418"/>
      <c r="BP32" s="418"/>
      <c r="BQ32" s="418"/>
      <c r="BR32" s="418"/>
      <c r="BS32" s="418"/>
      <c r="BT32" s="418"/>
      <c r="BU32" s="418"/>
      <c r="BW32" s="418" t="s">
        <v>196</v>
      </c>
      <c r="BX32" s="418"/>
      <c r="BY32" s="418"/>
      <c r="BZ32" s="418"/>
      <c r="CA32" s="418"/>
      <c r="CB32" s="418"/>
      <c r="CC32" s="418"/>
      <c r="CD32" s="418"/>
      <c r="CE32" s="418"/>
      <c r="CF32" s="418"/>
      <c r="CG32" s="418"/>
      <c r="CH32" s="418"/>
      <c r="CI32" s="418"/>
      <c r="CJ32" s="418"/>
      <c r="CK32" s="418"/>
      <c r="CL32" s="418"/>
      <c r="CM32" s="418"/>
      <c r="CO32" s="418" t="s">
        <v>197</v>
      </c>
      <c r="CP32" s="418"/>
      <c r="CQ32" s="418"/>
      <c r="CR32" s="418"/>
      <c r="CS32" s="418"/>
      <c r="CT32" s="418"/>
      <c r="CU32" s="418"/>
      <c r="CV32" s="418"/>
      <c r="CW32" s="418"/>
      <c r="CX32" s="418"/>
      <c r="CY32" s="418"/>
      <c r="CZ32" s="418"/>
      <c r="DA32" s="418"/>
      <c r="DB32" s="418"/>
      <c r="DC32" s="418"/>
      <c r="DD32" s="418"/>
      <c r="DE32" s="418"/>
      <c r="DI32" s="201"/>
    </row>
    <row r="33" spans="1:113" ht="13.5" customHeight="1" x14ac:dyDescent="0.2">
      <c r="A33" s="178"/>
      <c r="B33" s="202"/>
      <c r="C33" s="410" t="s">
        <v>198</v>
      </c>
      <c r="D33" s="410"/>
      <c r="E33" s="409" t="s">
        <v>199</v>
      </c>
      <c r="F33" s="409"/>
      <c r="G33" s="409"/>
      <c r="H33" s="409"/>
      <c r="I33" s="409"/>
      <c r="J33" s="409"/>
      <c r="K33" s="409"/>
      <c r="L33" s="409"/>
      <c r="M33" s="409"/>
      <c r="N33" s="409"/>
      <c r="O33" s="409"/>
      <c r="P33" s="409"/>
      <c r="Q33" s="409"/>
      <c r="R33" s="409"/>
      <c r="S33" s="409"/>
      <c r="T33" s="203"/>
      <c r="U33" s="410" t="s">
        <v>198</v>
      </c>
      <c r="V33" s="410"/>
      <c r="W33" s="409" t="s">
        <v>199</v>
      </c>
      <c r="X33" s="409"/>
      <c r="Y33" s="409"/>
      <c r="Z33" s="409"/>
      <c r="AA33" s="409"/>
      <c r="AB33" s="409"/>
      <c r="AC33" s="409"/>
      <c r="AD33" s="409"/>
      <c r="AE33" s="409"/>
      <c r="AF33" s="409"/>
      <c r="AG33" s="409"/>
      <c r="AH33" s="409"/>
      <c r="AI33" s="409"/>
      <c r="AJ33" s="409"/>
      <c r="AK33" s="409"/>
      <c r="AL33" s="203"/>
      <c r="AM33" s="410" t="s">
        <v>200</v>
      </c>
      <c r="AN33" s="410"/>
      <c r="AO33" s="409" t="s">
        <v>201</v>
      </c>
      <c r="AP33" s="409"/>
      <c r="AQ33" s="409"/>
      <c r="AR33" s="409"/>
      <c r="AS33" s="409"/>
      <c r="AT33" s="409"/>
      <c r="AU33" s="409"/>
      <c r="AV33" s="409"/>
      <c r="AW33" s="409"/>
      <c r="AX33" s="409"/>
      <c r="AY33" s="409"/>
      <c r="AZ33" s="409"/>
      <c r="BA33" s="409"/>
      <c r="BB33" s="409"/>
      <c r="BC33" s="409"/>
      <c r="BD33" s="204"/>
      <c r="BE33" s="409" t="s">
        <v>202</v>
      </c>
      <c r="BF33" s="409"/>
      <c r="BG33" s="409" t="s">
        <v>203</v>
      </c>
      <c r="BH33" s="409"/>
      <c r="BI33" s="409"/>
      <c r="BJ33" s="409"/>
      <c r="BK33" s="409"/>
      <c r="BL33" s="409"/>
      <c r="BM33" s="409"/>
      <c r="BN33" s="409"/>
      <c r="BO33" s="409"/>
      <c r="BP33" s="409"/>
      <c r="BQ33" s="409"/>
      <c r="BR33" s="409"/>
      <c r="BS33" s="409"/>
      <c r="BT33" s="409"/>
      <c r="BU33" s="409"/>
      <c r="BV33" s="204"/>
      <c r="BW33" s="410" t="s">
        <v>202</v>
      </c>
      <c r="BX33" s="410"/>
      <c r="BY33" s="409" t="s">
        <v>204</v>
      </c>
      <c r="BZ33" s="409"/>
      <c r="CA33" s="409"/>
      <c r="CB33" s="409"/>
      <c r="CC33" s="409"/>
      <c r="CD33" s="409"/>
      <c r="CE33" s="409"/>
      <c r="CF33" s="409"/>
      <c r="CG33" s="409"/>
      <c r="CH33" s="409"/>
      <c r="CI33" s="409"/>
      <c r="CJ33" s="409"/>
      <c r="CK33" s="409"/>
      <c r="CL33" s="409"/>
      <c r="CM33" s="409"/>
      <c r="CN33" s="203"/>
      <c r="CO33" s="410" t="s">
        <v>200</v>
      </c>
      <c r="CP33" s="410"/>
      <c r="CQ33" s="409" t="s">
        <v>205</v>
      </c>
      <c r="CR33" s="409"/>
      <c r="CS33" s="409"/>
      <c r="CT33" s="409"/>
      <c r="CU33" s="409"/>
      <c r="CV33" s="409"/>
      <c r="CW33" s="409"/>
      <c r="CX33" s="409"/>
      <c r="CY33" s="409"/>
      <c r="CZ33" s="409"/>
      <c r="DA33" s="409"/>
      <c r="DB33" s="409"/>
      <c r="DC33" s="409"/>
      <c r="DD33" s="409"/>
      <c r="DE33" s="409"/>
      <c r="DF33" s="203"/>
      <c r="DG33" s="408" t="s">
        <v>206</v>
      </c>
      <c r="DH33" s="408"/>
      <c r="DI33" s="205"/>
    </row>
    <row r="34" spans="1:113" ht="32.25" customHeight="1" x14ac:dyDescent="0.2">
      <c r="A34" s="178"/>
      <c r="B34" s="202"/>
      <c r="C34" s="406">
        <f>IF(E34="","",1)</f>
        <v>1</v>
      </c>
      <c r="D34" s="406"/>
      <c r="E34" s="407" t="str">
        <f>IF('各会計、関係団体の財政状況及び健全化判断比率'!B7="","",'各会計、関係団体の財政状況及び健全化判断比率'!B7)</f>
        <v>一般会計</v>
      </c>
      <c r="F34" s="407"/>
      <c r="G34" s="407"/>
      <c r="H34" s="407"/>
      <c r="I34" s="407"/>
      <c r="J34" s="407"/>
      <c r="K34" s="407"/>
      <c r="L34" s="407"/>
      <c r="M34" s="407"/>
      <c r="N34" s="407"/>
      <c r="O34" s="407"/>
      <c r="P34" s="407"/>
      <c r="Q34" s="407"/>
      <c r="R34" s="407"/>
      <c r="S34" s="407"/>
      <c r="T34" s="178"/>
      <c r="U34" s="406">
        <f>IF(W34="","",MAX(C34:D43)+1)</f>
        <v>3</v>
      </c>
      <c r="V34" s="406"/>
      <c r="W34" s="407" t="str">
        <f>IF('各会計、関係団体の財政状況及び健全化判断比率'!B28="","",'各会計、関係団体の財政状況及び健全化判断比率'!B28)</f>
        <v>国民健康保険事業会計</v>
      </c>
      <c r="X34" s="407"/>
      <c r="Y34" s="407"/>
      <c r="Z34" s="407"/>
      <c r="AA34" s="407"/>
      <c r="AB34" s="407"/>
      <c r="AC34" s="407"/>
      <c r="AD34" s="407"/>
      <c r="AE34" s="407"/>
      <c r="AF34" s="407"/>
      <c r="AG34" s="407"/>
      <c r="AH34" s="407"/>
      <c r="AI34" s="407"/>
      <c r="AJ34" s="407"/>
      <c r="AK34" s="407"/>
      <c r="AL34" s="178"/>
      <c r="AM34" s="406" t="str">
        <f>IF(AO34="","",MAX(C34:D43,U34:V43)+1)</f>
        <v/>
      </c>
      <c r="AN34" s="406"/>
      <c r="AO34" s="407"/>
      <c r="AP34" s="407"/>
      <c r="AQ34" s="407"/>
      <c r="AR34" s="407"/>
      <c r="AS34" s="407"/>
      <c r="AT34" s="407"/>
      <c r="AU34" s="407"/>
      <c r="AV34" s="407"/>
      <c r="AW34" s="407"/>
      <c r="AX34" s="407"/>
      <c r="AY34" s="407"/>
      <c r="AZ34" s="407"/>
      <c r="BA34" s="407"/>
      <c r="BB34" s="407"/>
      <c r="BC34" s="407"/>
      <c r="BD34" s="178"/>
      <c r="BE34" s="406" t="str">
        <f>IF(BG34="","",MAX(C34:D43,U34:V43,AM34:AN43)+1)</f>
        <v/>
      </c>
      <c r="BF34" s="406"/>
      <c r="BG34" s="407"/>
      <c r="BH34" s="407"/>
      <c r="BI34" s="407"/>
      <c r="BJ34" s="407"/>
      <c r="BK34" s="407"/>
      <c r="BL34" s="407"/>
      <c r="BM34" s="407"/>
      <c r="BN34" s="407"/>
      <c r="BO34" s="407"/>
      <c r="BP34" s="407"/>
      <c r="BQ34" s="407"/>
      <c r="BR34" s="407"/>
      <c r="BS34" s="407"/>
      <c r="BT34" s="407"/>
      <c r="BU34" s="407"/>
      <c r="BV34" s="178"/>
      <c r="BW34" s="406">
        <f>IF(BY34="","",MAX(C34:D43,U34:V43,AM34:AN43,BE34:BF43)+1)</f>
        <v>7</v>
      </c>
      <c r="BX34" s="406"/>
      <c r="BY34" s="407" t="str">
        <f>IF('各会計、関係団体の財政状況及び健全化判断比率'!B68="","",'各会計、関係団体の財政状況及び健全化判断比率'!B68)</f>
        <v>特別区人事・厚生事務組合</v>
      </c>
      <c r="BZ34" s="407"/>
      <c r="CA34" s="407"/>
      <c r="CB34" s="407"/>
      <c r="CC34" s="407"/>
      <c r="CD34" s="407"/>
      <c r="CE34" s="407"/>
      <c r="CF34" s="407"/>
      <c r="CG34" s="407"/>
      <c r="CH34" s="407"/>
      <c r="CI34" s="407"/>
      <c r="CJ34" s="407"/>
      <c r="CK34" s="407"/>
      <c r="CL34" s="407"/>
      <c r="CM34" s="407"/>
      <c r="CN34" s="178"/>
      <c r="CO34" s="406">
        <f>IF(CQ34="","",MAX(C34:D43,U34:V43,AM34:AN43,BE34:BF43,BW34:BX43)+1)</f>
        <v>12</v>
      </c>
      <c r="CP34" s="406"/>
      <c r="CQ34" s="407" t="str">
        <f>IF('各会計、関係団体の財政状況及び健全化判断比率'!BS7="","",'各会計、関係団体の財政状況及び健全化判断比率'!BS7)</f>
        <v>台東区土地開発公社</v>
      </c>
      <c r="CR34" s="407"/>
      <c r="CS34" s="407"/>
      <c r="CT34" s="407"/>
      <c r="CU34" s="407"/>
      <c r="CV34" s="407"/>
      <c r="CW34" s="407"/>
      <c r="CX34" s="407"/>
      <c r="CY34" s="407"/>
      <c r="CZ34" s="407"/>
      <c r="DA34" s="407"/>
      <c r="DB34" s="407"/>
      <c r="DC34" s="407"/>
      <c r="DD34" s="407"/>
      <c r="DE34" s="407"/>
      <c r="DG34" s="404" t="str">
        <f>IF('各会計、関係団体の財政状況及び健全化判断比率'!BR7="","",'各会計、関係団体の財政状況及び健全化判断比率'!BR7)</f>
        <v>○</v>
      </c>
      <c r="DH34" s="404"/>
      <c r="DI34" s="205"/>
    </row>
    <row r="35" spans="1:113" ht="32.25" customHeight="1" x14ac:dyDescent="0.2">
      <c r="A35" s="178"/>
      <c r="B35" s="202"/>
      <c r="C35" s="406">
        <f>IF(E35="","",C34+1)</f>
        <v>2</v>
      </c>
      <c r="D35" s="406"/>
      <c r="E35" s="407" t="str">
        <f>IF('各会計、関係団体の財政状況及び健全化判断比率'!B8="","",'各会計、関係団体の財政状況及び健全化判断比率'!B8)</f>
        <v>病院施設会計</v>
      </c>
      <c r="F35" s="407"/>
      <c r="G35" s="407"/>
      <c r="H35" s="407"/>
      <c r="I35" s="407"/>
      <c r="J35" s="407"/>
      <c r="K35" s="407"/>
      <c r="L35" s="407"/>
      <c r="M35" s="407"/>
      <c r="N35" s="407"/>
      <c r="O35" s="407"/>
      <c r="P35" s="407"/>
      <c r="Q35" s="407"/>
      <c r="R35" s="407"/>
      <c r="S35" s="407"/>
      <c r="T35" s="178"/>
      <c r="U35" s="406">
        <f>IF(W35="","",U34+1)</f>
        <v>4</v>
      </c>
      <c r="V35" s="406"/>
      <c r="W35" s="407" t="str">
        <f>IF('各会計、関係団体の財政状況及び健全化判断比率'!B29="","",'各会計、関係団体の財政状況及び健全化判断比率'!B29)</f>
        <v>介護保険会計</v>
      </c>
      <c r="X35" s="407"/>
      <c r="Y35" s="407"/>
      <c r="Z35" s="407"/>
      <c r="AA35" s="407"/>
      <c r="AB35" s="407"/>
      <c r="AC35" s="407"/>
      <c r="AD35" s="407"/>
      <c r="AE35" s="407"/>
      <c r="AF35" s="407"/>
      <c r="AG35" s="407"/>
      <c r="AH35" s="407"/>
      <c r="AI35" s="407"/>
      <c r="AJ35" s="407"/>
      <c r="AK35" s="407"/>
      <c r="AL35" s="178"/>
      <c r="AM35" s="406" t="str">
        <f t="shared" ref="AM35:AM43" si="0">IF(AO35="","",AM34+1)</f>
        <v/>
      </c>
      <c r="AN35" s="406"/>
      <c r="AO35" s="407"/>
      <c r="AP35" s="407"/>
      <c r="AQ35" s="407"/>
      <c r="AR35" s="407"/>
      <c r="AS35" s="407"/>
      <c r="AT35" s="407"/>
      <c r="AU35" s="407"/>
      <c r="AV35" s="407"/>
      <c r="AW35" s="407"/>
      <c r="AX35" s="407"/>
      <c r="AY35" s="407"/>
      <c r="AZ35" s="407"/>
      <c r="BA35" s="407"/>
      <c r="BB35" s="407"/>
      <c r="BC35" s="407"/>
      <c r="BD35" s="178"/>
      <c r="BE35" s="406" t="str">
        <f t="shared" ref="BE35:BE43" si="1">IF(BG35="","",BE34+1)</f>
        <v/>
      </c>
      <c r="BF35" s="406"/>
      <c r="BG35" s="407"/>
      <c r="BH35" s="407"/>
      <c r="BI35" s="407"/>
      <c r="BJ35" s="407"/>
      <c r="BK35" s="407"/>
      <c r="BL35" s="407"/>
      <c r="BM35" s="407"/>
      <c r="BN35" s="407"/>
      <c r="BO35" s="407"/>
      <c r="BP35" s="407"/>
      <c r="BQ35" s="407"/>
      <c r="BR35" s="407"/>
      <c r="BS35" s="407"/>
      <c r="BT35" s="407"/>
      <c r="BU35" s="407"/>
      <c r="BV35" s="178"/>
      <c r="BW35" s="406">
        <f t="shared" ref="BW35:BW43" si="2">IF(BY35="","",BW34+1)</f>
        <v>8</v>
      </c>
      <c r="BX35" s="406"/>
      <c r="BY35" s="407" t="str">
        <f>IF('各会計、関係団体の財政状況及び健全化判断比率'!B69="","",'各会計、関係団体の財政状況及び健全化判断比率'!B69)</f>
        <v>特別区競馬組合</v>
      </c>
      <c r="BZ35" s="407"/>
      <c r="CA35" s="407"/>
      <c r="CB35" s="407"/>
      <c r="CC35" s="407"/>
      <c r="CD35" s="407"/>
      <c r="CE35" s="407"/>
      <c r="CF35" s="407"/>
      <c r="CG35" s="407"/>
      <c r="CH35" s="407"/>
      <c r="CI35" s="407"/>
      <c r="CJ35" s="407"/>
      <c r="CK35" s="407"/>
      <c r="CL35" s="407"/>
      <c r="CM35" s="407"/>
      <c r="CN35" s="178"/>
      <c r="CO35" s="406">
        <f t="shared" ref="CO35:CO43" si="3">IF(CQ35="","",CO34+1)</f>
        <v>13</v>
      </c>
      <c r="CP35" s="406"/>
      <c r="CQ35" s="407" t="str">
        <f>IF('各会計、関係団体の財政状況及び健全化判断比率'!BS8="","",'各会計、関係団体の財政状況及び健全化判断比率'!BS8)</f>
        <v>台東区産業振興事業団</v>
      </c>
      <c r="CR35" s="407"/>
      <c r="CS35" s="407"/>
      <c r="CT35" s="407"/>
      <c r="CU35" s="407"/>
      <c r="CV35" s="407"/>
      <c r="CW35" s="407"/>
      <c r="CX35" s="407"/>
      <c r="CY35" s="407"/>
      <c r="CZ35" s="407"/>
      <c r="DA35" s="407"/>
      <c r="DB35" s="407"/>
      <c r="DC35" s="407"/>
      <c r="DD35" s="407"/>
      <c r="DE35" s="407"/>
      <c r="DG35" s="404" t="str">
        <f>IF('各会計、関係団体の財政状況及び健全化判断比率'!BR8="","",'各会計、関係団体の財政状況及び健全化判断比率'!BR8)</f>
        <v/>
      </c>
      <c r="DH35" s="404"/>
      <c r="DI35" s="205"/>
    </row>
    <row r="36" spans="1:113" ht="32.25" customHeight="1" x14ac:dyDescent="0.2">
      <c r="A36" s="178"/>
      <c r="B36" s="202"/>
      <c r="C36" s="406" t="str">
        <f>IF(E36="","",C35+1)</f>
        <v/>
      </c>
      <c r="D36" s="406"/>
      <c r="E36" s="407" t="str">
        <f>IF('各会計、関係団体の財政状況及び健全化判断比率'!B9="","",'各会計、関係団体の財政状況及び健全化判断比率'!B9)</f>
        <v/>
      </c>
      <c r="F36" s="407"/>
      <c r="G36" s="407"/>
      <c r="H36" s="407"/>
      <c r="I36" s="407"/>
      <c r="J36" s="407"/>
      <c r="K36" s="407"/>
      <c r="L36" s="407"/>
      <c r="M36" s="407"/>
      <c r="N36" s="407"/>
      <c r="O36" s="407"/>
      <c r="P36" s="407"/>
      <c r="Q36" s="407"/>
      <c r="R36" s="407"/>
      <c r="S36" s="407"/>
      <c r="T36" s="178"/>
      <c r="U36" s="406">
        <f t="shared" ref="U36:U43" si="4">IF(W36="","",U35+1)</f>
        <v>5</v>
      </c>
      <c r="V36" s="406"/>
      <c r="W36" s="407" t="str">
        <f>IF('各会計、関係団体の財政状況及び健全化判断比率'!B30="","",'各会計、関係団体の財政状況及び健全化判断比率'!B30)</f>
        <v>後期高齢者医療会計</v>
      </c>
      <c r="X36" s="407"/>
      <c r="Y36" s="407"/>
      <c r="Z36" s="407"/>
      <c r="AA36" s="407"/>
      <c r="AB36" s="407"/>
      <c r="AC36" s="407"/>
      <c r="AD36" s="407"/>
      <c r="AE36" s="407"/>
      <c r="AF36" s="407"/>
      <c r="AG36" s="407"/>
      <c r="AH36" s="407"/>
      <c r="AI36" s="407"/>
      <c r="AJ36" s="407"/>
      <c r="AK36" s="407"/>
      <c r="AL36" s="178"/>
      <c r="AM36" s="406" t="str">
        <f t="shared" si="0"/>
        <v/>
      </c>
      <c r="AN36" s="406"/>
      <c r="AO36" s="407"/>
      <c r="AP36" s="407"/>
      <c r="AQ36" s="407"/>
      <c r="AR36" s="407"/>
      <c r="AS36" s="407"/>
      <c r="AT36" s="407"/>
      <c r="AU36" s="407"/>
      <c r="AV36" s="407"/>
      <c r="AW36" s="407"/>
      <c r="AX36" s="407"/>
      <c r="AY36" s="407"/>
      <c r="AZ36" s="407"/>
      <c r="BA36" s="407"/>
      <c r="BB36" s="407"/>
      <c r="BC36" s="407"/>
      <c r="BD36" s="178"/>
      <c r="BE36" s="406" t="str">
        <f t="shared" si="1"/>
        <v/>
      </c>
      <c r="BF36" s="406"/>
      <c r="BG36" s="407"/>
      <c r="BH36" s="407"/>
      <c r="BI36" s="407"/>
      <c r="BJ36" s="407"/>
      <c r="BK36" s="407"/>
      <c r="BL36" s="407"/>
      <c r="BM36" s="407"/>
      <c r="BN36" s="407"/>
      <c r="BO36" s="407"/>
      <c r="BP36" s="407"/>
      <c r="BQ36" s="407"/>
      <c r="BR36" s="407"/>
      <c r="BS36" s="407"/>
      <c r="BT36" s="407"/>
      <c r="BU36" s="407"/>
      <c r="BV36" s="178"/>
      <c r="BW36" s="406">
        <f t="shared" si="2"/>
        <v>9</v>
      </c>
      <c r="BX36" s="406"/>
      <c r="BY36" s="407" t="str">
        <f>IF('各会計、関係団体の財政状況及び健全化判断比率'!B70="","",'各会計、関係団体の財政状況及び健全化判断比率'!B70)</f>
        <v>東京二十三区清掃一部事務組合</v>
      </c>
      <c r="BZ36" s="407"/>
      <c r="CA36" s="407"/>
      <c r="CB36" s="407"/>
      <c r="CC36" s="407"/>
      <c r="CD36" s="407"/>
      <c r="CE36" s="407"/>
      <c r="CF36" s="407"/>
      <c r="CG36" s="407"/>
      <c r="CH36" s="407"/>
      <c r="CI36" s="407"/>
      <c r="CJ36" s="407"/>
      <c r="CK36" s="407"/>
      <c r="CL36" s="407"/>
      <c r="CM36" s="407"/>
      <c r="CN36" s="178"/>
      <c r="CO36" s="406">
        <f t="shared" si="3"/>
        <v>14</v>
      </c>
      <c r="CP36" s="406"/>
      <c r="CQ36" s="407" t="str">
        <f>IF('各会計、関係団体の財政状況及び健全化判断比率'!BS9="","",'各会計、関係団体の財政状況及び健全化判断比率'!BS9)</f>
        <v>台東区芸術文化財団</v>
      </c>
      <c r="CR36" s="407"/>
      <c r="CS36" s="407"/>
      <c r="CT36" s="407"/>
      <c r="CU36" s="407"/>
      <c r="CV36" s="407"/>
      <c r="CW36" s="407"/>
      <c r="CX36" s="407"/>
      <c r="CY36" s="407"/>
      <c r="CZ36" s="407"/>
      <c r="DA36" s="407"/>
      <c r="DB36" s="407"/>
      <c r="DC36" s="407"/>
      <c r="DD36" s="407"/>
      <c r="DE36" s="407"/>
      <c r="DG36" s="404" t="str">
        <f>IF('各会計、関係団体の財政状況及び健全化判断比率'!BR9="","",'各会計、関係団体の財政状況及び健全化判断比率'!BR9)</f>
        <v/>
      </c>
      <c r="DH36" s="404"/>
      <c r="DI36" s="205"/>
    </row>
    <row r="37" spans="1:113" ht="32.25" customHeight="1" x14ac:dyDescent="0.2">
      <c r="A37" s="178"/>
      <c r="B37" s="202"/>
      <c r="C37" s="406" t="str">
        <f>IF(E37="","",C36+1)</f>
        <v/>
      </c>
      <c r="D37" s="406"/>
      <c r="E37" s="407" t="str">
        <f>IF('各会計、関係団体の財政状況及び健全化判断比率'!B10="","",'各会計、関係団体の財政状況及び健全化判断比率'!B10)</f>
        <v/>
      </c>
      <c r="F37" s="407"/>
      <c r="G37" s="407"/>
      <c r="H37" s="407"/>
      <c r="I37" s="407"/>
      <c r="J37" s="407"/>
      <c r="K37" s="407"/>
      <c r="L37" s="407"/>
      <c r="M37" s="407"/>
      <c r="N37" s="407"/>
      <c r="O37" s="407"/>
      <c r="P37" s="407"/>
      <c r="Q37" s="407"/>
      <c r="R37" s="407"/>
      <c r="S37" s="407"/>
      <c r="T37" s="178"/>
      <c r="U37" s="406">
        <f t="shared" si="4"/>
        <v>6</v>
      </c>
      <c r="V37" s="406"/>
      <c r="W37" s="407" t="str">
        <f>IF('各会計、関係団体の財政状況及び健全化判断比率'!B31="","",'各会計、関係団体の財政状況及び健全化判断比率'!B31)</f>
        <v>老人保健施設会計</v>
      </c>
      <c r="X37" s="407"/>
      <c r="Y37" s="407"/>
      <c r="Z37" s="407"/>
      <c r="AA37" s="407"/>
      <c r="AB37" s="407"/>
      <c r="AC37" s="407"/>
      <c r="AD37" s="407"/>
      <c r="AE37" s="407"/>
      <c r="AF37" s="407"/>
      <c r="AG37" s="407"/>
      <c r="AH37" s="407"/>
      <c r="AI37" s="407"/>
      <c r="AJ37" s="407"/>
      <c r="AK37" s="407"/>
      <c r="AL37" s="178"/>
      <c r="AM37" s="406" t="str">
        <f t="shared" si="0"/>
        <v/>
      </c>
      <c r="AN37" s="406"/>
      <c r="AO37" s="407"/>
      <c r="AP37" s="407"/>
      <c r="AQ37" s="407"/>
      <c r="AR37" s="407"/>
      <c r="AS37" s="407"/>
      <c r="AT37" s="407"/>
      <c r="AU37" s="407"/>
      <c r="AV37" s="407"/>
      <c r="AW37" s="407"/>
      <c r="AX37" s="407"/>
      <c r="AY37" s="407"/>
      <c r="AZ37" s="407"/>
      <c r="BA37" s="407"/>
      <c r="BB37" s="407"/>
      <c r="BC37" s="407"/>
      <c r="BD37" s="178"/>
      <c r="BE37" s="406" t="str">
        <f t="shared" si="1"/>
        <v/>
      </c>
      <c r="BF37" s="406"/>
      <c r="BG37" s="407"/>
      <c r="BH37" s="407"/>
      <c r="BI37" s="407"/>
      <c r="BJ37" s="407"/>
      <c r="BK37" s="407"/>
      <c r="BL37" s="407"/>
      <c r="BM37" s="407"/>
      <c r="BN37" s="407"/>
      <c r="BO37" s="407"/>
      <c r="BP37" s="407"/>
      <c r="BQ37" s="407"/>
      <c r="BR37" s="407"/>
      <c r="BS37" s="407"/>
      <c r="BT37" s="407"/>
      <c r="BU37" s="407"/>
      <c r="BV37" s="178"/>
      <c r="BW37" s="406">
        <f t="shared" si="2"/>
        <v>10</v>
      </c>
      <c r="BX37" s="406"/>
      <c r="BY37" s="407" t="str">
        <f>IF('各会計、関係団体の財政状況及び健全化判断比率'!B71="","",'各会計、関係団体の財政状況及び健全化判断比率'!B71)</f>
        <v>東京都後期高齢者医療広域連合（一般会計）</v>
      </c>
      <c r="BZ37" s="407"/>
      <c r="CA37" s="407"/>
      <c r="CB37" s="407"/>
      <c r="CC37" s="407"/>
      <c r="CD37" s="407"/>
      <c r="CE37" s="407"/>
      <c r="CF37" s="407"/>
      <c r="CG37" s="407"/>
      <c r="CH37" s="407"/>
      <c r="CI37" s="407"/>
      <c r="CJ37" s="407"/>
      <c r="CK37" s="407"/>
      <c r="CL37" s="407"/>
      <c r="CM37" s="407"/>
      <c r="CN37" s="178"/>
      <c r="CO37" s="406" t="str">
        <f t="shared" si="3"/>
        <v/>
      </c>
      <c r="CP37" s="406"/>
      <c r="CQ37" s="407" t="str">
        <f>IF('各会計、関係団体の財政状況及び健全化判断比率'!BS10="","",'各会計、関係団体の財政状況及び健全化判断比率'!BS10)</f>
        <v/>
      </c>
      <c r="CR37" s="407"/>
      <c r="CS37" s="407"/>
      <c r="CT37" s="407"/>
      <c r="CU37" s="407"/>
      <c r="CV37" s="407"/>
      <c r="CW37" s="407"/>
      <c r="CX37" s="407"/>
      <c r="CY37" s="407"/>
      <c r="CZ37" s="407"/>
      <c r="DA37" s="407"/>
      <c r="DB37" s="407"/>
      <c r="DC37" s="407"/>
      <c r="DD37" s="407"/>
      <c r="DE37" s="407"/>
      <c r="DG37" s="404" t="str">
        <f>IF('各会計、関係団体の財政状況及び健全化判断比率'!BR10="","",'各会計、関係団体の財政状況及び健全化判断比率'!BR10)</f>
        <v/>
      </c>
      <c r="DH37" s="404"/>
      <c r="DI37" s="205"/>
    </row>
    <row r="38" spans="1:113" ht="32.25" customHeight="1" x14ac:dyDescent="0.2">
      <c r="A38" s="178"/>
      <c r="B38" s="202"/>
      <c r="C38" s="406" t="str">
        <f t="shared" ref="C38:C43" si="5">IF(E38="","",C37+1)</f>
        <v/>
      </c>
      <c r="D38" s="406"/>
      <c r="E38" s="407" t="str">
        <f>IF('各会計、関係団体の財政状況及び健全化判断比率'!B11="","",'各会計、関係団体の財政状況及び健全化判断比率'!B11)</f>
        <v/>
      </c>
      <c r="F38" s="407"/>
      <c r="G38" s="407"/>
      <c r="H38" s="407"/>
      <c r="I38" s="407"/>
      <c r="J38" s="407"/>
      <c r="K38" s="407"/>
      <c r="L38" s="407"/>
      <c r="M38" s="407"/>
      <c r="N38" s="407"/>
      <c r="O38" s="407"/>
      <c r="P38" s="407"/>
      <c r="Q38" s="407"/>
      <c r="R38" s="407"/>
      <c r="S38" s="407"/>
      <c r="T38" s="178"/>
      <c r="U38" s="406" t="str">
        <f t="shared" si="4"/>
        <v/>
      </c>
      <c r="V38" s="406"/>
      <c r="W38" s="407"/>
      <c r="X38" s="407"/>
      <c r="Y38" s="407"/>
      <c r="Z38" s="407"/>
      <c r="AA38" s="407"/>
      <c r="AB38" s="407"/>
      <c r="AC38" s="407"/>
      <c r="AD38" s="407"/>
      <c r="AE38" s="407"/>
      <c r="AF38" s="407"/>
      <c r="AG38" s="407"/>
      <c r="AH38" s="407"/>
      <c r="AI38" s="407"/>
      <c r="AJ38" s="407"/>
      <c r="AK38" s="407"/>
      <c r="AL38" s="178"/>
      <c r="AM38" s="406" t="str">
        <f t="shared" si="0"/>
        <v/>
      </c>
      <c r="AN38" s="406"/>
      <c r="AO38" s="407"/>
      <c r="AP38" s="407"/>
      <c r="AQ38" s="407"/>
      <c r="AR38" s="407"/>
      <c r="AS38" s="407"/>
      <c r="AT38" s="407"/>
      <c r="AU38" s="407"/>
      <c r="AV38" s="407"/>
      <c r="AW38" s="407"/>
      <c r="AX38" s="407"/>
      <c r="AY38" s="407"/>
      <c r="AZ38" s="407"/>
      <c r="BA38" s="407"/>
      <c r="BB38" s="407"/>
      <c r="BC38" s="407"/>
      <c r="BD38" s="178"/>
      <c r="BE38" s="406" t="str">
        <f t="shared" si="1"/>
        <v/>
      </c>
      <c r="BF38" s="406"/>
      <c r="BG38" s="407"/>
      <c r="BH38" s="407"/>
      <c r="BI38" s="407"/>
      <c r="BJ38" s="407"/>
      <c r="BK38" s="407"/>
      <c r="BL38" s="407"/>
      <c r="BM38" s="407"/>
      <c r="BN38" s="407"/>
      <c r="BO38" s="407"/>
      <c r="BP38" s="407"/>
      <c r="BQ38" s="407"/>
      <c r="BR38" s="407"/>
      <c r="BS38" s="407"/>
      <c r="BT38" s="407"/>
      <c r="BU38" s="407"/>
      <c r="BV38" s="178"/>
      <c r="BW38" s="406">
        <f t="shared" si="2"/>
        <v>11</v>
      </c>
      <c r="BX38" s="406"/>
      <c r="BY38" s="407" t="str">
        <f>IF('各会計、関係団体の財政状況及び健全化判断比率'!B72="","",'各会計、関係団体の財政状況及び健全化判断比率'!B72)</f>
        <v>東京都後期高齢者医療広域連合
（後期高齢者医療特別会計）</v>
      </c>
      <c r="BZ38" s="407"/>
      <c r="CA38" s="407"/>
      <c r="CB38" s="407"/>
      <c r="CC38" s="407"/>
      <c r="CD38" s="407"/>
      <c r="CE38" s="407"/>
      <c r="CF38" s="407"/>
      <c r="CG38" s="407"/>
      <c r="CH38" s="407"/>
      <c r="CI38" s="407"/>
      <c r="CJ38" s="407"/>
      <c r="CK38" s="407"/>
      <c r="CL38" s="407"/>
      <c r="CM38" s="407"/>
      <c r="CN38" s="178"/>
      <c r="CO38" s="406" t="str">
        <f t="shared" si="3"/>
        <v/>
      </c>
      <c r="CP38" s="406"/>
      <c r="CQ38" s="407" t="str">
        <f>IF('各会計、関係団体の財政状況及び健全化判断比率'!BS11="","",'各会計、関係団体の財政状況及び健全化判断比率'!BS11)</f>
        <v/>
      </c>
      <c r="CR38" s="407"/>
      <c r="CS38" s="407"/>
      <c r="CT38" s="407"/>
      <c r="CU38" s="407"/>
      <c r="CV38" s="407"/>
      <c r="CW38" s="407"/>
      <c r="CX38" s="407"/>
      <c r="CY38" s="407"/>
      <c r="CZ38" s="407"/>
      <c r="DA38" s="407"/>
      <c r="DB38" s="407"/>
      <c r="DC38" s="407"/>
      <c r="DD38" s="407"/>
      <c r="DE38" s="407"/>
      <c r="DG38" s="404" t="str">
        <f>IF('各会計、関係団体の財政状況及び健全化判断比率'!BR11="","",'各会計、関係団体の財政状況及び健全化判断比率'!BR11)</f>
        <v/>
      </c>
      <c r="DH38" s="404"/>
      <c r="DI38" s="205"/>
    </row>
    <row r="39" spans="1:113" ht="32.25" customHeight="1" x14ac:dyDescent="0.2">
      <c r="A39" s="178"/>
      <c r="B39" s="202"/>
      <c r="C39" s="406" t="str">
        <f t="shared" si="5"/>
        <v/>
      </c>
      <c r="D39" s="406"/>
      <c r="E39" s="407" t="str">
        <f>IF('各会計、関係団体の財政状況及び健全化判断比率'!B12="","",'各会計、関係団体の財政状況及び健全化判断比率'!B12)</f>
        <v/>
      </c>
      <c r="F39" s="407"/>
      <c r="G39" s="407"/>
      <c r="H39" s="407"/>
      <c r="I39" s="407"/>
      <c r="J39" s="407"/>
      <c r="K39" s="407"/>
      <c r="L39" s="407"/>
      <c r="M39" s="407"/>
      <c r="N39" s="407"/>
      <c r="O39" s="407"/>
      <c r="P39" s="407"/>
      <c r="Q39" s="407"/>
      <c r="R39" s="407"/>
      <c r="S39" s="407"/>
      <c r="T39" s="178"/>
      <c r="U39" s="406" t="str">
        <f t="shared" si="4"/>
        <v/>
      </c>
      <c r="V39" s="406"/>
      <c r="W39" s="407"/>
      <c r="X39" s="407"/>
      <c r="Y39" s="407"/>
      <c r="Z39" s="407"/>
      <c r="AA39" s="407"/>
      <c r="AB39" s="407"/>
      <c r="AC39" s="407"/>
      <c r="AD39" s="407"/>
      <c r="AE39" s="407"/>
      <c r="AF39" s="407"/>
      <c r="AG39" s="407"/>
      <c r="AH39" s="407"/>
      <c r="AI39" s="407"/>
      <c r="AJ39" s="407"/>
      <c r="AK39" s="407"/>
      <c r="AL39" s="178"/>
      <c r="AM39" s="406" t="str">
        <f t="shared" si="0"/>
        <v/>
      </c>
      <c r="AN39" s="406"/>
      <c r="AO39" s="407"/>
      <c r="AP39" s="407"/>
      <c r="AQ39" s="407"/>
      <c r="AR39" s="407"/>
      <c r="AS39" s="407"/>
      <c r="AT39" s="407"/>
      <c r="AU39" s="407"/>
      <c r="AV39" s="407"/>
      <c r="AW39" s="407"/>
      <c r="AX39" s="407"/>
      <c r="AY39" s="407"/>
      <c r="AZ39" s="407"/>
      <c r="BA39" s="407"/>
      <c r="BB39" s="407"/>
      <c r="BC39" s="407"/>
      <c r="BD39" s="178"/>
      <c r="BE39" s="406" t="str">
        <f t="shared" si="1"/>
        <v/>
      </c>
      <c r="BF39" s="406"/>
      <c r="BG39" s="407"/>
      <c r="BH39" s="407"/>
      <c r="BI39" s="407"/>
      <c r="BJ39" s="407"/>
      <c r="BK39" s="407"/>
      <c r="BL39" s="407"/>
      <c r="BM39" s="407"/>
      <c r="BN39" s="407"/>
      <c r="BO39" s="407"/>
      <c r="BP39" s="407"/>
      <c r="BQ39" s="407"/>
      <c r="BR39" s="407"/>
      <c r="BS39" s="407"/>
      <c r="BT39" s="407"/>
      <c r="BU39" s="407"/>
      <c r="BV39" s="178"/>
      <c r="BW39" s="406" t="str">
        <f t="shared" si="2"/>
        <v/>
      </c>
      <c r="BX39" s="406"/>
      <c r="BY39" s="407" t="str">
        <f>IF('各会計、関係団体の財政状況及び健全化判断比率'!B73="","",'各会計、関係団体の財政状況及び健全化判断比率'!B73)</f>
        <v/>
      </c>
      <c r="BZ39" s="407"/>
      <c r="CA39" s="407"/>
      <c r="CB39" s="407"/>
      <c r="CC39" s="407"/>
      <c r="CD39" s="407"/>
      <c r="CE39" s="407"/>
      <c r="CF39" s="407"/>
      <c r="CG39" s="407"/>
      <c r="CH39" s="407"/>
      <c r="CI39" s="407"/>
      <c r="CJ39" s="407"/>
      <c r="CK39" s="407"/>
      <c r="CL39" s="407"/>
      <c r="CM39" s="407"/>
      <c r="CN39" s="178"/>
      <c r="CO39" s="406" t="str">
        <f t="shared" si="3"/>
        <v/>
      </c>
      <c r="CP39" s="406"/>
      <c r="CQ39" s="407" t="str">
        <f>IF('各会計、関係団体の財政状況及び健全化判断比率'!BS12="","",'各会計、関係団体の財政状況及び健全化判断比率'!BS12)</f>
        <v/>
      </c>
      <c r="CR39" s="407"/>
      <c r="CS39" s="407"/>
      <c r="CT39" s="407"/>
      <c r="CU39" s="407"/>
      <c r="CV39" s="407"/>
      <c r="CW39" s="407"/>
      <c r="CX39" s="407"/>
      <c r="CY39" s="407"/>
      <c r="CZ39" s="407"/>
      <c r="DA39" s="407"/>
      <c r="DB39" s="407"/>
      <c r="DC39" s="407"/>
      <c r="DD39" s="407"/>
      <c r="DE39" s="407"/>
      <c r="DG39" s="404" t="str">
        <f>IF('各会計、関係団体の財政状況及び健全化判断比率'!BR12="","",'各会計、関係団体の財政状況及び健全化判断比率'!BR12)</f>
        <v/>
      </c>
      <c r="DH39" s="404"/>
      <c r="DI39" s="205"/>
    </row>
    <row r="40" spans="1:113" ht="32.25" customHeight="1" x14ac:dyDescent="0.2">
      <c r="A40" s="178"/>
      <c r="B40" s="202"/>
      <c r="C40" s="406" t="str">
        <f t="shared" si="5"/>
        <v/>
      </c>
      <c r="D40" s="406"/>
      <c r="E40" s="407" t="str">
        <f>IF('各会計、関係団体の財政状況及び健全化判断比率'!B13="","",'各会計、関係団体の財政状況及び健全化判断比率'!B13)</f>
        <v/>
      </c>
      <c r="F40" s="407"/>
      <c r="G40" s="407"/>
      <c r="H40" s="407"/>
      <c r="I40" s="407"/>
      <c r="J40" s="407"/>
      <c r="K40" s="407"/>
      <c r="L40" s="407"/>
      <c r="M40" s="407"/>
      <c r="N40" s="407"/>
      <c r="O40" s="407"/>
      <c r="P40" s="407"/>
      <c r="Q40" s="407"/>
      <c r="R40" s="407"/>
      <c r="S40" s="407"/>
      <c r="T40" s="178"/>
      <c r="U40" s="406" t="str">
        <f t="shared" si="4"/>
        <v/>
      </c>
      <c r="V40" s="406"/>
      <c r="W40" s="407"/>
      <c r="X40" s="407"/>
      <c r="Y40" s="407"/>
      <c r="Z40" s="407"/>
      <c r="AA40" s="407"/>
      <c r="AB40" s="407"/>
      <c r="AC40" s="407"/>
      <c r="AD40" s="407"/>
      <c r="AE40" s="407"/>
      <c r="AF40" s="407"/>
      <c r="AG40" s="407"/>
      <c r="AH40" s="407"/>
      <c r="AI40" s="407"/>
      <c r="AJ40" s="407"/>
      <c r="AK40" s="407"/>
      <c r="AL40" s="178"/>
      <c r="AM40" s="406" t="str">
        <f t="shared" si="0"/>
        <v/>
      </c>
      <c r="AN40" s="406"/>
      <c r="AO40" s="407"/>
      <c r="AP40" s="407"/>
      <c r="AQ40" s="407"/>
      <c r="AR40" s="407"/>
      <c r="AS40" s="407"/>
      <c r="AT40" s="407"/>
      <c r="AU40" s="407"/>
      <c r="AV40" s="407"/>
      <c r="AW40" s="407"/>
      <c r="AX40" s="407"/>
      <c r="AY40" s="407"/>
      <c r="AZ40" s="407"/>
      <c r="BA40" s="407"/>
      <c r="BB40" s="407"/>
      <c r="BC40" s="407"/>
      <c r="BD40" s="178"/>
      <c r="BE40" s="406" t="str">
        <f t="shared" si="1"/>
        <v/>
      </c>
      <c r="BF40" s="406"/>
      <c r="BG40" s="407"/>
      <c r="BH40" s="407"/>
      <c r="BI40" s="407"/>
      <c r="BJ40" s="407"/>
      <c r="BK40" s="407"/>
      <c r="BL40" s="407"/>
      <c r="BM40" s="407"/>
      <c r="BN40" s="407"/>
      <c r="BO40" s="407"/>
      <c r="BP40" s="407"/>
      <c r="BQ40" s="407"/>
      <c r="BR40" s="407"/>
      <c r="BS40" s="407"/>
      <c r="BT40" s="407"/>
      <c r="BU40" s="407"/>
      <c r="BV40" s="178"/>
      <c r="BW40" s="406" t="str">
        <f t="shared" si="2"/>
        <v/>
      </c>
      <c r="BX40" s="406"/>
      <c r="BY40" s="407" t="str">
        <f>IF('各会計、関係団体の財政状況及び健全化判断比率'!B74="","",'各会計、関係団体の財政状況及び健全化判断比率'!B74)</f>
        <v/>
      </c>
      <c r="BZ40" s="407"/>
      <c r="CA40" s="407"/>
      <c r="CB40" s="407"/>
      <c r="CC40" s="407"/>
      <c r="CD40" s="407"/>
      <c r="CE40" s="407"/>
      <c r="CF40" s="407"/>
      <c r="CG40" s="407"/>
      <c r="CH40" s="407"/>
      <c r="CI40" s="407"/>
      <c r="CJ40" s="407"/>
      <c r="CK40" s="407"/>
      <c r="CL40" s="407"/>
      <c r="CM40" s="407"/>
      <c r="CN40" s="178"/>
      <c r="CO40" s="406" t="str">
        <f t="shared" si="3"/>
        <v/>
      </c>
      <c r="CP40" s="406"/>
      <c r="CQ40" s="407" t="str">
        <f>IF('各会計、関係団体の財政状況及び健全化判断比率'!BS13="","",'各会計、関係団体の財政状況及び健全化判断比率'!BS13)</f>
        <v/>
      </c>
      <c r="CR40" s="407"/>
      <c r="CS40" s="407"/>
      <c r="CT40" s="407"/>
      <c r="CU40" s="407"/>
      <c r="CV40" s="407"/>
      <c r="CW40" s="407"/>
      <c r="CX40" s="407"/>
      <c r="CY40" s="407"/>
      <c r="CZ40" s="407"/>
      <c r="DA40" s="407"/>
      <c r="DB40" s="407"/>
      <c r="DC40" s="407"/>
      <c r="DD40" s="407"/>
      <c r="DE40" s="407"/>
      <c r="DG40" s="404" t="str">
        <f>IF('各会計、関係団体の財政状況及び健全化判断比率'!BR13="","",'各会計、関係団体の財政状況及び健全化判断比率'!BR13)</f>
        <v/>
      </c>
      <c r="DH40" s="404"/>
      <c r="DI40" s="205"/>
    </row>
    <row r="41" spans="1:113" ht="32.25" customHeight="1" x14ac:dyDescent="0.2">
      <c r="A41" s="178"/>
      <c r="B41" s="202"/>
      <c r="C41" s="406" t="str">
        <f t="shared" si="5"/>
        <v/>
      </c>
      <c r="D41" s="406"/>
      <c r="E41" s="407" t="str">
        <f>IF('各会計、関係団体の財政状況及び健全化判断比率'!B14="","",'各会計、関係団体の財政状況及び健全化判断比率'!B14)</f>
        <v/>
      </c>
      <c r="F41" s="407"/>
      <c r="G41" s="407"/>
      <c r="H41" s="407"/>
      <c r="I41" s="407"/>
      <c r="J41" s="407"/>
      <c r="K41" s="407"/>
      <c r="L41" s="407"/>
      <c r="M41" s="407"/>
      <c r="N41" s="407"/>
      <c r="O41" s="407"/>
      <c r="P41" s="407"/>
      <c r="Q41" s="407"/>
      <c r="R41" s="407"/>
      <c r="S41" s="407"/>
      <c r="T41" s="178"/>
      <c r="U41" s="406" t="str">
        <f t="shared" si="4"/>
        <v/>
      </c>
      <c r="V41" s="406"/>
      <c r="W41" s="407"/>
      <c r="X41" s="407"/>
      <c r="Y41" s="407"/>
      <c r="Z41" s="407"/>
      <c r="AA41" s="407"/>
      <c r="AB41" s="407"/>
      <c r="AC41" s="407"/>
      <c r="AD41" s="407"/>
      <c r="AE41" s="407"/>
      <c r="AF41" s="407"/>
      <c r="AG41" s="407"/>
      <c r="AH41" s="407"/>
      <c r="AI41" s="407"/>
      <c r="AJ41" s="407"/>
      <c r="AK41" s="407"/>
      <c r="AL41" s="178"/>
      <c r="AM41" s="406" t="str">
        <f t="shared" si="0"/>
        <v/>
      </c>
      <c r="AN41" s="406"/>
      <c r="AO41" s="407"/>
      <c r="AP41" s="407"/>
      <c r="AQ41" s="407"/>
      <c r="AR41" s="407"/>
      <c r="AS41" s="407"/>
      <c r="AT41" s="407"/>
      <c r="AU41" s="407"/>
      <c r="AV41" s="407"/>
      <c r="AW41" s="407"/>
      <c r="AX41" s="407"/>
      <c r="AY41" s="407"/>
      <c r="AZ41" s="407"/>
      <c r="BA41" s="407"/>
      <c r="BB41" s="407"/>
      <c r="BC41" s="407"/>
      <c r="BD41" s="178"/>
      <c r="BE41" s="406" t="str">
        <f t="shared" si="1"/>
        <v/>
      </c>
      <c r="BF41" s="406"/>
      <c r="BG41" s="407"/>
      <c r="BH41" s="407"/>
      <c r="BI41" s="407"/>
      <c r="BJ41" s="407"/>
      <c r="BK41" s="407"/>
      <c r="BL41" s="407"/>
      <c r="BM41" s="407"/>
      <c r="BN41" s="407"/>
      <c r="BO41" s="407"/>
      <c r="BP41" s="407"/>
      <c r="BQ41" s="407"/>
      <c r="BR41" s="407"/>
      <c r="BS41" s="407"/>
      <c r="BT41" s="407"/>
      <c r="BU41" s="407"/>
      <c r="BV41" s="178"/>
      <c r="BW41" s="406" t="str">
        <f t="shared" si="2"/>
        <v/>
      </c>
      <c r="BX41" s="406"/>
      <c r="BY41" s="407" t="str">
        <f>IF('各会計、関係団体の財政状況及び健全化判断比率'!B75="","",'各会計、関係団体の財政状況及び健全化判断比率'!B75)</f>
        <v/>
      </c>
      <c r="BZ41" s="407"/>
      <c r="CA41" s="407"/>
      <c r="CB41" s="407"/>
      <c r="CC41" s="407"/>
      <c r="CD41" s="407"/>
      <c r="CE41" s="407"/>
      <c r="CF41" s="407"/>
      <c r="CG41" s="407"/>
      <c r="CH41" s="407"/>
      <c r="CI41" s="407"/>
      <c r="CJ41" s="407"/>
      <c r="CK41" s="407"/>
      <c r="CL41" s="407"/>
      <c r="CM41" s="407"/>
      <c r="CN41" s="178"/>
      <c r="CO41" s="406" t="str">
        <f t="shared" si="3"/>
        <v/>
      </c>
      <c r="CP41" s="406"/>
      <c r="CQ41" s="407" t="str">
        <f>IF('各会計、関係団体の財政状況及び健全化判断比率'!BS14="","",'各会計、関係団体の財政状況及び健全化判断比率'!BS14)</f>
        <v/>
      </c>
      <c r="CR41" s="407"/>
      <c r="CS41" s="407"/>
      <c r="CT41" s="407"/>
      <c r="CU41" s="407"/>
      <c r="CV41" s="407"/>
      <c r="CW41" s="407"/>
      <c r="CX41" s="407"/>
      <c r="CY41" s="407"/>
      <c r="CZ41" s="407"/>
      <c r="DA41" s="407"/>
      <c r="DB41" s="407"/>
      <c r="DC41" s="407"/>
      <c r="DD41" s="407"/>
      <c r="DE41" s="407"/>
      <c r="DG41" s="404" t="str">
        <f>IF('各会計、関係団体の財政状況及び健全化判断比率'!BR14="","",'各会計、関係団体の財政状況及び健全化判断比率'!BR14)</f>
        <v/>
      </c>
      <c r="DH41" s="404"/>
      <c r="DI41" s="205"/>
    </row>
    <row r="42" spans="1:113" ht="32.25" customHeight="1" x14ac:dyDescent="0.2">
      <c r="B42" s="202"/>
      <c r="C42" s="406" t="str">
        <f t="shared" si="5"/>
        <v/>
      </c>
      <c r="D42" s="406"/>
      <c r="E42" s="407" t="str">
        <f>IF('各会計、関係団体の財政状況及び健全化判断比率'!B15="","",'各会計、関係団体の財政状況及び健全化判断比率'!B15)</f>
        <v/>
      </c>
      <c r="F42" s="407"/>
      <c r="G42" s="407"/>
      <c r="H42" s="407"/>
      <c r="I42" s="407"/>
      <c r="J42" s="407"/>
      <c r="K42" s="407"/>
      <c r="L42" s="407"/>
      <c r="M42" s="407"/>
      <c r="N42" s="407"/>
      <c r="O42" s="407"/>
      <c r="P42" s="407"/>
      <c r="Q42" s="407"/>
      <c r="R42" s="407"/>
      <c r="S42" s="407"/>
      <c r="T42" s="178"/>
      <c r="U42" s="406" t="str">
        <f t="shared" si="4"/>
        <v/>
      </c>
      <c r="V42" s="406"/>
      <c r="W42" s="407"/>
      <c r="X42" s="407"/>
      <c r="Y42" s="407"/>
      <c r="Z42" s="407"/>
      <c r="AA42" s="407"/>
      <c r="AB42" s="407"/>
      <c r="AC42" s="407"/>
      <c r="AD42" s="407"/>
      <c r="AE42" s="407"/>
      <c r="AF42" s="407"/>
      <c r="AG42" s="407"/>
      <c r="AH42" s="407"/>
      <c r="AI42" s="407"/>
      <c r="AJ42" s="407"/>
      <c r="AK42" s="407"/>
      <c r="AL42" s="178"/>
      <c r="AM42" s="406" t="str">
        <f t="shared" si="0"/>
        <v/>
      </c>
      <c r="AN42" s="406"/>
      <c r="AO42" s="407"/>
      <c r="AP42" s="407"/>
      <c r="AQ42" s="407"/>
      <c r="AR42" s="407"/>
      <c r="AS42" s="407"/>
      <c r="AT42" s="407"/>
      <c r="AU42" s="407"/>
      <c r="AV42" s="407"/>
      <c r="AW42" s="407"/>
      <c r="AX42" s="407"/>
      <c r="AY42" s="407"/>
      <c r="AZ42" s="407"/>
      <c r="BA42" s="407"/>
      <c r="BB42" s="407"/>
      <c r="BC42" s="407"/>
      <c r="BD42" s="178"/>
      <c r="BE42" s="406" t="str">
        <f t="shared" si="1"/>
        <v/>
      </c>
      <c r="BF42" s="406"/>
      <c r="BG42" s="407"/>
      <c r="BH42" s="407"/>
      <c r="BI42" s="407"/>
      <c r="BJ42" s="407"/>
      <c r="BK42" s="407"/>
      <c r="BL42" s="407"/>
      <c r="BM42" s="407"/>
      <c r="BN42" s="407"/>
      <c r="BO42" s="407"/>
      <c r="BP42" s="407"/>
      <c r="BQ42" s="407"/>
      <c r="BR42" s="407"/>
      <c r="BS42" s="407"/>
      <c r="BT42" s="407"/>
      <c r="BU42" s="407"/>
      <c r="BV42" s="178"/>
      <c r="BW42" s="406" t="str">
        <f t="shared" si="2"/>
        <v/>
      </c>
      <c r="BX42" s="406"/>
      <c r="BY42" s="407" t="str">
        <f>IF('各会計、関係団体の財政状況及び健全化判断比率'!B76="","",'各会計、関係団体の財政状況及び健全化判断比率'!B76)</f>
        <v/>
      </c>
      <c r="BZ42" s="407"/>
      <c r="CA42" s="407"/>
      <c r="CB42" s="407"/>
      <c r="CC42" s="407"/>
      <c r="CD42" s="407"/>
      <c r="CE42" s="407"/>
      <c r="CF42" s="407"/>
      <c r="CG42" s="407"/>
      <c r="CH42" s="407"/>
      <c r="CI42" s="407"/>
      <c r="CJ42" s="407"/>
      <c r="CK42" s="407"/>
      <c r="CL42" s="407"/>
      <c r="CM42" s="407"/>
      <c r="CN42" s="178"/>
      <c r="CO42" s="406" t="str">
        <f t="shared" si="3"/>
        <v/>
      </c>
      <c r="CP42" s="406"/>
      <c r="CQ42" s="407" t="str">
        <f>IF('各会計、関係団体の財政状況及び健全化判断比率'!BS15="","",'各会計、関係団体の財政状況及び健全化判断比率'!BS15)</f>
        <v/>
      </c>
      <c r="CR42" s="407"/>
      <c r="CS42" s="407"/>
      <c r="CT42" s="407"/>
      <c r="CU42" s="407"/>
      <c r="CV42" s="407"/>
      <c r="CW42" s="407"/>
      <c r="CX42" s="407"/>
      <c r="CY42" s="407"/>
      <c r="CZ42" s="407"/>
      <c r="DA42" s="407"/>
      <c r="DB42" s="407"/>
      <c r="DC42" s="407"/>
      <c r="DD42" s="407"/>
      <c r="DE42" s="407"/>
      <c r="DG42" s="404" t="str">
        <f>IF('各会計、関係団体の財政状況及び健全化判断比率'!BR15="","",'各会計、関係団体の財政状況及び健全化判断比率'!BR15)</f>
        <v/>
      </c>
      <c r="DH42" s="404"/>
      <c r="DI42" s="205"/>
    </row>
    <row r="43" spans="1:113" ht="32.25" customHeight="1" x14ac:dyDescent="0.2">
      <c r="B43" s="202"/>
      <c r="C43" s="406" t="str">
        <f t="shared" si="5"/>
        <v/>
      </c>
      <c r="D43" s="406"/>
      <c r="E43" s="407" t="str">
        <f>IF('各会計、関係団体の財政状況及び健全化判断比率'!B16="","",'各会計、関係団体の財政状況及び健全化判断比率'!B16)</f>
        <v/>
      </c>
      <c r="F43" s="407"/>
      <c r="G43" s="407"/>
      <c r="H43" s="407"/>
      <c r="I43" s="407"/>
      <c r="J43" s="407"/>
      <c r="K43" s="407"/>
      <c r="L43" s="407"/>
      <c r="M43" s="407"/>
      <c r="N43" s="407"/>
      <c r="O43" s="407"/>
      <c r="P43" s="407"/>
      <c r="Q43" s="407"/>
      <c r="R43" s="407"/>
      <c r="S43" s="407"/>
      <c r="T43" s="178"/>
      <c r="U43" s="406" t="str">
        <f t="shared" si="4"/>
        <v/>
      </c>
      <c r="V43" s="406"/>
      <c r="W43" s="407"/>
      <c r="X43" s="407"/>
      <c r="Y43" s="407"/>
      <c r="Z43" s="407"/>
      <c r="AA43" s="407"/>
      <c r="AB43" s="407"/>
      <c r="AC43" s="407"/>
      <c r="AD43" s="407"/>
      <c r="AE43" s="407"/>
      <c r="AF43" s="407"/>
      <c r="AG43" s="407"/>
      <c r="AH43" s="407"/>
      <c r="AI43" s="407"/>
      <c r="AJ43" s="407"/>
      <c r="AK43" s="407"/>
      <c r="AL43" s="178"/>
      <c r="AM43" s="406" t="str">
        <f t="shared" si="0"/>
        <v/>
      </c>
      <c r="AN43" s="406"/>
      <c r="AO43" s="407"/>
      <c r="AP43" s="407"/>
      <c r="AQ43" s="407"/>
      <c r="AR43" s="407"/>
      <c r="AS43" s="407"/>
      <c r="AT43" s="407"/>
      <c r="AU43" s="407"/>
      <c r="AV43" s="407"/>
      <c r="AW43" s="407"/>
      <c r="AX43" s="407"/>
      <c r="AY43" s="407"/>
      <c r="AZ43" s="407"/>
      <c r="BA43" s="407"/>
      <c r="BB43" s="407"/>
      <c r="BC43" s="407"/>
      <c r="BD43" s="178"/>
      <c r="BE43" s="406" t="str">
        <f t="shared" si="1"/>
        <v/>
      </c>
      <c r="BF43" s="406"/>
      <c r="BG43" s="407"/>
      <c r="BH43" s="407"/>
      <c r="BI43" s="407"/>
      <c r="BJ43" s="407"/>
      <c r="BK43" s="407"/>
      <c r="BL43" s="407"/>
      <c r="BM43" s="407"/>
      <c r="BN43" s="407"/>
      <c r="BO43" s="407"/>
      <c r="BP43" s="407"/>
      <c r="BQ43" s="407"/>
      <c r="BR43" s="407"/>
      <c r="BS43" s="407"/>
      <c r="BT43" s="407"/>
      <c r="BU43" s="407"/>
      <c r="BV43" s="178"/>
      <c r="BW43" s="406" t="str">
        <f t="shared" si="2"/>
        <v/>
      </c>
      <c r="BX43" s="406"/>
      <c r="BY43" s="407" t="str">
        <f>IF('各会計、関係団体の財政状況及び健全化判断比率'!B77="","",'各会計、関係団体の財政状況及び健全化判断比率'!B77)</f>
        <v/>
      </c>
      <c r="BZ43" s="407"/>
      <c r="CA43" s="407"/>
      <c r="CB43" s="407"/>
      <c r="CC43" s="407"/>
      <c r="CD43" s="407"/>
      <c r="CE43" s="407"/>
      <c r="CF43" s="407"/>
      <c r="CG43" s="407"/>
      <c r="CH43" s="407"/>
      <c r="CI43" s="407"/>
      <c r="CJ43" s="407"/>
      <c r="CK43" s="407"/>
      <c r="CL43" s="407"/>
      <c r="CM43" s="407"/>
      <c r="CN43" s="178"/>
      <c r="CO43" s="406" t="str">
        <f t="shared" si="3"/>
        <v/>
      </c>
      <c r="CP43" s="406"/>
      <c r="CQ43" s="407" t="str">
        <f>IF('各会計、関係団体の財政状況及び健全化判断比率'!BS16="","",'各会計、関係団体の財政状況及び健全化判断比率'!BS16)</f>
        <v/>
      </c>
      <c r="CR43" s="407"/>
      <c r="CS43" s="407"/>
      <c r="CT43" s="407"/>
      <c r="CU43" s="407"/>
      <c r="CV43" s="407"/>
      <c r="CW43" s="407"/>
      <c r="CX43" s="407"/>
      <c r="CY43" s="407"/>
      <c r="CZ43" s="407"/>
      <c r="DA43" s="407"/>
      <c r="DB43" s="407"/>
      <c r="DC43" s="407"/>
      <c r="DD43" s="407"/>
      <c r="DE43" s="407"/>
      <c r="DG43" s="404" t="str">
        <f>IF('各会計、関係団体の財政状況及び健全化判断比率'!BR16="","",'各会計、関係団体の財政状況及び健全化判断比率'!BR16)</f>
        <v/>
      </c>
      <c r="DH43" s="404"/>
      <c r="DI43" s="205"/>
    </row>
    <row r="44" spans="1:113" ht="13.5" customHeight="1" thickBot="1" x14ac:dyDescent="0.25">
      <c r="B44" s="206"/>
      <c r="C44" s="207"/>
      <c r="D44" s="207"/>
      <c r="E44" s="207"/>
      <c r="F44" s="207"/>
      <c r="G44" s="207"/>
      <c r="H44" s="207"/>
      <c r="I44" s="207"/>
      <c r="J44" s="207"/>
      <c r="K44" s="207"/>
      <c r="L44" s="207"/>
      <c r="M44" s="207"/>
      <c r="N44" s="207"/>
      <c r="O44" s="207"/>
      <c r="P44" s="207"/>
      <c r="Q44" s="207"/>
      <c r="R44" s="207"/>
      <c r="S44" s="207"/>
      <c r="T44" s="207"/>
      <c r="U44" s="207"/>
      <c r="V44" s="207"/>
      <c r="W44" s="207"/>
      <c r="X44" s="207"/>
      <c r="Y44" s="207"/>
      <c r="Z44" s="207"/>
      <c r="AA44" s="207"/>
      <c r="AB44" s="207"/>
      <c r="AC44" s="207"/>
      <c r="AD44" s="207"/>
      <c r="AE44" s="207"/>
      <c r="AF44" s="207"/>
      <c r="AG44" s="207"/>
      <c r="AH44" s="207"/>
      <c r="AI44" s="207"/>
      <c r="AJ44" s="207"/>
      <c r="AK44" s="207"/>
      <c r="AL44" s="207"/>
      <c r="AM44" s="207"/>
      <c r="AN44" s="207"/>
      <c r="AO44" s="207"/>
      <c r="AP44" s="207"/>
      <c r="AQ44" s="207"/>
      <c r="AR44" s="207"/>
      <c r="AS44" s="207"/>
      <c r="AT44" s="207"/>
      <c r="AU44" s="207"/>
      <c r="AV44" s="207"/>
      <c r="AW44" s="207"/>
      <c r="AX44" s="207"/>
      <c r="AY44" s="207"/>
      <c r="AZ44" s="207"/>
      <c r="BA44" s="207"/>
      <c r="BB44" s="207"/>
      <c r="BC44" s="207"/>
      <c r="BD44" s="207"/>
      <c r="BE44" s="207"/>
      <c r="BF44" s="207"/>
      <c r="BG44" s="207"/>
      <c r="BH44" s="207"/>
      <c r="BI44" s="207"/>
      <c r="BJ44" s="207"/>
      <c r="BK44" s="207"/>
      <c r="BL44" s="207"/>
      <c r="BM44" s="207"/>
      <c r="BN44" s="207"/>
      <c r="BO44" s="207"/>
      <c r="BP44" s="207"/>
      <c r="BQ44" s="207"/>
      <c r="BR44" s="207"/>
      <c r="BS44" s="207"/>
      <c r="BT44" s="207"/>
      <c r="BU44" s="207"/>
      <c r="BV44" s="207"/>
      <c r="BW44" s="207"/>
      <c r="BX44" s="207"/>
      <c r="BY44" s="207"/>
      <c r="BZ44" s="207"/>
      <c r="CA44" s="207"/>
      <c r="CB44" s="207"/>
      <c r="CC44" s="207"/>
      <c r="CD44" s="207"/>
      <c r="CE44" s="207"/>
      <c r="CF44" s="207"/>
      <c r="CG44" s="207"/>
      <c r="CH44" s="207"/>
      <c r="CI44" s="207"/>
      <c r="CJ44" s="207"/>
      <c r="CK44" s="207"/>
      <c r="CL44" s="207"/>
      <c r="CM44" s="207"/>
      <c r="CN44" s="207"/>
      <c r="CO44" s="207"/>
      <c r="CP44" s="207"/>
      <c r="CQ44" s="207"/>
      <c r="CR44" s="207"/>
      <c r="CS44" s="207"/>
      <c r="CT44" s="207"/>
      <c r="CU44" s="207"/>
      <c r="CV44" s="207"/>
      <c r="CW44" s="207"/>
      <c r="CX44" s="207"/>
      <c r="CY44" s="207"/>
      <c r="CZ44" s="207"/>
      <c r="DA44" s="207"/>
      <c r="DB44" s="207"/>
      <c r="DC44" s="207"/>
      <c r="DD44" s="207"/>
      <c r="DE44" s="207"/>
      <c r="DF44" s="207"/>
      <c r="DG44" s="207"/>
      <c r="DH44" s="207"/>
      <c r="DI44" s="208"/>
    </row>
    <row r="45" spans="1:113" x14ac:dyDescent="0.2"/>
    <row r="46" spans="1:113" x14ac:dyDescent="0.2">
      <c r="B46" s="177" t="s">
        <v>207</v>
      </c>
      <c r="E46" s="403" t="s">
        <v>208</v>
      </c>
      <c r="F46" s="403"/>
      <c r="G46" s="403"/>
      <c r="H46" s="403"/>
      <c r="I46" s="403"/>
      <c r="J46" s="403"/>
      <c r="K46" s="403"/>
      <c r="L46" s="403"/>
      <c r="M46" s="403"/>
      <c r="N46" s="403"/>
      <c r="O46" s="403"/>
      <c r="P46" s="403"/>
      <c r="Q46" s="403"/>
      <c r="R46" s="403"/>
      <c r="S46" s="403"/>
      <c r="T46" s="403"/>
      <c r="U46" s="403"/>
      <c r="V46" s="403"/>
      <c r="W46" s="403"/>
      <c r="X46" s="403"/>
      <c r="Y46" s="403"/>
      <c r="Z46" s="403"/>
      <c r="AA46" s="403"/>
      <c r="AB46" s="403"/>
      <c r="AC46" s="403"/>
      <c r="AD46" s="403"/>
      <c r="AE46" s="403"/>
      <c r="AF46" s="403"/>
      <c r="AG46" s="403"/>
      <c r="AH46" s="403"/>
      <c r="AI46" s="403"/>
      <c r="AJ46" s="403"/>
      <c r="AK46" s="403"/>
      <c r="AL46" s="403"/>
      <c r="AM46" s="403"/>
      <c r="AN46" s="403"/>
      <c r="AO46" s="403"/>
      <c r="AP46" s="403"/>
      <c r="AQ46" s="403"/>
      <c r="AR46" s="403"/>
      <c r="AS46" s="403"/>
      <c r="AT46" s="403"/>
      <c r="AU46" s="403"/>
      <c r="AV46" s="403"/>
      <c r="AW46" s="403"/>
      <c r="AX46" s="403"/>
      <c r="AY46" s="403"/>
      <c r="AZ46" s="403"/>
      <c r="BA46" s="403"/>
      <c r="BB46" s="403"/>
      <c r="BC46" s="403"/>
      <c r="BD46" s="403"/>
      <c r="BE46" s="403"/>
      <c r="BF46" s="403"/>
      <c r="BG46" s="403"/>
      <c r="BH46" s="403"/>
      <c r="BI46" s="403"/>
      <c r="BJ46" s="403"/>
      <c r="BK46" s="403"/>
      <c r="BL46" s="403"/>
      <c r="BM46" s="403"/>
      <c r="BN46" s="403"/>
      <c r="BO46" s="403"/>
      <c r="BP46" s="403"/>
      <c r="BQ46" s="403"/>
      <c r="BR46" s="403"/>
      <c r="BS46" s="403"/>
      <c r="BT46" s="403"/>
      <c r="BU46" s="403"/>
      <c r="BV46" s="403"/>
      <c r="BW46" s="403"/>
      <c r="BX46" s="403"/>
      <c r="BY46" s="403"/>
      <c r="BZ46" s="403"/>
      <c r="CA46" s="403"/>
      <c r="CB46" s="403"/>
      <c r="CC46" s="403"/>
      <c r="CD46" s="403"/>
      <c r="CE46" s="403"/>
      <c r="CF46" s="403"/>
      <c r="CG46" s="403"/>
      <c r="CH46" s="403"/>
      <c r="CI46" s="403"/>
      <c r="CJ46" s="403"/>
      <c r="CK46" s="403"/>
      <c r="CL46" s="403"/>
      <c r="CM46" s="403"/>
      <c r="CN46" s="403"/>
      <c r="CO46" s="403"/>
      <c r="CP46" s="403"/>
      <c r="CQ46" s="403"/>
      <c r="CR46" s="403"/>
      <c r="CS46" s="403"/>
      <c r="CT46" s="403"/>
      <c r="CU46" s="403"/>
      <c r="CV46" s="403"/>
      <c r="CW46" s="403"/>
      <c r="CX46" s="403"/>
      <c r="CY46" s="403"/>
      <c r="CZ46" s="403"/>
      <c r="DA46" s="403"/>
      <c r="DB46" s="403"/>
      <c r="DC46" s="403"/>
      <c r="DD46" s="403"/>
      <c r="DE46" s="403"/>
      <c r="DF46" s="403"/>
      <c r="DG46" s="403"/>
      <c r="DH46" s="403"/>
      <c r="DI46" s="403"/>
    </row>
    <row r="47" spans="1:113" x14ac:dyDescent="0.2">
      <c r="E47" s="403" t="s">
        <v>209</v>
      </c>
      <c r="F47" s="403"/>
      <c r="G47" s="403"/>
      <c r="H47" s="403"/>
      <c r="I47" s="403"/>
      <c r="J47" s="403"/>
      <c r="K47" s="403"/>
      <c r="L47" s="403"/>
      <c r="M47" s="403"/>
      <c r="N47" s="403"/>
      <c r="O47" s="403"/>
      <c r="P47" s="403"/>
      <c r="Q47" s="403"/>
      <c r="R47" s="403"/>
      <c r="S47" s="403"/>
      <c r="T47" s="403"/>
      <c r="U47" s="403"/>
      <c r="V47" s="403"/>
      <c r="W47" s="403"/>
      <c r="X47" s="403"/>
      <c r="Y47" s="403"/>
      <c r="Z47" s="403"/>
      <c r="AA47" s="403"/>
      <c r="AB47" s="403"/>
      <c r="AC47" s="403"/>
      <c r="AD47" s="403"/>
      <c r="AE47" s="403"/>
      <c r="AF47" s="403"/>
      <c r="AG47" s="403"/>
      <c r="AH47" s="403"/>
      <c r="AI47" s="403"/>
      <c r="AJ47" s="403"/>
      <c r="AK47" s="403"/>
      <c r="AL47" s="403"/>
      <c r="AM47" s="403"/>
      <c r="AN47" s="403"/>
      <c r="AO47" s="403"/>
      <c r="AP47" s="403"/>
      <c r="AQ47" s="403"/>
      <c r="AR47" s="403"/>
      <c r="AS47" s="403"/>
      <c r="AT47" s="403"/>
      <c r="AU47" s="403"/>
      <c r="AV47" s="403"/>
      <c r="AW47" s="403"/>
      <c r="AX47" s="403"/>
      <c r="AY47" s="403"/>
      <c r="AZ47" s="403"/>
      <c r="BA47" s="403"/>
      <c r="BB47" s="403"/>
      <c r="BC47" s="403"/>
      <c r="BD47" s="403"/>
      <c r="BE47" s="403"/>
      <c r="BF47" s="403"/>
      <c r="BG47" s="403"/>
      <c r="BH47" s="403"/>
      <c r="BI47" s="403"/>
      <c r="BJ47" s="403"/>
      <c r="BK47" s="403"/>
      <c r="BL47" s="403"/>
      <c r="BM47" s="403"/>
      <c r="BN47" s="403"/>
      <c r="BO47" s="403"/>
      <c r="BP47" s="403"/>
      <c r="BQ47" s="403"/>
      <c r="BR47" s="403"/>
      <c r="BS47" s="403"/>
      <c r="BT47" s="403"/>
      <c r="BU47" s="403"/>
      <c r="BV47" s="403"/>
      <c r="BW47" s="403"/>
      <c r="BX47" s="403"/>
      <c r="BY47" s="403"/>
      <c r="BZ47" s="403"/>
      <c r="CA47" s="403"/>
      <c r="CB47" s="403"/>
      <c r="CC47" s="403"/>
      <c r="CD47" s="403"/>
      <c r="CE47" s="403"/>
      <c r="CF47" s="403"/>
      <c r="CG47" s="403"/>
      <c r="CH47" s="403"/>
      <c r="CI47" s="403"/>
      <c r="CJ47" s="403"/>
      <c r="CK47" s="403"/>
      <c r="CL47" s="403"/>
      <c r="CM47" s="403"/>
      <c r="CN47" s="403"/>
      <c r="CO47" s="403"/>
      <c r="CP47" s="403"/>
      <c r="CQ47" s="403"/>
      <c r="CR47" s="403"/>
      <c r="CS47" s="403"/>
      <c r="CT47" s="403"/>
      <c r="CU47" s="403"/>
      <c r="CV47" s="403"/>
      <c r="CW47" s="403"/>
      <c r="CX47" s="403"/>
      <c r="CY47" s="403"/>
      <c r="CZ47" s="403"/>
      <c r="DA47" s="403"/>
      <c r="DB47" s="403"/>
      <c r="DC47" s="403"/>
      <c r="DD47" s="403"/>
      <c r="DE47" s="403"/>
      <c r="DF47" s="403"/>
      <c r="DG47" s="403"/>
      <c r="DH47" s="403"/>
      <c r="DI47" s="403"/>
    </row>
    <row r="48" spans="1:113" x14ac:dyDescent="0.2">
      <c r="E48" s="403" t="s">
        <v>210</v>
      </c>
      <c r="F48" s="403"/>
      <c r="G48" s="403"/>
      <c r="H48" s="403"/>
      <c r="I48" s="403"/>
      <c r="J48" s="403"/>
      <c r="K48" s="403"/>
      <c r="L48" s="403"/>
      <c r="M48" s="403"/>
      <c r="N48" s="403"/>
      <c r="O48" s="403"/>
      <c r="P48" s="403"/>
      <c r="Q48" s="403"/>
      <c r="R48" s="403"/>
      <c r="S48" s="403"/>
      <c r="T48" s="403"/>
      <c r="U48" s="403"/>
      <c r="V48" s="403"/>
      <c r="W48" s="403"/>
      <c r="X48" s="403"/>
      <c r="Y48" s="403"/>
      <c r="Z48" s="403"/>
      <c r="AA48" s="403"/>
      <c r="AB48" s="403"/>
      <c r="AC48" s="403"/>
      <c r="AD48" s="403"/>
      <c r="AE48" s="403"/>
      <c r="AF48" s="403"/>
      <c r="AG48" s="403"/>
      <c r="AH48" s="403"/>
      <c r="AI48" s="403"/>
      <c r="AJ48" s="403"/>
      <c r="AK48" s="403"/>
      <c r="AL48" s="403"/>
      <c r="AM48" s="403"/>
      <c r="AN48" s="403"/>
      <c r="AO48" s="403"/>
      <c r="AP48" s="403"/>
      <c r="AQ48" s="403"/>
      <c r="AR48" s="403"/>
      <c r="AS48" s="403"/>
      <c r="AT48" s="403"/>
      <c r="AU48" s="403"/>
      <c r="AV48" s="403"/>
      <c r="AW48" s="403"/>
      <c r="AX48" s="403"/>
      <c r="AY48" s="403"/>
      <c r="AZ48" s="403"/>
      <c r="BA48" s="403"/>
      <c r="BB48" s="403"/>
      <c r="BC48" s="403"/>
      <c r="BD48" s="403"/>
      <c r="BE48" s="403"/>
      <c r="BF48" s="403"/>
      <c r="BG48" s="403"/>
      <c r="BH48" s="403"/>
      <c r="BI48" s="403"/>
      <c r="BJ48" s="403"/>
      <c r="BK48" s="403"/>
      <c r="BL48" s="403"/>
      <c r="BM48" s="403"/>
      <c r="BN48" s="403"/>
      <c r="BO48" s="403"/>
      <c r="BP48" s="403"/>
      <c r="BQ48" s="403"/>
      <c r="BR48" s="403"/>
      <c r="BS48" s="403"/>
      <c r="BT48" s="403"/>
      <c r="BU48" s="403"/>
      <c r="BV48" s="403"/>
      <c r="BW48" s="403"/>
      <c r="BX48" s="403"/>
      <c r="BY48" s="403"/>
      <c r="BZ48" s="403"/>
      <c r="CA48" s="403"/>
      <c r="CB48" s="403"/>
      <c r="CC48" s="403"/>
      <c r="CD48" s="403"/>
      <c r="CE48" s="403"/>
      <c r="CF48" s="403"/>
      <c r="CG48" s="403"/>
      <c r="CH48" s="403"/>
      <c r="CI48" s="403"/>
      <c r="CJ48" s="403"/>
      <c r="CK48" s="403"/>
      <c r="CL48" s="403"/>
      <c r="CM48" s="403"/>
      <c r="CN48" s="403"/>
      <c r="CO48" s="403"/>
      <c r="CP48" s="403"/>
      <c r="CQ48" s="403"/>
      <c r="CR48" s="403"/>
      <c r="CS48" s="403"/>
      <c r="CT48" s="403"/>
      <c r="CU48" s="403"/>
      <c r="CV48" s="403"/>
      <c r="CW48" s="403"/>
      <c r="CX48" s="403"/>
      <c r="CY48" s="403"/>
      <c r="CZ48" s="403"/>
      <c r="DA48" s="403"/>
      <c r="DB48" s="403"/>
      <c r="DC48" s="403"/>
      <c r="DD48" s="403"/>
      <c r="DE48" s="403"/>
      <c r="DF48" s="403"/>
      <c r="DG48" s="403"/>
      <c r="DH48" s="403"/>
      <c r="DI48" s="403"/>
    </row>
    <row r="49" spans="5:113" x14ac:dyDescent="0.2">
      <c r="E49" s="405" t="s">
        <v>211</v>
      </c>
      <c r="F49" s="405"/>
      <c r="G49" s="405"/>
      <c r="H49" s="405"/>
      <c r="I49" s="405"/>
      <c r="J49" s="405"/>
      <c r="K49" s="405"/>
      <c r="L49" s="405"/>
      <c r="M49" s="405"/>
      <c r="N49" s="405"/>
      <c r="O49" s="405"/>
      <c r="P49" s="405"/>
      <c r="Q49" s="405"/>
      <c r="R49" s="405"/>
      <c r="S49" s="405"/>
      <c r="T49" s="405"/>
      <c r="U49" s="405"/>
      <c r="V49" s="405"/>
      <c r="W49" s="405"/>
      <c r="X49" s="405"/>
      <c r="Y49" s="405"/>
      <c r="Z49" s="405"/>
      <c r="AA49" s="405"/>
      <c r="AB49" s="405"/>
      <c r="AC49" s="405"/>
      <c r="AD49" s="405"/>
      <c r="AE49" s="405"/>
      <c r="AF49" s="405"/>
      <c r="AG49" s="405"/>
      <c r="AH49" s="405"/>
      <c r="AI49" s="405"/>
      <c r="AJ49" s="405"/>
      <c r="AK49" s="405"/>
      <c r="AL49" s="405"/>
      <c r="AM49" s="405"/>
      <c r="AN49" s="405"/>
      <c r="AO49" s="405"/>
      <c r="AP49" s="405"/>
      <c r="AQ49" s="405"/>
      <c r="AR49" s="405"/>
      <c r="AS49" s="405"/>
      <c r="AT49" s="405"/>
      <c r="AU49" s="405"/>
      <c r="AV49" s="405"/>
      <c r="AW49" s="405"/>
      <c r="AX49" s="405"/>
      <c r="AY49" s="405"/>
      <c r="AZ49" s="405"/>
      <c r="BA49" s="405"/>
      <c r="BB49" s="405"/>
      <c r="BC49" s="405"/>
      <c r="BD49" s="405"/>
      <c r="BE49" s="405"/>
      <c r="BF49" s="405"/>
      <c r="BG49" s="405"/>
      <c r="BH49" s="405"/>
      <c r="BI49" s="405"/>
      <c r="BJ49" s="405"/>
      <c r="BK49" s="405"/>
      <c r="BL49" s="405"/>
      <c r="BM49" s="405"/>
      <c r="BN49" s="405"/>
      <c r="BO49" s="405"/>
      <c r="BP49" s="405"/>
      <c r="BQ49" s="405"/>
      <c r="BR49" s="405"/>
      <c r="BS49" s="405"/>
      <c r="BT49" s="405"/>
      <c r="BU49" s="405"/>
      <c r="BV49" s="405"/>
      <c r="BW49" s="405"/>
      <c r="BX49" s="405"/>
      <c r="BY49" s="405"/>
      <c r="BZ49" s="405"/>
      <c r="CA49" s="405"/>
      <c r="CB49" s="405"/>
      <c r="CC49" s="405"/>
      <c r="CD49" s="405"/>
      <c r="CE49" s="405"/>
      <c r="CF49" s="405"/>
      <c r="CG49" s="405"/>
      <c r="CH49" s="405"/>
      <c r="CI49" s="405"/>
      <c r="CJ49" s="405"/>
      <c r="CK49" s="405"/>
      <c r="CL49" s="405"/>
      <c r="CM49" s="405"/>
      <c r="CN49" s="405"/>
      <c r="CO49" s="405"/>
      <c r="CP49" s="405"/>
      <c r="CQ49" s="405"/>
      <c r="CR49" s="405"/>
      <c r="CS49" s="405"/>
      <c r="CT49" s="405"/>
      <c r="CU49" s="405"/>
      <c r="CV49" s="405"/>
      <c r="CW49" s="405"/>
      <c r="CX49" s="405"/>
      <c r="CY49" s="405"/>
      <c r="CZ49" s="405"/>
      <c r="DA49" s="405"/>
      <c r="DB49" s="405"/>
      <c r="DC49" s="405"/>
      <c r="DD49" s="405"/>
      <c r="DE49" s="405"/>
      <c r="DF49" s="405"/>
      <c r="DG49" s="405"/>
      <c r="DH49" s="405"/>
      <c r="DI49" s="405"/>
    </row>
    <row r="50" spans="5:113" x14ac:dyDescent="0.2">
      <c r="E50" s="403" t="s">
        <v>212</v>
      </c>
      <c r="F50" s="403"/>
      <c r="G50" s="403"/>
      <c r="H50" s="403"/>
      <c r="I50" s="403"/>
      <c r="J50" s="403"/>
      <c r="K50" s="403"/>
      <c r="L50" s="403"/>
      <c r="M50" s="403"/>
      <c r="N50" s="403"/>
      <c r="O50" s="403"/>
      <c r="P50" s="403"/>
      <c r="Q50" s="403"/>
      <c r="R50" s="403"/>
      <c r="S50" s="403"/>
      <c r="T50" s="403"/>
      <c r="U50" s="403"/>
      <c r="V50" s="403"/>
      <c r="W50" s="403"/>
      <c r="X50" s="403"/>
      <c r="Y50" s="403"/>
      <c r="Z50" s="403"/>
      <c r="AA50" s="403"/>
      <c r="AB50" s="403"/>
      <c r="AC50" s="403"/>
      <c r="AD50" s="403"/>
      <c r="AE50" s="403"/>
      <c r="AF50" s="403"/>
      <c r="AG50" s="403"/>
      <c r="AH50" s="403"/>
      <c r="AI50" s="403"/>
      <c r="AJ50" s="403"/>
      <c r="AK50" s="403"/>
      <c r="AL50" s="403"/>
      <c r="AM50" s="403"/>
      <c r="AN50" s="403"/>
      <c r="AO50" s="403"/>
      <c r="AP50" s="403"/>
      <c r="AQ50" s="403"/>
      <c r="AR50" s="403"/>
      <c r="AS50" s="403"/>
      <c r="AT50" s="403"/>
      <c r="AU50" s="403"/>
      <c r="AV50" s="403"/>
      <c r="AW50" s="403"/>
      <c r="AX50" s="403"/>
      <c r="AY50" s="403"/>
      <c r="AZ50" s="403"/>
      <c r="BA50" s="403"/>
      <c r="BB50" s="403"/>
      <c r="BC50" s="403"/>
      <c r="BD50" s="403"/>
      <c r="BE50" s="403"/>
      <c r="BF50" s="403"/>
      <c r="BG50" s="403"/>
      <c r="BH50" s="403"/>
      <c r="BI50" s="403"/>
      <c r="BJ50" s="403"/>
      <c r="BK50" s="403"/>
      <c r="BL50" s="403"/>
      <c r="BM50" s="403"/>
      <c r="BN50" s="403"/>
      <c r="BO50" s="403"/>
      <c r="BP50" s="403"/>
      <c r="BQ50" s="403"/>
      <c r="BR50" s="403"/>
      <c r="BS50" s="403"/>
      <c r="BT50" s="403"/>
      <c r="BU50" s="403"/>
      <c r="BV50" s="403"/>
      <c r="BW50" s="403"/>
      <c r="BX50" s="403"/>
      <c r="BY50" s="403"/>
      <c r="BZ50" s="403"/>
      <c r="CA50" s="403"/>
      <c r="CB50" s="403"/>
      <c r="CC50" s="403"/>
      <c r="CD50" s="403"/>
      <c r="CE50" s="403"/>
      <c r="CF50" s="403"/>
      <c r="CG50" s="403"/>
      <c r="CH50" s="403"/>
      <c r="CI50" s="403"/>
      <c r="CJ50" s="403"/>
      <c r="CK50" s="403"/>
      <c r="CL50" s="403"/>
      <c r="CM50" s="403"/>
      <c r="CN50" s="403"/>
      <c r="CO50" s="403"/>
      <c r="CP50" s="403"/>
      <c r="CQ50" s="403"/>
      <c r="CR50" s="403"/>
      <c r="CS50" s="403"/>
      <c r="CT50" s="403"/>
      <c r="CU50" s="403"/>
      <c r="CV50" s="403"/>
      <c r="CW50" s="403"/>
      <c r="CX50" s="403"/>
      <c r="CY50" s="403"/>
      <c r="CZ50" s="403"/>
      <c r="DA50" s="403"/>
      <c r="DB50" s="403"/>
      <c r="DC50" s="403"/>
      <c r="DD50" s="403"/>
      <c r="DE50" s="403"/>
      <c r="DF50" s="403"/>
      <c r="DG50" s="403"/>
      <c r="DH50" s="403"/>
      <c r="DI50" s="403"/>
    </row>
    <row r="51" spans="5:113" x14ac:dyDescent="0.2">
      <c r="E51" s="403" t="s">
        <v>213</v>
      </c>
      <c r="F51" s="403"/>
      <c r="G51" s="403"/>
      <c r="H51" s="403"/>
      <c r="I51" s="403"/>
      <c r="J51" s="403"/>
      <c r="K51" s="403"/>
      <c r="L51" s="403"/>
      <c r="M51" s="403"/>
      <c r="N51" s="403"/>
      <c r="O51" s="403"/>
      <c r="P51" s="403"/>
      <c r="Q51" s="403"/>
      <c r="R51" s="403"/>
      <c r="S51" s="403"/>
      <c r="T51" s="403"/>
      <c r="U51" s="403"/>
      <c r="V51" s="403"/>
      <c r="W51" s="403"/>
      <c r="X51" s="403"/>
      <c r="Y51" s="403"/>
      <c r="Z51" s="403"/>
      <c r="AA51" s="403"/>
      <c r="AB51" s="403"/>
      <c r="AC51" s="403"/>
      <c r="AD51" s="403"/>
      <c r="AE51" s="403"/>
      <c r="AF51" s="403"/>
      <c r="AG51" s="403"/>
      <c r="AH51" s="403"/>
      <c r="AI51" s="403"/>
      <c r="AJ51" s="403"/>
      <c r="AK51" s="403"/>
      <c r="AL51" s="403"/>
      <c r="AM51" s="403"/>
      <c r="AN51" s="403"/>
      <c r="AO51" s="403"/>
      <c r="AP51" s="403"/>
      <c r="AQ51" s="403"/>
      <c r="AR51" s="403"/>
      <c r="AS51" s="403"/>
      <c r="AT51" s="403"/>
      <c r="AU51" s="403"/>
      <c r="AV51" s="403"/>
      <c r="AW51" s="403"/>
      <c r="AX51" s="403"/>
      <c r="AY51" s="403"/>
      <c r="AZ51" s="403"/>
      <c r="BA51" s="403"/>
      <c r="BB51" s="403"/>
      <c r="BC51" s="403"/>
      <c r="BD51" s="403"/>
      <c r="BE51" s="403"/>
      <c r="BF51" s="403"/>
      <c r="BG51" s="403"/>
      <c r="BH51" s="403"/>
      <c r="BI51" s="403"/>
      <c r="BJ51" s="403"/>
      <c r="BK51" s="403"/>
      <c r="BL51" s="403"/>
      <c r="BM51" s="403"/>
      <c r="BN51" s="403"/>
      <c r="BO51" s="403"/>
      <c r="BP51" s="403"/>
      <c r="BQ51" s="403"/>
      <c r="BR51" s="403"/>
      <c r="BS51" s="403"/>
      <c r="BT51" s="403"/>
      <c r="BU51" s="403"/>
      <c r="BV51" s="403"/>
      <c r="BW51" s="403"/>
      <c r="BX51" s="403"/>
      <c r="BY51" s="403"/>
      <c r="BZ51" s="403"/>
      <c r="CA51" s="403"/>
      <c r="CB51" s="403"/>
      <c r="CC51" s="403"/>
      <c r="CD51" s="403"/>
      <c r="CE51" s="403"/>
      <c r="CF51" s="403"/>
      <c r="CG51" s="403"/>
      <c r="CH51" s="403"/>
      <c r="CI51" s="403"/>
      <c r="CJ51" s="403"/>
      <c r="CK51" s="403"/>
      <c r="CL51" s="403"/>
      <c r="CM51" s="403"/>
      <c r="CN51" s="403"/>
      <c r="CO51" s="403"/>
      <c r="CP51" s="403"/>
      <c r="CQ51" s="403"/>
      <c r="CR51" s="403"/>
      <c r="CS51" s="403"/>
      <c r="CT51" s="403"/>
      <c r="CU51" s="403"/>
      <c r="CV51" s="403"/>
      <c r="CW51" s="403"/>
      <c r="CX51" s="403"/>
      <c r="CY51" s="403"/>
      <c r="CZ51" s="403"/>
      <c r="DA51" s="403"/>
      <c r="DB51" s="403"/>
      <c r="DC51" s="403"/>
      <c r="DD51" s="403"/>
      <c r="DE51" s="403"/>
      <c r="DF51" s="403"/>
      <c r="DG51" s="403"/>
      <c r="DH51" s="403"/>
      <c r="DI51" s="403"/>
    </row>
    <row r="52" spans="5:113" x14ac:dyDescent="0.2">
      <c r="E52" s="403" t="s">
        <v>214</v>
      </c>
      <c r="F52" s="403"/>
      <c r="G52" s="403"/>
      <c r="H52" s="403"/>
      <c r="I52" s="403"/>
      <c r="J52" s="403"/>
      <c r="K52" s="403"/>
      <c r="L52" s="403"/>
      <c r="M52" s="403"/>
      <c r="N52" s="403"/>
      <c r="O52" s="403"/>
      <c r="P52" s="403"/>
      <c r="Q52" s="403"/>
      <c r="R52" s="403"/>
      <c r="S52" s="403"/>
      <c r="T52" s="403"/>
      <c r="U52" s="403"/>
      <c r="V52" s="403"/>
      <c r="W52" s="403"/>
      <c r="X52" s="403"/>
      <c r="Y52" s="403"/>
      <c r="Z52" s="403"/>
      <c r="AA52" s="403"/>
      <c r="AB52" s="403"/>
      <c r="AC52" s="403"/>
      <c r="AD52" s="403"/>
      <c r="AE52" s="403"/>
      <c r="AF52" s="403"/>
      <c r="AG52" s="403"/>
      <c r="AH52" s="403"/>
      <c r="AI52" s="403"/>
      <c r="AJ52" s="403"/>
      <c r="AK52" s="403"/>
      <c r="AL52" s="403"/>
      <c r="AM52" s="403"/>
      <c r="AN52" s="403"/>
      <c r="AO52" s="403"/>
      <c r="AP52" s="403"/>
      <c r="AQ52" s="403"/>
      <c r="AR52" s="403"/>
      <c r="AS52" s="403"/>
      <c r="AT52" s="403"/>
      <c r="AU52" s="403"/>
      <c r="AV52" s="403"/>
      <c r="AW52" s="403"/>
      <c r="AX52" s="403"/>
      <c r="AY52" s="403"/>
      <c r="AZ52" s="403"/>
      <c r="BA52" s="403"/>
      <c r="BB52" s="403"/>
      <c r="BC52" s="403"/>
      <c r="BD52" s="403"/>
      <c r="BE52" s="403"/>
      <c r="BF52" s="403"/>
      <c r="BG52" s="403"/>
      <c r="BH52" s="403"/>
      <c r="BI52" s="403"/>
      <c r="BJ52" s="403"/>
      <c r="BK52" s="403"/>
      <c r="BL52" s="403"/>
      <c r="BM52" s="403"/>
      <c r="BN52" s="403"/>
      <c r="BO52" s="403"/>
      <c r="BP52" s="403"/>
      <c r="BQ52" s="403"/>
      <c r="BR52" s="403"/>
      <c r="BS52" s="403"/>
      <c r="BT52" s="403"/>
      <c r="BU52" s="403"/>
      <c r="BV52" s="403"/>
      <c r="BW52" s="403"/>
      <c r="BX52" s="403"/>
      <c r="BY52" s="403"/>
      <c r="BZ52" s="403"/>
      <c r="CA52" s="403"/>
      <c r="CB52" s="403"/>
      <c r="CC52" s="403"/>
      <c r="CD52" s="403"/>
      <c r="CE52" s="403"/>
      <c r="CF52" s="403"/>
      <c r="CG52" s="403"/>
      <c r="CH52" s="403"/>
      <c r="CI52" s="403"/>
      <c r="CJ52" s="403"/>
      <c r="CK52" s="403"/>
      <c r="CL52" s="403"/>
      <c r="CM52" s="403"/>
      <c r="CN52" s="403"/>
      <c r="CO52" s="403"/>
      <c r="CP52" s="403"/>
      <c r="CQ52" s="403"/>
      <c r="CR52" s="403"/>
      <c r="CS52" s="403"/>
      <c r="CT52" s="403"/>
      <c r="CU52" s="403"/>
      <c r="CV52" s="403"/>
      <c r="CW52" s="403"/>
      <c r="CX52" s="403"/>
      <c r="CY52" s="403"/>
      <c r="CZ52" s="403"/>
      <c r="DA52" s="403"/>
      <c r="DB52" s="403"/>
      <c r="DC52" s="403"/>
      <c r="DD52" s="403"/>
      <c r="DE52" s="403"/>
      <c r="DF52" s="403"/>
      <c r="DG52" s="403"/>
      <c r="DH52" s="403"/>
      <c r="DI52" s="403"/>
    </row>
    <row r="53" spans="5:113" x14ac:dyDescent="0.2">
      <c r="E53" s="177" t="s">
        <v>582</v>
      </c>
    </row>
    <row r="54" spans="5:113" x14ac:dyDescent="0.2"/>
    <row r="55" spans="5:113" x14ac:dyDescent="0.2"/>
    <row r="56" spans="5:113" x14ac:dyDescent="0.2"/>
  </sheetData>
  <sheetProtection sheet="1" objects="1" scenarios="1"/>
  <mergeCells count="445">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75" zoomScaleNormal="75"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548</v>
      </c>
      <c r="G33" s="29" t="s">
        <v>549</v>
      </c>
      <c r="H33" s="29" t="s">
        <v>550</v>
      </c>
      <c r="I33" s="29" t="s">
        <v>551</v>
      </c>
      <c r="J33" s="30" t="s">
        <v>552</v>
      </c>
      <c r="K33" s="22"/>
      <c r="L33" s="22"/>
      <c r="M33" s="22"/>
      <c r="N33" s="22"/>
      <c r="O33" s="22"/>
      <c r="P33" s="22"/>
    </row>
    <row r="34" spans="1:16" ht="39" customHeight="1" x14ac:dyDescent="0.2">
      <c r="A34" s="22"/>
      <c r="B34" s="31"/>
      <c r="C34" s="1215" t="s">
        <v>553</v>
      </c>
      <c r="D34" s="1215"/>
      <c r="E34" s="1216"/>
      <c r="F34" s="32">
        <v>6.87</v>
      </c>
      <c r="G34" s="33">
        <v>7.1</v>
      </c>
      <c r="H34" s="33">
        <v>6.98</v>
      </c>
      <c r="I34" s="33">
        <v>14.07</v>
      </c>
      <c r="J34" s="34">
        <v>17.600000000000001</v>
      </c>
      <c r="K34" s="22"/>
      <c r="L34" s="22"/>
      <c r="M34" s="22"/>
      <c r="N34" s="22"/>
      <c r="O34" s="22"/>
      <c r="P34" s="22"/>
    </row>
    <row r="35" spans="1:16" ht="39" customHeight="1" x14ac:dyDescent="0.2">
      <c r="A35" s="22"/>
      <c r="B35" s="35"/>
      <c r="C35" s="1209" t="s">
        <v>554</v>
      </c>
      <c r="D35" s="1210"/>
      <c r="E35" s="1211"/>
      <c r="F35" s="36">
        <v>0.65</v>
      </c>
      <c r="G35" s="37">
        <v>0.53</v>
      </c>
      <c r="H35" s="37">
        <v>0.3</v>
      </c>
      <c r="I35" s="37">
        <v>0.65</v>
      </c>
      <c r="J35" s="38">
        <v>0.89</v>
      </c>
      <c r="K35" s="22"/>
      <c r="L35" s="22"/>
      <c r="M35" s="22"/>
      <c r="N35" s="22"/>
      <c r="O35" s="22"/>
      <c r="P35" s="22"/>
    </row>
    <row r="36" spans="1:16" ht="39" customHeight="1" x14ac:dyDescent="0.2">
      <c r="A36" s="22"/>
      <c r="B36" s="35"/>
      <c r="C36" s="1209" t="s">
        <v>555</v>
      </c>
      <c r="D36" s="1210"/>
      <c r="E36" s="1211"/>
      <c r="F36" s="36">
        <v>2.19</v>
      </c>
      <c r="G36" s="37">
        <v>1.51</v>
      </c>
      <c r="H36" s="37">
        <v>1.07</v>
      </c>
      <c r="I36" s="37">
        <v>1.45</v>
      </c>
      <c r="J36" s="38">
        <v>0.52</v>
      </c>
      <c r="K36" s="22"/>
      <c r="L36" s="22"/>
      <c r="M36" s="22"/>
      <c r="N36" s="22"/>
      <c r="O36" s="22"/>
      <c r="P36" s="22"/>
    </row>
    <row r="37" spans="1:16" ht="39" customHeight="1" x14ac:dyDescent="0.2">
      <c r="A37" s="22"/>
      <c r="B37" s="35"/>
      <c r="C37" s="1209" t="s">
        <v>556</v>
      </c>
      <c r="D37" s="1210"/>
      <c r="E37" s="1211"/>
      <c r="F37" s="36">
        <v>0.31</v>
      </c>
      <c r="G37" s="37">
        <v>0.31</v>
      </c>
      <c r="H37" s="37">
        <v>0.28999999999999998</v>
      </c>
      <c r="I37" s="37">
        <v>0.27</v>
      </c>
      <c r="J37" s="38">
        <v>0.27</v>
      </c>
      <c r="K37" s="22"/>
      <c r="L37" s="22"/>
      <c r="M37" s="22"/>
      <c r="N37" s="22"/>
      <c r="O37" s="22"/>
      <c r="P37" s="22"/>
    </row>
    <row r="38" spans="1:16" ht="39" customHeight="1" x14ac:dyDescent="0.2">
      <c r="A38" s="22"/>
      <c r="B38" s="35"/>
      <c r="C38" s="1209" t="s">
        <v>557</v>
      </c>
      <c r="D38" s="1210"/>
      <c r="E38" s="1211"/>
      <c r="F38" s="36">
        <v>0</v>
      </c>
      <c r="G38" s="37">
        <v>0</v>
      </c>
      <c r="H38" s="37">
        <v>0</v>
      </c>
      <c r="I38" s="37">
        <v>0</v>
      </c>
      <c r="J38" s="38">
        <v>0</v>
      </c>
      <c r="K38" s="22"/>
      <c r="L38" s="22"/>
      <c r="M38" s="22"/>
      <c r="N38" s="22"/>
      <c r="O38" s="22"/>
      <c r="P38" s="22"/>
    </row>
    <row r="39" spans="1:16" ht="39" customHeight="1" x14ac:dyDescent="0.2">
      <c r="A39" s="22"/>
      <c r="B39" s="35"/>
      <c r="C39" s="1209" t="s">
        <v>558</v>
      </c>
      <c r="D39" s="1210"/>
      <c r="E39" s="1211"/>
      <c r="F39" s="36">
        <v>0</v>
      </c>
      <c r="G39" s="37">
        <v>0</v>
      </c>
      <c r="H39" s="37">
        <v>0</v>
      </c>
      <c r="I39" s="37">
        <v>0</v>
      </c>
      <c r="J39" s="38">
        <v>0</v>
      </c>
      <c r="K39" s="22"/>
      <c r="L39" s="22"/>
      <c r="M39" s="22"/>
      <c r="N39" s="22"/>
      <c r="O39" s="22"/>
      <c r="P39" s="22"/>
    </row>
    <row r="40" spans="1:16" ht="39" customHeight="1" x14ac:dyDescent="0.2">
      <c r="A40" s="22"/>
      <c r="B40" s="35"/>
      <c r="C40" s="1209"/>
      <c r="D40" s="1210"/>
      <c r="E40" s="1211"/>
      <c r="F40" s="36"/>
      <c r="G40" s="37"/>
      <c r="H40" s="37"/>
      <c r="I40" s="37"/>
      <c r="J40" s="38"/>
      <c r="K40" s="22"/>
      <c r="L40" s="22"/>
      <c r="M40" s="22"/>
      <c r="N40" s="22"/>
      <c r="O40" s="22"/>
      <c r="P40" s="22"/>
    </row>
    <row r="41" spans="1:16" ht="39" customHeight="1" x14ac:dyDescent="0.2">
      <c r="A41" s="22"/>
      <c r="B41" s="35"/>
      <c r="C41" s="1209"/>
      <c r="D41" s="1210"/>
      <c r="E41" s="1211"/>
      <c r="F41" s="36"/>
      <c r="G41" s="37"/>
      <c r="H41" s="37"/>
      <c r="I41" s="37"/>
      <c r="J41" s="38"/>
      <c r="K41" s="22"/>
      <c r="L41" s="22"/>
      <c r="M41" s="22"/>
      <c r="N41" s="22"/>
      <c r="O41" s="22"/>
      <c r="P41" s="22"/>
    </row>
    <row r="42" spans="1:16" ht="39" customHeight="1" x14ac:dyDescent="0.2">
      <c r="A42" s="22"/>
      <c r="B42" s="39"/>
      <c r="C42" s="1209" t="s">
        <v>559</v>
      </c>
      <c r="D42" s="1210"/>
      <c r="E42" s="1211"/>
      <c r="F42" s="36" t="s">
        <v>506</v>
      </c>
      <c r="G42" s="37" t="s">
        <v>506</v>
      </c>
      <c r="H42" s="37" t="s">
        <v>506</v>
      </c>
      <c r="I42" s="37" t="s">
        <v>506</v>
      </c>
      <c r="J42" s="38" t="s">
        <v>506</v>
      </c>
      <c r="K42" s="22"/>
      <c r="L42" s="22"/>
      <c r="M42" s="22"/>
      <c r="N42" s="22"/>
      <c r="O42" s="22"/>
      <c r="P42" s="22"/>
    </row>
    <row r="43" spans="1:16" ht="39" customHeight="1" thickBot="1" x14ac:dyDescent="0.25">
      <c r="A43" s="22"/>
      <c r="B43" s="40"/>
      <c r="C43" s="1212" t="s">
        <v>560</v>
      </c>
      <c r="D43" s="1213"/>
      <c r="E43" s="1214"/>
      <c r="F43" s="41" t="s">
        <v>506</v>
      </c>
      <c r="G43" s="42" t="s">
        <v>506</v>
      </c>
      <c r="H43" s="42" t="s">
        <v>506</v>
      </c>
      <c r="I43" s="42" t="s">
        <v>506</v>
      </c>
      <c r="J43" s="43" t="s">
        <v>506</v>
      </c>
      <c r="K43" s="22"/>
      <c r="L43" s="22"/>
      <c r="M43" s="22"/>
      <c r="N43" s="22"/>
      <c r="O43" s="22"/>
      <c r="P43" s="22"/>
    </row>
    <row r="44" spans="1:16" ht="39" customHeight="1" x14ac:dyDescent="0.2">
      <c r="A44" s="22"/>
      <c r="B44" s="44" t="s">
        <v>8</v>
      </c>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UbQtrycpIkqTt/em8oRksbEfEw/GNYRlW6oNE9orz0B4+sUQ0cXPyzlkQsCoBJK7Fid/HB4MuAXy5rU1UIIf7Q==" saltValue="w7Nph4PkkcgSyupwBq1mb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headerFooter alignWithMargins="0">
    <oddFooter>&amp;C&amp;P/&amp;N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75" zoomScaleNormal="75" zoomScaleSheetLayoutView="55" workbookViewId="0">
      <selection activeCell="O61" sqref="O61"/>
    </sheetView>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5">
      <c r="A44" s="48"/>
      <c r="B44" s="51" t="s">
        <v>10</v>
      </c>
      <c r="C44" s="52"/>
      <c r="D44" s="52"/>
      <c r="E44" s="53"/>
      <c r="F44" s="53"/>
      <c r="G44" s="53"/>
      <c r="H44" s="53"/>
      <c r="I44" s="53"/>
      <c r="J44" s="54" t="s">
        <v>2</v>
      </c>
      <c r="K44" s="55" t="s">
        <v>548</v>
      </c>
      <c r="L44" s="56" t="s">
        <v>549</v>
      </c>
      <c r="M44" s="56" t="s">
        <v>550</v>
      </c>
      <c r="N44" s="56" t="s">
        <v>551</v>
      </c>
      <c r="O44" s="57" t="s">
        <v>552</v>
      </c>
      <c r="P44" s="48"/>
      <c r="Q44" s="48"/>
      <c r="R44" s="48"/>
      <c r="S44" s="48"/>
      <c r="T44" s="48"/>
      <c r="U44" s="48"/>
    </row>
    <row r="45" spans="1:21" ht="30.75" customHeight="1" x14ac:dyDescent="0.2">
      <c r="A45" s="48"/>
      <c r="B45" s="1235" t="s">
        <v>11</v>
      </c>
      <c r="C45" s="1236"/>
      <c r="D45" s="58"/>
      <c r="E45" s="1241" t="s">
        <v>12</v>
      </c>
      <c r="F45" s="1241"/>
      <c r="G45" s="1241"/>
      <c r="H45" s="1241"/>
      <c r="I45" s="1241"/>
      <c r="J45" s="1242"/>
      <c r="K45" s="59">
        <v>1793</v>
      </c>
      <c r="L45" s="60">
        <v>1457</v>
      </c>
      <c r="M45" s="60">
        <v>1231</v>
      </c>
      <c r="N45" s="60">
        <v>881</v>
      </c>
      <c r="O45" s="61">
        <v>773</v>
      </c>
      <c r="P45" s="48"/>
      <c r="Q45" s="48"/>
      <c r="R45" s="48"/>
      <c r="S45" s="48"/>
      <c r="T45" s="48"/>
      <c r="U45" s="48"/>
    </row>
    <row r="46" spans="1:21" ht="30.75" customHeight="1" x14ac:dyDescent="0.2">
      <c r="A46" s="48"/>
      <c r="B46" s="1237"/>
      <c r="C46" s="1238"/>
      <c r="D46" s="62"/>
      <c r="E46" s="1219" t="s">
        <v>13</v>
      </c>
      <c r="F46" s="1219"/>
      <c r="G46" s="1219"/>
      <c r="H46" s="1219"/>
      <c r="I46" s="1219"/>
      <c r="J46" s="1220"/>
      <c r="K46" s="63" t="s">
        <v>506</v>
      </c>
      <c r="L46" s="64" t="s">
        <v>506</v>
      </c>
      <c r="M46" s="64" t="s">
        <v>506</v>
      </c>
      <c r="N46" s="64" t="s">
        <v>506</v>
      </c>
      <c r="O46" s="65" t="s">
        <v>506</v>
      </c>
      <c r="P46" s="48"/>
      <c r="Q46" s="48"/>
      <c r="R46" s="48"/>
      <c r="S46" s="48"/>
      <c r="T46" s="48"/>
      <c r="U46" s="48"/>
    </row>
    <row r="47" spans="1:21" ht="30.75" customHeight="1" x14ac:dyDescent="0.2">
      <c r="A47" s="48"/>
      <c r="B47" s="1237"/>
      <c r="C47" s="1238"/>
      <c r="D47" s="62"/>
      <c r="E47" s="1219" t="s">
        <v>14</v>
      </c>
      <c r="F47" s="1219"/>
      <c r="G47" s="1219"/>
      <c r="H47" s="1219"/>
      <c r="I47" s="1219"/>
      <c r="J47" s="1220"/>
      <c r="K47" s="63">
        <v>67</v>
      </c>
      <c r="L47" s="64">
        <v>91</v>
      </c>
      <c r="M47" s="64">
        <v>153</v>
      </c>
      <c r="N47" s="64">
        <v>204</v>
      </c>
      <c r="O47" s="65">
        <v>226</v>
      </c>
      <c r="P47" s="48"/>
      <c r="Q47" s="48"/>
      <c r="R47" s="48"/>
      <c r="S47" s="48"/>
      <c r="T47" s="48"/>
      <c r="U47" s="48"/>
    </row>
    <row r="48" spans="1:21" ht="30.75" customHeight="1" x14ac:dyDescent="0.2">
      <c r="A48" s="48"/>
      <c r="B48" s="1237"/>
      <c r="C48" s="1238"/>
      <c r="D48" s="62"/>
      <c r="E48" s="1219" t="s">
        <v>15</v>
      </c>
      <c r="F48" s="1219"/>
      <c r="G48" s="1219"/>
      <c r="H48" s="1219"/>
      <c r="I48" s="1219"/>
      <c r="J48" s="1220"/>
      <c r="K48" s="63">
        <v>119</v>
      </c>
      <c r="L48" s="64">
        <v>119</v>
      </c>
      <c r="M48" s="64">
        <v>119</v>
      </c>
      <c r="N48" s="64">
        <v>119</v>
      </c>
      <c r="O48" s="65">
        <v>119</v>
      </c>
      <c r="P48" s="48"/>
      <c r="Q48" s="48"/>
      <c r="R48" s="48"/>
      <c r="S48" s="48"/>
      <c r="T48" s="48"/>
      <c r="U48" s="48"/>
    </row>
    <row r="49" spans="1:21" ht="30.75" customHeight="1" x14ac:dyDescent="0.2">
      <c r="A49" s="48"/>
      <c r="B49" s="1237"/>
      <c r="C49" s="1238"/>
      <c r="D49" s="62"/>
      <c r="E49" s="1219" t="s">
        <v>16</v>
      </c>
      <c r="F49" s="1219"/>
      <c r="G49" s="1219"/>
      <c r="H49" s="1219"/>
      <c r="I49" s="1219"/>
      <c r="J49" s="1220"/>
      <c r="K49" s="63">
        <v>68</v>
      </c>
      <c r="L49" s="64">
        <v>74</v>
      </c>
      <c r="M49" s="64">
        <v>77</v>
      </c>
      <c r="N49" s="64">
        <v>85</v>
      </c>
      <c r="O49" s="65">
        <v>84</v>
      </c>
      <c r="P49" s="48"/>
      <c r="Q49" s="48"/>
      <c r="R49" s="48"/>
      <c r="S49" s="48"/>
      <c r="T49" s="48"/>
      <c r="U49" s="48"/>
    </row>
    <row r="50" spans="1:21" ht="30.75" customHeight="1" x14ac:dyDescent="0.2">
      <c r="A50" s="48"/>
      <c r="B50" s="1237"/>
      <c r="C50" s="1238"/>
      <c r="D50" s="62"/>
      <c r="E50" s="1219" t="s">
        <v>17</v>
      </c>
      <c r="F50" s="1219"/>
      <c r="G50" s="1219"/>
      <c r="H50" s="1219"/>
      <c r="I50" s="1219"/>
      <c r="J50" s="1220"/>
      <c r="K50" s="63">
        <v>29</v>
      </c>
      <c r="L50" s="64">
        <v>18</v>
      </c>
      <c r="M50" s="64">
        <v>18</v>
      </c>
      <c r="N50" s="64">
        <v>12</v>
      </c>
      <c r="O50" s="65">
        <v>12</v>
      </c>
      <c r="P50" s="48"/>
      <c r="Q50" s="48"/>
      <c r="R50" s="48"/>
      <c r="S50" s="48"/>
      <c r="T50" s="48"/>
      <c r="U50" s="48"/>
    </row>
    <row r="51" spans="1:21" ht="30.75" customHeight="1" x14ac:dyDescent="0.2">
      <c r="A51" s="48"/>
      <c r="B51" s="1239"/>
      <c r="C51" s="1240"/>
      <c r="D51" s="66"/>
      <c r="E51" s="1219" t="s">
        <v>18</v>
      </c>
      <c r="F51" s="1219"/>
      <c r="G51" s="1219"/>
      <c r="H51" s="1219"/>
      <c r="I51" s="1219"/>
      <c r="J51" s="1220"/>
      <c r="K51" s="63" t="s">
        <v>506</v>
      </c>
      <c r="L51" s="64" t="s">
        <v>506</v>
      </c>
      <c r="M51" s="64" t="s">
        <v>506</v>
      </c>
      <c r="N51" s="64" t="s">
        <v>506</v>
      </c>
      <c r="O51" s="65" t="s">
        <v>506</v>
      </c>
      <c r="P51" s="48"/>
      <c r="Q51" s="48"/>
      <c r="R51" s="48"/>
      <c r="S51" s="48"/>
      <c r="T51" s="48"/>
      <c r="U51" s="48"/>
    </row>
    <row r="52" spans="1:21" ht="30.75" customHeight="1" x14ac:dyDescent="0.2">
      <c r="A52" s="48"/>
      <c r="B52" s="1217" t="s">
        <v>19</v>
      </c>
      <c r="C52" s="1218"/>
      <c r="D52" s="66"/>
      <c r="E52" s="1219" t="s">
        <v>20</v>
      </c>
      <c r="F52" s="1219"/>
      <c r="G52" s="1219"/>
      <c r="H52" s="1219"/>
      <c r="I52" s="1219"/>
      <c r="J52" s="1220"/>
      <c r="K52" s="63">
        <v>3224</v>
      </c>
      <c r="L52" s="64">
        <v>3071</v>
      </c>
      <c r="M52" s="64">
        <v>2982</v>
      </c>
      <c r="N52" s="64">
        <v>2867</v>
      </c>
      <c r="O52" s="65">
        <v>2742</v>
      </c>
      <c r="P52" s="48"/>
      <c r="Q52" s="48"/>
      <c r="R52" s="48"/>
      <c r="S52" s="48"/>
      <c r="T52" s="48"/>
      <c r="U52" s="48"/>
    </row>
    <row r="53" spans="1:21" ht="30.75" customHeight="1" thickBot="1" x14ac:dyDescent="0.25">
      <c r="A53" s="48"/>
      <c r="B53" s="1221" t="s">
        <v>21</v>
      </c>
      <c r="C53" s="1222"/>
      <c r="D53" s="67"/>
      <c r="E53" s="1223" t="s">
        <v>22</v>
      </c>
      <c r="F53" s="1223"/>
      <c r="G53" s="1223"/>
      <c r="H53" s="1223"/>
      <c r="I53" s="1223"/>
      <c r="J53" s="1224"/>
      <c r="K53" s="68">
        <v>-1148</v>
      </c>
      <c r="L53" s="69">
        <v>-1312</v>
      </c>
      <c r="M53" s="69">
        <v>-1384</v>
      </c>
      <c r="N53" s="69">
        <v>-1566</v>
      </c>
      <c r="O53" s="70">
        <v>-1528</v>
      </c>
      <c r="P53" s="48"/>
      <c r="Q53" s="48"/>
      <c r="R53" s="48"/>
      <c r="S53" s="48"/>
      <c r="T53" s="48"/>
      <c r="U53" s="48"/>
    </row>
    <row r="54" spans="1:21" ht="24" customHeight="1" x14ac:dyDescent="0.2">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5">
      <c r="A55" s="48"/>
      <c r="B55" s="72" t="s">
        <v>24</v>
      </c>
      <c r="C55" s="73"/>
      <c r="D55" s="73"/>
      <c r="E55" s="73"/>
      <c r="F55" s="73"/>
      <c r="G55" s="73"/>
      <c r="H55" s="73"/>
      <c r="I55" s="73"/>
      <c r="J55" s="73"/>
      <c r="K55" s="74"/>
      <c r="L55" s="74"/>
      <c r="M55" s="74"/>
      <c r="N55" s="74"/>
      <c r="O55" s="75" t="s">
        <v>561</v>
      </c>
      <c r="P55" s="48"/>
      <c r="Q55" s="48"/>
      <c r="R55" s="48"/>
      <c r="S55" s="48"/>
      <c r="T55" s="48"/>
      <c r="U55" s="48"/>
    </row>
    <row r="56" spans="1:21" ht="31.5" customHeight="1" thickBot="1" x14ac:dyDescent="0.25">
      <c r="A56" s="48"/>
      <c r="B56" s="76"/>
      <c r="C56" s="77"/>
      <c r="D56" s="77"/>
      <c r="E56" s="78"/>
      <c r="F56" s="78"/>
      <c r="G56" s="78"/>
      <c r="H56" s="78"/>
      <c r="I56" s="78"/>
      <c r="J56" s="79" t="s">
        <v>2</v>
      </c>
      <c r="K56" s="80" t="s">
        <v>562</v>
      </c>
      <c r="L56" s="81" t="s">
        <v>563</v>
      </c>
      <c r="M56" s="81" t="s">
        <v>564</v>
      </c>
      <c r="N56" s="81" t="s">
        <v>565</v>
      </c>
      <c r="O56" s="82" t="s">
        <v>566</v>
      </c>
      <c r="P56" s="48"/>
      <c r="Q56" s="48"/>
      <c r="R56" s="48"/>
      <c r="S56" s="48"/>
      <c r="T56" s="48"/>
      <c r="U56" s="48"/>
    </row>
    <row r="57" spans="1:21" ht="31.5" customHeight="1" x14ac:dyDescent="0.2">
      <c r="B57" s="1225" t="s">
        <v>25</v>
      </c>
      <c r="C57" s="1226"/>
      <c r="D57" s="1229" t="s">
        <v>26</v>
      </c>
      <c r="E57" s="1230"/>
      <c r="F57" s="1230"/>
      <c r="G57" s="1230"/>
      <c r="H57" s="1230"/>
      <c r="I57" s="1230"/>
      <c r="J57" s="1231"/>
      <c r="K57" s="83">
        <v>6985</v>
      </c>
      <c r="L57" s="84">
        <v>7193</v>
      </c>
      <c r="M57" s="84">
        <v>7998</v>
      </c>
      <c r="N57" s="84">
        <v>7906</v>
      </c>
      <c r="O57" s="85">
        <v>8089</v>
      </c>
    </row>
    <row r="58" spans="1:21" ht="31.5" customHeight="1" thickBot="1" x14ac:dyDescent="0.25">
      <c r="B58" s="1227"/>
      <c r="C58" s="1228"/>
      <c r="D58" s="1232" t="s">
        <v>27</v>
      </c>
      <c r="E58" s="1233"/>
      <c r="F58" s="1233"/>
      <c r="G58" s="1233"/>
      <c r="H58" s="1233"/>
      <c r="I58" s="1233"/>
      <c r="J58" s="1234"/>
      <c r="K58" s="86">
        <v>171</v>
      </c>
      <c r="L58" s="87">
        <v>238</v>
      </c>
      <c r="M58" s="87">
        <v>329</v>
      </c>
      <c r="N58" s="87">
        <v>483</v>
      </c>
      <c r="O58" s="88">
        <v>687</v>
      </c>
    </row>
    <row r="59" spans="1:21" ht="24" customHeight="1" x14ac:dyDescent="0.2">
      <c r="B59" s="89"/>
      <c r="C59" s="89"/>
      <c r="D59" s="90" t="s">
        <v>28</v>
      </c>
      <c r="E59" s="91"/>
      <c r="F59" s="91"/>
      <c r="G59" s="91"/>
      <c r="H59" s="91"/>
      <c r="I59" s="91"/>
      <c r="J59" s="91"/>
      <c r="K59" s="91"/>
      <c r="L59" s="91"/>
      <c r="M59" s="91"/>
      <c r="N59" s="91"/>
      <c r="O59" s="91"/>
    </row>
    <row r="60" spans="1:21" ht="24" customHeight="1" x14ac:dyDescent="0.2">
      <c r="B60" s="92"/>
      <c r="C60" s="92"/>
      <c r="D60" s="90" t="s">
        <v>29</v>
      </c>
      <c r="E60" s="91"/>
      <c r="F60" s="91"/>
      <c r="G60" s="91"/>
      <c r="H60" s="91"/>
      <c r="I60" s="91"/>
      <c r="J60" s="91"/>
      <c r="K60" s="91"/>
      <c r="L60" s="91"/>
      <c r="M60" s="91"/>
      <c r="N60" s="91"/>
      <c r="O60" s="91"/>
    </row>
    <row r="61" spans="1:21" ht="24" customHeight="1" x14ac:dyDescent="0.2">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g/jUJ7n7mN5Rr01a2tUcyuqQqjYuh4z2WUK0wwbk3Pc3j9iauzK9i2oJisyHxvonms71tTBcbwc4SF9hTvCimw==" saltValue="mv3xA7nxsTfx5tg/KR7+3Q=="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headerFooter alignWithMargins="0">
    <oddFooter>&amp;C&amp;P/&amp;N</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75" zoomScaleNormal="75" zoomScaleSheetLayoutView="100" workbookViewId="0">
      <selection activeCell="M50" sqref="M50:M52"/>
    </sheetView>
  </sheetViews>
  <sheetFormatPr defaultColWidth="0" defaultRowHeight="13.5" customHeight="1" zeroHeight="1" x14ac:dyDescent="0.2"/>
  <cols>
    <col min="1" max="1" width="6.6640625" style="93" customWidth="1"/>
    <col min="2" max="3" width="12.6640625" style="93" customWidth="1"/>
    <col min="4" max="4" width="11.6640625" style="93" customWidth="1"/>
    <col min="5" max="8" width="10.33203125" style="93" customWidth="1"/>
    <col min="9" max="13" width="16.33203125" style="93" customWidth="1"/>
    <col min="14" max="19" width="12.6640625" style="93" customWidth="1"/>
    <col min="20" max="16384" width="0" style="93"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4" t="s">
        <v>9</v>
      </c>
    </row>
    <row r="40" spans="2:13" ht="27.75" customHeight="1" thickBot="1" x14ac:dyDescent="0.25">
      <c r="B40" s="95" t="s">
        <v>10</v>
      </c>
      <c r="C40" s="96"/>
      <c r="D40" s="96"/>
      <c r="E40" s="97"/>
      <c r="F40" s="97"/>
      <c r="G40" s="97"/>
      <c r="H40" s="98" t="s">
        <v>2</v>
      </c>
      <c r="I40" s="99" t="s">
        <v>548</v>
      </c>
      <c r="J40" s="100" t="s">
        <v>549</v>
      </c>
      <c r="K40" s="100" t="s">
        <v>550</v>
      </c>
      <c r="L40" s="100" t="s">
        <v>551</v>
      </c>
      <c r="M40" s="101" t="s">
        <v>552</v>
      </c>
    </row>
    <row r="41" spans="2:13" ht="27.75" customHeight="1" x14ac:dyDescent="0.2">
      <c r="B41" s="1255" t="s">
        <v>30</v>
      </c>
      <c r="C41" s="1256"/>
      <c r="D41" s="102"/>
      <c r="E41" s="1257" t="s">
        <v>31</v>
      </c>
      <c r="F41" s="1257"/>
      <c r="G41" s="1257"/>
      <c r="H41" s="1258"/>
      <c r="I41" s="358">
        <v>12698</v>
      </c>
      <c r="J41" s="359">
        <v>13797</v>
      </c>
      <c r="K41" s="359">
        <v>14647</v>
      </c>
      <c r="L41" s="359">
        <v>15237</v>
      </c>
      <c r="M41" s="360">
        <v>15893</v>
      </c>
    </row>
    <row r="42" spans="2:13" ht="27.75" customHeight="1" x14ac:dyDescent="0.2">
      <c r="B42" s="1245"/>
      <c r="C42" s="1246"/>
      <c r="D42" s="103"/>
      <c r="E42" s="1249" t="s">
        <v>32</v>
      </c>
      <c r="F42" s="1249"/>
      <c r="G42" s="1249"/>
      <c r="H42" s="1250"/>
      <c r="I42" s="361">
        <v>120</v>
      </c>
      <c r="J42" s="362">
        <v>95</v>
      </c>
      <c r="K42" s="362">
        <v>72</v>
      </c>
      <c r="L42" s="362">
        <v>60</v>
      </c>
      <c r="M42" s="363">
        <v>48</v>
      </c>
    </row>
    <row r="43" spans="2:13" ht="27.75" customHeight="1" x14ac:dyDescent="0.2">
      <c r="B43" s="1245"/>
      <c r="C43" s="1246"/>
      <c r="D43" s="103"/>
      <c r="E43" s="1249" t="s">
        <v>33</v>
      </c>
      <c r="F43" s="1249"/>
      <c r="G43" s="1249"/>
      <c r="H43" s="1250"/>
      <c r="I43" s="361">
        <v>1930</v>
      </c>
      <c r="J43" s="362">
        <v>1848</v>
      </c>
      <c r="K43" s="362">
        <v>1765</v>
      </c>
      <c r="L43" s="362">
        <v>1681</v>
      </c>
      <c r="M43" s="363">
        <v>1595</v>
      </c>
    </row>
    <row r="44" spans="2:13" ht="27.75" customHeight="1" x14ac:dyDescent="0.2">
      <c r="B44" s="1245"/>
      <c r="C44" s="1246"/>
      <c r="D44" s="103"/>
      <c r="E44" s="1249" t="s">
        <v>34</v>
      </c>
      <c r="F44" s="1249"/>
      <c r="G44" s="1249"/>
      <c r="H44" s="1250"/>
      <c r="I44" s="361">
        <v>942</v>
      </c>
      <c r="J44" s="362">
        <v>912</v>
      </c>
      <c r="K44" s="362">
        <v>971</v>
      </c>
      <c r="L44" s="362">
        <v>1065</v>
      </c>
      <c r="M44" s="363">
        <v>1249</v>
      </c>
    </row>
    <row r="45" spans="2:13" ht="27.75" customHeight="1" x14ac:dyDescent="0.2">
      <c r="B45" s="1245"/>
      <c r="C45" s="1246"/>
      <c r="D45" s="103"/>
      <c r="E45" s="1249" t="s">
        <v>35</v>
      </c>
      <c r="F45" s="1249"/>
      <c r="G45" s="1249"/>
      <c r="H45" s="1250"/>
      <c r="I45" s="361">
        <v>10173</v>
      </c>
      <c r="J45" s="362">
        <v>10648</v>
      </c>
      <c r="K45" s="362">
        <v>10040</v>
      </c>
      <c r="L45" s="362">
        <v>10179</v>
      </c>
      <c r="M45" s="363">
        <v>10938</v>
      </c>
    </row>
    <row r="46" spans="2:13" ht="27.75" customHeight="1" x14ac:dyDescent="0.2">
      <c r="B46" s="1245"/>
      <c r="C46" s="1246"/>
      <c r="D46" s="104"/>
      <c r="E46" s="1249" t="s">
        <v>36</v>
      </c>
      <c r="F46" s="1249"/>
      <c r="G46" s="1249"/>
      <c r="H46" s="1250"/>
      <c r="I46" s="361" t="s">
        <v>506</v>
      </c>
      <c r="J46" s="362" t="s">
        <v>506</v>
      </c>
      <c r="K46" s="362" t="s">
        <v>506</v>
      </c>
      <c r="L46" s="362" t="s">
        <v>506</v>
      </c>
      <c r="M46" s="363" t="s">
        <v>506</v>
      </c>
    </row>
    <row r="47" spans="2:13" ht="27.75" customHeight="1" x14ac:dyDescent="0.2">
      <c r="B47" s="1245"/>
      <c r="C47" s="1246"/>
      <c r="D47" s="105"/>
      <c r="E47" s="1259" t="s">
        <v>37</v>
      </c>
      <c r="F47" s="1260"/>
      <c r="G47" s="1260"/>
      <c r="H47" s="1261"/>
      <c r="I47" s="361" t="s">
        <v>506</v>
      </c>
      <c r="J47" s="362" t="s">
        <v>506</v>
      </c>
      <c r="K47" s="362" t="s">
        <v>506</v>
      </c>
      <c r="L47" s="362" t="s">
        <v>506</v>
      </c>
      <c r="M47" s="363" t="s">
        <v>506</v>
      </c>
    </row>
    <row r="48" spans="2:13" ht="27.75" customHeight="1" x14ac:dyDescent="0.2">
      <c r="B48" s="1245"/>
      <c r="C48" s="1246"/>
      <c r="D48" s="103"/>
      <c r="E48" s="1249" t="s">
        <v>38</v>
      </c>
      <c r="F48" s="1249"/>
      <c r="G48" s="1249"/>
      <c r="H48" s="1250"/>
      <c r="I48" s="361" t="s">
        <v>506</v>
      </c>
      <c r="J48" s="362" t="s">
        <v>506</v>
      </c>
      <c r="K48" s="362" t="s">
        <v>506</v>
      </c>
      <c r="L48" s="362" t="s">
        <v>506</v>
      </c>
      <c r="M48" s="363" t="s">
        <v>506</v>
      </c>
    </row>
    <row r="49" spans="2:13" ht="27.75" customHeight="1" x14ac:dyDescent="0.2">
      <c r="B49" s="1247"/>
      <c r="C49" s="1248"/>
      <c r="D49" s="103"/>
      <c r="E49" s="1249" t="s">
        <v>39</v>
      </c>
      <c r="F49" s="1249"/>
      <c r="G49" s="1249"/>
      <c r="H49" s="1250"/>
      <c r="I49" s="361" t="s">
        <v>506</v>
      </c>
      <c r="J49" s="362" t="s">
        <v>506</v>
      </c>
      <c r="K49" s="362" t="s">
        <v>506</v>
      </c>
      <c r="L49" s="362" t="s">
        <v>506</v>
      </c>
      <c r="M49" s="363" t="s">
        <v>506</v>
      </c>
    </row>
    <row r="50" spans="2:13" ht="27.75" customHeight="1" x14ac:dyDescent="0.2">
      <c r="B50" s="1243" t="s">
        <v>40</v>
      </c>
      <c r="C50" s="1244"/>
      <c r="D50" s="106"/>
      <c r="E50" s="1249" t="s">
        <v>41</v>
      </c>
      <c r="F50" s="1249"/>
      <c r="G50" s="1249"/>
      <c r="H50" s="1250"/>
      <c r="I50" s="361">
        <v>46044</v>
      </c>
      <c r="J50" s="362">
        <v>48772</v>
      </c>
      <c r="K50" s="362">
        <v>52691</v>
      </c>
      <c r="L50" s="362">
        <v>49610</v>
      </c>
      <c r="M50" s="363">
        <v>52710</v>
      </c>
    </row>
    <row r="51" spans="2:13" ht="27.75" customHeight="1" x14ac:dyDescent="0.2">
      <c r="B51" s="1245"/>
      <c r="C51" s="1246"/>
      <c r="D51" s="103"/>
      <c r="E51" s="1249" t="s">
        <v>42</v>
      </c>
      <c r="F51" s="1249"/>
      <c r="G51" s="1249"/>
      <c r="H51" s="1250"/>
      <c r="I51" s="361">
        <v>618</v>
      </c>
      <c r="J51" s="362">
        <v>591</v>
      </c>
      <c r="K51" s="362">
        <v>564</v>
      </c>
      <c r="L51" s="362">
        <v>536</v>
      </c>
      <c r="M51" s="363">
        <v>508</v>
      </c>
    </row>
    <row r="52" spans="2:13" ht="27.75" customHeight="1" x14ac:dyDescent="0.2">
      <c r="B52" s="1247"/>
      <c r="C52" s="1248"/>
      <c r="D52" s="103"/>
      <c r="E52" s="1249" t="s">
        <v>43</v>
      </c>
      <c r="F52" s="1249"/>
      <c r="G52" s="1249"/>
      <c r="H52" s="1250"/>
      <c r="I52" s="361">
        <v>29784</v>
      </c>
      <c r="J52" s="362">
        <v>27396</v>
      </c>
      <c r="K52" s="362">
        <v>25122</v>
      </c>
      <c r="L52" s="362">
        <v>23756</v>
      </c>
      <c r="M52" s="363">
        <v>26231</v>
      </c>
    </row>
    <row r="53" spans="2:13" ht="27.75" customHeight="1" thickBot="1" x14ac:dyDescent="0.25">
      <c r="B53" s="1251" t="s">
        <v>44</v>
      </c>
      <c r="C53" s="1252"/>
      <c r="D53" s="107"/>
      <c r="E53" s="1253" t="s">
        <v>45</v>
      </c>
      <c r="F53" s="1253"/>
      <c r="G53" s="1253"/>
      <c r="H53" s="1254"/>
      <c r="I53" s="364">
        <v>-50583</v>
      </c>
      <c r="J53" s="365">
        <v>-49458</v>
      </c>
      <c r="K53" s="365">
        <v>-50881</v>
      </c>
      <c r="L53" s="365">
        <v>-45679</v>
      </c>
      <c r="M53" s="366">
        <v>-49725</v>
      </c>
    </row>
    <row r="54" spans="2:13" ht="27.75" customHeight="1" x14ac:dyDescent="0.2">
      <c r="B54" s="108" t="s">
        <v>46</v>
      </c>
      <c r="C54" s="109"/>
      <c r="D54" s="109"/>
      <c r="E54" s="110"/>
      <c r="F54" s="110"/>
      <c r="G54" s="110"/>
      <c r="H54" s="110"/>
      <c r="I54" s="111"/>
      <c r="J54" s="111"/>
      <c r="K54" s="111"/>
      <c r="L54" s="111"/>
      <c r="M54" s="111"/>
    </row>
    <row r="55" spans="2:13" ht="13.2" x14ac:dyDescent="0.2"/>
  </sheetData>
  <sheetProtection algorithmName="SHA-512" hashValue="9StBcfA+d71uosX31t746f9VywfY06OVU3DmJ/Ue2l0UHDEAICpkPZSqtvE1GuEMZhh0H1SWRJY0EufoRps4Pw==" saltValue="V4o6a45BU3HJWSi5Uk7grA=="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headerFooter alignWithMargins="0">
    <oddFooter>&amp;C&amp;P/&amp;N</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election activeCell="C56" sqref="C56:E56"/>
    </sheetView>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2" t="s">
        <v>47</v>
      </c>
    </row>
    <row r="54" spans="2:8" ht="29.25" customHeight="1" thickBot="1" x14ac:dyDescent="0.3">
      <c r="B54" s="113" t="s">
        <v>1</v>
      </c>
      <c r="C54" s="114"/>
      <c r="D54" s="114"/>
      <c r="E54" s="115" t="s">
        <v>2</v>
      </c>
      <c r="F54" s="116" t="s">
        <v>550</v>
      </c>
      <c r="G54" s="116" t="s">
        <v>551</v>
      </c>
      <c r="H54" s="117" t="s">
        <v>552</v>
      </c>
    </row>
    <row r="55" spans="2:8" ht="52.5" customHeight="1" x14ac:dyDescent="0.2">
      <c r="B55" s="118"/>
      <c r="C55" s="1270" t="s">
        <v>48</v>
      </c>
      <c r="D55" s="1270"/>
      <c r="E55" s="1271"/>
      <c r="F55" s="119">
        <v>10842</v>
      </c>
      <c r="G55" s="119">
        <v>9668</v>
      </c>
      <c r="H55" s="120">
        <v>10611</v>
      </c>
    </row>
    <row r="56" spans="2:8" ht="52.5" customHeight="1" x14ac:dyDescent="0.2">
      <c r="B56" s="121"/>
      <c r="C56" s="1272" t="s">
        <v>49</v>
      </c>
      <c r="D56" s="1272"/>
      <c r="E56" s="1273"/>
      <c r="F56" s="122">
        <v>5536</v>
      </c>
      <c r="G56" s="122">
        <v>5043</v>
      </c>
      <c r="H56" s="123">
        <v>4650</v>
      </c>
    </row>
    <row r="57" spans="2:8" ht="53.25" customHeight="1" x14ac:dyDescent="0.2">
      <c r="B57" s="121"/>
      <c r="C57" s="1274" t="s">
        <v>50</v>
      </c>
      <c r="D57" s="1274"/>
      <c r="E57" s="1275"/>
      <c r="F57" s="124">
        <v>32517</v>
      </c>
      <c r="G57" s="124">
        <v>30452</v>
      </c>
      <c r="H57" s="125">
        <v>32246</v>
      </c>
    </row>
    <row r="58" spans="2:8" ht="45.75" customHeight="1" x14ac:dyDescent="0.2">
      <c r="B58" s="126"/>
      <c r="C58" s="1262" t="s">
        <v>576</v>
      </c>
      <c r="D58" s="1263"/>
      <c r="E58" s="1264"/>
      <c r="F58" s="127">
        <v>22267</v>
      </c>
      <c r="G58" s="127">
        <v>21076</v>
      </c>
      <c r="H58" s="128">
        <v>21624</v>
      </c>
    </row>
    <row r="59" spans="2:8" ht="45.75" customHeight="1" x14ac:dyDescent="0.2">
      <c r="B59" s="126"/>
      <c r="C59" s="1262" t="s">
        <v>577</v>
      </c>
      <c r="D59" s="1263"/>
      <c r="E59" s="1264"/>
      <c r="F59" s="127">
        <v>3967</v>
      </c>
      <c r="G59" s="127">
        <v>3690</v>
      </c>
      <c r="H59" s="128">
        <v>4184</v>
      </c>
    </row>
    <row r="60" spans="2:8" ht="45.75" customHeight="1" x14ac:dyDescent="0.2">
      <c r="B60" s="126"/>
      <c r="C60" s="1262" t="s">
        <v>578</v>
      </c>
      <c r="D60" s="1263"/>
      <c r="E60" s="1264"/>
      <c r="F60" s="127">
        <v>2741</v>
      </c>
      <c r="G60" s="127">
        <v>2333</v>
      </c>
      <c r="H60" s="128">
        <v>3163</v>
      </c>
    </row>
    <row r="61" spans="2:8" ht="45.75" customHeight="1" x14ac:dyDescent="0.2">
      <c r="B61" s="126"/>
      <c r="C61" s="1262" t="s">
        <v>579</v>
      </c>
      <c r="D61" s="1263"/>
      <c r="E61" s="1264"/>
      <c r="F61" s="127">
        <v>1737</v>
      </c>
      <c r="G61" s="127">
        <v>1608</v>
      </c>
      <c r="H61" s="128">
        <v>1440</v>
      </c>
    </row>
    <row r="62" spans="2:8" ht="45.75" customHeight="1" thickBot="1" x14ac:dyDescent="0.25">
      <c r="B62" s="129"/>
      <c r="C62" s="1265" t="s">
        <v>580</v>
      </c>
      <c r="D62" s="1266"/>
      <c r="E62" s="1267"/>
      <c r="F62" s="130">
        <v>669</v>
      </c>
      <c r="G62" s="130">
        <v>670</v>
      </c>
      <c r="H62" s="131">
        <v>670</v>
      </c>
    </row>
    <row r="63" spans="2:8" ht="52.5" customHeight="1" thickBot="1" x14ac:dyDescent="0.25">
      <c r="B63" s="132"/>
      <c r="C63" s="1268" t="s">
        <v>51</v>
      </c>
      <c r="D63" s="1268"/>
      <c r="E63" s="1269"/>
      <c r="F63" s="133">
        <v>48895</v>
      </c>
      <c r="G63" s="133">
        <v>45163</v>
      </c>
      <c r="H63" s="134">
        <v>47507</v>
      </c>
    </row>
    <row r="64" spans="2:8" ht="13.2" x14ac:dyDescent="0.2"/>
  </sheetData>
  <sheetProtection algorithmName="SHA-512" hashValue="0ODVDZqtLGS5V30GHZw4h1enUjzMa5yh7nuINKpnh3kNDSzVVtcdbneZzTbGHQhDsBigg230a+DQ/RsJ2jaN+Q==" saltValue="VnyPTyCqsfsQwthtbAJgs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headerFooter alignWithMargins="0">
    <oddFooter>&amp;C&amp;P/&amp;N</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zoomScale="55" zoomScaleNormal="55" zoomScaleSheetLayoutView="55" workbookViewId="0"/>
  </sheetViews>
  <sheetFormatPr defaultColWidth="0" defaultRowHeight="13.5" customHeight="1" zeroHeight="1" x14ac:dyDescent="0.2"/>
  <cols>
    <col min="1" max="1" width="6.33203125" style="369" customWidth="1"/>
    <col min="2" max="107" width="2.44140625" style="369" customWidth="1"/>
    <col min="108" max="108" width="6.109375" style="376" customWidth="1"/>
    <col min="109" max="109" width="5.88671875" style="375" customWidth="1"/>
    <col min="110" max="16384" width="8.6640625" style="369" hidden="1"/>
  </cols>
  <sheetData>
    <row r="1" spans="1:109" ht="42.75" customHeight="1" x14ac:dyDescent="0.2">
      <c r="A1" s="367"/>
      <c r="B1" s="368"/>
      <c r="DD1" s="369"/>
      <c r="DE1" s="369"/>
    </row>
    <row r="2" spans="1:109" ht="25.5" customHeight="1" x14ac:dyDescent="0.2">
      <c r="A2" s="370"/>
      <c r="C2" s="370"/>
      <c r="O2" s="370"/>
      <c r="P2" s="370"/>
      <c r="Q2" s="370"/>
      <c r="R2" s="370"/>
      <c r="S2" s="370"/>
      <c r="T2" s="370"/>
      <c r="U2" s="370"/>
      <c r="V2" s="370"/>
      <c r="W2" s="370"/>
      <c r="X2" s="370"/>
      <c r="Y2" s="370"/>
      <c r="Z2" s="370"/>
      <c r="AA2" s="370"/>
      <c r="AB2" s="370"/>
      <c r="AC2" s="370"/>
      <c r="AD2" s="370"/>
      <c r="AE2" s="370"/>
      <c r="AF2" s="370"/>
      <c r="AG2" s="370"/>
      <c r="AH2" s="370"/>
      <c r="AI2" s="370"/>
      <c r="AU2" s="370"/>
      <c r="BG2" s="370"/>
      <c r="BS2" s="370"/>
      <c r="CE2" s="370"/>
      <c r="CQ2" s="370"/>
      <c r="DD2" s="369"/>
      <c r="DE2" s="369"/>
    </row>
    <row r="3" spans="1:109" ht="25.5" customHeight="1" x14ac:dyDescent="0.2">
      <c r="A3" s="370"/>
      <c r="C3" s="370"/>
      <c r="O3" s="370"/>
      <c r="P3" s="370"/>
      <c r="Q3" s="370"/>
      <c r="R3" s="370"/>
      <c r="S3" s="370"/>
      <c r="T3" s="370"/>
      <c r="U3" s="370"/>
      <c r="V3" s="370"/>
      <c r="W3" s="370"/>
      <c r="X3" s="370"/>
      <c r="Y3" s="370"/>
      <c r="Z3" s="370"/>
      <c r="AA3" s="370"/>
      <c r="AB3" s="370"/>
      <c r="AC3" s="370"/>
      <c r="AD3" s="370"/>
      <c r="AE3" s="370"/>
      <c r="AF3" s="370"/>
      <c r="AG3" s="370"/>
      <c r="AH3" s="370"/>
      <c r="AI3" s="370"/>
      <c r="AU3" s="370"/>
      <c r="BG3" s="370"/>
      <c r="BS3" s="370"/>
      <c r="CE3" s="370"/>
      <c r="CQ3" s="370"/>
      <c r="DD3" s="369"/>
      <c r="DE3" s="369"/>
    </row>
    <row r="4" spans="1:109" s="262" customFormat="1" ht="13.2" x14ac:dyDescent="0.2">
      <c r="A4" s="370"/>
      <c r="B4" s="370"/>
      <c r="C4" s="370"/>
      <c r="D4" s="370"/>
      <c r="E4" s="370"/>
      <c r="F4" s="370"/>
      <c r="G4" s="370"/>
      <c r="H4" s="370"/>
      <c r="I4" s="370"/>
      <c r="J4" s="370"/>
      <c r="K4" s="370"/>
      <c r="L4" s="370"/>
      <c r="M4" s="370"/>
      <c r="N4" s="370"/>
      <c r="O4" s="370"/>
      <c r="P4" s="370"/>
      <c r="Q4" s="370"/>
      <c r="R4" s="370"/>
      <c r="S4" s="370"/>
      <c r="T4" s="370"/>
      <c r="U4" s="370"/>
      <c r="V4" s="370"/>
      <c r="W4" s="370"/>
      <c r="X4" s="370"/>
      <c r="Y4" s="370"/>
      <c r="Z4" s="370"/>
      <c r="AA4" s="370"/>
      <c r="AB4" s="370"/>
      <c r="AC4" s="370"/>
      <c r="AD4" s="370"/>
      <c r="AE4" s="370"/>
      <c r="AF4" s="370"/>
      <c r="AG4" s="370"/>
      <c r="AH4" s="370"/>
      <c r="AI4" s="370"/>
      <c r="AJ4" s="370"/>
      <c r="AK4" s="370"/>
      <c r="AL4" s="370"/>
      <c r="AM4" s="370"/>
      <c r="AN4" s="370"/>
      <c r="AO4" s="370"/>
      <c r="AP4" s="370"/>
      <c r="AQ4" s="370"/>
      <c r="AR4" s="370"/>
      <c r="AS4" s="370"/>
      <c r="AT4" s="370"/>
      <c r="AU4" s="370"/>
      <c r="AV4" s="370"/>
      <c r="AW4" s="370"/>
      <c r="AX4" s="370"/>
      <c r="AY4" s="370"/>
      <c r="AZ4" s="370"/>
      <c r="BA4" s="370"/>
      <c r="BB4" s="370"/>
      <c r="BC4" s="370"/>
      <c r="BD4" s="370"/>
      <c r="BE4" s="370"/>
      <c r="BF4" s="370"/>
      <c r="BG4" s="370"/>
      <c r="BH4" s="370"/>
      <c r="BI4" s="370"/>
      <c r="BJ4" s="370"/>
      <c r="BK4" s="370"/>
      <c r="BL4" s="370"/>
      <c r="BM4" s="370"/>
      <c r="BN4" s="370"/>
      <c r="BO4" s="370"/>
      <c r="BP4" s="370"/>
      <c r="BQ4" s="370"/>
      <c r="BR4" s="370"/>
      <c r="BS4" s="370"/>
      <c r="BT4" s="370"/>
      <c r="BU4" s="370"/>
      <c r="BV4" s="370"/>
      <c r="BW4" s="370"/>
      <c r="BX4" s="370"/>
      <c r="BY4" s="370"/>
      <c r="BZ4" s="370"/>
      <c r="CA4" s="370"/>
      <c r="CB4" s="370"/>
      <c r="CC4" s="370"/>
      <c r="CD4" s="370"/>
      <c r="CE4" s="370"/>
      <c r="CF4" s="370"/>
      <c r="CG4" s="370"/>
      <c r="CH4" s="370"/>
      <c r="CI4" s="370"/>
      <c r="CJ4" s="370"/>
      <c r="CK4" s="370"/>
      <c r="CL4" s="370"/>
      <c r="CM4" s="370"/>
      <c r="CN4" s="370"/>
      <c r="CO4" s="370"/>
      <c r="CP4" s="370"/>
      <c r="CQ4" s="370"/>
      <c r="CR4" s="370"/>
      <c r="CS4" s="370"/>
      <c r="CT4" s="370"/>
      <c r="CU4" s="370"/>
      <c r="CV4" s="370"/>
      <c r="CW4" s="370"/>
      <c r="CX4" s="370"/>
      <c r="CY4" s="370"/>
      <c r="CZ4" s="370"/>
      <c r="DA4" s="370"/>
      <c r="DB4" s="370"/>
      <c r="DC4" s="370"/>
      <c r="DD4" s="370"/>
      <c r="DE4" s="370"/>
    </row>
    <row r="5" spans="1:109" s="262" customFormat="1" ht="13.2" x14ac:dyDescent="0.2">
      <c r="A5" s="370"/>
      <c r="B5" s="370"/>
      <c r="C5" s="370"/>
      <c r="D5" s="370"/>
      <c r="E5" s="370"/>
      <c r="F5" s="370"/>
      <c r="G5" s="370"/>
      <c r="H5" s="370"/>
      <c r="I5" s="370"/>
      <c r="J5" s="370"/>
      <c r="K5" s="370"/>
      <c r="L5" s="370"/>
      <c r="M5" s="370"/>
      <c r="N5" s="370"/>
      <c r="O5" s="370"/>
      <c r="P5" s="370"/>
      <c r="Q5" s="370"/>
      <c r="R5" s="370"/>
      <c r="S5" s="370"/>
      <c r="T5" s="370"/>
      <c r="U5" s="370"/>
      <c r="V5" s="370"/>
      <c r="W5" s="370"/>
      <c r="X5" s="370"/>
      <c r="Y5" s="370"/>
      <c r="Z5" s="370"/>
      <c r="AA5" s="370"/>
      <c r="AB5" s="370"/>
      <c r="AC5" s="370"/>
      <c r="AD5" s="370"/>
      <c r="AE5" s="370"/>
      <c r="AF5" s="370"/>
      <c r="AG5" s="370"/>
      <c r="AH5" s="370"/>
      <c r="AI5" s="370"/>
      <c r="AJ5" s="370"/>
      <c r="AK5" s="370"/>
      <c r="AL5" s="370"/>
      <c r="AM5" s="370"/>
      <c r="AN5" s="370"/>
      <c r="AO5" s="370"/>
      <c r="AP5" s="370"/>
      <c r="AQ5" s="370"/>
      <c r="AR5" s="370"/>
      <c r="AS5" s="370"/>
      <c r="AT5" s="370"/>
      <c r="AU5" s="370"/>
      <c r="AV5" s="370"/>
      <c r="AW5" s="370"/>
      <c r="AX5" s="370"/>
      <c r="AY5" s="370"/>
      <c r="AZ5" s="370"/>
      <c r="BA5" s="370"/>
      <c r="BB5" s="370"/>
      <c r="BC5" s="370"/>
      <c r="BD5" s="370"/>
      <c r="BE5" s="370"/>
      <c r="BF5" s="370"/>
      <c r="BG5" s="370"/>
      <c r="BH5" s="370"/>
      <c r="BI5" s="370"/>
      <c r="BJ5" s="370"/>
      <c r="BK5" s="370"/>
      <c r="BL5" s="370"/>
      <c r="BM5" s="370"/>
      <c r="BN5" s="370"/>
      <c r="BO5" s="370"/>
      <c r="BP5" s="370"/>
      <c r="BQ5" s="370"/>
      <c r="BR5" s="370"/>
      <c r="BS5" s="370"/>
      <c r="BT5" s="370"/>
      <c r="BU5" s="370"/>
      <c r="BV5" s="370"/>
      <c r="BW5" s="370"/>
      <c r="BX5" s="370"/>
      <c r="BY5" s="370"/>
      <c r="BZ5" s="370"/>
      <c r="CA5" s="370"/>
      <c r="CB5" s="370"/>
      <c r="CC5" s="370"/>
      <c r="CD5" s="370"/>
      <c r="CE5" s="370"/>
      <c r="CF5" s="370"/>
      <c r="CG5" s="370"/>
      <c r="CH5" s="370"/>
      <c r="CI5" s="370"/>
      <c r="CJ5" s="370"/>
      <c r="CK5" s="370"/>
      <c r="CL5" s="370"/>
      <c r="CM5" s="370"/>
      <c r="CN5" s="370"/>
      <c r="CO5" s="370"/>
      <c r="CP5" s="370"/>
      <c r="CQ5" s="370"/>
      <c r="CR5" s="370"/>
      <c r="CS5" s="370"/>
      <c r="CT5" s="370"/>
      <c r="CU5" s="370"/>
      <c r="CV5" s="370"/>
      <c r="CW5" s="370"/>
      <c r="CX5" s="370"/>
      <c r="CY5" s="370"/>
      <c r="CZ5" s="370"/>
      <c r="DA5" s="370"/>
      <c r="DB5" s="370"/>
      <c r="DC5" s="370"/>
      <c r="DD5" s="370"/>
      <c r="DE5" s="370"/>
    </row>
    <row r="6" spans="1:109" s="262" customFormat="1" ht="13.2" x14ac:dyDescent="0.2">
      <c r="A6" s="370"/>
      <c r="B6" s="370"/>
      <c r="C6" s="370"/>
      <c r="D6" s="370"/>
      <c r="E6" s="370"/>
      <c r="F6" s="370"/>
      <c r="G6" s="370"/>
      <c r="H6" s="370"/>
      <c r="I6" s="370"/>
      <c r="J6" s="370"/>
      <c r="K6" s="370"/>
      <c r="L6" s="370"/>
      <c r="M6" s="370"/>
      <c r="N6" s="370"/>
      <c r="O6" s="370"/>
      <c r="P6" s="370"/>
      <c r="Q6" s="370"/>
      <c r="R6" s="370"/>
      <c r="S6" s="370"/>
      <c r="T6" s="370"/>
      <c r="U6" s="370"/>
      <c r="V6" s="370"/>
      <c r="W6" s="370"/>
      <c r="X6" s="370"/>
      <c r="Y6" s="370"/>
      <c r="Z6" s="370"/>
      <c r="AA6" s="370"/>
      <c r="AB6" s="370"/>
      <c r="AC6" s="370"/>
      <c r="AD6" s="370"/>
      <c r="AE6" s="370"/>
      <c r="AF6" s="370"/>
      <c r="AG6" s="370"/>
      <c r="AH6" s="370"/>
      <c r="AI6" s="370"/>
      <c r="AJ6" s="370"/>
      <c r="AK6" s="370"/>
      <c r="AL6" s="370"/>
      <c r="AM6" s="370"/>
      <c r="AN6" s="370"/>
      <c r="AO6" s="370"/>
      <c r="AP6" s="370"/>
      <c r="AQ6" s="370"/>
      <c r="AR6" s="370"/>
      <c r="AS6" s="370"/>
      <c r="AT6" s="370"/>
      <c r="AU6" s="370"/>
      <c r="AV6" s="370"/>
      <c r="AW6" s="370"/>
      <c r="AX6" s="370"/>
      <c r="AY6" s="370"/>
      <c r="AZ6" s="370"/>
      <c r="BA6" s="370"/>
      <c r="BB6" s="370"/>
      <c r="BC6" s="370"/>
      <c r="BD6" s="370"/>
      <c r="BE6" s="370"/>
      <c r="BF6" s="370"/>
      <c r="BG6" s="370"/>
      <c r="BH6" s="370"/>
      <c r="BI6" s="370"/>
      <c r="BJ6" s="370"/>
      <c r="BK6" s="370"/>
      <c r="BL6" s="370"/>
      <c r="BM6" s="370"/>
      <c r="BN6" s="370"/>
      <c r="BO6" s="370"/>
      <c r="BP6" s="370"/>
      <c r="BQ6" s="370"/>
      <c r="BR6" s="370"/>
      <c r="BS6" s="370"/>
      <c r="BT6" s="370"/>
      <c r="BU6" s="370"/>
      <c r="BV6" s="370"/>
      <c r="BW6" s="370"/>
      <c r="BX6" s="370"/>
      <c r="BY6" s="370"/>
      <c r="BZ6" s="370"/>
      <c r="CA6" s="370"/>
      <c r="CB6" s="370"/>
      <c r="CC6" s="370"/>
      <c r="CD6" s="370"/>
      <c r="CE6" s="370"/>
      <c r="CF6" s="370"/>
      <c r="CG6" s="370"/>
      <c r="CH6" s="370"/>
      <c r="CI6" s="370"/>
      <c r="CJ6" s="370"/>
      <c r="CK6" s="370"/>
      <c r="CL6" s="370"/>
      <c r="CM6" s="370"/>
      <c r="CN6" s="370"/>
      <c r="CO6" s="370"/>
      <c r="CP6" s="370"/>
      <c r="CQ6" s="370"/>
      <c r="CR6" s="370"/>
      <c r="CS6" s="370"/>
      <c r="CT6" s="370"/>
      <c r="CU6" s="370"/>
      <c r="CV6" s="370"/>
      <c r="CW6" s="370"/>
      <c r="CX6" s="370"/>
      <c r="CY6" s="370"/>
      <c r="CZ6" s="370"/>
      <c r="DA6" s="370"/>
      <c r="DB6" s="370"/>
      <c r="DC6" s="370"/>
      <c r="DD6" s="370"/>
      <c r="DE6" s="370"/>
    </row>
    <row r="7" spans="1:109" s="262" customFormat="1" ht="13.2" x14ac:dyDescent="0.2">
      <c r="A7" s="370"/>
      <c r="B7" s="370"/>
      <c r="C7" s="370"/>
      <c r="D7" s="370"/>
      <c r="E7" s="370"/>
      <c r="F7" s="370"/>
      <c r="G7" s="370"/>
      <c r="H7" s="370"/>
      <c r="I7" s="370"/>
      <c r="J7" s="370"/>
      <c r="K7" s="370"/>
      <c r="L7" s="370"/>
      <c r="M7" s="370"/>
      <c r="N7" s="370"/>
      <c r="O7" s="370"/>
      <c r="P7" s="370"/>
      <c r="Q7" s="370"/>
      <c r="R7" s="370"/>
      <c r="S7" s="370"/>
      <c r="T7" s="370"/>
      <c r="U7" s="370"/>
      <c r="V7" s="370"/>
      <c r="W7" s="370"/>
      <c r="X7" s="370"/>
      <c r="Y7" s="370"/>
      <c r="Z7" s="370"/>
      <c r="AA7" s="370"/>
      <c r="AB7" s="370"/>
      <c r="AC7" s="370"/>
      <c r="AD7" s="370"/>
      <c r="AE7" s="370"/>
      <c r="AF7" s="370"/>
      <c r="AG7" s="370"/>
      <c r="AH7" s="370"/>
      <c r="AI7" s="370"/>
      <c r="AJ7" s="370"/>
      <c r="AK7" s="370"/>
      <c r="AL7" s="370"/>
      <c r="AM7" s="370"/>
      <c r="AN7" s="370"/>
      <c r="AO7" s="370"/>
      <c r="AP7" s="370"/>
      <c r="AQ7" s="370"/>
      <c r="AR7" s="370"/>
      <c r="AS7" s="370"/>
      <c r="AT7" s="370"/>
      <c r="AU7" s="370"/>
      <c r="AV7" s="370"/>
      <c r="AW7" s="370"/>
      <c r="AX7" s="370"/>
      <c r="AY7" s="370"/>
      <c r="AZ7" s="370"/>
      <c r="BA7" s="370"/>
      <c r="BB7" s="370"/>
      <c r="BC7" s="370"/>
      <c r="BD7" s="370"/>
      <c r="BE7" s="370"/>
      <c r="BF7" s="370"/>
      <c r="BG7" s="370"/>
      <c r="BH7" s="370"/>
      <c r="BI7" s="370"/>
      <c r="BJ7" s="370"/>
      <c r="BK7" s="370"/>
      <c r="BL7" s="370"/>
      <c r="BM7" s="370"/>
      <c r="BN7" s="370"/>
      <c r="BO7" s="370"/>
      <c r="BP7" s="370"/>
      <c r="BQ7" s="370"/>
      <c r="BR7" s="370"/>
      <c r="BS7" s="370"/>
      <c r="BT7" s="370"/>
      <c r="BU7" s="370"/>
      <c r="BV7" s="370"/>
      <c r="BW7" s="370"/>
      <c r="BX7" s="370"/>
      <c r="BY7" s="370"/>
      <c r="BZ7" s="370"/>
      <c r="CA7" s="370"/>
      <c r="CB7" s="370"/>
      <c r="CC7" s="370"/>
      <c r="CD7" s="370"/>
      <c r="CE7" s="370"/>
      <c r="CF7" s="370"/>
      <c r="CG7" s="370"/>
      <c r="CH7" s="370"/>
      <c r="CI7" s="370"/>
      <c r="CJ7" s="370"/>
      <c r="CK7" s="370"/>
      <c r="CL7" s="370"/>
      <c r="CM7" s="370"/>
      <c r="CN7" s="370"/>
      <c r="CO7" s="370"/>
      <c r="CP7" s="370"/>
      <c r="CQ7" s="370"/>
      <c r="CR7" s="370"/>
      <c r="CS7" s="370"/>
      <c r="CT7" s="370"/>
      <c r="CU7" s="370"/>
      <c r="CV7" s="370"/>
      <c r="CW7" s="370"/>
      <c r="CX7" s="370"/>
      <c r="CY7" s="370"/>
      <c r="CZ7" s="370"/>
      <c r="DA7" s="370"/>
      <c r="DB7" s="370"/>
      <c r="DC7" s="370"/>
      <c r="DD7" s="370"/>
      <c r="DE7" s="370"/>
    </row>
    <row r="8" spans="1:109" s="262" customFormat="1" ht="13.2" x14ac:dyDescent="0.2">
      <c r="A8" s="370"/>
      <c r="B8" s="370"/>
      <c r="C8" s="370"/>
      <c r="D8" s="370"/>
      <c r="E8" s="370"/>
      <c r="F8" s="370"/>
      <c r="G8" s="370"/>
      <c r="H8" s="370"/>
      <c r="I8" s="370"/>
      <c r="J8" s="370"/>
      <c r="K8" s="370"/>
      <c r="L8" s="370"/>
      <c r="M8" s="370"/>
      <c r="N8" s="370"/>
      <c r="O8" s="370"/>
      <c r="P8" s="370"/>
      <c r="Q8" s="370"/>
      <c r="R8" s="370"/>
      <c r="S8" s="370"/>
      <c r="T8" s="370"/>
      <c r="U8" s="370"/>
      <c r="V8" s="370"/>
      <c r="W8" s="370"/>
      <c r="X8" s="370"/>
      <c r="Y8" s="370"/>
      <c r="Z8" s="370"/>
      <c r="AA8" s="370"/>
      <c r="AB8" s="370"/>
      <c r="AC8" s="370"/>
      <c r="AD8" s="370"/>
      <c r="AE8" s="370"/>
      <c r="AF8" s="370"/>
      <c r="AG8" s="370"/>
      <c r="AH8" s="370"/>
      <c r="AI8" s="370"/>
      <c r="AJ8" s="370"/>
      <c r="AK8" s="370"/>
      <c r="AL8" s="370"/>
      <c r="AM8" s="370"/>
      <c r="AN8" s="370"/>
      <c r="AO8" s="370"/>
      <c r="AP8" s="370"/>
      <c r="AQ8" s="370"/>
      <c r="AR8" s="370"/>
      <c r="AS8" s="370"/>
      <c r="AT8" s="370"/>
      <c r="AU8" s="370"/>
      <c r="AV8" s="370"/>
      <c r="AW8" s="370"/>
      <c r="AX8" s="370"/>
      <c r="AY8" s="370"/>
      <c r="AZ8" s="370"/>
      <c r="BA8" s="370"/>
      <c r="BB8" s="370"/>
      <c r="BC8" s="370"/>
      <c r="BD8" s="370"/>
      <c r="BE8" s="370"/>
      <c r="BF8" s="370"/>
      <c r="BG8" s="370"/>
      <c r="BH8" s="370"/>
      <c r="BI8" s="370"/>
      <c r="BJ8" s="370"/>
      <c r="BK8" s="370"/>
      <c r="BL8" s="370"/>
      <c r="BM8" s="370"/>
      <c r="BN8" s="370"/>
      <c r="BO8" s="370"/>
      <c r="BP8" s="370"/>
      <c r="BQ8" s="370"/>
      <c r="BR8" s="370"/>
      <c r="BS8" s="370"/>
      <c r="BT8" s="370"/>
      <c r="BU8" s="370"/>
      <c r="BV8" s="370"/>
      <c r="BW8" s="370"/>
      <c r="BX8" s="370"/>
      <c r="BY8" s="370"/>
      <c r="BZ8" s="370"/>
      <c r="CA8" s="370"/>
      <c r="CB8" s="370"/>
      <c r="CC8" s="370"/>
      <c r="CD8" s="370"/>
      <c r="CE8" s="370"/>
      <c r="CF8" s="370"/>
      <c r="CG8" s="370"/>
      <c r="CH8" s="370"/>
      <c r="CI8" s="370"/>
      <c r="CJ8" s="370"/>
      <c r="CK8" s="370"/>
      <c r="CL8" s="370"/>
      <c r="CM8" s="370"/>
      <c r="CN8" s="370"/>
      <c r="CO8" s="370"/>
      <c r="CP8" s="370"/>
      <c r="CQ8" s="370"/>
      <c r="CR8" s="370"/>
      <c r="CS8" s="370"/>
      <c r="CT8" s="370"/>
      <c r="CU8" s="370"/>
      <c r="CV8" s="370"/>
      <c r="CW8" s="370"/>
      <c r="CX8" s="370"/>
      <c r="CY8" s="370"/>
      <c r="CZ8" s="370"/>
      <c r="DA8" s="370"/>
      <c r="DB8" s="370"/>
      <c r="DC8" s="370"/>
      <c r="DD8" s="370"/>
      <c r="DE8" s="370"/>
    </row>
    <row r="9" spans="1:109" s="262" customFormat="1" ht="13.2" x14ac:dyDescent="0.2">
      <c r="A9" s="370"/>
      <c r="B9" s="370"/>
      <c r="C9" s="370"/>
      <c r="D9" s="370"/>
      <c r="E9" s="370"/>
      <c r="F9" s="370"/>
      <c r="G9" s="370"/>
      <c r="H9" s="370"/>
      <c r="I9" s="370"/>
      <c r="J9" s="370"/>
      <c r="K9" s="370"/>
      <c r="L9" s="370"/>
      <c r="M9" s="370"/>
      <c r="N9" s="370"/>
      <c r="O9" s="370"/>
      <c r="P9" s="370"/>
      <c r="Q9" s="370"/>
      <c r="R9" s="370"/>
      <c r="S9" s="370"/>
      <c r="T9" s="370"/>
      <c r="U9" s="370"/>
      <c r="V9" s="370"/>
      <c r="W9" s="370"/>
      <c r="X9" s="370"/>
      <c r="Y9" s="370"/>
      <c r="Z9" s="370"/>
      <c r="AA9" s="370"/>
      <c r="AB9" s="370"/>
      <c r="AC9" s="370"/>
      <c r="AD9" s="370"/>
      <c r="AE9" s="370"/>
      <c r="AF9" s="370"/>
      <c r="AG9" s="370"/>
      <c r="AH9" s="370"/>
      <c r="AI9" s="370"/>
      <c r="AJ9" s="370"/>
      <c r="AK9" s="370"/>
      <c r="AL9" s="370"/>
      <c r="AM9" s="370"/>
      <c r="AN9" s="370"/>
      <c r="AO9" s="370"/>
      <c r="AP9" s="370"/>
      <c r="AQ9" s="370"/>
      <c r="AR9" s="370"/>
      <c r="AS9" s="370"/>
      <c r="AT9" s="370"/>
      <c r="AU9" s="370"/>
      <c r="AV9" s="370"/>
      <c r="AW9" s="370"/>
      <c r="AX9" s="370"/>
      <c r="AY9" s="370"/>
      <c r="AZ9" s="370"/>
      <c r="BA9" s="370"/>
      <c r="BB9" s="370"/>
      <c r="BC9" s="370"/>
      <c r="BD9" s="370"/>
      <c r="BE9" s="370"/>
      <c r="BF9" s="370"/>
      <c r="BG9" s="370"/>
      <c r="BH9" s="370"/>
      <c r="BI9" s="370"/>
      <c r="BJ9" s="370"/>
      <c r="BK9" s="370"/>
      <c r="BL9" s="370"/>
      <c r="BM9" s="370"/>
      <c r="BN9" s="370"/>
      <c r="BO9" s="370"/>
      <c r="BP9" s="370"/>
      <c r="BQ9" s="370"/>
      <c r="BR9" s="370"/>
      <c r="BS9" s="370"/>
      <c r="BT9" s="370"/>
      <c r="BU9" s="370"/>
      <c r="BV9" s="370"/>
      <c r="BW9" s="370"/>
      <c r="BX9" s="370"/>
      <c r="BY9" s="370"/>
      <c r="BZ9" s="370"/>
      <c r="CA9" s="370"/>
      <c r="CB9" s="370"/>
      <c r="CC9" s="370"/>
      <c r="CD9" s="370"/>
      <c r="CE9" s="370"/>
      <c r="CF9" s="370"/>
      <c r="CG9" s="370"/>
      <c r="CH9" s="370"/>
      <c r="CI9" s="370"/>
      <c r="CJ9" s="370"/>
      <c r="CK9" s="370"/>
      <c r="CL9" s="370"/>
      <c r="CM9" s="370"/>
      <c r="CN9" s="370"/>
      <c r="CO9" s="370"/>
      <c r="CP9" s="370"/>
      <c r="CQ9" s="370"/>
      <c r="CR9" s="370"/>
      <c r="CS9" s="370"/>
      <c r="CT9" s="370"/>
      <c r="CU9" s="370"/>
      <c r="CV9" s="370"/>
      <c r="CW9" s="370"/>
      <c r="CX9" s="370"/>
      <c r="CY9" s="370"/>
      <c r="CZ9" s="370"/>
      <c r="DA9" s="370"/>
      <c r="DB9" s="370"/>
      <c r="DC9" s="370"/>
      <c r="DD9" s="370"/>
      <c r="DE9" s="370"/>
    </row>
    <row r="10" spans="1:109" s="262" customFormat="1" ht="13.2" x14ac:dyDescent="0.2">
      <c r="A10" s="370"/>
      <c r="B10" s="370"/>
      <c r="C10" s="370"/>
      <c r="D10" s="370"/>
      <c r="E10" s="370"/>
      <c r="F10" s="370"/>
      <c r="G10" s="370"/>
      <c r="H10" s="370"/>
      <c r="I10" s="370"/>
      <c r="J10" s="370"/>
      <c r="K10" s="370"/>
      <c r="L10" s="370"/>
      <c r="M10" s="370"/>
      <c r="N10" s="370"/>
      <c r="O10" s="370"/>
      <c r="P10" s="370"/>
      <c r="Q10" s="370"/>
      <c r="R10" s="370"/>
      <c r="S10" s="370"/>
      <c r="T10" s="370"/>
      <c r="U10" s="370"/>
      <c r="V10" s="370"/>
      <c r="W10" s="370"/>
      <c r="X10" s="370"/>
      <c r="Y10" s="370"/>
      <c r="Z10" s="370"/>
      <c r="AA10" s="370"/>
      <c r="AB10" s="370"/>
      <c r="AC10" s="370"/>
      <c r="AD10" s="370"/>
      <c r="AE10" s="370"/>
      <c r="AF10" s="370"/>
      <c r="AG10" s="370"/>
      <c r="AH10" s="370"/>
      <c r="AI10" s="370"/>
      <c r="AJ10" s="370"/>
      <c r="AK10" s="370"/>
      <c r="AL10" s="370"/>
      <c r="AM10" s="370"/>
      <c r="AN10" s="370"/>
      <c r="AO10" s="370"/>
      <c r="AP10" s="370"/>
      <c r="AQ10" s="370"/>
      <c r="AR10" s="370"/>
      <c r="AS10" s="370"/>
      <c r="AT10" s="370"/>
      <c r="AU10" s="370"/>
      <c r="AV10" s="370"/>
      <c r="AW10" s="370"/>
      <c r="AX10" s="370"/>
      <c r="AY10" s="370"/>
      <c r="AZ10" s="370"/>
      <c r="BA10" s="370"/>
      <c r="BB10" s="370"/>
      <c r="BC10" s="370"/>
      <c r="BD10" s="370"/>
      <c r="BE10" s="370"/>
      <c r="BF10" s="370"/>
      <c r="BG10" s="370"/>
      <c r="BH10" s="370"/>
      <c r="BI10" s="370"/>
      <c r="BJ10" s="370"/>
      <c r="BK10" s="370"/>
      <c r="BL10" s="370"/>
      <c r="BM10" s="370"/>
      <c r="BN10" s="370"/>
      <c r="BO10" s="370"/>
      <c r="BP10" s="370"/>
      <c r="BQ10" s="370"/>
      <c r="BR10" s="370"/>
      <c r="BS10" s="370"/>
      <c r="BT10" s="370"/>
      <c r="BU10" s="370"/>
      <c r="BV10" s="370"/>
      <c r="BW10" s="370"/>
      <c r="BX10" s="370"/>
      <c r="BY10" s="370"/>
      <c r="BZ10" s="370"/>
      <c r="CA10" s="370"/>
      <c r="CB10" s="370"/>
      <c r="CC10" s="370"/>
      <c r="CD10" s="370"/>
      <c r="CE10" s="370"/>
      <c r="CF10" s="370"/>
      <c r="CG10" s="370"/>
      <c r="CH10" s="370"/>
      <c r="CI10" s="370"/>
      <c r="CJ10" s="370"/>
      <c r="CK10" s="370"/>
      <c r="CL10" s="370"/>
      <c r="CM10" s="370"/>
      <c r="CN10" s="370"/>
      <c r="CO10" s="370"/>
      <c r="CP10" s="370"/>
      <c r="CQ10" s="370"/>
      <c r="CR10" s="370"/>
      <c r="CS10" s="370"/>
      <c r="CT10" s="370"/>
      <c r="CU10" s="370"/>
      <c r="CV10" s="370"/>
      <c r="CW10" s="370"/>
      <c r="CX10" s="370"/>
      <c r="CY10" s="370"/>
      <c r="CZ10" s="370"/>
      <c r="DA10" s="370"/>
      <c r="DB10" s="370"/>
      <c r="DC10" s="370"/>
      <c r="DD10" s="370"/>
      <c r="DE10" s="370"/>
    </row>
    <row r="11" spans="1:109" s="262" customFormat="1" ht="13.2" x14ac:dyDescent="0.2">
      <c r="A11" s="370"/>
      <c r="B11" s="370"/>
      <c r="C11" s="370"/>
      <c r="D11" s="370"/>
      <c r="E11" s="370"/>
      <c r="F11" s="370"/>
      <c r="G11" s="370"/>
      <c r="H11" s="370"/>
      <c r="I11" s="370"/>
      <c r="J11" s="370"/>
      <c r="K11" s="370"/>
      <c r="L11" s="370"/>
      <c r="M11" s="370"/>
      <c r="N11" s="370"/>
      <c r="O11" s="370"/>
      <c r="P11" s="370"/>
      <c r="Q11" s="370"/>
      <c r="R11" s="370"/>
      <c r="S11" s="370"/>
      <c r="T11" s="370"/>
      <c r="U11" s="370"/>
      <c r="V11" s="370"/>
      <c r="W11" s="370"/>
      <c r="X11" s="370"/>
      <c r="Y11" s="370"/>
      <c r="Z11" s="370"/>
      <c r="AA11" s="370"/>
      <c r="AB11" s="370"/>
      <c r="AC11" s="370"/>
      <c r="AD11" s="370"/>
      <c r="AE11" s="370"/>
      <c r="AF11" s="370"/>
      <c r="AG11" s="370"/>
      <c r="AH11" s="370"/>
      <c r="AI11" s="370"/>
      <c r="AJ11" s="370"/>
      <c r="AK11" s="370"/>
      <c r="AL11" s="370"/>
      <c r="AM11" s="370"/>
      <c r="AN11" s="370"/>
      <c r="AO11" s="370"/>
      <c r="AP11" s="370"/>
      <c r="AQ11" s="370"/>
      <c r="AR11" s="370"/>
      <c r="AS11" s="370"/>
      <c r="AT11" s="370"/>
      <c r="AU11" s="370"/>
      <c r="AV11" s="370"/>
      <c r="AW11" s="370"/>
      <c r="AX11" s="370"/>
      <c r="AY11" s="370"/>
      <c r="AZ11" s="370"/>
      <c r="BA11" s="370"/>
      <c r="BB11" s="370"/>
      <c r="BC11" s="370"/>
      <c r="BD11" s="370"/>
      <c r="BE11" s="370"/>
      <c r="BF11" s="370"/>
      <c r="BG11" s="370"/>
      <c r="BH11" s="370"/>
      <c r="BI11" s="370"/>
      <c r="BJ11" s="370"/>
      <c r="BK11" s="370"/>
      <c r="BL11" s="370"/>
      <c r="BM11" s="370"/>
      <c r="BN11" s="370"/>
      <c r="BO11" s="370"/>
      <c r="BP11" s="370"/>
      <c r="BQ11" s="370"/>
      <c r="BR11" s="370"/>
      <c r="BS11" s="370"/>
      <c r="BT11" s="370"/>
      <c r="BU11" s="370"/>
      <c r="BV11" s="370"/>
      <c r="BW11" s="370"/>
      <c r="BX11" s="370"/>
      <c r="BY11" s="370"/>
      <c r="BZ11" s="370"/>
      <c r="CA11" s="370"/>
      <c r="CB11" s="370"/>
      <c r="CC11" s="370"/>
      <c r="CD11" s="370"/>
      <c r="CE11" s="370"/>
      <c r="CF11" s="370"/>
      <c r="CG11" s="370"/>
      <c r="CH11" s="370"/>
      <c r="CI11" s="370"/>
      <c r="CJ11" s="370"/>
      <c r="CK11" s="370"/>
      <c r="CL11" s="370"/>
      <c r="CM11" s="370"/>
      <c r="CN11" s="370"/>
      <c r="CO11" s="370"/>
      <c r="CP11" s="370"/>
      <c r="CQ11" s="370"/>
      <c r="CR11" s="370"/>
      <c r="CS11" s="370"/>
      <c r="CT11" s="370"/>
      <c r="CU11" s="370"/>
      <c r="CV11" s="370"/>
      <c r="CW11" s="370"/>
      <c r="CX11" s="370"/>
      <c r="CY11" s="370"/>
      <c r="CZ11" s="370"/>
      <c r="DA11" s="370"/>
      <c r="DB11" s="370"/>
      <c r="DC11" s="370"/>
      <c r="DD11" s="370"/>
      <c r="DE11" s="370"/>
    </row>
    <row r="12" spans="1:109" s="262" customFormat="1" ht="13.2" x14ac:dyDescent="0.2">
      <c r="A12" s="370"/>
      <c r="B12" s="370"/>
      <c r="C12" s="370"/>
      <c r="D12" s="370"/>
      <c r="E12" s="370"/>
      <c r="F12" s="370"/>
      <c r="G12" s="370"/>
      <c r="H12" s="370"/>
      <c r="I12" s="370"/>
      <c r="J12" s="370"/>
      <c r="K12" s="370"/>
      <c r="L12" s="370"/>
      <c r="M12" s="370"/>
      <c r="N12" s="370"/>
      <c r="O12" s="370"/>
      <c r="P12" s="370"/>
      <c r="Q12" s="370"/>
      <c r="R12" s="370"/>
      <c r="S12" s="370"/>
      <c r="T12" s="370"/>
      <c r="U12" s="370"/>
      <c r="V12" s="370"/>
      <c r="W12" s="370"/>
      <c r="X12" s="370"/>
      <c r="Y12" s="370"/>
      <c r="Z12" s="370"/>
      <c r="AA12" s="370"/>
      <c r="AB12" s="370"/>
      <c r="AC12" s="370"/>
      <c r="AD12" s="370"/>
      <c r="AE12" s="370"/>
      <c r="AF12" s="370"/>
      <c r="AG12" s="370"/>
      <c r="AH12" s="370"/>
      <c r="AI12" s="370"/>
      <c r="AJ12" s="370"/>
      <c r="AK12" s="370"/>
      <c r="AL12" s="370"/>
      <c r="AM12" s="370"/>
      <c r="AN12" s="370"/>
      <c r="AO12" s="370"/>
      <c r="AP12" s="370"/>
      <c r="AQ12" s="370"/>
      <c r="AR12" s="370"/>
      <c r="AS12" s="370"/>
      <c r="AT12" s="370"/>
      <c r="AU12" s="370"/>
      <c r="AV12" s="370"/>
      <c r="AW12" s="370"/>
      <c r="AX12" s="370"/>
      <c r="AY12" s="370"/>
      <c r="AZ12" s="370"/>
      <c r="BA12" s="370"/>
      <c r="BB12" s="370"/>
      <c r="BC12" s="370"/>
      <c r="BD12" s="370"/>
      <c r="BE12" s="370"/>
      <c r="BF12" s="370"/>
      <c r="BG12" s="370"/>
      <c r="BH12" s="370"/>
      <c r="BI12" s="370"/>
      <c r="BJ12" s="370"/>
      <c r="BK12" s="370"/>
      <c r="BL12" s="370"/>
      <c r="BM12" s="370"/>
      <c r="BN12" s="370"/>
      <c r="BO12" s="370"/>
      <c r="BP12" s="370"/>
      <c r="BQ12" s="370"/>
      <c r="BR12" s="370"/>
      <c r="BS12" s="370"/>
      <c r="BT12" s="370"/>
      <c r="BU12" s="370"/>
      <c r="BV12" s="370"/>
      <c r="BW12" s="370"/>
      <c r="BX12" s="370"/>
      <c r="BY12" s="370"/>
      <c r="BZ12" s="370"/>
      <c r="CA12" s="370"/>
      <c r="CB12" s="370"/>
      <c r="CC12" s="370"/>
      <c r="CD12" s="370"/>
      <c r="CE12" s="370"/>
      <c r="CF12" s="370"/>
      <c r="CG12" s="370"/>
      <c r="CH12" s="370"/>
      <c r="CI12" s="370"/>
      <c r="CJ12" s="370"/>
      <c r="CK12" s="370"/>
      <c r="CL12" s="370"/>
      <c r="CM12" s="370"/>
      <c r="CN12" s="370"/>
      <c r="CO12" s="370"/>
      <c r="CP12" s="370"/>
      <c r="CQ12" s="370"/>
      <c r="CR12" s="370"/>
      <c r="CS12" s="370"/>
      <c r="CT12" s="370"/>
      <c r="CU12" s="370"/>
      <c r="CV12" s="370"/>
      <c r="CW12" s="370"/>
      <c r="CX12" s="370"/>
      <c r="CY12" s="370"/>
      <c r="CZ12" s="370"/>
      <c r="DA12" s="370"/>
      <c r="DB12" s="370"/>
      <c r="DC12" s="370"/>
      <c r="DD12" s="370"/>
      <c r="DE12" s="370"/>
    </row>
    <row r="13" spans="1:109" s="262" customFormat="1" ht="13.2" x14ac:dyDescent="0.2">
      <c r="A13" s="370"/>
      <c r="B13" s="370"/>
      <c r="C13" s="370"/>
      <c r="D13" s="370"/>
      <c r="E13" s="370"/>
      <c r="F13" s="370"/>
      <c r="G13" s="370"/>
      <c r="H13" s="370"/>
      <c r="I13" s="370"/>
      <c r="J13" s="370"/>
      <c r="K13" s="370"/>
      <c r="L13" s="370"/>
      <c r="M13" s="370"/>
      <c r="N13" s="370"/>
      <c r="O13" s="370"/>
      <c r="P13" s="370"/>
      <c r="Q13" s="370"/>
      <c r="R13" s="370"/>
      <c r="S13" s="370"/>
      <c r="T13" s="370"/>
      <c r="U13" s="370"/>
      <c r="V13" s="370"/>
      <c r="W13" s="370"/>
      <c r="X13" s="370"/>
      <c r="Y13" s="370"/>
      <c r="Z13" s="370"/>
      <c r="AA13" s="370"/>
      <c r="AB13" s="370"/>
      <c r="AC13" s="370"/>
      <c r="AD13" s="370"/>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70"/>
      <c r="BC13" s="370"/>
      <c r="BD13" s="370"/>
      <c r="BE13" s="370"/>
      <c r="BF13" s="370"/>
      <c r="BG13" s="370"/>
      <c r="BH13" s="370"/>
      <c r="BI13" s="370"/>
      <c r="BJ13" s="370"/>
      <c r="BK13" s="370"/>
      <c r="BL13" s="370"/>
      <c r="BM13" s="370"/>
      <c r="BN13" s="370"/>
      <c r="BO13" s="370"/>
      <c r="BP13" s="370"/>
      <c r="BQ13" s="370"/>
      <c r="BR13" s="370"/>
      <c r="BS13" s="370"/>
      <c r="BT13" s="370"/>
      <c r="BU13" s="370"/>
      <c r="BV13" s="370"/>
      <c r="BW13" s="370"/>
      <c r="BX13" s="370"/>
      <c r="BY13" s="370"/>
      <c r="BZ13" s="370"/>
      <c r="CA13" s="370"/>
      <c r="CB13" s="370"/>
      <c r="CC13" s="370"/>
      <c r="CD13" s="370"/>
      <c r="CE13" s="370"/>
      <c r="CF13" s="370"/>
      <c r="CG13" s="370"/>
      <c r="CH13" s="370"/>
      <c r="CI13" s="370"/>
      <c r="CJ13" s="370"/>
      <c r="CK13" s="370"/>
      <c r="CL13" s="370"/>
      <c r="CM13" s="370"/>
      <c r="CN13" s="370"/>
      <c r="CO13" s="370"/>
      <c r="CP13" s="370"/>
      <c r="CQ13" s="370"/>
      <c r="CR13" s="370"/>
      <c r="CS13" s="370"/>
      <c r="CT13" s="370"/>
      <c r="CU13" s="370"/>
      <c r="CV13" s="370"/>
      <c r="CW13" s="370"/>
      <c r="CX13" s="370"/>
      <c r="CY13" s="370"/>
      <c r="CZ13" s="370"/>
      <c r="DA13" s="370"/>
      <c r="DB13" s="370"/>
      <c r="DC13" s="370"/>
      <c r="DD13" s="370"/>
      <c r="DE13" s="370"/>
    </row>
    <row r="14" spans="1:109" s="262" customFormat="1" ht="13.2" x14ac:dyDescent="0.2">
      <c r="A14" s="370"/>
      <c r="B14" s="370"/>
      <c r="C14" s="370"/>
      <c r="D14" s="370"/>
      <c r="E14" s="370"/>
      <c r="F14" s="370"/>
      <c r="G14" s="370"/>
      <c r="H14" s="370"/>
      <c r="I14" s="370"/>
      <c r="J14" s="370"/>
      <c r="K14" s="370"/>
      <c r="L14" s="370"/>
      <c r="M14" s="370"/>
      <c r="N14" s="370"/>
      <c r="O14" s="370"/>
      <c r="P14" s="370"/>
      <c r="Q14" s="370"/>
      <c r="R14" s="370"/>
      <c r="S14" s="370"/>
      <c r="T14" s="370"/>
      <c r="U14" s="370"/>
      <c r="V14" s="370"/>
      <c r="W14" s="370"/>
      <c r="X14" s="370"/>
      <c r="Y14" s="370"/>
      <c r="Z14" s="370"/>
      <c r="AA14" s="370"/>
      <c r="AB14" s="370"/>
      <c r="AC14" s="370"/>
      <c r="AD14" s="370"/>
      <c r="AE14" s="370"/>
      <c r="AF14" s="370"/>
      <c r="AG14" s="370"/>
      <c r="AH14" s="370"/>
      <c r="AI14" s="370"/>
      <c r="AJ14" s="370"/>
      <c r="AK14" s="370"/>
      <c r="AL14" s="370"/>
      <c r="AM14" s="370"/>
      <c r="AN14" s="370"/>
      <c r="AO14" s="370"/>
      <c r="AP14" s="370"/>
      <c r="AQ14" s="370"/>
      <c r="AR14" s="370"/>
      <c r="AS14" s="370"/>
      <c r="AT14" s="370"/>
      <c r="AU14" s="370"/>
      <c r="AV14" s="370"/>
      <c r="AW14" s="370"/>
      <c r="AX14" s="370"/>
      <c r="AY14" s="370"/>
      <c r="AZ14" s="370"/>
      <c r="BA14" s="370"/>
      <c r="BB14" s="370"/>
      <c r="BC14" s="370"/>
      <c r="BD14" s="370"/>
      <c r="BE14" s="370"/>
      <c r="BF14" s="370"/>
      <c r="BG14" s="370"/>
      <c r="BH14" s="370"/>
      <c r="BI14" s="370"/>
      <c r="BJ14" s="370"/>
      <c r="BK14" s="370"/>
      <c r="BL14" s="370"/>
      <c r="BM14" s="370"/>
      <c r="BN14" s="370"/>
      <c r="BO14" s="370"/>
      <c r="BP14" s="370"/>
      <c r="BQ14" s="370"/>
      <c r="BR14" s="370"/>
      <c r="BS14" s="370"/>
      <c r="BT14" s="370"/>
      <c r="BU14" s="370"/>
      <c r="BV14" s="370"/>
      <c r="BW14" s="370"/>
      <c r="BX14" s="370"/>
      <c r="BY14" s="370"/>
      <c r="BZ14" s="370"/>
      <c r="CA14" s="370"/>
      <c r="CB14" s="370"/>
      <c r="CC14" s="370"/>
      <c r="CD14" s="370"/>
      <c r="CE14" s="370"/>
      <c r="CF14" s="370"/>
      <c r="CG14" s="370"/>
      <c r="CH14" s="370"/>
      <c r="CI14" s="370"/>
      <c r="CJ14" s="370"/>
      <c r="CK14" s="370"/>
      <c r="CL14" s="370"/>
      <c r="CM14" s="370"/>
      <c r="CN14" s="370"/>
      <c r="CO14" s="370"/>
      <c r="CP14" s="370"/>
      <c r="CQ14" s="370"/>
      <c r="CR14" s="370"/>
      <c r="CS14" s="370"/>
      <c r="CT14" s="370"/>
      <c r="CU14" s="370"/>
      <c r="CV14" s="370"/>
      <c r="CW14" s="370"/>
      <c r="CX14" s="370"/>
      <c r="CY14" s="370"/>
      <c r="CZ14" s="370"/>
      <c r="DA14" s="370"/>
      <c r="DB14" s="370"/>
      <c r="DC14" s="370"/>
      <c r="DD14" s="370"/>
      <c r="DE14" s="370"/>
    </row>
    <row r="15" spans="1:109" s="262" customFormat="1" ht="13.2" x14ac:dyDescent="0.2">
      <c r="A15" s="369"/>
      <c r="B15" s="370"/>
      <c r="C15" s="370"/>
      <c r="D15" s="370"/>
      <c r="E15" s="370"/>
      <c r="F15" s="370"/>
      <c r="G15" s="370"/>
      <c r="H15" s="370"/>
      <c r="I15" s="370"/>
      <c r="J15" s="370"/>
      <c r="K15" s="370"/>
      <c r="L15" s="370"/>
      <c r="M15" s="370"/>
      <c r="N15" s="370"/>
      <c r="O15" s="370"/>
      <c r="P15" s="370"/>
      <c r="Q15" s="370"/>
      <c r="R15" s="370"/>
      <c r="S15" s="370"/>
      <c r="T15" s="370"/>
      <c r="U15" s="370"/>
      <c r="V15" s="370"/>
      <c r="W15" s="370"/>
      <c r="X15" s="370"/>
      <c r="Y15" s="370"/>
      <c r="Z15" s="370"/>
      <c r="AA15" s="370"/>
      <c r="AB15" s="370"/>
      <c r="AC15" s="370"/>
      <c r="AD15" s="370"/>
      <c r="AE15" s="370"/>
      <c r="AF15" s="370"/>
      <c r="AG15" s="370"/>
      <c r="AH15" s="370"/>
      <c r="AI15" s="370"/>
      <c r="AJ15" s="370"/>
      <c r="AK15" s="370"/>
      <c r="AL15" s="370"/>
      <c r="AM15" s="370"/>
      <c r="AN15" s="370"/>
      <c r="AO15" s="370"/>
      <c r="AP15" s="370"/>
      <c r="AQ15" s="370"/>
      <c r="AR15" s="370"/>
      <c r="AS15" s="370"/>
      <c r="AT15" s="370"/>
      <c r="AU15" s="370"/>
      <c r="AV15" s="370"/>
      <c r="AW15" s="370"/>
      <c r="AX15" s="370"/>
      <c r="AY15" s="370"/>
      <c r="AZ15" s="370"/>
      <c r="BA15" s="370"/>
      <c r="BB15" s="370"/>
      <c r="BC15" s="370"/>
      <c r="BD15" s="370"/>
      <c r="BE15" s="370"/>
      <c r="BF15" s="370"/>
      <c r="BG15" s="370"/>
      <c r="BH15" s="370"/>
      <c r="BI15" s="370"/>
      <c r="BJ15" s="370"/>
      <c r="BK15" s="370"/>
      <c r="BL15" s="370"/>
      <c r="BM15" s="370"/>
      <c r="BN15" s="370"/>
      <c r="BO15" s="370"/>
      <c r="BP15" s="370"/>
      <c r="BQ15" s="370"/>
      <c r="BR15" s="370"/>
      <c r="BS15" s="370"/>
      <c r="BT15" s="370"/>
      <c r="BU15" s="370"/>
      <c r="BV15" s="370"/>
      <c r="BW15" s="370"/>
      <c r="BX15" s="370"/>
      <c r="BY15" s="370"/>
      <c r="BZ15" s="370"/>
      <c r="CA15" s="370"/>
      <c r="CB15" s="370"/>
      <c r="CC15" s="370"/>
      <c r="CD15" s="370"/>
      <c r="CE15" s="370"/>
      <c r="CF15" s="370"/>
      <c r="CG15" s="370"/>
      <c r="CH15" s="370"/>
      <c r="CI15" s="370"/>
      <c r="CJ15" s="370"/>
      <c r="CK15" s="370"/>
      <c r="CL15" s="370"/>
      <c r="CM15" s="370"/>
      <c r="CN15" s="370"/>
      <c r="CO15" s="370"/>
      <c r="CP15" s="370"/>
      <c r="CQ15" s="370"/>
      <c r="CR15" s="370"/>
      <c r="CS15" s="370"/>
      <c r="CT15" s="370"/>
      <c r="CU15" s="370"/>
      <c r="CV15" s="370"/>
      <c r="CW15" s="370"/>
      <c r="CX15" s="370"/>
      <c r="CY15" s="370"/>
      <c r="CZ15" s="370"/>
      <c r="DA15" s="370"/>
      <c r="DB15" s="370"/>
      <c r="DC15" s="370"/>
      <c r="DD15" s="370"/>
      <c r="DE15" s="370"/>
    </row>
    <row r="16" spans="1:109" s="262" customFormat="1" ht="13.2" x14ac:dyDescent="0.2">
      <c r="A16" s="369"/>
      <c r="B16" s="370"/>
      <c r="C16" s="370"/>
      <c r="D16" s="370"/>
      <c r="E16" s="370"/>
      <c r="F16" s="370"/>
      <c r="G16" s="370"/>
      <c r="H16" s="370"/>
      <c r="I16" s="370"/>
      <c r="J16" s="370"/>
      <c r="K16" s="370"/>
      <c r="L16" s="370"/>
      <c r="M16" s="370"/>
      <c r="N16" s="370"/>
      <c r="O16" s="370"/>
      <c r="P16" s="370"/>
      <c r="Q16" s="370"/>
      <c r="R16" s="370"/>
      <c r="S16" s="370"/>
      <c r="T16" s="370"/>
      <c r="U16" s="370"/>
      <c r="V16" s="370"/>
      <c r="W16" s="370"/>
      <c r="X16" s="370"/>
      <c r="Y16" s="370"/>
      <c r="Z16" s="370"/>
      <c r="AA16" s="370"/>
      <c r="AB16" s="370"/>
      <c r="AC16" s="370"/>
      <c r="AD16" s="370"/>
      <c r="AE16" s="370"/>
      <c r="AF16" s="370"/>
      <c r="AG16" s="370"/>
      <c r="AH16" s="370"/>
      <c r="AI16" s="370"/>
      <c r="AJ16" s="370"/>
      <c r="AK16" s="370"/>
      <c r="AL16" s="370"/>
      <c r="AM16" s="370"/>
      <c r="AN16" s="370"/>
      <c r="AO16" s="370"/>
      <c r="AP16" s="370"/>
      <c r="AQ16" s="370"/>
      <c r="AR16" s="370"/>
      <c r="AS16" s="370"/>
      <c r="AT16" s="370"/>
      <c r="AU16" s="370"/>
      <c r="AV16" s="370"/>
      <c r="AW16" s="370"/>
      <c r="AX16" s="370"/>
      <c r="AY16" s="370"/>
      <c r="AZ16" s="370"/>
      <c r="BA16" s="370"/>
      <c r="BB16" s="370"/>
      <c r="BC16" s="370"/>
      <c r="BD16" s="370"/>
      <c r="BE16" s="370"/>
      <c r="BF16" s="370"/>
      <c r="BG16" s="370"/>
      <c r="BH16" s="370"/>
      <c r="BI16" s="370"/>
      <c r="BJ16" s="370"/>
      <c r="BK16" s="370"/>
      <c r="BL16" s="370"/>
      <c r="BM16" s="370"/>
      <c r="BN16" s="370"/>
      <c r="BO16" s="370"/>
      <c r="BP16" s="370"/>
      <c r="BQ16" s="370"/>
      <c r="BR16" s="370"/>
      <c r="BS16" s="370"/>
      <c r="BT16" s="370"/>
      <c r="BU16" s="370"/>
      <c r="BV16" s="370"/>
      <c r="BW16" s="370"/>
      <c r="BX16" s="370"/>
      <c r="BY16" s="370"/>
      <c r="BZ16" s="370"/>
      <c r="CA16" s="370"/>
      <c r="CB16" s="370"/>
      <c r="CC16" s="370"/>
      <c r="CD16" s="370"/>
      <c r="CE16" s="370"/>
      <c r="CF16" s="370"/>
      <c r="CG16" s="370"/>
      <c r="CH16" s="370"/>
      <c r="CI16" s="370"/>
      <c r="CJ16" s="370"/>
      <c r="CK16" s="370"/>
      <c r="CL16" s="370"/>
      <c r="CM16" s="370"/>
      <c r="CN16" s="370"/>
      <c r="CO16" s="370"/>
      <c r="CP16" s="370"/>
      <c r="CQ16" s="370"/>
      <c r="CR16" s="370"/>
      <c r="CS16" s="370"/>
      <c r="CT16" s="370"/>
      <c r="CU16" s="370"/>
      <c r="CV16" s="370"/>
      <c r="CW16" s="370"/>
      <c r="CX16" s="370"/>
      <c r="CY16" s="370"/>
      <c r="CZ16" s="370"/>
      <c r="DA16" s="370"/>
      <c r="DB16" s="370"/>
      <c r="DC16" s="370"/>
      <c r="DD16" s="370"/>
      <c r="DE16" s="370"/>
    </row>
    <row r="17" spans="1:109" s="262" customFormat="1" ht="13.2" x14ac:dyDescent="0.2">
      <c r="A17" s="369"/>
      <c r="B17" s="370"/>
      <c r="C17" s="370"/>
      <c r="D17" s="370"/>
      <c r="E17" s="370"/>
      <c r="F17" s="370"/>
      <c r="G17" s="370"/>
      <c r="H17" s="370"/>
      <c r="I17" s="370"/>
      <c r="J17" s="370"/>
      <c r="K17" s="370"/>
      <c r="L17" s="370"/>
      <c r="M17" s="370"/>
      <c r="N17" s="370"/>
      <c r="O17" s="370"/>
      <c r="P17" s="370"/>
      <c r="Q17" s="370"/>
      <c r="R17" s="370"/>
      <c r="S17" s="370"/>
      <c r="T17" s="370"/>
      <c r="U17" s="370"/>
      <c r="V17" s="370"/>
      <c r="W17" s="370"/>
      <c r="X17" s="370"/>
      <c r="Y17" s="370"/>
      <c r="Z17" s="370"/>
      <c r="AA17" s="370"/>
      <c r="AB17" s="370"/>
      <c r="AC17" s="370"/>
      <c r="AD17" s="370"/>
      <c r="AE17" s="370"/>
      <c r="AF17" s="370"/>
      <c r="AG17" s="370"/>
      <c r="AH17" s="370"/>
      <c r="AI17" s="370"/>
      <c r="AJ17" s="370"/>
      <c r="AK17" s="370"/>
      <c r="AL17" s="370"/>
      <c r="AM17" s="370"/>
      <c r="AN17" s="370"/>
      <c r="AO17" s="370"/>
      <c r="AP17" s="370"/>
      <c r="AQ17" s="370"/>
      <c r="AR17" s="370"/>
      <c r="AS17" s="370"/>
      <c r="AT17" s="370"/>
      <c r="AU17" s="370"/>
      <c r="AV17" s="370"/>
      <c r="AW17" s="370"/>
      <c r="AX17" s="370"/>
      <c r="AY17" s="370"/>
      <c r="AZ17" s="370"/>
      <c r="BA17" s="370"/>
      <c r="BB17" s="370"/>
      <c r="BC17" s="370"/>
      <c r="BD17" s="370"/>
      <c r="BE17" s="370"/>
      <c r="BF17" s="370"/>
      <c r="BG17" s="370"/>
      <c r="BH17" s="370"/>
      <c r="BI17" s="370"/>
      <c r="BJ17" s="370"/>
      <c r="BK17" s="370"/>
      <c r="BL17" s="370"/>
      <c r="BM17" s="370"/>
      <c r="BN17" s="370"/>
      <c r="BO17" s="370"/>
      <c r="BP17" s="370"/>
      <c r="BQ17" s="370"/>
      <c r="BR17" s="370"/>
      <c r="BS17" s="370"/>
      <c r="BT17" s="370"/>
      <c r="BU17" s="370"/>
      <c r="BV17" s="370"/>
      <c r="BW17" s="370"/>
      <c r="BX17" s="370"/>
      <c r="BY17" s="370"/>
      <c r="BZ17" s="370"/>
      <c r="CA17" s="370"/>
      <c r="CB17" s="370"/>
      <c r="CC17" s="370"/>
      <c r="CD17" s="370"/>
      <c r="CE17" s="370"/>
      <c r="CF17" s="370"/>
      <c r="CG17" s="370"/>
      <c r="CH17" s="370"/>
      <c r="CI17" s="370"/>
      <c r="CJ17" s="370"/>
      <c r="CK17" s="370"/>
      <c r="CL17" s="370"/>
      <c r="CM17" s="370"/>
      <c r="CN17" s="370"/>
      <c r="CO17" s="370"/>
      <c r="CP17" s="370"/>
      <c r="CQ17" s="370"/>
      <c r="CR17" s="370"/>
      <c r="CS17" s="370"/>
      <c r="CT17" s="370"/>
      <c r="CU17" s="370"/>
      <c r="CV17" s="370"/>
      <c r="CW17" s="370"/>
      <c r="CX17" s="370"/>
      <c r="CY17" s="370"/>
      <c r="CZ17" s="370"/>
      <c r="DA17" s="370"/>
      <c r="DB17" s="370"/>
      <c r="DC17" s="370"/>
      <c r="DD17" s="370"/>
      <c r="DE17" s="370"/>
    </row>
    <row r="18" spans="1:109" s="262" customFormat="1" ht="13.2" x14ac:dyDescent="0.2">
      <c r="A18" s="369"/>
      <c r="B18" s="370"/>
      <c r="C18" s="370"/>
      <c r="D18" s="370"/>
      <c r="E18" s="370"/>
      <c r="F18" s="370"/>
      <c r="G18" s="370"/>
      <c r="H18" s="370"/>
      <c r="I18" s="370"/>
      <c r="J18" s="370"/>
      <c r="K18" s="370"/>
      <c r="L18" s="370"/>
      <c r="M18" s="370"/>
      <c r="N18" s="370"/>
      <c r="O18" s="370"/>
      <c r="P18" s="370"/>
      <c r="Q18" s="370"/>
      <c r="R18" s="370"/>
      <c r="S18" s="370"/>
      <c r="T18" s="370"/>
      <c r="U18" s="370"/>
      <c r="V18" s="370"/>
      <c r="W18" s="370"/>
      <c r="X18" s="370"/>
      <c r="Y18" s="370"/>
      <c r="Z18" s="370"/>
      <c r="AA18" s="370"/>
      <c r="AB18" s="370"/>
      <c r="AC18" s="370"/>
      <c r="AD18" s="370"/>
      <c r="AE18" s="370"/>
      <c r="AF18" s="370"/>
      <c r="AG18" s="370"/>
      <c r="AH18" s="370"/>
      <c r="AI18" s="370"/>
      <c r="AJ18" s="370"/>
      <c r="AK18" s="370"/>
      <c r="AL18" s="370"/>
      <c r="AM18" s="370"/>
      <c r="AN18" s="370"/>
      <c r="AO18" s="370"/>
      <c r="AP18" s="370"/>
      <c r="AQ18" s="370"/>
      <c r="AR18" s="370"/>
      <c r="AS18" s="370"/>
      <c r="AT18" s="370"/>
      <c r="AU18" s="370"/>
      <c r="AV18" s="370"/>
      <c r="AW18" s="370"/>
      <c r="AX18" s="370"/>
      <c r="AY18" s="370"/>
      <c r="AZ18" s="370"/>
      <c r="BA18" s="370"/>
      <c r="BB18" s="370"/>
      <c r="BC18" s="370"/>
      <c r="BD18" s="370"/>
      <c r="BE18" s="370"/>
      <c r="BF18" s="370"/>
      <c r="BG18" s="370"/>
      <c r="BH18" s="370"/>
      <c r="BI18" s="370"/>
      <c r="BJ18" s="370"/>
      <c r="BK18" s="370"/>
      <c r="BL18" s="370"/>
      <c r="BM18" s="370"/>
      <c r="BN18" s="370"/>
      <c r="BO18" s="370"/>
      <c r="BP18" s="370"/>
      <c r="BQ18" s="370"/>
      <c r="BR18" s="370"/>
      <c r="BS18" s="370"/>
      <c r="BT18" s="370"/>
      <c r="BU18" s="370"/>
      <c r="BV18" s="370"/>
      <c r="BW18" s="370"/>
      <c r="BX18" s="370"/>
      <c r="BY18" s="370"/>
      <c r="BZ18" s="370"/>
      <c r="CA18" s="370"/>
      <c r="CB18" s="370"/>
      <c r="CC18" s="370"/>
      <c r="CD18" s="370"/>
      <c r="CE18" s="370"/>
      <c r="CF18" s="370"/>
      <c r="CG18" s="370"/>
      <c r="CH18" s="370"/>
      <c r="CI18" s="370"/>
      <c r="CJ18" s="370"/>
      <c r="CK18" s="370"/>
      <c r="CL18" s="370"/>
      <c r="CM18" s="370"/>
      <c r="CN18" s="370"/>
      <c r="CO18" s="370"/>
      <c r="CP18" s="370"/>
      <c r="CQ18" s="370"/>
      <c r="CR18" s="370"/>
      <c r="CS18" s="370"/>
      <c r="CT18" s="370"/>
      <c r="CU18" s="370"/>
      <c r="CV18" s="370"/>
      <c r="CW18" s="370"/>
      <c r="CX18" s="370"/>
      <c r="CY18" s="370"/>
      <c r="CZ18" s="370"/>
      <c r="DA18" s="370"/>
      <c r="DB18" s="370"/>
      <c r="DC18" s="370"/>
      <c r="DD18" s="370"/>
      <c r="DE18" s="370"/>
    </row>
    <row r="19" spans="1:109" ht="13.2" x14ac:dyDescent="0.2">
      <c r="DD19" s="369"/>
      <c r="DE19" s="369"/>
    </row>
    <row r="20" spans="1:109" ht="13.2" x14ac:dyDescent="0.2">
      <c r="DD20" s="369"/>
      <c r="DE20" s="369"/>
    </row>
    <row r="21" spans="1:109" ht="17.25" customHeight="1" x14ac:dyDescent="0.2">
      <c r="B21" s="371"/>
      <c r="C21" s="372"/>
      <c r="D21" s="372"/>
      <c r="E21" s="372"/>
      <c r="F21" s="372"/>
      <c r="G21" s="372"/>
      <c r="H21" s="372"/>
      <c r="I21" s="372"/>
      <c r="J21" s="372"/>
      <c r="K21" s="372"/>
      <c r="L21" s="372"/>
      <c r="M21" s="372"/>
      <c r="N21" s="373"/>
      <c r="O21" s="372"/>
      <c r="P21" s="372"/>
      <c r="Q21" s="372"/>
      <c r="R21" s="372"/>
      <c r="S21" s="372"/>
      <c r="T21" s="372"/>
      <c r="U21" s="372"/>
      <c r="V21" s="372"/>
      <c r="W21" s="372"/>
      <c r="X21" s="372"/>
      <c r="Y21" s="372"/>
      <c r="Z21" s="372"/>
      <c r="AA21" s="372"/>
      <c r="AB21" s="372"/>
      <c r="AC21" s="372"/>
      <c r="AD21" s="372"/>
      <c r="AE21" s="372"/>
      <c r="AF21" s="372"/>
      <c r="AG21" s="372"/>
      <c r="AH21" s="372"/>
      <c r="AI21" s="372"/>
      <c r="AJ21" s="372"/>
      <c r="AK21" s="372"/>
      <c r="AL21" s="372"/>
      <c r="AM21" s="372"/>
      <c r="AN21" s="372"/>
      <c r="AO21" s="372"/>
      <c r="AP21" s="372"/>
      <c r="AQ21" s="372"/>
      <c r="AR21" s="372"/>
      <c r="AS21" s="372"/>
      <c r="AT21" s="373"/>
      <c r="AU21" s="372"/>
      <c r="AV21" s="372"/>
      <c r="AW21" s="372"/>
      <c r="AX21" s="372"/>
      <c r="AY21" s="372"/>
      <c r="AZ21" s="372"/>
      <c r="BA21" s="372"/>
      <c r="BB21" s="372"/>
      <c r="BC21" s="372"/>
      <c r="BD21" s="372"/>
      <c r="BE21" s="372"/>
      <c r="BF21" s="373"/>
      <c r="BG21" s="372"/>
      <c r="BH21" s="372"/>
      <c r="BI21" s="372"/>
      <c r="BJ21" s="372"/>
      <c r="BK21" s="372"/>
      <c r="BL21" s="372"/>
      <c r="BM21" s="372"/>
      <c r="BN21" s="372"/>
      <c r="BO21" s="372"/>
      <c r="BP21" s="372"/>
      <c r="BQ21" s="372"/>
      <c r="BR21" s="373"/>
      <c r="BS21" s="372"/>
      <c r="BT21" s="372"/>
      <c r="BU21" s="372"/>
      <c r="BV21" s="372"/>
      <c r="BW21" s="372"/>
      <c r="BX21" s="372"/>
      <c r="BY21" s="372"/>
      <c r="BZ21" s="372"/>
      <c r="CA21" s="372"/>
      <c r="CB21" s="372"/>
      <c r="CC21" s="372"/>
      <c r="CD21" s="373"/>
      <c r="CE21" s="372"/>
      <c r="CF21" s="372"/>
      <c r="CG21" s="372"/>
      <c r="CH21" s="372"/>
      <c r="CI21" s="372"/>
      <c r="CJ21" s="372"/>
      <c r="CK21" s="372"/>
      <c r="CL21" s="372"/>
      <c r="CM21" s="372"/>
      <c r="CN21" s="372"/>
      <c r="CO21" s="372"/>
      <c r="CP21" s="373"/>
      <c r="CQ21" s="372"/>
      <c r="CR21" s="372"/>
      <c r="CS21" s="372"/>
      <c r="CT21" s="372"/>
      <c r="CU21" s="372"/>
      <c r="CV21" s="372"/>
      <c r="CW21" s="372"/>
      <c r="CX21" s="372"/>
      <c r="CY21" s="372"/>
      <c r="CZ21" s="372"/>
      <c r="DA21" s="372"/>
      <c r="DB21" s="373"/>
      <c r="DC21" s="372"/>
      <c r="DD21" s="374"/>
      <c r="DE21" s="369"/>
    </row>
    <row r="22" spans="1:109" ht="17.25" customHeight="1" x14ac:dyDescent="0.2">
      <c r="B22" s="375"/>
    </row>
    <row r="23" spans="1:109" ht="13.2" x14ac:dyDescent="0.2">
      <c r="B23" s="375"/>
    </row>
    <row r="24" spans="1:109" ht="13.2" x14ac:dyDescent="0.2">
      <c r="B24" s="375"/>
    </row>
    <row r="25" spans="1:109" ht="13.2" x14ac:dyDescent="0.2">
      <c r="B25" s="375"/>
    </row>
    <row r="26" spans="1:109" ht="13.2" x14ac:dyDescent="0.2">
      <c r="B26" s="375"/>
    </row>
    <row r="27" spans="1:109" ht="13.2" x14ac:dyDescent="0.2">
      <c r="B27" s="375"/>
    </row>
    <row r="28" spans="1:109" ht="13.2" x14ac:dyDescent="0.2">
      <c r="B28" s="375"/>
    </row>
    <row r="29" spans="1:109" ht="13.2" x14ac:dyDescent="0.2">
      <c r="B29" s="375"/>
    </row>
    <row r="30" spans="1:109" ht="13.2" x14ac:dyDescent="0.2">
      <c r="B30" s="375"/>
    </row>
    <row r="31" spans="1:109" ht="13.2" x14ac:dyDescent="0.2">
      <c r="B31" s="375"/>
    </row>
    <row r="32" spans="1:109" ht="13.2" x14ac:dyDescent="0.2">
      <c r="B32" s="375"/>
    </row>
    <row r="33" spans="2:109" ht="13.2" x14ac:dyDescent="0.2">
      <c r="B33" s="375"/>
    </row>
    <row r="34" spans="2:109" ht="13.2" x14ac:dyDescent="0.2">
      <c r="B34" s="375"/>
    </row>
    <row r="35" spans="2:109" ht="13.2" x14ac:dyDescent="0.2">
      <c r="B35" s="375"/>
    </row>
    <row r="36" spans="2:109" ht="13.2" x14ac:dyDescent="0.2">
      <c r="B36" s="375"/>
    </row>
    <row r="37" spans="2:109" ht="13.2" x14ac:dyDescent="0.2">
      <c r="B37" s="375"/>
    </row>
    <row r="38" spans="2:109" ht="13.2" x14ac:dyDescent="0.2">
      <c r="B38" s="375"/>
    </row>
    <row r="39" spans="2:109" ht="13.2" x14ac:dyDescent="0.2">
      <c r="B39" s="377"/>
      <c r="C39" s="378"/>
      <c r="D39" s="378"/>
      <c r="E39" s="378"/>
      <c r="F39" s="378"/>
      <c r="G39" s="378"/>
      <c r="H39" s="378"/>
      <c r="I39" s="378"/>
      <c r="J39" s="378"/>
      <c r="K39" s="378"/>
      <c r="L39" s="378"/>
      <c r="M39" s="378"/>
      <c r="N39" s="378"/>
      <c r="O39" s="378"/>
      <c r="P39" s="378"/>
      <c r="Q39" s="378"/>
      <c r="R39" s="378"/>
      <c r="S39" s="378"/>
      <c r="T39" s="378"/>
      <c r="U39" s="378"/>
      <c r="V39" s="378"/>
      <c r="W39" s="378"/>
      <c r="X39" s="378"/>
      <c r="Y39" s="378"/>
      <c r="Z39" s="378"/>
      <c r="AA39" s="378"/>
      <c r="AB39" s="378"/>
      <c r="AC39" s="378"/>
      <c r="AD39" s="378"/>
      <c r="AE39" s="378"/>
      <c r="AF39" s="378"/>
      <c r="AG39" s="378"/>
      <c r="AH39" s="378"/>
      <c r="AI39" s="378"/>
      <c r="AJ39" s="378"/>
      <c r="AK39" s="378"/>
      <c r="AL39" s="378"/>
      <c r="AM39" s="378"/>
      <c r="AN39" s="378"/>
      <c r="AO39" s="378"/>
      <c r="AP39" s="378"/>
      <c r="AQ39" s="378"/>
      <c r="AR39" s="378"/>
      <c r="AS39" s="378"/>
      <c r="AT39" s="378"/>
      <c r="AU39" s="378"/>
      <c r="AV39" s="378"/>
      <c r="AW39" s="378"/>
      <c r="AX39" s="378"/>
      <c r="AY39" s="378"/>
      <c r="AZ39" s="378"/>
      <c r="BA39" s="378"/>
      <c r="BB39" s="378"/>
      <c r="BC39" s="378"/>
      <c r="BD39" s="378"/>
      <c r="BE39" s="378"/>
      <c r="BF39" s="378"/>
      <c r="BG39" s="378"/>
      <c r="BH39" s="378"/>
      <c r="BI39" s="378"/>
      <c r="BJ39" s="378"/>
      <c r="BK39" s="378"/>
      <c r="BL39" s="378"/>
      <c r="BM39" s="378"/>
      <c r="BN39" s="378"/>
      <c r="BO39" s="378"/>
      <c r="BP39" s="378"/>
      <c r="BQ39" s="378"/>
      <c r="BR39" s="378"/>
      <c r="BS39" s="378"/>
      <c r="BT39" s="378"/>
      <c r="BU39" s="378"/>
      <c r="BV39" s="378"/>
      <c r="BW39" s="378"/>
      <c r="BX39" s="378"/>
      <c r="BY39" s="378"/>
      <c r="BZ39" s="378"/>
      <c r="CA39" s="378"/>
      <c r="CB39" s="378"/>
      <c r="CC39" s="378"/>
      <c r="CD39" s="378"/>
      <c r="CE39" s="378"/>
      <c r="CF39" s="378"/>
      <c r="CG39" s="378"/>
      <c r="CH39" s="378"/>
      <c r="CI39" s="378"/>
      <c r="CJ39" s="378"/>
      <c r="CK39" s="378"/>
      <c r="CL39" s="378"/>
      <c r="CM39" s="378"/>
      <c r="CN39" s="378"/>
      <c r="CO39" s="378"/>
      <c r="CP39" s="378"/>
      <c r="CQ39" s="378"/>
      <c r="CR39" s="378"/>
      <c r="CS39" s="378"/>
      <c r="CT39" s="378"/>
      <c r="CU39" s="378"/>
      <c r="CV39" s="378"/>
      <c r="CW39" s="378"/>
      <c r="CX39" s="378"/>
      <c r="CY39" s="378"/>
      <c r="CZ39" s="378"/>
      <c r="DA39" s="378"/>
      <c r="DB39" s="378"/>
      <c r="DC39" s="378"/>
      <c r="DD39" s="379"/>
    </row>
    <row r="40" spans="2:109" ht="13.2" x14ac:dyDescent="0.2">
      <c r="B40" s="380"/>
      <c r="DD40" s="380"/>
      <c r="DE40" s="369"/>
    </row>
    <row r="41" spans="2:109" ht="16.2" x14ac:dyDescent="0.2">
      <c r="B41" s="381" t="s">
        <v>583</v>
      </c>
      <c r="C41" s="372"/>
      <c r="D41" s="372"/>
      <c r="E41" s="372"/>
      <c r="F41" s="372"/>
      <c r="G41" s="372"/>
      <c r="H41" s="372"/>
      <c r="I41" s="372"/>
      <c r="J41" s="372"/>
      <c r="K41" s="372"/>
      <c r="L41" s="372"/>
      <c r="M41" s="372"/>
      <c r="N41" s="372"/>
      <c r="O41" s="372"/>
      <c r="P41" s="372"/>
      <c r="Q41" s="372"/>
      <c r="R41" s="372"/>
      <c r="S41" s="372"/>
      <c r="T41" s="372"/>
      <c r="U41" s="372"/>
      <c r="V41" s="372"/>
      <c r="W41" s="372"/>
      <c r="X41" s="372"/>
      <c r="Y41" s="372"/>
      <c r="Z41" s="372"/>
      <c r="AA41" s="372"/>
      <c r="AB41" s="372"/>
      <c r="AC41" s="372"/>
      <c r="AD41" s="372"/>
      <c r="AE41" s="372"/>
      <c r="AF41" s="372"/>
      <c r="AG41" s="372"/>
      <c r="AH41" s="372"/>
      <c r="AI41" s="372"/>
      <c r="AJ41" s="372"/>
      <c r="AK41" s="372"/>
      <c r="AL41" s="372"/>
      <c r="AM41" s="372"/>
      <c r="AN41" s="372"/>
      <c r="AO41" s="372"/>
      <c r="AP41" s="372"/>
      <c r="AQ41" s="372"/>
      <c r="AR41" s="372"/>
      <c r="AS41" s="372"/>
      <c r="AT41" s="372"/>
      <c r="AU41" s="372"/>
      <c r="AV41" s="372"/>
      <c r="AW41" s="372"/>
      <c r="AX41" s="372"/>
      <c r="AY41" s="372"/>
      <c r="AZ41" s="372"/>
      <c r="BA41" s="372"/>
      <c r="BB41" s="372"/>
      <c r="BC41" s="372"/>
      <c r="BD41" s="372"/>
      <c r="BE41" s="372"/>
      <c r="BF41" s="372"/>
      <c r="BG41" s="372"/>
      <c r="BH41" s="372"/>
      <c r="BI41" s="372"/>
      <c r="BJ41" s="372"/>
      <c r="BK41" s="372"/>
      <c r="BL41" s="372"/>
      <c r="BM41" s="372"/>
      <c r="BN41" s="372"/>
      <c r="BO41" s="372"/>
      <c r="BP41" s="372"/>
      <c r="BQ41" s="372"/>
      <c r="BR41" s="372"/>
      <c r="BS41" s="372"/>
      <c r="BT41" s="372"/>
      <c r="BU41" s="372"/>
      <c r="BV41" s="372"/>
      <c r="BW41" s="372"/>
      <c r="BX41" s="372"/>
      <c r="BY41" s="372"/>
      <c r="BZ41" s="372"/>
      <c r="CA41" s="372"/>
      <c r="CB41" s="372"/>
      <c r="CC41" s="372"/>
      <c r="CD41" s="372"/>
      <c r="CE41" s="372"/>
      <c r="CF41" s="372"/>
      <c r="CG41" s="372"/>
      <c r="CH41" s="372"/>
      <c r="CI41" s="372"/>
      <c r="CJ41" s="372"/>
      <c r="CK41" s="372"/>
      <c r="CL41" s="372"/>
      <c r="CM41" s="372"/>
      <c r="CN41" s="372"/>
      <c r="CO41" s="372"/>
      <c r="CP41" s="372"/>
      <c r="CQ41" s="372"/>
      <c r="CR41" s="372"/>
      <c r="CS41" s="372"/>
      <c r="CT41" s="372"/>
      <c r="CU41" s="372"/>
      <c r="CV41" s="372"/>
      <c r="CW41" s="372"/>
      <c r="CX41" s="372"/>
      <c r="CY41" s="372"/>
      <c r="CZ41" s="372"/>
      <c r="DA41" s="372"/>
      <c r="DB41" s="372"/>
      <c r="DC41" s="372"/>
      <c r="DD41" s="374"/>
    </row>
    <row r="42" spans="2:109" ht="13.2" x14ac:dyDescent="0.2">
      <c r="B42" s="375"/>
      <c r="G42" s="382"/>
      <c r="I42" s="383"/>
      <c r="J42" s="383"/>
      <c r="K42" s="383"/>
      <c r="AM42" s="382"/>
      <c r="AN42" s="382" t="s">
        <v>584</v>
      </c>
      <c r="AP42" s="383"/>
      <c r="AQ42" s="383"/>
      <c r="AR42" s="383"/>
      <c r="AY42" s="382"/>
      <c r="BA42" s="383"/>
      <c r="BB42" s="383"/>
      <c r="BC42" s="383"/>
      <c r="BK42" s="382"/>
      <c r="BM42" s="383"/>
      <c r="BN42" s="383"/>
      <c r="BO42" s="383"/>
      <c r="BW42" s="382"/>
      <c r="BY42" s="383"/>
      <c r="BZ42" s="383"/>
      <c r="CA42" s="383"/>
      <c r="CI42" s="382"/>
      <c r="CK42" s="383"/>
      <c r="CL42" s="383"/>
      <c r="CM42" s="383"/>
      <c r="CU42" s="382"/>
      <c r="CW42" s="383"/>
      <c r="CX42" s="383"/>
      <c r="CY42" s="383"/>
    </row>
    <row r="43" spans="2:109" ht="13.5" customHeight="1" x14ac:dyDescent="0.2">
      <c r="B43" s="375"/>
      <c r="AN43" s="1276" t="s">
        <v>592</v>
      </c>
      <c r="AO43" s="1277"/>
      <c r="AP43" s="1277"/>
      <c r="AQ43" s="1277"/>
      <c r="AR43" s="1277"/>
      <c r="AS43" s="1277"/>
      <c r="AT43" s="1277"/>
      <c r="AU43" s="1277"/>
      <c r="AV43" s="1277"/>
      <c r="AW43" s="1277"/>
      <c r="AX43" s="1277"/>
      <c r="AY43" s="1277"/>
      <c r="AZ43" s="1277"/>
      <c r="BA43" s="1277"/>
      <c r="BB43" s="1277"/>
      <c r="BC43" s="1277"/>
      <c r="BD43" s="1277"/>
      <c r="BE43" s="1277"/>
      <c r="BF43" s="1277"/>
      <c r="BG43" s="1277"/>
      <c r="BH43" s="1277"/>
      <c r="BI43" s="1277"/>
      <c r="BJ43" s="1277"/>
      <c r="BK43" s="1277"/>
      <c r="BL43" s="1277"/>
      <c r="BM43" s="1277"/>
      <c r="BN43" s="1277"/>
      <c r="BO43" s="1277"/>
      <c r="BP43" s="1277"/>
      <c r="BQ43" s="1277"/>
      <c r="BR43" s="1277"/>
      <c r="BS43" s="1277"/>
      <c r="BT43" s="1277"/>
      <c r="BU43" s="1277"/>
      <c r="BV43" s="1277"/>
      <c r="BW43" s="1277"/>
      <c r="BX43" s="1277"/>
      <c r="BY43" s="1277"/>
      <c r="BZ43" s="1277"/>
      <c r="CA43" s="1277"/>
      <c r="CB43" s="1277"/>
      <c r="CC43" s="1277"/>
      <c r="CD43" s="1277"/>
      <c r="CE43" s="1277"/>
      <c r="CF43" s="1277"/>
      <c r="CG43" s="1277"/>
      <c r="CH43" s="1277"/>
      <c r="CI43" s="1277"/>
      <c r="CJ43" s="1277"/>
      <c r="CK43" s="1277"/>
      <c r="CL43" s="1277"/>
      <c r="CM43" s="1277"/>
      <c r="CN43" s="1277"/>
      <c r="CO43" s="1277"/>
      <c r="CP43" s="1277"/>
      <c r="CQ43" s="1277"/>
      <c r="CR43" s="1277"/>
      <c r="CS43" s="1277"/>
      <c r="CT43" s="1277"/>
      <c r="CU43" s="1277"/>
      <c r="CV43" s="1277"/>
      <c r="CW43" s="1277"/>
      <c r="CX43" s="1277"/>
      <c r="CY43" s="1277"/>
      <c r="CZ43" s="1277"/>
      <c r="DA43" s="1277"/>
      <c r="DB43" s="1277"/>
      <c r="DC43" s="1278"/>
    </row>
    <row r="44" spans="2:109" ht="13.2" x14ac:dyDescent="0.2">
      <c r="B44" s="375"/>
      <c r="AN44" s="1279"/>
      <c r="AO44" s="1280"/>
      <c r="AP44" s="1280"/>
      <c r="AQ44" s="1280"/>
      <c r="AR44" s="1280"/>
      <c r="AS44" s="1280"/>
      <c r="AT44" s="1280"/>
      <c r="AU44" s="1280"/>
      <c r="AV44" s="1280"/>
      <c r="AW44" s="1280"/>
      <c r="AX44" s="1280"/>
      <c r="AY44" s="1280"/>
      <c r="AZ44" s="1280"/>
      <c r="BA44" s="1280"/>
      <c r="BB44" s="1280"/>
      <c r="BC44" s="1280"/>
      <c r="BD44" s="1280"/>
      <c r="BE44" s="1280"/>
      <c r="BF44" s="1280"/>
      <c r="BG44" s="1280"/>
      <c r="BH44" s="1280"/>
      <c r="BI44" s="1280"/>
      <c r="BJ44" s="1280"/>
      <c r="BK44" s="1280"/>
      <c r="BL44" s="1280"/>
      <c r="BM44" s="1280"/>
      <c r="BN44" s="1280"/>
      <c r="BO44" s="1280"/>
      <c r="BP44" s="1280"/>
      <c r="BQ44" s="1280"/>
      <c r="BR44" s="1280"/>
      <c r="BS44" s="1280"/>
      <c r="BT44" s="1280"/>
      <c r="BU44" s="1280"/>
      <c r="BV44" s="1280"/>
      <c r="BW44" s="1280"/>
      <c r="BX44" s="1280"/>
      <c r="BY44" s="1280"/>
      <c r="BZ44" s="1280"/>
      <c r="CA44" s="1280"/>
      <c r="CB44" s="1280"/>
      <c r="CC44" s="1280"/>
      <c r="CD44" s="1280"/>
      <c r="CE44" s="1280"/>
      <c r="CF44" s="1280"/>
      <c r="CG44" s="1280"/>
      <c r="CH44" s="1280"/>
      <c r="CI44" s="1280"/>
      <c r="CJ44" s="1280"/>
      <c r="CK44" s="1280"/>
      <c r="CL44" s="1280"/>
      <c r="CM44" s="1280"/>
      <c r="CN44" s="1280"/>
      <c r="CO44" s="1280"/>
      <c r="CP44" s="1280"/>
      <c r="CQ44" s="1280"/>
      <c r="CR44" s="1280"/>
      <c r="CS44" s="1280"/>
      <c r="CT44" s="1280"/>
      <c r="CU44" s="1280"/>
      <c r="CV44" s="1280"/>
      <c r="CW44" s="1280"/>
      <c r="CX44" s="1280"/>
      <c r="CY44" s="1280"/>
      <c r="CZ44" s="1280"/>
      <c r="DA44" s="1280"/>
      <c r="DB44" s="1280"/>
      <c r="DC44" s="1281"/>
    </row>
    <row r="45" spans="2:109" ht="13.2" x14ac:dyDescent="0.2">
      <c r="B45" s="375"/>
      <c r="AN45" s="1279"/>
      <c r="AO45" s="1280"/>
      <c r="AP45" s="1280"/>
      <c r="AQ45" s="1280"/>
      <c r="AR45" s="1280"/>
      <c r="AS45" s="1280"/>
      <c r="AT45" s="1280"/>
      <c r="AU45" s="1280"/>
      <c r="AV45" s="1280"/>
      <c r="AW45" s="1280"/>
      <c r="AX45" s="1280"/>
      <c r="AY45" s="1280"/>
      <c r="AZ45" s="1280"/>
      <c r="BA45" s="1280"/>
      <c r="BB45" s="1280"/>
      <c r="BC45" s="1280"/>
      <c r="BD45" s="1280"/>
      <c r="BE45" s="1280"/>
      <c r="BF45" s="1280"/>
      <c r="BG45" s="1280"/>
      <c r="BH45" s="1280"/>
      <c r="BI45" s="1280"/>
      <c r="BJ45" s="1280"/>
      <c r="BK45" s="1280"/>
      <c r="BL45" s="1280"/>
      <c r="BM45" s="1280"/>
      <c r="BN45" s="1280"/>
      <c r="BO45" s="1280"/>
      <c r="BP45" s="1280"/>
      <c r="BQ45" s="1280"/>
      <c r="BR45" s="1280"/>
      <c r="BS45" s="1280"/>
      <c r="BT45" s="1280"/>
      <c r="BU45" s="1280"/>
      <c r="BV45" s="1280"/>
      <c r="BW45" s="1280"/>
      <c r="BX45" s="1280"/>
      <c r="BY45" s="1280"/>
      <c r="BZ45" s="1280"/>
      <c r="CA45" s="1280"/>
      <c r="CB45" s="1280"/>
      <c r="CC45" s="1280"/>
      <c r="CD45" s="1280"/>
      <c r="CE45" s="1280"/>
      <c r="CF45" s="1280"/>
      <c r="CG45" s="1280"/>
      <c r="CH45" s="1280"/>
      <c r="CI45" s="1280"/>
      <c r="CJ45" s="1280"/>
      <c r="CK45" s="1280"/>
      <c r="CL45" s="1280"/>
      <c r="CM45" s="1280"/>
      <c r="CN45" s="1280"/>
      <c r="CO45" s="1280"/>
      <c r="CP45" s="1280"/>
      <c r="CQ45" s="1280"/>
      <c r="CR45" s="1280"/>
      <c r="CS45" s="1280"/>
      <c r="CT45" s="1280"/>
      <c r="CU45" s="1280"/>
      <c r="CV45" s="1280"/>
      <c r="CW45" s="1280"/>
      <c r="CX45" s="1280"/>
      <c r="CY45" s="1280"/>
      <c r="CZ45" s="1280"/>
      <c r="DA45" s="1280"/>
      <c r="DB45" s="1280"/>
      <c r="DC45" s="1281"/>
    </row>
    <row r="46" spans="2:109" ht="13.2" x14ac:dyDescent="0.2">
      <c r="B46" s="375"/>
      <c r="AN46" s="1279"/>
      <c r="AO46" s="1280"/>
      <c r="AP46" s="1280"/>
      <c r="AQ46" s="1280"/>
      <c r="AR46" s="1280"/>
      <c r="AS46" s="1280"/>
      <c r="AT46" s="1280"/>
      <c r="AU46" s="1280"/>
      <c r="AV46" s="1280"/>
      <c r="AW46" s="1280"/>
      <c r="AX46" s="1280"/>
      <c r="AY46" s="1280"/>
      <c r="AZ46" s="1280"/>
      <c r="BA46" s="1280"/>
      <c r="BB46" s="1280"/>
      <c r="BC46" s="1280"/>
      <c r="BD46" s="1280"/>
      <c r="BE46" s="1280"/>
      <c r="BF46" s="1280"/>
      <c r="BG46" s="1280"/>
      <c r="BH46" s="1280"/>
      <c r="BI46" s="1280"/>
      <c r="BJ46" s="1280"/>
      <c r="BK46" s="1280"/>
      <c r="BL46" s="1280"/>
      <c r="BM46" s="1280"/>
      <c r="BN46" s="1280"/>
      <c r="BO46" s="1280"/>
      <c r="BP46" s="1280"/>
      <c r="BQ46" s="1280"/>
      <c r="BR46" s="1280"/>
      <c r="BS46" s="1280"/>
      <c r="BT46" s="1280"/>
      <c r="BU46" s="1280"/>
      <c r="BV46" s="1280"/>
      <c r="BW46" s="1280"/>
      <c r="BX46" s="1280"/>
      <c r="BY46" s="1280"/>
      <c r="BZ46" s="1280"/>
      <c r="CA46" s="1280"/>
      <c r="CB46" s="1280"/>
      <c r="CC46" s="1280"/>
      <c r="CD46" s="1280"/>
      <c r="CE46" s="1280"/>
      <c r="CF46" s="1280"/>
      <c r="CG46" s="1280"/>
      <c r="CH46" s="1280"/>
      <c r="CI46" s="1280"/>
      <c r="CJ46" s="1280"/>
      <c r="CK46" s="1280"/>
      <c r="CL46" s="1280"/>
      <c r="CM46" s="1280"/>
      <c r="CN46" s="1280"/>
      <c r="CO46" s="1280"/>
      <c r="CP46" s="1280"/>
      <c r="CQ46" s="1280"/>
      <c r="CR46" s="1280"/>
      <c r="CS46" s="1280"/>
      <c r="CT46" s="1280"/>
      <c r="CU46" s="1280"/>
      <c r="CV46" s="1280"/>
      <c r="CW46" s="1280"/>
      <c r="CX46" s="1280"/>
      <c r="CY46" s="1280"/>
      <c r="CZ46" s="1280"/>
      <c r="DA46" s="1280"/>
      <c r="DB46" s="1280"/>
      <c r="DC46" s="1281"/>
    </row>
    <row r="47" spans="2:109" ht="13.2" x14ac:dyDescent="0.2">
      <c r="B47" s="375"/>
      <c r="AN47" s="1282"/>
      <c r="AO47" s="1283"/>
      <c r="AP47" s="1283"/>
      <c r="AQ47" s="1283"/>
      <c r="AR47" s="1283"/>
      <c r="AS47" s="1283"/>
      <c r="AT47" s="1283"/>
      <c r="AU47" s="1283"/>
      <c r="AV47" s="1283"/>
      <c r="AW47" s="1283"/>
      <c r="AX47" s="1283"/>
      <c r="AY47" s="1283"/>
      <c r="AZ47" s="1283"/>
      <c r="BA47" s="1283"/>
      <c r="BB47" s="1283"/>
      <c r="BC47" s="1283"/>
      <c r="BD47" s="1283"/>
      <c r="BE47" s="1283"/>
      <c r="BF47" s="1283"/>
      <c r="BG47" s="1283"/>
      <c r="BH47" s="1283"/>
      <c r="BI47" s="1283"/>
      <c r="BJ47" s="1283"/>
      <c r="BK47" s="1283"/>
      <c r="BL47" s="1283"/>
      <c r="BM47" s="1283"/>
      <c r="BN47" s="1283"/>
      <c r="BO47" s="1283"/>
      <c r="BP47" s="1283"/>
      <c r="BQ47" s="1283"/>
      <c r="BR47" s="1283"/>
      <c r="BS47" s="1283"/>
      <c r="BT47" s="1283"/>
      <c r="BU47" s="1283"/>
      <c r="BV47" s="1283"/>
      <c r="BW47" s="1283"/>
      <c r="BX47" s="1283"/>
      <c r="BY47" s="1283"/>
      <c r="BZ47" s="1283"/>
      <c r="CA47" s="1283"/>
      <c r="CB47" s="1283"/>
      <c r="CC47" s="1283"/>
      <c r="CD47" s="1283"/>
      <c r="CE47" s="1283"/>
      <c r="CF47" s="1283"/>
      <c r="CG47" s="1283"/>
      <c r="CH47" s="1283"/>
      <c r="CI47" s="1283"/>
      <c r="CJ47" s="1283"/>
      <c r="CK47" s="1283"/>
      <c r="CL47" s="1283"/>
      <c r="CM47" s="1283"/>
      <c r="CN47" s="1283"/>
      <c r="CO47" s="1283"/>
      <c r="CP47" s="1283"/>
      <c r="CQ47" s="1283"/>
      <c r="CR47" s="1283"/>
      <c r="CS47" s="1283"/>
      <c r="CT47" s="1283"/>
      <c r="CU47" s="1283"/>
      <c r="CV47" s="1283"/>
      <c r="CW47" s="1283"/>
      <c r="CX47" s="1283"/>
      <c r="CY47" s="1283"/>
      <c r="CZ47" s="1283"/>
      <c r="DA47" s="1283"/>
      <c r="DB47" s="1283"/>
      <c r="DC47" s="1284"/>
    </row>
    <row r="48" spans="2:109" ht="13.2" x14ac:dyDescent="0.2">
      <c r="B48" s="375"/>
      <c r="H48" s="384"/>
      <c r="I48" s="384"/>
      <c r="J48" s="384"/>
      <c r="AN48" s="384"/>
      <c r="AO48" s="384"/>
      <c r="AP48" s="384"/>
      <c r="AZ48" s="384"/>
      <c r="BA48" s="384"/>
      <c r="BB48" s="384"/>
      <c r="BL48" s="384"/>
      <c r="BM48" s="384"/>
      <c r="BN48" s="384"/>
      <c r="BX48" s="384"/>
      <c r="BY48" s="384"/>
      <c r="BZ48" s="384"/>
      <c r="CJ48" s="384"/>
      <c r="CK48" s="384"/>
      <c r="CL48" s="384"/>
      <c r="CV48" s="384"/>
      <c r="CW48" s="384"/>
      <c r="CX48" s="384"/>
    </row>
    <row r="49" spans="1:109" ht="13.2" x14ac:dyDescent="0.2">
      <c r="B49" s="375"/>
      <c r="AN49" s="369" t="s">
        <v>585</v>
      </c>
    </row>
    <row r="50" spans="1:109" ht="13.2" x14ac:dyDescent="0.2">
      <c r="B50" s="375"/>
      <c r="G50" s="1285"/>
      <c r="H50" s="1285"/>
      <c r="I50" s="1285"/>
      <c r="J50" s="1285"/>
      <c r="K50" s="385"/>
      <c r="L50" s="385"/>
      <c r="M50" s="386"/>
      <c r="N50" s="386"/>
      <c r="AN50" s="1286"/>
      <c r="AO50" s="1287"/>
      <c r="AP50" s="1287"/>
      <c r="AQ50" s="1287"/>
      <c r="AR50" s="1287"/>
      <c r="AS50" s="1287"/>
      <c r="AT50" s="1287"/>
      <c r="AU50" s="1287"/>
      <c r="AV50" s="1287"/>
      <c r="AW50" s="1287"/>
      <c r="AX50" s="1287"/>
      <c r="AY50" s="1287"/>
      <c r="AZ50" s="1287"/>
      <c r="BA50" s="1287"/>
      <c r="BB50" s="1287"/>
      <c r="BC50" s="1287"/>
      <c r="BD50" s="1287"/>
      <c r="BE50" s="1287"/>
      <c r="BF50" s="1287"/>
      <c r="BG50" s="1287"/>
      <c r="BH50" s="1287"/>
      <c r="BI50" s="1287"/>
      <c r="BJ50" s="1287"/>
      <c r="BK50" s="1287"/>
      <c r="BL50" s="1287"/>
      <c r="BM50" s="1287"/>
      <c r="BN50" s="1287"/>
      <c r="BO50" s="1288"/>
      <c r="BP50" s="1289" t="s">
        <v>548</v>
      </c>
      <c r="BQ50" s="1289"/>
      <c r="BR50" s="1289"/>
      <c r="BS50" s="1289"/>
      <c r="BT50" s="1289"/>
      <c r="BU50" s="1289"/>
      <c r="BV50" s="1289"/>
      <c r="BW50" s="1289"/>
      <c r="BX50" s="1289" t="s">
        <v>549</v>
      </c>
      <c r="BY50" s="1289"/>
      <c r="BZ50" s="1289"/>
      <c r="CA50" s="1289"/>
      <c r="CB50" s="1289"/>
      <c r="CC50" s="1289"/>
      <c r="CD50" s="1289"/>
      <c r="CE50" s="1289"/>
      <c r="CF50" s="1289" t="s">
        <v>550</v>
      </c>
      <c r="CG50" s="1289"/>
      <c r="CH50" s="1289"/>
      <c r="CI50" s="1289"/>
      <c r="CJ50" s="1289"/>
      <c r="CK50" s="1289"/>
      <c r="CL50" s="1289"/>
      <c r="CM50" s="1289"/>
      <c r="CN50" s="1289" t="s">
        <v>551</v>
      </c>
      <c r="CO50" s="1289"/>
      <c r="CP50" s="1289"/>
      <c r="CQ50" s="1289"/>
      <c r="CR50" s="1289"/>
      <c r="CS50" s="1289"/>
      <c r="CT50" s="1289"/>
      <c r="CU50" s="1289"/>
      <c r="CV50" s="1289" t="s">
        <v>552</v>
      </c>
      <c r="CW50" s="1289"/>
      <c r="CX50" s="1289"/>
      <c r="CY50" s="1289"/>
      <c r="CZ50" s="1289"/>
      <c r="DA50" s="1289"/>
      <c r="DB50" s="1289"/>
      <c r="DC50" s="1289"/>
    </row>
    <row r="51" spans="1:109" ht="13.5" customHeight="1" x14ac:dyDescent="0.2">
      <c r="B51" s="375"/>
      <c r="G51" s="1296"/>
      <c r="H51" s="1296"/>
      <c r="I51" s="1294"/>
      <c r="J51" s="1294"/>
      <c r="K51" s="1291"/>
      <c r="L51" s="1291"/>
      <c r="M51" s="1291"/>
      <c r="N51" s="1291"/>
      <c r="AM51" s="384"/>
      <c r="AN51" s="1292" t="s">
        <v>586</v>
      </c>
      <c r="AO51" s="1292"/>
      <c r="AP51" s="1292"/>
      <c r="AQ51" s="1292"/>
      <c r="AR51" s="1292"/>
      <c r="AS51" s="1292"/>
      <c r="AT51" s="1292"/>
      <c r="AU51" s="1292"/>
      <c r="AV51" s="1292"/>
      <c r="AW51" s="1292"/>
      <c r="AX51" s="1292"/>
      <c r="AY51" s="1292"/>
      <c r="AZ51" s="1292"/>
      <c r="BA51" s="1292"/>
      <c r="BB51" s="1292" t="s">
        <v>587</v>
      </c>
      <c r="BC51" s="1292"/>
      <c r="BD51" s="1292"/>
      <c r="BE51" s="1292"/>
      <c r="BF51" s="1292"/>
      <c r="BG51" s="1292"/>
      <c r="BH51" s="1292"/>
      <c r="BI51" s="1292"/>
      <c r="BJ51" s="1292"/>
      <c r="BK51" s="1292"/>
      <c r="BL51" s="1292"/>
      <c r="BM51" s="1292"/>
      <c r="BN51" s="1292"/>
      <c r="BO51" s="1292"/>
      <c r="BP51" s="1293"/>
      <c r="BQ51" s="1290"/>
      <c r="BR51" s="1290"/>
      <c r="BS51" s="1290"/>
      <c r="BT51" s="1290"/>
      <c r="BU51" s="1290"/>
      <c r="BV51" s="1290"/>
      <c r="BW51" s="1290"/>
      <c r="BX51" s="1290"/>
      <c r="BY51" s="1290"/>
      <c r="BZ51" s="1290"/>
      <c r="CA51" s="1290"/>
      <c r="CB51" s="1290"/>
      <c r="CC51" s="1290"/>
      <c r="CD51" s="1290"/>
      <c r="CE51" s="1290"/>
      <c r="CF51" s="1290"/>
      <c r="CG51" s="1290"/>
      <c r="CH51" s="1290"/>
      <c r="CI51" s="1290"/>
      <c r="CJ51" s="1290"/>
      <c r="CK51" s="1290"/>
      <c r="CL51" s="1290"/>
      <c r="CM51" s="1290"/>
      <c r="CN51" s="1290"/>
      <c r="CO51" s="1290"/>
      <c r="CP51" s="1290"/>
      <c r="CQ51" s="1290"/>
      <c r="CR51" s="1290"/>
      <c r="CS51" s="1290"/>
      <c r="CT51" s="1290"/>
      <c r="CU51" s="1290"/>
      <c r="CV51" s="1290"/>
      <c r="CW51" s="1290"/>
      <c r="CX51" s="1290"/>
      <c r="CY51" s="1290"/>
      <c r="CZ51" s="1290"/>
      <c r="DA51" s="1290"/>
      <c r="DB51" s="1290"/>
      <c r="DC51" s="1290"/>
    </row>
    <row r="52" spans="1:109" ht="13.2" x14ac:dyDescent="0.2">
      <c r="B52" s="375"/>
      <c r="G52" s="1296"/>
      <c r="H52" s="1296"/>
      <c r="I52" s="1294"/>
      <c r="J52" s="1294"/>
      <c r="K52" s="1291"/>
      <c r="L52" s="1291"/>
      <c r="M52" s="1291"/>
      <c r="N52" s="1291"/>
      <c r="AM52" s="384"/>
      <c r="AN52" s="1292"/>
      <c r="AO52" s="1292"/>
      <c r="AP52" s="1292"/>
      <c r="AQ52" s="1292"/>
      <c r="AR52" s="1292"/>
      <c r="AS52" s="1292"/>
      <c r="AT52" s="1292"/>
      <c r="AU52" s="1292"/>
      <c r="AV52" s="1292"/>
      <c r="AW52" s="1292"/>
      <c r="AX52" s="1292"/>
      <c r="AY52" s="1292"/>
      <c r="AZ52" s="1292"/>
      <c r="BA52" s="1292"/>
      <c r="BB52" s="1292"/>
      <c r="BC52" s="1292"/>
      <c r="BD52" s="1292"/>
      <c r="BE52" s="1292"/>
      <c r="BF52" s="1292"/>
      <c r="BG52" s="1292"/>
      <c r="BH52" s="1292"/>
      <c r="BI52" s="1292"/>
      <c r="BJ52" s="1292"/>
      <c r="BK52" s="1292"/>
      <c r="BL52" s="1292"/>
      <c r="BM52" s="1292"/>
      <c r="BN52" s="1292"/>
      <c r="BO52" s="1292"/>
      <c r="BP52" s="1290"/>
      <c r="BQ52" s="1290"/>
      <c r="BR52" s="1290"/>
      <c r="BS52" s="1290"/>
      <c r="BT52" s="1290"/>
      <c r="BU52" s="1290"/>
      <c r="BV52" s="1290"/>
      <c r="BW52" s="1290"/>
      <c r="BX52" s="1290"/>
      <c r="BY52" s="1290"/>
      <c r="BZ52" s="1290"/>
      <c r="CA52" s="1290"/>
      <c r="CB52" s="1290"/>
      <c r="CC52" s="1290"/>
      <c r="CD52" s="1290"/>
      <c r="CE52" s="1290"/>
      <c r="CF52" s="1290"/>
      <c r="CG52" s="1290"/>
      <c r="CH52" s="1290"/>
      <c r="CI52" s="1290"/>
      <c r="CJ52" s="1290"/>
      <c r="CK52" s="1290"/>
      <c r="CL52" s="1290"/>
      <c r="CM52" s="1290"/>
      <c r="CN52" s="1290"/>
      <c r="CO52" s="1290"/>
      <c r="CP52" s="1290"/>
      <c r="CQ52" s="1290"/>
      <c r="CR52" s="1290"/>
      <c r="CS52" s="1290"/>
      <c r="CT52" s="1290"/>
      <c r="CU52" s="1290"/>
      <c r="CV52" s="1290"/>
      <c r="CW52" s="1290"/>
      <c r="CX52" s="1290"/>
      <c r="CY52" s="1290"/>
      <c r="CZ52" s="1290"/>
      <c r="DA52" s="1290"/>
      <c r="DB52" s="1290"/>
      <c r="DC52" s="1290"/>
    </row>
    <row r="53" spans="1:109" ht="13.2" x14ac:dyDescent="0.2">
      <c r="A53" s="383"/>
      <c r="B53" s="375"/>
      <c r="G53" s="1296"/>
      <c r="H53" s="1296"/>
      <c r="I53" s="1285"/>
      <c r="J53" s="1285"/>
      <c r="K53" s="1291"/>
      <c r="L53" s="1291"/>
      <c r="M53" s="1291"/>
      <c r="N53" s="1291"/>
      <c r="AM53" s="384"/>
      <c r="AN53" s="1292"/>
      <c r="AO53" s="1292"/>
      <c r="AP53" s="1292"/>
      <c r="AQ53" s="1292"/>
      <c r="AR53" s="1292"/>
      <c r="AS53" s="1292"/>
      <c r="AT53" s="1292"/>
      <c r="AU53" s="1292"/>
      <c r="AV53" s="1292"/>
      <c r="AW53" s="1292"/>
      <c r="AX53" s="1292"/>
      <c r="AY53" s="1292"/>
      <c r="AZ53" s="1292"/>
      <c r="BA53" s="1292"/>
      <c r="BB53" s="1292" t="s">
        <v>588</v>
      </c>
      <c r="BC53" s="1292"/>
      <c r="BD53" s="1292"/>
      <c r="BE53" s="1292"/>
      <c r="BF53" s="1292"/>
      <c r="BG53" s="1292"/>
      <c r="BH53" s="1292"/>
      <c r="BI53" s="1292"/>
      <c r="BJ53" s="1292"/>
      <c r="BK53" s="1292"/>
      <c r="BL53" s="1292"/>
      <c r="BM53" s="1292"/>
      <c r="BN53" s="1292"/>
      <c r="BO53" s="1292"/>
      <c r="BP53" s="1293"/>
      <c r="BQ53" s="1290"/>
      <c r="BR53" s="1290"/>
      <c r="BS53" s="1290"/>
      <c r="BT53" s="1290"/>
      <c r="BU53" s="1290"/>
      <c r="BV53" s="1290"/>
      <c r="BW53" s="1290"/>
      <c r="BX53" s="1290">
        <v>59.4</v>
      </c>
      <c r="BY53" s="1290"/>
      <c r="BZ53" s="1290"/>
      <c r="CA53" s="1290"/>
      <c r="CB53" s="1290"/>
      <c r="CC53" s="1290"/>
      <c r="CD53" s="1290"/>
      <c r="CE53" s="1290"/>
      <c r="CF53" s="1290">
        <v>60.3</v>
      </c>
      <c r="CG53" s="1290"/>
      <c r="CH53" s="1290"/>
      <c r="CI53" s="1290"/>
      <c r="CJ53" s="1290"/>
      <c r="CK53" s="1290"/>
      <c r="CL53" s="1290"/>
      <c r="CM53" s="1290"/>
      <c r="CN53" s="1290">
        <v>61.9</v>
      </c>
      <c r="CO53" s="1290"/>
      <c r="CP53" s="1290"/>
      <c r="CQ53" s="1290"/>
      <c r="CR53" s="1290"/>
      <c r="CS53" s="1290"/>
      <c r="CT53" s="1290"/>
      <c r="CU53" s="1290"/>
      <c r="CV53" s="1290">
        <v>61.2</v>
      </c>
      <c r="CW53" s="1290"/>
      <c r="CX53" s="1290"/>
      <c r="CY53" s="1290"/>
      <c r="CZ53" s="1290"/>
      <c r="DA53" s="1290"/>
      <c r="DB53" s="1290"/>
      <c r="DC53" s="1290"/>
    </row>
    <row r="54" spans="1:109" ht="13.2" x14ac:dyDescent="0.2">
      <c r="A54" s="383"/>
      <c r="B54" s="375"/>
      <c r="G54" s="1296"/>
      <c r="H54" s="1296"/>
      <c r="I54" s="1285"/>
      <c r="J54" s="1285"/>
      <c r="K54" s="1291"/>
      <c r="L54" s="1291"/>
      <c r="M54" s="1291"/>
      <c r="N54" s="1291"/>
      <c r="AM54" s="384"/>
      <c r="AN54" s="1292"/>
      <c r="AO54" s="1292"/>
      <c r="AP54" s="1292"/>
      <c r="AQ54" s="1292"/>
      <c r="AR54" s="1292"/>
      <c r="AS54" s="1292"/>
      <c r="AT54" s="1292"/>
      <c r="AU54" s="1292"/>
      <c r="AV54" s="1292"/>
      <c r="AW54" s="1292"/>
      <c r="AX54" s="1292"/>
      <c r="AY54" s="1292"/>
      <c r="AZ54" s="1292"/>
      <c r="BA54" s="1292"/>
      <c r="BB54" s="1292"/>
      <c r="BC54" s="1292"/>
      <c r="BD54" s="1292"/>
      <c r="BE54" s="1292"/>
      <c r="BF54" s="1292"/>
      <c r="BG54" s="1292"/>
      <c r="BH54" s="1292"/>
      <c r="BI54" s="1292"/>
      <c r="BJ54" s="1292"/>
      <c r="BK54" s="1292"/>
      <c r="BL54" s="1292"/>
      <c r="BM54" s="1292"/>
      <c r="BN54" s="1292"/>
      <c r="BO54" s="1292"/>
      <c r="BP54" s="1290"/>
      <c r="BQ54" s="1290"/>
      <c r="BR54" s="1290"/>
      <c r="BS54" s="1290"/>
      <c r="BT54" s="1290"/>
      <c r="BU54" s="1290"/>
      <c r="BV54" s="1290"/>
      <c r="BW54" s="1290"/>
      <c r="BX54" s="1290"/>
      <c r="BY54" s="1290"/>
      <c r="BZ54" s="1290"/>
      <c r="CA54" s="1290"/>
      <c r="CB54" s="1290"/>
      <c r="CC54" s="1290"/>
      <c r="CD54" s="1290"/>
      <c r="CE54" s="1290"/>
      <c r="CF54" s="1290"/>
      <c r="CG54" s="1290"/>
      <c r="CH54" s="1290"/>
      <c r="CI54" s="1290"/>
      <c r="CJ54" s="1290"/>
      <c r="CK54" s="1290"/>
      <c r="CL54" s="1290"/>
      <c r="CM54" s="1290"/>
      <c r="CN54" s="1290"/>
      <c r="CO54" s="1290"/>
      <c r="CP54" s="1290"/>
      <c r="CQ54" s="1290"/>
      <c r="CR54" s="1290"/>
      <c r="CS54" s="1290"/>
      <c r="CT54" s="1290"/>
      <c r="CU54" s="1290"/>
      <c r="CV54" s="1290"/>
      <c r="CW54" s="1290"/>
      <c r="CX54" s="1290"/>
      <c r="CY54" s="1290"/>
      <c r="CZ54" s="1290"/>
      <c r="DA54" s="1290"/>
      <c r="DB54" s="1290"/>
      <c r="DC54" s="1290"/>
    </row>
    <row r="55" spans="1:109" ht="13.2" x14ac:dyDescent="0.2">
      <c r="A55" s="383"/>
      <c r="B55" s="375"/>
      <c r="G55" s="1285"/>
      <c r="H55" s="1285"/>
      <c r="I55" s="1285"/>
      <c r="J55" s="1285"/>
      <c r="K55" s="1291"/>
      <c r="L55" s="1291"/>
      <c r="M55" s="1291"/>
      <c r="N55" s="1291"/>
      <c r="AN55" s="1289" t="s">
        <v>589</v>
      </c>
      <c r="AO55" s="1289"/>
      <c r="AP55" s="1289"/>
      <c r="AQ55" s="1289"/>
      <c r="AR55" s="1289"/>
      <c r="AS55" s="1289"/>
      <c r="AT55" s="1289"/>
      <c r="AU55" s="1289"/>
      <c r="AV55" s="1289"/>
      <c r="AW55" s="1289"/>
      <c r="AX55" s="1289"/>
      <c r="AY55" s="1289"/>
      <c r="AZ55" s="1289"/>
      <c r="BA55" s="1289"/>
      <c r="BB55" s="1292" t="s">
        <v>587</v>
      </c>
      <c r="BC55" s="1292"/>
      <c r="BD55" s="1292"/>
      <c r="BE55" s="1292"/>
      <c r="BF55" s="1292"/>
      <c r="BG55" s="1292"/>
      <c r="BH55" s="1292"/>
      <c r="BI55" s="1292"/>
      <c r="BJ55" s="1292"/>
      <c r="BK55" s="1292"/>
      <c r="BL55" s="1292"/>
      <c r="BM55" s="1292"/>
      <c r="BN55" s="1292"/>
      <c r="BO55" s="1292"/>
      <c r="BP55" s="1293"/>
      <c r="BQ55" s="1290"/>
      <c r="BR55" s="1290"/>
      <c r="BS55" s="1290"/>
      <c r="BT55" s="1290"/>
      <c r="BU55" s="1290"/>
      <c r="BV55" s="1290"/>
      <c r="BW55" s="1290"/>
      <c r="BX55" s="1290">
        <v>0</v>
      </c>
      <c r="BY55" s="1290"/>
      <c r="BZ55" s="1290"/>
      <c r="CA55" s="1290"/>
      <c r="CB55" s="1290"/>
      <c r="CC55" s="1290"/>
      <c r="CD55" s="1290"/>
      <c r="CE55" s="1290"/>
      <c r="CF55" s="1290">
        <v>0</v>
      </c>
      <c r="CG55" s="1290"/>
      <c r="CH55" s="1290"/>
      <c r="CI55" s="1290"/>
      <c r="CJ55" s="1290"/>
      <c r="CK55" s="1290"/>
      <c r="CL55" s="1290"/>
      <c r="CM55" s="1290"/>
      <c r="CN55" s="1290">
        <v>0</v>
      </c>
      <c r="CO55" s="1290"/>
      <c r="CP55" s="1290"/>
      <c r="CQ55" s="1290"/>
      <c r="CR55" s="1290"/>
      <c r="CS55" s="1290"/>
      <c r="CT55" s="1290"/>
      <c r="CU55" s="1290"/>
      <c r="CV55" s="1290">
        <v>0</v>
      </c>
      <c r="CW55" s="1290"/>
      <c r="CX55" s="1290"/>
      <c r="CY55" s="1290"/>
      <c r="CZ55" s="1290"/>
      <c r="DA55" s="1290"/>
      <c r="DB55" s="1290"/>
      <c r="DC55" s="1290"/>
    </row>
    <row r="56" spans="1:109" ht="13.2" x14ac:dyDescent="0.2">
      <c r="A56" s="383"/>
      <c r="B56" s="375"/>
      <c r="G56" s="1285"/>
      <c r="H56" s="1285"/>
      <c r="I56" s="1285"/>
      <c r="J56" s="1285"/>
      <c r="K56" s="1291"/>
      <c r="L56" s="1291"/>
      <c r="M56" s="1291"/>
      <c r="N56" s="1291"/>
      <c r="AN56" s="1289"/>
      <c r="AO56" s="1289"/>
      <c r="AP56" s="1289"/>
      <c r="AQ56" s="1289"/>
      <c r="AR56" s="1289"/>
      <c r="AS56" s="1289"/>
      <c r="AT56" s="1289"/>
      <c r="AU56" s="1289"/>
      <c r="AV56" s="1289"/>
      <c r="AW56" s="1289"/>
      <c r="AX56" s="1289"/>
      <c r="AY56" s="1289"/>
      <c r="AZ56" s="1289"/>
      <c r="BA56" s="1289"/>
      <c r="BB56" s="1292"/>
      <c r="BC56" s="1292"/>
      <c r="BD56" s="1292"/>
      <c r="BE56" s="1292"/>
      <c r="BF56" s="1292"/>
      <c r="BG56" s="1292"/>
      <c r="BH56" s="1292"/>
      <c r="BI56" s="1292"/>
      <c r="BJ56" s="1292"/>
      <c r="BK56" s="1292"/>
      <c r="BL56" s="1292"/>
      <c r="BM56" s="1292"/>
      <c r="BN56" s="1292"/>
      <c r="BO56" s="1292"/>
      <c r="BP56" s="1290"/>
      <c r="BQ56" s="1290"/>
      <c r="BR56" s="1290"/>
      <c r="BS56" s="1290"/>
      <c r="BT56" s="1290"/>
      <c r="BU56" s="1290"/>
      <c r="BV56" s="1290"/>
      <c r="BW56" s="1290"/>
      <c r="BX56" s="1290"/>
      <c r="BY56" s="1290"/>
      <c r="BZ56" s="1290"/>
      <c r="CA56" s="1290"/>
      <c r="CB56" s="1290"/>
      <c r="CC56" s="1290"/>
      <c r="CD56" s="1290"/>
      <c r="CE56" s="1290"/>
      <c r="CF56" s="1290"/>
      <c r="CG56" s="1290"/>
      <c r="CH56" s="1290"/>
      <c r="CI56" s="1290"/>
      <c r="CJ56" s="1290"/>
      <c r="CK56" s="1290"/>
      <c r="CL56" s="1290"/>
      <c r="CM56" s="1290"/>
      <c r="CN56" s="1290"/>
      <c r="CO56" s="1290"/>
      <c r="CP56" s="1290"/>
      <c r="CQ56" s="1290"/>
      <c r="CR56" s="1290"/>
      <c r="CS56" s="1290"/>
      <c r="CT56" s="1290"/>
      <c r="CU56" s="1290"/>
      <c r="CV56" s="1290"/>
      <c r="CW56" s="1290"/>
      <c r="CX56" s="1290"/>
      <c r="CY56" s="1290"/>
      <c r="CZ56" s="1290"/>
      <c r="DA56" s="1290"/>
      <c r="DB56" s="1290"/>
      <c r="DC56" s="1290"/>
    </row>
    <row r="57" spans="1:109" s="383" customFormat="1" ht="13.2" x14ac:dyDescent="0.2">
      <c r="B57" s="387"/>
      <c r="G57" s="1285"/>
      <c r="H57" s="1285"/>
      <c r="I57" s="1295"/>
      <c r="J57" s="1295"/>
      <c r="K57" s="1291"/>
      <c r="L57" s="1291"/>
      <c r="M57" s="1291"/>
      <c r="N57" s="1291"/>
      <c r="AM57" s="369"/>
      <c r="AN57" s="1289"/>
      <c r="AO57" s="1289"/>
      <c r="AP57" s="1289"/>
      <c r="AQ57" s="1289"/>
      <c r="AR57" s="1289"/>
      <c r="AS57" s="1289"/>
      <c r="AT57" s="1289"/>
      <c r="AU57" s="1289"/>
      <c r="AV57" s="1289"/>
      <c r="AW57" s="1289"/>
      <c r="AX57" s="1289"/>
      <c r="AY57" s="1289"/>
      <c r="AZ57" s="1289"/>
      <c r="BA57" s="1289"/>
      <c r="BB57" s="1292" t="s">
        <v>588</v>
      </c>
      <c r="BC57" s="1292"/>
      <c r="BD57" s="1292"/>
      <c r="BE57" s="1292"/>
      <c r="BF57" s="1292"/>
      <c r="BG57" s="1292"/>
      <c r="BH57" s="1292"/>
      <c r="BI57" s="1292"/>
      <c r="BJ57" s="1292"/>
      <c r="BK57" s="1292"/>
      <c r="BL57" s="1292"/>
      <c r="BM57" s="1292"/>
      <c r="BN57" s="1292"/>
      <c r="BO57" s="1292"/>
      <c r="BP57" s="1293"/>
      <c r="BQ57" s="1290"/>
      <c r="BR57" s="1290"/>
      <c r="BS57" s="1290"/>
      <c r="BT57" s="1290"/>
      <c r="BU57" s="1290"/>
      <c r="BV57" s="1290"/>
      <c r="BW57" s="1290"/>
      <c r="BX57" s="1290">
        <v>57.7</v>
      </c>
      <c r="BY57" s="1290"/>
      <c r="BZ57" s="1290"/>
      <c r="CA57" s="1290"/>
      <c r="CB57" s="1290"/>
      <c r="CC57" s="1290"/>
      <c r="CD57" s="1290"/>
      <c r="CE57" s="1290"/>
      <c r="CF57" s="1290">
        <v>56.3</v>
      </c>
      <c r="CG57" s="1290"/>
      <c r="CH57" s="1290"/>
      <c r="CI57" s="1290"/>
      <c r="CJ57" s="1290"/>
      <c r="CK57" s="1290"/>
      <c r="CL57" s="1290"/>
      <c r="CM57" s="1290"/>
      <c r="CN57" s="1290">
        <v>56.4</v>
      </c>
      <c r="CO57" s="1290"/>
      <c r="CP57" s="1290"/>
      <c r="CQ57" s="1290"/>
      <c r="CR57" s="1290"/>
      <c r="CS57" s="1290"/>
      <c r="CT57" s="1290"/>
      <c r="CU57" s="1290"/>
      <c r="CV57" s="1290">
        <v>56</v>
      </c>
      <c r="CW57" s="1290"/>
      <c r="CX57" s="1290"/>
      <c r="CY57" s="1290"/>
      <c r="CZ57" s="1290"/>
      <c r="DA57" s="1290"/>
      <c r="DB57" s="1290"/>
      <c r="DC57" s="1290"/>
      <c r="DD57" s="388"/>
      <c r="DE57" s="387"/>
    </row>
    <row r="58" spans="1:109" s="383" customFormat="1" ht="13.2" x14ac:dyDescent="0.2">
      <c r="A58" s="369"/>
      <c r="B58" s="387"/>
      <c r="G58" s="1285"/>
      <c r="H58" s="1285"/>
      <c r="I58" s="1295"/>
      <c r="J58" s="1295"/>
      <c r="K58" s="1291"/>
      <c r="L58" s="1291"/>
      <c r="M58" s="1291"/>
      <c r="N58" s="1291"/>
      <c r="AM58" s="369"/>
      <c r="AN58" s="1289"/>
      <c r="AO58" s="1289"/>
      <c r="AP58" s="1289"/>
      <c r="AQ58" s="1289"/>
      <c r="AR58" s="1289"/>
      <c r="AS58" s="1289"/>
      <c r="AT58" s="1289"/>
      <c r="AU58" s="1289"/>
      <c r="AV58" s="1289"/>
      <c r="AW58" s="1289"/>
      <c r="AX58" s="1289"/>
      <c r="AY58" s="1289"/>
      <c r="AZ58" s="1289"/>
      <c r="BA58" s="1289"/>
      <c r="BB58" s="1292"/>
      <c r="BC58" s="1292"/>
      <c r="BD58" s="1292"/>
      <c r="BE58" s="1292"/>
      <c r="BF58" s="1292"/>
      <c r="BG58" s="1292"/>
      <c r="BH58" s="1292"/>
      <c r="BI58" s="1292"/>
      <c r="BJ58" s="1292"/>
      <c r="BK58" s="1292"/>
      <c r="BL58" s="1292"/>
      <c r="BM58" s="1292"/>
      <c r="BN58" s="1292"/>
      <c r="BO58" s="1292"/>
      <c r="BP58" s="1290"/>
      <c r="BQ58" s="1290"/>
      <c r="BR58" s="1290"/>
      <c r="BS58" s="1290"/>
      <c r="BT58" s="1290"/>
      <c r="BU58" s="1290"/>
      <c r="BV58" s="1290"/>
      <c r="BW58" s="1290"/>
      <c r="BX58" s="1290"/>
      <c r="BY58" s="1290"/>
      <c r="BZ58" s="1290"/>
      <c r="CA58" s="1290"/>
      <c r="CB58" s="1290"/>
      <c r="CC58" s="1290"/>
      <c r="CD58" s="1290"/>
      <c r="CE58" s="1290"/>
      <c r="CF58" s="1290"/>
      <c r="CG58" s="1290"/>
      <c r="CH58" s="1290"/>
      <c r="CI58" s="1290"/>
      <c r="CJ58" s="1290"/>
      <c r="CK58" s="1290"/>
      <c r="CL58" s="1290"/>
      <c r="CM58" s="1290"/>
      <c r="CN58" s="1290"/>
      <c r="CO58" s="1290"/>
      <c r="CP58" s="1290"/>
      <c r="CQ58" s="1290"/>
      <c r="CR58" s="1290"/>
      <c r="CS58" s="1290"/>
      <c r="CT58" s="1290"/>
      <c r="CU58" s="1290"/>
      <c r="CV58" s="1290"/>
      <c r="CW58" s="1290"/>
      <c r="CX58" s="1290"/>
      <c r="CY58" s="1290"/>
      <c r="CZ58" s="1290"/>
      <c r="DA58" s="1290"/>
      <c r="DB58" s="1290"/>
      <c r="DC58" s="1290"/>
      <c r="DD58" s="388"/>
      <c r="DE58" s="387"/>
    </row>
    <row r="59" spans="1:109" s="383" customFormat="1" ht="13.2" x14ac:dyDescent="0.2">
      <c r="A59" s="369"/>
      <c r="B59" s="387"/>
      <c r="K59" s="389"/>
      <c r="L59" s="389"/>
      <c r="M59" s="389"/>
      <c r="N59" s="389"/>
      <c r="AQ59" s="389"/>
      <c r="AR59" s="389"/>
      <c r="AS59" s="389"/>
      <c r="AT59" s="389"/>
      <c r="BC59" s="389"/>
      <c r="BD59" s="389"/>
      <c r="BE59" s="389"/>
      <c r="BF59" s="389"/>
      <c r="BO59" s="389"/>
      <c r="BP59" s="389"/>
      <c r="BQ59" s="389"/>
      <c r="BR59" s="389"/>
      <c r="CA59" s="389"/>
      <c r="CB59" s="389"/>
      <c r="CC59" s="389"/>
      <c r="CD59" s="389"/>
      <c r="CM59" s="389"/>
      <c r="CN59" s="389"/>
      <c r="CO59" s="389"/>
      <c r="CP59" s="389"/>
      <c r="CY59" s="389"/>
      <c r="CZ59" s="389"/>
      <c r="DA59" s="389"/>
      <c r="DB59" s="389"/>
      <c r="DC59" s="389"/>
      <c r="DD59" s="388"/>
      <c r="DE59" s="387"/>
    </row>
    <row r="60" spans="1:109" s="383" customFormat="1" ht="13.2" x14ac:dyDescent="0.2">
      <c r="A60" s="369"/>
      <c r="B60" s="387"/>
      <c r="K60" s="389"/>
      <c r="L60" s="389"/>
      <c r="M60" s="389"/>
      <c r="N60" s="389"/>
      <c r="AQ60" s="389"/>
      <c r="AR60" s="389"/>
      <c r="AS60" s="389"/>
      <c r="AT60" s="389"/>
      <c r="BC60" s="389"/>
      <c r="BD60" s="389"/>
      <c r="BE60" s="389"/>
      <c r="BF60" s="389"/>
      <c r="BO60" s="389"/>
      <c r="BP60" s="389"/>
      <c r="BQ60" s="389"/>
      <c r="BR60" s="389"/>
      <c r="CA60" s="389"/>
      <c r="CB60" s="389"/>
      <c r="CC60" s="389"/>
      <c r="CD60" s="389"/>
      <c r="CM60" s="389"/>
      <c r="CN60" s="389"/>
      <c r="CO60" s="389"/>
      <c r="CP60" s="389"/>
      <c r="CY60" s="389"/>
      <c r="CZ60" s="389"/>
      <c r="DA60" s="389"/>
      <c r="DB60" s="389"/>
      <c r="DC60" s="389"/>
      <c r="DD60" s="388"/>
      <c r="DE60" s="387"/>
    </row>
    <row r="61" spans="1:109" s="383" customFormat="1" ht="13.2" x14ac:dyDescent="0.2">
      <c r="A61" s="369"/>
      <c r="B61" s="390"/>
      <c r="C61" s="391"/>
      <c r="D61" s="391"/>
      <c r="E61" s="391"/>
      <c r="F61" s="391"/>
      <c r="G61" s="391"/>
      <c r="H61" s="391"/>
      <c r="I61" s="391"/>
      <c r="J61" s="391"/>
      <c r="K61" s="391"/>
      <c r="L61" s="391"/>
      <c r="M61" s="392"/>
      <c r="N61" s="392"/>
      <c r="O61" s="391"/>
      <c r="P61" s="391"/>
      <c r="Q61" s="391"/>
      <c r="R61" s="391"/>
      <c r="S61" s="391"/>
      <c r="T61" s="391"/>
      <c r="U61" s="391"/>
      <c r="V61" s="391"/>
      <c r="W61" s="391"/>
      <c r="X61" s="391"/>
      <c r="Y61" s="391"/>
      <c r="Z61" s="391"/>
      <c r="AA61" s="391"/>
      <c r="AB61" s="391"/>
      <c r="AC61" s="391"/>
      <c r="AD61" s="391"/>
      <c r="AE61" s="391"/>
      <c r="AF61" s="391"/>
      <c r="AG61" s="391"/>
      <c r="AH61" s="391"/>
      <c r="AI61" s="391"/>
      <c r="AJ61" s="391"/>
      <c r="AK61" s="391"/>
      <c r="AL61" s="391"/>
      <c r="AM61" s="391"/>
      <c r="AN61" s="391"/>
      <c r="AO61" s="391"/>
      <c r="AP61" s="391"/>
      <c r="AQ61" s="391"/>
      <c r="AR61" s="391"/>
      <c r="AS61" s="392"/>
      <c r="AT61" s="392"/>
      <c r="AU61" s="391"/>
      <c r="AV61" s="391"/>
      <c r="AW61" s="391"/>
      <c r="AX61" s="391"/>
      <c r="AY61" s="391"/>
      <c r="AZ61" s="391"/>
      <c r="BA61" s="391"/>
      <c r="BB61" s="391"/>
      <c r="BC61" s="391"/>
      <c r="BD61" s="391"/>
      <c r="BE61" s="392"/>
      <c r="BF61" s="392"/>
      <c r="BG61" s="391"/>
      <c r="BH61" s="391"/>
      <c r="BI61" s="391"/>
      <c r="BJ61" s="391"/>
      <c r="BK61" s="391"/>
      <c r="BL61" s="391"/>
      <c r="BM61" s="391"/>
      <c r="BN61" s="391"/>
      <c r="BO61" s="391"/>
      <c r="BP61" s="391"/>
      <c r="BQ61" s="392"/>
      <c r="BR61" s="392"/>
      <c r="BS61" s="391"/>
      <c r="BT61" s="391"/>
      <c r="BU61" s="391"/>
      <c r="BV61" s="391"/>
      <c r="BW61" s="391"/>
      <c r="BX61" s="391"/>
      <c r="BY61" s="391"/>
      <c r="BZ61" s="391"/>
      <c r="CA61" s="391"/>
      <c r="CB61" s="391"/>
      <c r="CC61" s="392"/>
      <c r="CD61" s="392"/>
      <c r="CE61" s="391"/>
      <c r="CF61" s="391"/>
      <c r="CG61" s="391"/>
      <c r="CH61" s="391"/>
      <c r="CI61" s="391"/>
      <c r="CJ61" s="391"/>
      <c r="CK61" s="391"/>
      <c r="CL61" s="391"/>
      <c r="CM61" s="391"/>
      <c r="CN61" s="391"/>
      <c r="CO61" s="392"/>
      <c r="CP61" s="392"/>
      <c r="CQ61" s="391"/>
      <c r="CR61" s="391"/>
      <c r="CS61" s="391"/>
      <c r="CT61" s="391"/>
      <c r="CU61" s="391"/>
      <c r="CV61" s="391"/>
      <c r="CW61" s="391"/>
      <c r="CX61" s="391"/>
      <c r="CY61" s="391"/>
      <c r="CZ61" s="391"/>
      <c r="DA61" s="392"/>
      <c r="DB61" s="392"/>
      <c r="DC61" s="392"/>
      <c r="DD61" s="393"/>
      <c r="DE61" s="387"/>
    </row>
    <row r="62" spans="1:109" ht="13.2" x14ac:dyDescent="0.2">
      <c r="B62" s="380"/>
      <c r="C62" s="380"/>
      <c r="D62" s="380"/>
      <c r="E62" s="380"/>
      <c r="F62" s="380"/>
      <c r="G62" s="380"/>
      <c r="H62" s="380"/>
      <c r="I62" s="380"/>
      <c r="J62" s="380"/>
      <c r="K62" s="380"/>
      <c r="L62" s="380"/>
      <c r="M62" s="380"/>
      <c r="N62" s="380"/>
      <c r="O62" s="380"/>
      <c r="P62" s="380"/>
      <c r="Q62" s="380"/>
      <c r="R62" s="380"/>
      <c r="S62" s="380"/>
      <c r="T62" s="380"/>
      <c r="U62" s="380"/>
      <c r="V62" s="380"/>
      <c r="W62" s="380"/>
      <c r="X62" s="380"/>
      <c r="Y62" s="380"/>
      <c r="Z62" s="380"/>
      <c r="AA62" s="380"/>
      <c r="AB62" s="380"/>
      <c r="AC62" s="380"/>
      <c r="AD62" s="380"/>
      <c r="AE62" s="380"/>
      <c r="AF62" s="380"/>
      <c r="AG62" s="380"/>
      <c r="AH62" s="380"/>
      <c r="AI62" s="380"/>
      <c r="AJ62" s="380"/>
      <c r="AK62" s="380"/>
      <c r="AL62" s="380"/>
      <c r="AM62" s="380"/>
      <c r="AN62" s="380"/>
      <c r="AO62" s="380"/>
      <c r="AP62" s="380"/>
      <c r="AQ62" s="380"/>
      <c r="AR62" s="380"/>
      <c r="AS62" s="380"/>
      <c r="AT62" s="380"/>
      <c r="AU62" s="380"/>
      <c r="AV62" s="380"/>
      <c r="AW62" s="380"/>
      <c r="AX62" s="380"/>
      <c r="AY62" s="380"/>
      <c r="AZ62" s="380"/>
      <c r="BA62" s="380"/>
      <c r="BB62" s="380"/>
      <c r="BC62" s="380"/>
      <c r="BD62" s="380"/>
      <c r="BE62" s="380"/>
      <c r="BF62" s="380"/>
      <c r="BG62" s="380"/>
      <c r="BH62" s="380"/>
      <c r="BI62" s="380"/>
      <c r="BJ62" s="380"/>
      <c r="BK62" s="380"/>
      <c r="BL62" s="380"/>
      <c r="BM62" s="380"/>
      <c r="BN62" s="380"/>
      <c r="BO62" s="380"/>
      <c r="BP62" s="380"/>
      <c r="BQ62" s="380"/>
      <c r="BR62" s="380"/>
      <c r="BS62" s="380"/>
      <c r="BT62" s="380"/>
      <c r="BU62" s="380"/>
      <c r="BV62" s="380"/>
      <c r="BW62" s="380"/>
      <c r="BX62" s="380"/>
      <c r="BY62" s="380"/>
      <c r="BZ62" s="380"/>
      <c r="CA62" s="380"/>
      <c r="CB62" s="380"/>
      <c r="CC62" s="380"/>
      <c r="CD62" s="380"/>
      <c r="CE62" s="380"/>
      <c r="CF62" s="380"/>
      <c r="CG62" s="380"/>
      <c r="CH62" s="380"/>
      <c r="CI62" s="380"/>
      <c r="CJ62" s="380"/>
      <c r="CK62" s="380"/>
      <c r="CL62" s="380"/>
      <c r="CM62" s="380"/>
      <c r="CN62" s="380"/>
      <c r="CO62" s="380"/>
      <c r="CP62" s="380"/>
      <c r="CQ62" s="380"/>
      <c r="CR62" s="380"/>
      <c r="CS62" s="380"/>
      <c r="CT62" s="380"/>
      <c r="CU62" s="380"/>
      <c r="CV62" s="380"/>
      <c r="CW62" s="380"/>
      <c r="CX62" s="380"/>
      <c r="CY62" s="380"/>
      <c r="CZ62" s="380"/>
      <c r="DA62" s="380"/>
      <c r="DB62" s="380"/>
      <c r="DC62" s="380"/>
      <c r="DD62" s="380"/>
      <c r="DE62" s="369"/>
    </row>
    <row r="63" spans="1:109" ht="16.2" x14ac:dyDescent="0.2">
      <c r="B63" s="394" t="s">
        <v>590</v>
      </c>
    </row>
    <row r="64" spans="1:109" ht="13.2" x14ac:dyDescent="0.2">
      <c r="B64" s="375"/>
      <c r="G64" s="382"/>
      <c r="I64" s="395"/>
      <c r="J64" s="395"/>
      <c r="K64" s="395"/>
      <c r="L64" s="395"/>
      <c r="M64" s="395"/>
      <c r="N64" s="396"/>
      <c r="AM64" s="382"/>
      <c r="AN64" s="382" t="s">
        <v>584</v>
      </c>
      <c r="AP64" s="383"/>
      <c r="AQ64" s="383"/>
      <c r="AR64" s="383"/>
      <c r="AY64" s="382"/>
      <c r="BA64" s="383"/>
      <c r="BB64" s="383"/>
      <c r="BC64" s="383"/>
      <c r="BK64" s="382"/>
      <c r="BM64" s="383"/>
      <c r="BN64" s="383"/>
      <c r="BO64" s="383"/>
      <c r="BW64" s="382"/>
      <c r="BY64" s="383"/>
      <c r="BZ64" s="383"/>
      <c r="CA64" s="383"/>
      <c r="CI64" s="382"/>
      <c r="CK64" s="383"/>
      <c r="CL64" s="383"/>
      <c r="CM64" s="383"/>
      <c r="CU64" s="382"/>
      <c r="CW64" s="383"/>
      <c r="CX64" s="383"/>
      <c r="CY64" s="383"/>
    </row>
    <row r="65" spans="2:107" ht="13.2" x14ac:dyDescent="0.2">
      <c r="B65" s="375"/>
      <c r="AN65" s="1276" t="s">
        <v>593</v>
      </c>
      <c r="AO65" s="1277"/>
      <c r="AP65" s="1277"/>
      <c r="AQ65" s="1277"/>
      <c r="AR65" s="1277"/>
      <c r="AS65" s="1277"/>
      <c r="AT65" s="1277"/>
      <c r="AU65" s="1277"/>
      <c r="AV65" s="1277"/>
      <c r="AW65" s="1277"/>
      <c r="AX65" s="1277"/>
      <c r="AY65" s="1277"/>
      <c r="AZ65" s="1277"/>
      <c r="BA65" s="1277"/>
      <c r="BB65" s="1277"/>
      <c r="BC65" s="1277"/>
      <c r="BD65" s="1277"/>
      <c r="BE65" s="1277"/>
      <c r="BF65" s="1277"/>
      <c r="BG65" s="1277"/>
      <c r="BH65" s="1277"/>
      <c r="BI65" s="1277"/>
      <c r="BJ65" s="1277"/>
      <c r="BK65" s="1277"/>
      <c r="BL65" s="1277"/>
      <c r="BM65" s="1277"/>
      <c r="BN65" s="1277"/>
      <c r="BO65" s="1277"/>
      <c r="BP65" s="1277"/>
      <c r="BQ65" s="1277"/>
      <c r="BR65" s="1277"/>
      <c r="BS65" s="1277"/>
      <c r="BT65" s="1277"/>
      <c r="BU65" s="1277"/>
      <c r="BV65" s="1277"/>
      <c r="BW65" s="1277"/>
      <c r="BX65" s="1277"/>
      <c r="BY65" s="1277"/>
      <c r="BZ65" s="1277"/>
      <c r="CA65" s="1277"/>
      <c r="CB65" s="1277"/>
      <c r="CC65" s="1277"/>
      <c r="CD65" s="1277"/>
      <c r="CE65" s="1277"/>
      <c r="CF65" s="1277"/>
      <c r="CG65" s="1277"/>
      <c r="CH65" s="1277"/>
      <c r="CI65" s="1277"/>
      <c r="CJ65" s="1277"/>
      <c r="CK65" s="1277"/>
      <c r="CL65" s="1277"/>
      <c r="CM65" s="1277"/>
      <c r="CN65" s="1277"/>
      <c r="CO65" s="1277"/>
      <c r="CP65" s="1277"/>
      <c r="CQ65" s="1277"/>
      <c r="CR65" s="1277"/>
      <c r="CS65" s="1277"/>
      <c r="CT65" s="1277"/>
      <c r="CU65" s="1277"/>
      <c r="CV65" s="1277"/>
      <c r="CW65" s="1277"/>
      <c r="CX65" s="1277"/>
      <c r="CY65" s="1277"/>
      <c r="CZ65" s="1277"/>
      <c r="DA65" s="1277"/>
      <c r="DB65" s="1277"/>
      <c r="DC65" s="1278"/>
    </row>
    <row r="66" spans="2:107" ht="13.2" x14ac:dyDescent="0.2">
      <c r="B66" s="375"/>
      <c r="AN66" s="1279"/>
      <c r="AO66" s="1280"/>
      <c r="AP66" s="1280"/>
      <c r="AQ66" s="1280"/>
      <c r="AR66" s="1280"/>
      <c r="AS66" s="1280"/>
      <c r="AT66" s="1280"/>
      <c r="AU66" s="1280"/>
      <c r="AV66" s="1280"/>
      <c r="AW66" s="1280"/>
      <c r="AX66" s="1280"/>
      <c r="AY66" s="1280"/>
      <c r="AZ66" s="1280"/>
      <c r="BA66" s="1280"/>
      <c r="BB66" s="1280"/>
      <c r="BC66" s="1280"/>
      <c r="BD66" s="1280"/>
      <c r="BE66" s="1280"/>
      <c r="BF66" s="1280"/>
      <c r="BG66" s="1280"/>
      <c r="BH66" s="1280"/>
      <c r="BI66" s="1280"/>
      <c r="BJ66" s="1280"/>
      <c r="BK66" s="1280"/>
      <c r="BL66" s="1280"/>
      <c r="BM66" s="1280"/>
      <c r="BN66" s="1280"/>
      <c r="BO66" s="1280"/>
      <c r="BP66" s="1280"/>
      <c r="BQ66" s="1280"/>
      <c r="BR66" s="1280"/>
      <c r="BS66" s="1280"/>
      <c r="BT66" s="1280"/>
      <c r="BU66" s="1280"/>
      <c r="BV66" s="1280"/>
      <c r="BW66" s="1280"/>
      <c r="BX66" s="1280"/>
      <c r="BY66" s="1280"/>
      <c r="BZ66" s="1280"/>
      <c r="CA66" s="1280"/>
      <c r="CB66" s="1280"/>
      <c r="CC66" s="1280"/>
      <c r="CD66" s="1280"/>
      <c r="CE66" s="1280"/>
      <c r="CF66" s="1280"/>
      <c r="CG66" s="1280"/>
      <c r="CH66" s="1280"/>
      <c r="CI66" s="1280"/>
      <c r="CJ66" s="1280"/>
      <c r="CK66" s="1280"/>
      <c r="CL66" s="1280"/>
      <c r="CM66" s="1280"/>
      <c r="CN66" s="1280"/>
      <c r="CO66" s="1280"/>
      <c r="CP66" s="1280"/>
      <c r="CQ66" s="1280"/>
      <c r="CR66" s="1280"/>
      <c r="CS66" s="1280"/>
      <c r="CT66" s="1280"/>
      <c r="CU66" s="1280"/>
      <c r="CV66" s="1280"/>
      <c r="CW66" s="1280"/>
      <c r="CX66" s="1280"/>
      <c r="CY66" s="1280"/>
      <c r="CZ66" s="1280"/>
      <c r="DA66" s="1280"/>
      <c r="DB66" s="1280"/>
      <c r="DC66" s="1281"/>
    </row>
    <row r="67" spans="2:107" ht="13.2" x14ac:dyDescent="0.2">
      <c r="B67" s="375"/>
      <c r="AN67" s="1279"/>
      <c r="AO67" s="1280"/>
      <c r="AP67" s="1280"/>
      <c r="AQ67" s="1280"/>
      <c r="AR67" s="1280"/>
      <c r="AS67" s="1280"/>
      <c r="AT67" s="1280"/>
      <c r="AU67" s="1280"/>
      <c r="AV67" s="1280"/>
      <c r="AW67" s="1280"/>
      <c r="AX67" s="1280"/>
      <c r="AY67" s="1280"/>
      <c r="AZ67" s="1280"/>
      <c r="BA67" s="1280"/>
      <c r="BB67" s="1280"/>
      <c r="BC67" s="1280"/>
      <c r="BD67" s="1280"/>
      <c r="BE67" s="1280"/>
      <c r="BF67" s="1280"/>
      <c r="BG67" s="1280"/>
      <c r="BH67" s="1280"/>
      <c r="BI67" s="1280"/>
      <c r="BJ67" s="1280"/>
      <c r="BK67" s="1280"/>
      <c r="BL67" s="1280"/>
      <c r="BM67" s="1280"/>
      <c r="BN67" s="1280"/>
      <c r="BO67" s="1280"/>
      <c r="BP67" s="1280"/>
      <c r="BQ67" s="1280"/>
      <c r="BR67" s="1280"/>
      <c r="BS67" s="1280"/>
      <c r="BT67" s="1280"/>
      <c r="BU67" s="1280"/>
      <c r="BV67" s="1280"/>
      <c r="BW67" s="1280"/>
      <c r="BX67" s="1280"/>
      <c r="BY67" s="1280"/>
      <c r="BZ67" s="1280"/>
      <c r="CA67" s="1280"/>
      <c r="CB67" s="1280"/>
      <c r="CC67" s="1280"/>
      <c r="CD67" s="1280"/>
      <c r="CE67" s="1280"/>
      <c r="CF67" s="1280"/>
      <c r="CG67" s="1280"/>
      <c r="CH67" s="1280"/>
      <c r="CI67" s="1280"/>
      <c r="CJ67" s="1280"/>
      <c r="CK67" s="1280"/>
      <c r="CL67" s="1280"/>
      <c r="CM67" s="1280"/>
      <c r="CN67" s="1280"/>
      <c r="CO67" s="1280"/>
      <c r="CP67" s="1280"/>
      <c r="CQ67" s="1280"/>
      <c r="CR67" s="1280"/>
      <c r="CS67" s="1280"/>
      <c r="CT67" s="1280"/>
      <c r="CU67" s="1280"/>
      <c r="CV67" s="1280"/>
      <c r="CW67" s="1280"/>
      <c r="CX67" s="1280"/>
      <c r="CY67" s="1280"/>
      <c r="CZ67" s="1280"/>
      <c r="DA67" s="1280"/>
      <c r="DB67" s="1280"/>
      <c r="DC67" s="1281"/>
    </row>
    <row r="68" spans="2:107" ht="13.2" x14ac:dyDescent="0.2">
      <c r="B68" s="375"/>
      <c r="AN68" s="1279"/>
      <c r="AO68" s="1280"/>
      <c r="AP68" s="1280"/>
      <c r="AQ68" s="1280"/>
      <c r="AR68" s="1280"/>
      <c r="AS68" s="1280"/>
      <c r="AT68" s="1280"/>
      <c r="AU68" s="1280"/>
      <c r="AV68" s="1280"/>
      <c r="AW68" s="1280"/>
      <c r="AX68" s="1280"/>
      <c r="AY68" s="1280"/>
      <c r="AZ68" s="1280"/>
      <c r="BA68" s="1280"/>
      <c r="BB68" s="1280"/>
      <c r="BC68" s="1280"/>
      <c r="BD68" s="1280"/>
      <c r="BE68" s="1280"/>
      <c r="BF68" s="1280"/>
      <c r="BG68" s="1280"/>
      <c r="BH68" s="1280"/>
      <c r="BI68" s="1280"/>
      <c r="BJ68" s="1280"/>
      <c r="BK68" s="1280"/>
      <c r="BL68" s="1280"/>
      <c r="BM68" s="1280"/>
      <c r="BN68" s="1280"/>
      <c r="BO68" s="1280"/>
      <c r="BP68" s="1280"/>
      <c r="BQ68" s="1280"/>
      <c r="BR68" s="1280"/>
      <c r="BS68" s="1280"/>
      <c r="BT68" s="1280"/>
      <c r="BU68" s="1280"/>
      <c r="BV68" s="1280"/>
      <c r="BW68" s="1280"/>
      <c r="BX68" s="1280"/>
      <c r="BY68" s="1280"/>
      <c r="BZ68" s="1280"/>
      <c r="CA68" s="1280"/>
      <c r="CB68" s="1280"/>
      <c r="CC68" s="1280"/>
      <c r="CD68" s="1280"/>
      <c r="CE68" s="1280"/>
      <c r="CF68" s="1280"/>
      <c r="CG68" s="1280"/>
      <c r="CH68" s="1280"/>
      <c r="CI68" s="1280"/>
      <c r="CJ68" s="1280"/>
      <c r="CK68" s="1280"/>
      <c r="CL68" s="1280"/>
      <c r="CM68" s="1280"/>
      <c r="CN68" s="1280"/>
      <c r="CO68" s="1280"/>
      <c r="CP68" s="1280"/>
      <c r="CQ68" s="1280"/>
      <c r="CR68" s="1280"/>
      <c r="CS68" s="1280"/>
      <c r="CT68" s="1280"/>
      <c r="CU68" s="1280"/>
      <c r="CV68" s="1280"/>
      <c r="CW68" s="1280"/>
      <c r="CX68" s="1280"/>
      <c r="CY68" s="1280"/>
      <c r="CZ68" s="1280"/>
      <c r="DA68" s="1280"/>
      <c r="DB68" s="1280"/>
      <c r="DC68" s="1281"/>
    </row>
    <row r="69" spans="2:107" ht="13.2" x14ac:dyDescent="0.2">
      <c r="B69" s="375"/>
      <c r="AN69" s="1282"/>
      <c r="AO69" s="1283"/>
      <c r="AP69" s="1283"/>
      <c r="AQ69" s="1283"/>
      <c r="AR69" s="1283"/>
      <c r="AS69" s="1283"/>
      <c r="AT69" s="1283"/>
      <c r="AU69" s="1283"/>
      <c r="AV69" s="1283"/>
      <c r="AW69" s="1283"/>
      <c r="AX69" s="1283"/>
      <c r="AY69" s="1283"/>
      <c r="AZ69" s="1283"/>
      <c r="BA69" s="1283"/>
      <c r="BB69" s="1283"/>
      <c r="BC69" s="1283"/>
      <c r="BD69" s="1283"/>
      <c r="BE69" s="1283"/>
      <c r="BF69" s="1283"/>
      <c r="BG69" s="1283"/>
      <c r="BH69" s="1283"/>
      <c r="BI69" s="1283"/>
      <c r="BJ69" s="1283"/>
      <c r="BK69" s="1283"/>
      <c r="BL69" s="1283"/>
      <c r="BM69" s="1283"/>
      <c r="BN69" s="1283"/>
      <c r="BO69" s="1283"/>
      <c r="BP69" s="1283"/>
      <c r="BQ69" s="1283"/>
      <c r="BR69" s="1283"/>
      <c r="BS69" s="1283"/>
      <c r="BT69" s="1283"/>
      <c r="BU69" s="1283"/>
      <c r="BV69" s="1283"/>
      <c r="BW69" s="1283"/>
      <c r="BX69" s="1283"/>
      <c r="BY69" s="1283"/>
      <c r="BZ69" s="1283"/>
      <c r="CA69" s="1283"/>
      <c r="CB69" s="1283"/>
      <c r="CC69" s="1283"/>
      <c r="CD69" s="1283"/>
      <c r="CE69" s="1283"/>
      <c r="CF69" s="1283"/>
      <c r="CG69" s="1283"/>
      <c r="CH69" s="1283"/>
      <c r="CI69" s="1283"/>
      <c r="CJ69" s="1283"/>
      <c r="CK69" s="1283"/>
      <c r="CL69" s="1283"/>
      <c r="CM69" s="1283"/>
      <c r="CN69" s="1283"/>
      <c r="CO69" s="1283"/>
      <c r="CP69" s="1283"/>
      <c r="CQ69" s="1283"/>
      <c r="CR69" s="1283"/>
      <c r="CS69" s="1283"/>
      <c r="CT69" s="1283"/>
      <c r="CU69" s="1283"/>
      <c r="CV69" s="1283"/>
      <c r="CW69" s="1283"/>
      <c r="CX69" s="1283"/>
      <c r="CY69" s="1283"/>
      <c r="CZ69" s="1283"/>
      <c r="DA69" s="1283"/>
      <c r="DB69" s="1283"/>
      <c r="DC69" s="1284"/>
    </row>
    <row r="70" spans="2:107" ht="13.2" x14ac:dyDescent="0.2">
      <c r="B70" s="375"/>
      <c r="H70" s="397"/>
      <c r="I70" s="397"/>
      <c r="J70" s="398"/>
      <c r="K70" s="398"/>
      <c r="L70" s="399"/>
      <c r="M70" s="398"/>
      <c r="N70" s="399"/>
      <c r="AN70" s="384"/>
      <c r="AO70" s="384"/>
      <c r="AP70" s="384"/>
      <c r="AZ70" s="384"/>
      <c r="BA70" s="384"/>
      <c r="BB70" s="384"/>
      <c r="BL70" s="384"/>
      <c r="BM70" s="384"/>
      <c r="BN70" s="384"/>
      <c r="BX70" s="384"/>
      <c r="BY70" s="384"/>
      <c r="BZ70" s="384"/>
      <c r="CJ70" s="384"/>
      <c r="CK70" s="384"/>
      <c r="CL70" s="384"/>
      <c r="CV70" s="384"/>
      <c r="CW70" s="384"/>
      <c r="CX70" s="384"/>
    </row>
    <row r="71" spans="2:107" ht="13.2" x14ac:dyDescent="0.2">
      <c r="B71" s="375"/>
      <c r="G71" s="400"/>
      <c r="I71" s="401"/>
      <c r="J71" s="398"/>
      <c r="K71" s="398"/>
      <c r="L71" s="399"/>
      <c r="M71" s="398"/>
      <c r="N71" s="399"/>
      <c r="AM71" s="400"/>
      <c r="AN71" s="369" t="s">
        <v>585</v>
      </c>
    </row>
    <row r="72" spans="2:107" ht="13.2" x14ac:dyDescent="0.2">
      <c r="B72" s="375"/>
      <c r="G72" s="1285"/>
      <c r="H72" s="1285"/>
      <c r="I72" s="1285"/>
      <c r="J72" s="1285"/>
      <c r="K72" s="385"/>
      <c r="L72" s="385"/>
      <c r="M72" s="386"/>
      <c r="N72" s="386"/>
      <c r="AN72" s="1286"/>
      <c r="AO72" s="1287"/>
      <c r="AP72" s="1287"/>
      <c r="AQ72" s="1287"/>
      <c r="AR72" s="1287"/>
      <c r="AS72" s="1287"/>
      <c r="AT72" s="1287"/>
      <c r="AU72" s="1287"/>
      <c r="AV72" s="1287"/>
      <c r="AW72" s="1287"/>
      <c r="AX72" s="1287"/>
      <c r="AY72" s="1287"/>
      <c r="AZ72" s="1287"/>
      <c r="BA72" s="1287"/>
      <c r="BB72" s="1287"/>
      <c r="BC72" s="1287"/>
      <c r="BD72" s="1287"/>
      <c r="BE72" s="1287"/>
      <c r="BF72" s="1287"/>
      <c r="BG72" s="1287"/>
      <c r="BH72" s="1287"/>
      <c r="BI72" s="1287"/>
      <c r="BJ72" s="1287"/>
      <c r="BK72" s="1287"/>
      <c r="BL72" s="1287"/>
      <c r="BM72" s="1287"/>
      <c r="BN72" s="1287"/>
      <c r="BO72" s="1288"/>
      <c r="BP72" s="1289" t="s">
        <v>548</v>
      </c>
      <c r="BQ72" s="1289"/>
      <c r="BR72" s="1289"/>
      <c r="BS72" s="1289"/>
      <c r="BT72" s="1289"/>
      <c r="BU72" s="1289"/>
      <c r="BV72" s="1289"/>
      <c r="BW72" s="1289"/>
      <c r="BX72" s="1289" t="s">
        <v>549</v>
      </c>
      <c r="BY72" s="1289"/>
      <c r="BZ72" s="1289"/>
      <c r="CA72" s="1289"/>
      <c r="CB72" s="1289"/>
      <c r="CC72" s="1289"/>
      <c r="CD72" s="1289"/>
      <c r="CE72" s="1289"/>
      <c r="CF72" s="1289" t="s">
        <v>550</v>
      </c>
      <c r="CG72" s="1289"/>
      <c r="CH72" s="1289"/>
      <c r="CI72" s="1289"/>
      <c r="CJ72" s="1289"/>
      <c r="CK72" s="1289"/>
      <c r="CL72" s="1289"/>
      <c r="CM72" s="1289"/>
      <c r="CN72" s="1289" t="s">
        <v>551</v>
      </c>
      <c r="CO72" s="1289"/>
      <c r="CP72" s="1289"/>
      <c r="CQ72" s="1289"/>
      <c r="CR72" s="1289"/>
      <c r="CS72" s="1289"/>
      <c r="CT72" s="1289"/>
      <c r="CU72" s="1289"/>
      <c r="CV72" s="1289" t="s">
        <v>552</v>
      </c>
      <c r="CW72" s="1289"/>
      <c r="CX72" s="1289"/>
      <c r="CY72" s="1289"/>
      <c r="CZ72" s="1289"/>
      <c r="DA72" s="1289"/>
      <c r="DB72" s="1289"/>
      <c r="DC72" s="1289"/>
    </row>
    <row r="73" spans="2:107" ht="13.2" x14ac:dyDescent="0.2">
      <c r="B73" s="375"/>
      <c r="G73" s="1296"/>
      <c r="H73" s="1296"/>
      <c r="I73" s="1296"/>
      <c r="J73" s="1296"/>
      <c r="K73" s="1297"/>
      <c r="L73" s="1297"/>
      <c r="M73" s="1297"/>
      <c r="N73" s="1297"/>
      <c r="AM73" s="384"/>
      <c r="AN73" s="1292" t="s">
        <v>586</v>
      </c>
      <c r="AO73" s="1292"/>
      <c r="AP73" s="1292"/>
      <c r="AQ73" s="1292"/>
      <c r="AR73" s="1292"/>
      <c r="AS73" s="1292"/>
      <c r="AT73" s="1292"/>
      <c r="AU73" s="1292"/>
      <c r="AV73" s="1292"/>
      <c r="AW73" s="1292"/>
      <c r="AX73" s="1292"/>
      <c r="AY73" s="1292"/>
      <c r="AZ73" s="1292"/>
      <c r="BA73" s="1292"/>
      <c r="BB73" s="1292" t="s">
        <v>587</v>
      </c>
      <c r="BC73" s="1292"/>
      <c r="BD73" s="1292"/>
      <c r="BE73" s="1292"/>
      <c r="BF73" s="1292"/>
      <c r="BG73" s="1292"/>
      <c r="BH73" s="1292"/>
      <c r="BI73" s="1292"/>
      <c r="BJ73" s="1292"/>
      <c r="BK73" s="1292"/>
      <c r="BL73" s="1292"/>
      <c r="BM73" s="1292"/>
      <c r="BN73" s="1292"/>
      <c r="BO73" s="1292"/>
      <c r="BP73" s="1290"/>
      <c r="BQ73" s="1290"/>
      <c r="BR73" s="1290"/>
      <c r="BS73" s="1290"/>
      <c r="BT73" s="1290"/>
      <c r="BU73" s="1290"/>
      <c r="BV73" s="1290"/>
      <c r="BW73" s="1290"/>
      <c r="BX73" s="1290"/>
      <c r="BY73" s="1290"/>
      <c r="BZ73" s="1290"/>
      <c r="CA73" s="1290"/>
      <c r="CB73" s="1290"/>
      <c r="CC73" s="1290"/>
      <c r="CD73" s="1290"/>
      <c r="CE73" s="1290"/>
      <c r="CF73" s="1290"/>
      <c r="CG73" s="1290"/>
      <c r="CH73" s="1290"/>
      <c r="CI73" s="1290"/>
      <c r="CJ73" s="1290"/>
      <c r="CK73" s="1290"/>
      <c r="CL73" s="1290"/>
      <c r="CM73" s="1290"/>
      <c r="CN73" s="1290"/>
      <c r="CO73" s="1290"/>
      <c r="CP73" s="1290"/>
      <c r="CQ73" s="1290"/>
      <c r="CR73" s="1290"/>
      <c r="CS73" s="1290"/>
      <c r="CT73" s="1290"/>
      <c r="CU73" s="1290"/>
      <c r="CV73" s="1290"/>
      <c r="CW73" s="1290"/>
      <c r="CX73" s="1290"/>
      <c r="CY73" s="1290"/>
      <c r="CZ73" s="1290"/>
      <c r="DA73" s="1290"/>
      <c r="DB73" s="1290"/>
      <c r="DC73" s="1290"/>
    </row>
    <row r="74" spans="2:107" ht="13.2" x14ac:dyDescent="0.2">
      <c r="B74" s="375"/>
      <c r="G74" s="1296"/>
      <c r="H74" s="1296"/>
      <c r="I74" s="1296"/>
      <c r="J74" s="1296"/>
      <c r="K74" s="1297"/>
      <c r="L74" s="1297"/>
      <c r="M74" s="1297"/>
      <c r="N74" s="1297"/>
      <c r="AM74" s="384"/>
      <c r="AN74" s="1292"/>
      <c r="AO74" s="1292"/>
      <c r="AP74" s="1292"/>
      <c r="AQ74" s="1292"/>
      <c r="AR74" s="1292"/>
      <c r="AS74" s="1292"/>
      <c r="AT74" s="1292"/>
      <c r="AU74" s="1292"/>
      <c r="AV74" s="1292"/>
      <c r="AW74" s="1292"/>
      <c r="AX74" s="1292"/>
      <c r="AY74" s="1292"/>
      <c r="AZ74" s="1292"/>
      <c r="BA74" s="1292"/>
      <c r="BB74" s="1292"/>
      <c r="BC74" s="1292"/>
      <c r="BD74" s="1292"/>
      <c r="BE74" s="1292"/>
      <c r="BF74" s="1292"/>
      <c r="BG74" s="1292"/>
      <c r="BH74" s="1292"/>
      <c r="BI74" s="1292"/>
      <c r="BJ74" s="1292"/>
      <c r="BK74" s="1292"/>
      <c r="BL74" s="1292"/>
      <c r="BM74" s="1292"/>
      <c r="BN74" s="1292"/>
      <c r="BO74" s="1292"/>
      <c r="BP74" s="1290"/>
      <c r="BQ74" s="1290"/>
      <c r="BR74" s="1290"/>
      <c r="BS74" s="1290"/>
      <c r="BT74" s="1290"/>
      <c r="BU74" s="1290"/>
      <c r="BV74" s="1290"/>
      <c r="BW74" s="1290"/>
      <c r="BX74" s="1290"/>
      <c r="BY74" s="1290"/>
      <c r="BZ74" s="1290"/>
      <c r="CA74" s="1290"/>
      <c r="CB74" s="1290"/>
      <c r="CC74" s="1290"/>
      <c r="CD74" s="1290"/>
      <c r="CE74" s="1290"/>
      <c r="CF74" s="1290"/>
      <c r="CG74" s="1290"/>
      <c r="CH74" s="1290"/>
      <c r="CI74" s="1290"/>
      <c r="CJ74" s="1290"/>
      <c r="CK74" s="1290"/>
      <c r="CL74" s="1290"/>
      <c r="CM74" s="1290"/>
      <c r="CN74" s="1290"/>
      <c r="CO74" s="1290"/>
      <c r="CP74" s="1290"/>
      <c r="CQ74" s="1290"/>
      <c r="CR74" s="1290"/>
      <c r="CS74" s="1290"/>
      <c r="CT74" s="1290"/>
      <c r="CU74" s="1290"/>
      <c r="CV74" s="1290"/>
      <c r="CW74" s="1290"/>
      <c r="CX74" s="1290"/>
      <c r="CY74" s="1290"/>
      <c r="CZ74" s="1290"/>
      <c r="DA74" s="1290"/>
      <c r="DB74" s="1290"/>
      <c r="DC74" s="1290"/>
    </row>
    <row r="75" spans="2:107" ht="13.2" x14ac:dyDescent="0.2">
      <c r="B75" s="375"/>
      <c r="G75" s="1296"/>
      <c r="H75" s="1296"/>
      <c r="I75" s="1285"/>
      <c r="J75" s="1285"/>
      <c r="K75" s="1291"/>
      <c r="L75" s="1291"/>
      <c r="M75" s="1291"/>
      <c r="N75" s="1291"/>
      <c r="AM75" s="384"/>
      <c r="AN75" s="1292"/>
      <c r="AO75" s="1292"/>
      <c r="AP75" s="1292"/>
      <c r="AQ75" s="1292"/>
      <c r="AR75" s="1292"/>
      <c r="AS75" s="1292"/>
      <c r="AT75" s="1292"/>
      <c r="AU75" s="1292"/>
      <c r="AV75" s="1292"/>
      <c r="AW75" s="1292"/>
      <c r="AX75" s="1292"/>
      <c r="AY75" s="1292"/>
      <c r="AZ75" s="1292"/>
      <c r="BA75" s="1292"/>
      <c r="BB75" s="1292" t="s">
        <v>591</v>
      </c>
      <c r="BC75" s="1292"/>
      <c r="BD75" s="1292"/>
      <c r="BE75" s="1292"/>
      <c r="BF75" s="1292"/>
      <c r="BG75" s="1292"/>
      <c r="BH75" s="1292"/>
      <c r="BI75" s="1292"/>
      <c r="BJ75" s="1292"/>
      <c r="BK75" s="1292"/>
      <c r="BL75" s="1292"/>
      <c r="BM75" s="1292"/>
      <c r="BN75" s="1292"/>
      <c r="BO75" s="1292"/>
      <c r="BP75" s="1290">
        <v>-1</v>
      </c>
      <c r="BQ75" s="1290"/>
      <c r="BR75" s="1290"/>
      <c r="BS75" s="1290"/>
      <c r="BT75" s="1290"/>
      <c r="BU75" s="1290"/>
      <c r="BV75" s="1290"/>
      <c r="BW75" s="1290"/>
      <c r="BX75" s="1290">
        <v>-1.9</v>
      </c>
      <c r="BY75" s="1290"/>
      <c r="BZ75" s="1290"/>
      <c r="CA75" s="1290"/>
      <c r="CB75" s="1290"/>
      <c r="CC75" s="1290"/>
      <c r="CD75" s="1290"/>
      <c r="CE75" s="1290"/>
      <c r="CF75" s="1290">
        <v>-2.4</v>
      </c>
      <c r="CG75" s="1290"/>
      <c r="CH75" s="1290"/>
      <c r="CI75" s="1290"/>
      <c r="CJ75" s="1290"/>
      <c r="CK75" s="1290"/>
      <c r="CL75" s="1290"/>
      <c r="CM75" s="1290"/>
      <c r="CN75" s="1290">
        <v>-2.7</v>
      </c>
      <c r="CO75" s="1290"/>
      <c r="CP75" s="1290"/>
      <c r="CQ75" s="1290"/>
      <c r="CR75" s="1290"/>
      <c r="CS75" s="1290"/>
      <c r="CT75" s="1290"/>
      <c r="CU75" s="1290"/>
      <c r="CV75" s="1290">
        <v>-2.7</v>
      </c>
      <c r="CW75" s="1290"/>
      <c r="CX75" s="1290"/>
      <c r="CY75" s="1290"/>
      <c r="CZ75" s="1290"/>
      <c r="DA75" s="1290"/>
      <c r="DB75" s="1290"/>
      <c r="DC75" s="1290"/>
    </row>
    <row r="76" spans="2:107" ht="13.2" x14ac:dyDescent="0.2">
      <c r="B76" s="375"/>
      <c r="G76" s="1296"/>
      <c r="H76" s="1296"/>
      <c r="I76" s="1285"/>
      <c r="J76" s="1285"/>
      <c r="K76" s="1291"/>
      <c r="L76" s="1291"/>
      <c r="M76" s="1291"/>
      <c r="N76" s="1291"/>
      <c r="AM76" s="384"/>
      <c r="AN76" s="1292"/>
      <c r="AO76" s="1292"/>
      <c r="AP76" s="1292"/>
      <c r="AQ76" s="1292"/>
      <c r="AR76" s="1292"/>
      <c r="AS76" s="1292"/>
      <c r="AT76" s="1292"/>
      <c r="AU76" s="1292"/>
      <c r="AV76" s="1292"/>
      <c r="AW76" s="1292"/>
      <c r="AX76" s="1292"/>
      <c r="AY76" s="1292"/>
      <c r="AZ76" s="1292"/>
      <c r="BA76" s="1292"/>
      <c r="BB76" s="1292"/>
      <c r="BC76" s="1292"/>
      <c r="BD76" s="1292"/>
      <c r="BE76" s="1292"/>
      <c r="BF76" s="1292"/>
      <c r="BG76" s="1292"/>
      <c r="BH76" s="1292"/>
      <c r="BI76" s="1292"/>
      <c r="BJ76" s="1292"/>
      <c r="BK76" s="1292"/>
      <c r="BL76" s="1292"/>
      <c r="BM76" s="1292"/>
      <c r="BN76" s="1292"/>
      <c r="BO76" s="1292"/>
      <c r="BP76" s="1290"/>
      <c r="BQ76" s="1290"/>
      <c r="BR76" s="1290"/>
      <c r="BS76" s="1290"/>
      <c r="BT76" s="1290"/>
      <c r="BU76" s="1290"/>
      <c r="BV76" s="1290"/>
      <c r="BW76" s="1290"/>
      <c r="BX76" s="1290"/>
      <c r="BY76" s="1290"/>
      <c r="BZ76" s="1290"/>
      <c r="CA76" s="1290"/>
      <c r="CB76" s="1290"/>
      <c r="CC76" s="1290"/>
      <c r="CD76" s="1290"/>
      <c r="CE76" s="1290"/>
      <c r="CF76" s="1290"/>
      <c r="CG76" s="1290"/>
      <c r="CH76" s="1290"/>
      <c r="CI76" s="1290"/>
      <c r="CJ76" s="1290"/>
      <c r="CK76" s="1290"/>
      <c r="CL76" s="1290"/>
      <c r="CM76" s="1290"/>
      <c r="CN76" s="1290"/>
      <c r="CO76" s="1290"/>
      <c r="CP76" s="1290"/>
      <c r="CQ76" s="1290"/>
      <c r="CR76" s="1290"/>
      <c r="CS76" s="1290"/>
      <c r="CT76" s="1290"/>
      <c r="CU76" s="1290"/>
      <c r="CV76" s="1290"/>
      <c r="CW76" s="1290"/>
      <c r="CX76" s="1290"/>
      <c r="CY76" s="1290"/>
      <c r="CZ76" s="1290"/>
      <c r="DA76" s="1290"/>
      <c r="DB76" s="1290"/>
      <c r="DC76" s="1290"/>
    </row>
    <row r="77" spans="2:107" ht="13.2" x14ac:dyDescent="0.2">
      <c r="B77" s="375"/>
      <c r="G77" s="1285"/>
      <c r="H77" s="1285"/>
      <c r="I77" s="1285"/>
      <c r="J77" s="1285"/>
      <c r="K77" s="1297"/>
      <c r="L77" s="1297"/>
      <c r="M77" s="1297"/>
      <c r="N77" s="1297"/>
      <c r="AN77" s="1289" t="s">
        <v>589</v>
      </c>
      <c r="AO77" s="1289"/>
      <c r="AP77" s="1289"/>
      <c r="AQ77" s="1289"/>
      <c r="AR77" s="1289"/>
      <c r="AS77" s="1289"/>
      <c r="AT77" s="1289"/>
      <c r="AU77" s="1289"/>
      <c r="AV77" s="1289"/>
      <c r="AW77" s="1289"/>
      <c r="AX77" s="1289"/>
      <c r="AY77" s="1289"/>
      <c r="AZ77" s="1289"/>
      <c r="BA77" s="1289"/>
      <c r="BB77" s="1292" t="s">
        <v>587</v>
      </c>
      <c r="BC77" s="1292"/>
      <c r="BD77" s="1292"/>
      <c r="BE77" s="1292"/>
      <c r="BF77" s="1292"/>
      <c r="BG77" s="1292"/>
      <c r="BH77" s="1292"/>
      <c r="BI77" s="1292"/>
      <c r="BJ77" s="1292"/>
      <c r="BK77" s="1292"/>
      <c r="BL77" s="1292"/>
      <c r="BM77" s="1292"/>
      <c r="BN77" s="1292"/>
      <c r="BO77" s="1292"/>
      <c r="BP77" s="1290">
        <v>0</v>
      </c>
      <c r="BQ77" s="1290"/>
      <c r="BR77" s="1290"/>
      <c r="BS77" s="1290"/>
      <c r="BT77" s="1290"/>
      <c r="BU77" s="1290"/>
      <c r="BV77" s="1290"/>
      <c r="BW77" s="1290"/>
      <c r="BX77" s="1290">
        <v>0</v>
      </c>
      <c r="BY77" s="1290"/>
      <c r="BZ77" s="1290"/>
      <c r="CA77" s="1290"/>
      <c r="CB77" s="1290"/>
      <c r="CC77" s="1290"/>
      <c r="CD77" s="1290"/>
      <c r="CE77" s="1290"/>
      <c r="CF77" s="1290">
        <v>0</v>
      </c>
      <c r="CG77" s="1290"/>
      <c r="CH77" s="1290"/>
      <c r="CI77" s="1290"/>
      <c r="CJ77" s="1290"/>
      <c r="CK77" s="1290"/>
      <c r="CL77" s="1290"/>
      <c r="CM77" s="1290"/>
      <c r="CN77" s="1290">
        <v>0</v>
      </c>
      <c r="CO77" s="1290"/>
      <c r="CP77" s="1290"/>
      <c r="CQ77" s="1290"/>
      <c r="CR77" s="1290"/>
      <c r="CS77" s="1290"/>
      <c r="CT77" s="1290"/>
      <c r="CU77" s="1290"/>
      <c r="CV77" s="1290">
        <v>0</v>
      </c>
      <c r="CW77" s="1290"/>
      <c r="CX77" s="1290"/>
      <c r="CY77" s="1290"/>
      <c r="CZ77" s="1290"/>
      <c r="DA77" s="1290"/>
      <c r="DB77" s="1290"/>
      <c r="DC77" s="1290"/>
    </row>
    <row r="78" spans="2:107" ht="13.2" x14ac:dyDescent="0.2">
      <c r="B78" s="375"/>
      <c r="G78" s="1285"/>
      <c r="H78" s="1285"/>
      <c r="I78" s="1285"/>
      <c r="J78" s="1285"/>
      <c r="K78" s="1297"/>
      <c r="L78" s="1297"/>
      <c r="M78" s="1297"/>
      <c r="N78" s="1297"/>
      <c r="AN78" s="1289"/>
      <c r="AO78" s="1289"/>
      <c r="AP78" s="1289"/>
      <c r="AQ78" s="1289"/>
      <c r="AR78" s="1289"/>
      <c r="AS78" s="1289"/>
      <c r="AT78" s="1289"/>
      <c r="AU78" s="1289"/>
      <c r="AV78" s="1289"/>
      <c r="AW78" s="1289"/>
      <c r="AX78" s="1289"/>
      <c r="AY78" s="1289"/>
      <c r="AZ78" s="1289"/>
      <c r="BA78" s="1289"/>
      <c r="BB78" s="1292"/>
      <c r="BC78" s="1292"/>
      <c r="BD78" s="1292"/>
      <c r="BE78" s="1292"/>
      <c r="BF78" s="1292"/>
      <c r="BG78" s="1292"/>
      <c r="BH78" s="1292"/>
      <c r="BI78" s="1292"/>
      <c r="BJ78" s="1292"/>
      <c r="BK78" s="1292"/>
      <c r="BL78" s="1292"/>
      <c r="BM78" s="1292"/>
      <c r="BN78" s="1292"/>
      <c r="BO78" s="1292"/>
      <c r="BP78" s="1290"/>
      <c r="BQ78" s="1290"/>
      <c r="BR78" s="1290"/>
      <c r="BS78" s="1290"/>
      <c r="BT78" s="1290"/>
      <c r="BU78" s="1290"/>
      <c r="BV78" s="1290"/>
      <c r="BW78" s="1290"/>
      <c r="BX78" s="1290"/>
      <c r="BY78" s="1290"/>
      <c r="BZ78" s="1290"/>
      <c r="CA78" s="1290"/>
      <c r="CB78" s="1290"/>
      <c r="CC78" s="1290"/>
      <c r="CD78" s="1290"/>
      <c r="CE78" s="1290"/>
      <c r="CF78" s="1290"/>
      <c r="CG78" s="1290"/>
      <c r="CH78" s="1290"/>
      <c r="CI78" s="1290"/>
      <c r="CJ78" s="1290"/>
      <c r="CK78" s="1290"/>
      <c r="CL78" s="1290"/>
      <c r="CM78" s="1290"/>
      <c r="CN78" s="1290"/>
      <c r="CO78" s="1290"/>
      <c r="CP78" s="1290"/>
      <c r="CQ78" s="1290"/>
      <c r="CR78" s="1290"/>
      <c r="CS78" s="1290"/>
      <c r="CT78" s="1290"/>
      <c r="CU78" s="1290"/>
      <c r="CV78" s="1290"/>
      <c r="CW78" s="1290"/>
      <c r="CX78" s="1290"/>
      <c r="CY78" s="1290"/>
      <c r="CZ78" s="1290"/>
      <c r="DA78" s="1290"/>
      <c r="DB78" s="1290"/>
      <c r="DC78" s="1290"/>
    </row>
    <row r="79" spans="2:107" ht="13.2" x14ac:dyDescent="0.2">
      <c r="B79" s="375"/>
      <c r="G79" s="1285"/>
      <c r="H79" s="1285"/>
      <c r="I79" s="1295"/>
      <c r="J79" s="1295"/>
      <c r="K79" s="1298"/>
      <c r="L79" s="1298"/>
      <c r="M79" s="1298"/>
      <c r="N79" s="1298"/>
      <c r="AN79" s="1289"/>
      <c r="AO79" s="1289"/>
      <c r="AP79" s="1289"/>
      <c r="AQ79" s="1289"/>
      <c r="AR79" s="1289"/>
      <c r="AS79" s="1289"/>
      <c r="AT79" s="1289"/>
      <c r="AU79" s="1289"/>
      <c r="AV79" s="1289"/>
      <c r="AW79" s="1289"/>
      <c r="AX79" s="1289"/>
      <c r="AY79" s="1289"/>
      <c r="AZ79" s="1289"/>
      <c r="BA79" s="1289"/>
      <c r="BB79" s="1292" t="s">
        <v>591</v>
      </c>
      <c r="BC79" s="1292"/>
      <c r="BD79" s="1292"/>
      <c r="BE79" s="1292"/>
      <c r="BF79" s="1292"/>
      <c r="BG79" s="1292"/>
      <c r="BH79" s="1292"/>
      <c r="BI79" s="1292"/>
      <c r="BJ79" s="1292"/>
      <c r="BK79" s="1292"/>
      <c r="BL79" s="1292"/>
      <c r="BM79" s="1292"/>
      <c r="BN79" s="1292"/>
      <c r="BO79" s="1292"/>
      <c r="BP79" s="1290">
        <v>-3.2</v>
      </c>
      <c r="BQ79" s="1290"/>
      <c r="BR79" s="1290"/>
      <c r="BS79" s="1290"/>
      <c r="BT79" s="1290"/>
      <c r="BU79" s="1290"/>
      <c r="BV79" s="1290"/>
      <c r="BW79" s="1290"/>
      <c r="BX79" s="1290">
        <v>-3.4</v>
      </c>
      <c r="BY79" s="1290"/>
      <c r="BZ79" s="1290"/>
      <c r="CA79" s="1290"/>
      <c r="CB79" s="1290"/>
      <c r="CC79" s="1290"/>
      <c r="CD79" s="1290"/>
      <c r="CE79" s="1290"/>
      <c r="CF79" s="1290">
        <v>-3.5</v>
      </c>
      <c r="CG79" s="1290"/>
      <c r="CH79" s="1290"/>
      <c r="CI79" s="1290"/>
      <c r="CJ79" s="1290"/>
      <c r="CK79" s="1290"/>
      <c r="CL79" s="1290"/>
      <c r="CM79" s="1290"/>
      <c r="CN79" s="1290">
        <v>-3.4</v>
      </c>
      <c r="CO79" s="1290"/>
      <c r="CP79" s="1290"/>
      <c r="CQ79" s="1290"/>
      <c r="CR79" s="1290"/>
      <c r="CS79" s="1290"/>
      <c r="CT79" s="1290"/>
      <c r="CU79" s="1290"/>
      <c r="CV79" s="1290">
        <v>-3.2</v>
      </c>
      <c r="CW79" s="1290"/>
      <c r="CX79" s="1290"/>
      <c r="CY79" s="1290"/>
      <c r="CZ79" s="1290"/>
      <c r="DA79" s="1290"/>
      <c r="DB79" s="1290"/>
      <c r="DC79" s="1290"/>
    </row>
    <row r="80" spans="2:107" ht="13.2" x14ac:dyDescent="0.2">
      <c r="B80" s="375"/>
      <c r="G80" s="1285"/>
      <c r="H80" s="1285"/>
      <c r="I80" s="1295"/>
      <c r="J80" s="1295"/>
      <c r="K80" s="1298"/>
      <c r="L80" s="1298"/>
      <c r="M80" s="1298"/>
      <c r="N80" s="1298"/>
      <c r="AN80" s="1289"/>
      <c r="AO80" s="1289"/>
      <c r="AP80" s="1289"/>
      <c r="AQ80" s="1289"/>
      <c r="AR80" s="1289"/>
      <c r="AS80" s="1289"/>
      <c r="AT80" s="1289"/>
      <c r="AU80" s="1289"/>
      <c r="AV80" s="1289"/>
      <c r="AW80" s="1289"/>
      <c r="AX80" s="1289"/>
      <c r="AY80" s="1289"/>
      <c r="AZ80" s="1289"/>
      <c r="BA80" s="1289"/>
      <c r="BB80" s="1292"/>
      <c r="BC80" s="1292"/>
      <c r="BD80" s="1292"/>
      <c r="BE80" s="1292"/>
      <c r="BF80" s="1292"/>
      <c r="BG80" s="1292"/>
      <c r="BH80" s="1292"/>
      <c r="BI80" s="1292"/>
      <c r="BJ80" s="1292"/>
      <c r="BK80" s="1292"/>
      <c r="BL80" s="1292"/>
      <c r="BM80" s="1292"/>
      <c r="BN80" s="1292"/>
      <c r="BO80" s="1292"/>
      <c r="BP80" s="1290"/>
      <c r="BQ80" s="1290"/>
      <c r="BR80" s="1290"/>
      <c r="BS80" s="1290"/>
      <c r="BT80" s="1290"/>
      <c r="BU80" s="1290"/>
      <c r="BV80" s="1290"/>
      <c r="BW80" s="1290"/>
      <c r="BX80" s="1290"/>
      <c r="BY80" s="1290"/>
      <c r="BZ80" s="1290"/>
      <c r="CA80" s="1290"/>
      <c r="CB80" s="1290"/>
      <c r="CC80" s="1290"/>
      <c r="CD80" s="1290"/>
      <c r="CE80" s="1290"/>
      <c r="CF80" s="1290"/>
      <c r="CG80" s="1290"/>
      <c r="CH80" s="1290"/>
      <c r="CI80" s="1290"/>
      <c r="CJ80" s="1290"/>
      <c r="CK80" s="1290"/>
      <c r="CL80" s="1290"/>
      <c r="CM80" s="1290"/>
      <c r="CN80" s="1290"/>
      <c r="CO80" s="1290"/>
      <c r="CP80" s="1290"/>
      <c r="CQ80" s="1290"/>
      <c r="CR80" s="1290"/>
      <c r="CS80" s="1290"/>
      <c r="CT80" s="1290"/>
      <c r="CU80" s="1290"/>
      <c r="CV80" s="1290"/>
      <c r="CW80" s="1290"/>
      <c r="CX80" s="1290"/>
      <c r="CY80" s="1290"/>
      <c r="CZ80" s="1290"/>
      <c r="DA80" s="1290"/>
      <c r="DB80" s="1290"/>
      <c r="DC80" s="1290"/>
    </row>
    <row r="81" spans="2:109" ht="13.2" x14ac:dyDescent="0.2">
      <c r="B81" s="375"/>
    </row>
    <row r="82" spans="2:109" ht="16.2" x14ac:dyDescent="0.2">
      <c r="B82" s="375"/>
      <c r="K82" s="402"/>
      <c r="L82" s="402"/>
      <c r="M82" s="402"/>
      <c r="N82" s="402"/>
      <c r="AQ82" s="402"/>
      <c r="AR82" s="402"/>
      <c r="AS82" s="402"/>
      <c r="AT82" s="402"/>
      <c r="BC82" s="402"/>
      <c r="BD82" s="402"/>
      <c r="BE82" s="402"/>
      <c r="BF82" s="402"/>
      <c r="BO82" s="402"/>
      <c r="BP82" s="402"/>
      <c r="BQ82" s="402"/>
      <c r="BR82" s="402"/>
      <c r="CA82" s="402"/>
      <c r="CB82" s="402"/>
      <c r="CC82" s="402"/>
      <c r="CD82" s="402"/>
      <c r="CM82" s="402"/>
      <c r="CN82" s="402"/>
      <c r="CO82" s="402"/>
      <c r="CP82" s="402"/>
      <c r="CY82" s="402"/>
      <c r="CZ82" s="402"/>
      <c r="DA82" s="402"/>
      <c r="DB82" s="402"/>
      <c r="DC82" s="402"/>
    </row>
    <row r="83" spans="2:109" ht="13.2" x14ac:dyDescent="0.2">
      <c r="B83" s="377"/>
      <c r="C83" s="378"/>
      <c r="D83" s="378"/>
      <c r="E83" s="378"/>
      <c r="F83" s="378"/>
      <c r="G83" s="378"/>
      <c r="H83" s="378"/>
      <c r="I83" s="378"/>
      <c r="J83" s="378"/>
      <c r="K83" s="378"/>
      <c r="L83" s="378"/>
      <c r="M83" s="378"/>
      <c r="N83" s="378"/>
      <c r="O83" s="378"/>
      <c r="P83" s="378"/>
      <c r="Q83" s="378"/>
      <c r="R83" s="378"/>
      <c r="S83" s="378"/>
      <c r="T83" s="378"/>
      <c r="U83" s="378"/>
      <c r="V83" s="378"/>
      <c r="W83" s="378"/>
      <c r="X83" s="378"/>
      <c r="Y83" s="378"/>
      <c r="Z83" s="378"/>
      <c r="AA83" s="378"/>
      <c r="AB83" s="378"/>
      <c r="AC83" s="378"/>
      <c r="AD83" s="378"/>
      <c r="AE83" s="378"/>
      <c r="AF83" s="378"/>
      <c r="AG83" s="378"/>
      <c r="AH83" s="378"/>
      <c r="AI83" s="378"/>
      <c r="AJ83" s="378"/>
      <c r="AK83" s="378"/>
      <c r="AL83" s="378"/>
      <c r="AM83" s="378"/>
      <c r="AN83" s="378"/>
      <c r="AO83" s="378"/>
      <c r="AP83" s="378"/>
      <c r="AQ83" s="378"/>
      <c r="AR83" s="378"/>
      <c r="AS83" s="378"/>
      <c r="AT83" s="378"/>
      <c r="AU83" s="378"/>
      <c r="AV83" s="378"/>
      <c r="AW83" s="378"/>
      <c r="AX83" s="378"/>
      <c r="AY83" s="378"/>
      <c r="AZ83" s="378"/>
      <c r="BA83" s="378"/>
      <c r="BB83" s="378"/>
      <c r="BC83" s="378"/>
      <c r="BD83" s="378"/>
      <c r="BE83" s="378"/>
      <c r="BF83" s="378"/>
      <c r="BG83" s="378"/>
      <c r="BH83" s="378"/>
      <c r="BI83" s="378"/>
      <c r="BJ83" s="378"/>
      <c r="BK83" s="378"/>
      <c r="BL83" s="378"/>
      <c r="BM83" s="378"/>
      <c r="BN83" s="378"/>
      <c r="BO83" s="378"/>
      <c r="BP83" s="378"/>
      <c r="BQ83" s="378"/>
      <c r="BR83" s="378"/>
      <c r="BS83" s="378"/>
      <c r="BT83" s="378"/>
      <c r="BU83" s="378"/>
      <c r="BV83" s="378"/>
      <c r="BW83" s="378"/>
      <c r="BX83" s="378"/>
      <c r="BY83" s="378"/>
      <c r="BZ83" s="378"/>
      <c r="CA83" s="378"/>
      <c r="CB83" s="378"/>
      <c r="CC83" s="378"/>
      <c r="CD83" s="378"/>
      <c r="CE83" s="378"/>
      <c r="CF83" s="378"/>
      <c r="CG83" s="378"/>
      <c r="CH83" s="378"/>
      <c r="CI83" s="378"/>
      <c r="CJ83" s="378"/>
      <c r="CK83" s="378"/>
      <c r="CL83" s="378"/>
      <c r="CM83" s="378"/>
      <c r="CN83" s="378"/>
      <c r="CO83" s="378"/>
      <c r="CP83" s="378"/>
      <c r="CQ83" s="378"/>
      <c r="CR83" s="378"/>
      <c r="CS83" s="378"/>
      <c r="CT83" s="378"/>
      <c r="CU83" s="378"/>
      <c r="CV83" s="378"/>
      <c r="CW83" s="378"/>
      <c r="CX83" s="378"/>
      <c r="CY83" s="378"/>
      <c r="CZ83" s="378"/>
      <c r="DA83" s="378"/>
      <c r="DB83" s="378"/>
      <c r="DC83" s="378"/>
      <c r="DD83" s="379"/>
    </row>
    <row r="84" spans="2:109" ht="13.2" x14ac:dyDescent="0.2">
      <c r="DD84" s="369"/>
      <c r="DE84" s="369"/>
    </row>
    <row r="85" spans="2:109" ht="13.2" x14ac:dyDescent="0.2">
      <c r="DD85" s="369"/>
      <c r="DE85" s="369"/>
    </row>
  </sheetData>
  <sheetProtection algorithmName="SHA-512" hashValue="zZi5LCqrzeKTcZcieFw5ajEiBUKtkF9zsofd7uefLIg2pAKHjTF+EH42KxKxXul+SnfTwDHLNYit58JtJLx//w==" saltValue="O59bS0wXqrvrQ1dJt2H55g=="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G50:J50"/>
    <mergeCell ref="AN50:BO50"/>
    <mergeCell ref="BP50:BW50"/>
    <mergeCell ref="BX50:CE50"/>
    <mergeCell ref="CF50:CM50"/>
    <mergeCell ref="CN50:CU50"/>
    <mergeCell ref="CV50:DC50"/>
    <mergeCell ref="CV51:DC52"/>
    <mergeCell ref="CN51:CU52"/>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55" zoomScaleNormal="55" zoomScaleSheetLayoutView="70" workbookViewId="0">
      <selection activeCell="CB7" sqref="CB7"/>
    </sheetView>
  </sheetViews>
  <sheetFormatPr defaultColWidth="0" defaultRowHeight="13.5" customHeight="1" zeroHeight="1" x14ac:dyDescent="0.2"/>
  <cols>
    <col min="1" max="34" width="2.44140625" style="263" customWidth="1"/>
    <col min="35" max="122" width="2.44140625" style="262" customWidth="1"/>
    <col min="123" max="16384" width="2.44140625" style="262" hidden="1"/>
  </cols>
  <sheetData>
    <row r="1" spans="1:34" ht="13.5" customHeight="1" x14ac:dyDescent="0.2">
      <c r="A1" s="26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row>
    <row r="2" spans="1:34" ht="13.2" x14ac:dyDescent="0.2">
      <c r="S2" s="262"/>
      <c r="AH2" s="262"/>
    </row>
    <row r="3" spans="1:34" ht="13.2" x14ac:dyDescent="0.2">
      <c r="C3" s="262"/>
      <c r="D3" s="262"/>
      <c r="E3" s="262"/>
      <c r="F3" s="262"/>
      <c r="G3" s="262"/>
      <c r="H3" s="262"/>
      <c r="I3" s="262"/>
      <c r="J3" s="262"/>
      <c r="K3" s="262"/>
      <c r="L3" s="262"/>
      <c r="M3" s="262"/>
      <c r="N3" s="262"/>
      <c r="O3" s="262"/>
      <c r="P3" s="262"/>
      <c r="Q3" s="262"/>
      <c r="R3" s="262"/>
      <c r="S3" s="262"/>
      <c r="U3" s="262"/>
      <c r="V3" s="262"/>
      <c r="W3" s="262"/>
      <c r="X3" s="262"/>
      <c r="Y3" s="262"/>
      <c r="Z3" s="262"/>
      <c r="AA3" s="262"/>
      <c r="AB3" s="262"/>
      <c r="AC3" s="262"/>
      <c r="AD3" s="262"/>
      <c r="AE3" s="262"/>
      <c r="AF3" s="262"/>
      <c r="AG3" s="262"/>
      <c r="AH3" s="262"/>
    </row>
    <row r="4" spans="1:34" ht="13.2" x14ac:dyDescent="0.2"/>
    <row r="5" spans="1:34" ht="13.2" x14ac:dyDescent="0.2"/>
    <row r="6" spans="1:34" ht="13.2" x14ac:dyDescent="0.2"/>
    <row r="7" spans="1:34" ht="13.2" x14ac:dyDescent="0.2"/>
    <row r="8" spans="1:34" ht="13.2" x14ac:dyDescent="0.2"/>
    <row r="9" spans="1:34" ht="13.2" x14ac:dyDescent="0.2">
      <c r="AH9" s="262"/>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62"/>
    </row>
    <row r="18" spans="12:34" ht="13.2" x14ac:dyDescent="0.2"/>
    <row r="19" spans="12:34" ht="13.2" x14ac:dyDescent="0.2"/>
    <row r="20" spans="12:34" ht="13.2" x14ac:dyDescent="0.2">
      <c r="AH20" s="262"/>
    </row>
    <row r="21" spans="12:34" ht="13.2" x14ac:dyDescent="0.2">
      <c r="AH21" s="262"/>
    </row>
    <row r="22" spans="12:34" ht="13.2" x14ac:dyDescent="0.2"/>
    <row r="23" spans="12:34" ht="13.2" x14ac:dyDescent="0.2"/>
    <row r="24" spans="12:34" ht="13.2" x14ac:dyDescent="0.2">
      <c r="Q24" s="262"/>
    </row>
    <row r="25" spans="12:34" ht="13.2" x14ac:dyDescent="0.2"/>
    <row r="26" spans="12:34" ht="13.2" x14ac:dyDescent="0.2"/>
    <row r="27" spans="12:34" ht="13.2" x14ac:dyDescent="0.2"/>
    <row r="28" spans="12:34" ht="13.2" x14ac:dyDescent="0.2">
      <c r="O28" s="262"/>
      <c r="T28" s="262"/>
      <c r="AH28" s="262"/>
    </row>
    <row r="29" spans="12:34" ht="13.2" x14ac:dyDescent="0.2"/>
    <row r="30" spans="12:34" ht="13.2" x14ac:dyDescent="0.2"/>
    <row r="31" spans="12:34" ht="13.2" x14ac:dyDescent="0.2">
      <c r="Q31" s="262"/>
    </row>
    <row r="32" spans="12:34" ht="13.2" x14ac:dyDescent="0.2">
      <c r="L32" s="262"/>
    </row>
    <row r="33" spans="2:34" ht="13.2" x14ac:dyDescent="0.2">
      <c r="C33" s="262"/>
      <c r="E33" s="262"/>
      <c r="G33" s="262"/>
      <c r="I33" s="262"/>
      <c r="X33" s="262"/>
    </row>
    <row r="34" spans="2:34" ht="13.2" x14ac:dyDescent="0.2">
      <c r="B34" s="262"/>
      <c r="P34" s="262"/>
      <c r="R34" s="262"/>
      <c r="T34" s="262"/>
    </row>
    <row r="35" spans="2:34" ht="13.2" x14ac:dyDescent="0.2">
      <c r="D35" s="262"/>
      <c r="W35" s="262"/>
      <c r="AC35" s="262"/>
      <c r="AD35" s="262"/>
      <c r="AE35" s="262"/>
      <c r="AF35" s="262"/>
      <c r="AG35" s="262"/>
      <c r="AH35" s="262"/>
    </row>
    <row r="36" spans="2:34" ht="13.2" x14ac:dyDescent="0.2">
      <c r="H36" s="262"/>
      <c r="J36" s="262"/>
      <c r="K36" s="262"/>
      <c r="M36" s="262"/>
      <c r="Y36" s="262"/>
      <c r="Z36" s="262"/>
      <c r="AA36" s="262"/>
      <c r="AB36" s="262"/>
      <c r="AC36" s="262"/>
      <c r="AD36" s="262"/>
      <c r="AE36" s="262"/>
      <c r="AF36" s="262"/>
      <c r="AG36" s="262"/>
      <c r="AH36" s="262"/>
    </row>
    <row r="37" spans="2:34" ht="13.2" x14ac:dyDescent="0.2">
      <c r="AH37" s="262"/>
    </row>
    <row r="38" spans="2:34" ht="13.2" x14ac:dyDescent="0.2">
      <c r="AG38" s="262"/>
      <c r="AH38" s="262"/>
    </row>
    <row r="39" spans="2:34" ht="13.2" x14ac:dyDescent="0.2"/>
    <row r="40" spans="2:34" ht="13.2" x14ac:dyDescent="0.2">
      <c r="X40" s="262"/>
    </row>
    <row r="41" spans="2:34" ht="13.2" x14ac:dyDescent="0.2">
      <c r="R41" s="262"/>
    </row>
    <row r="42" spans="2:34" ht="13.2" x14ac:dyDescent="0.2">
      <c r="W42" s="262"/>
    </row>
    <row r="43" spans="2:34" ht="13.2" x14ac:dyDescent="0.2">
      <c r="Y43" s="262"/>
      <c r="Z43" s="262"/>
      <c r="AA43" s="262"/>
      <c r="AB43" s="262"/>
      <c r="AC43" s="262"/>
      <c r="AD43" s="262"/>
      <c r="AE43" s="262"/>
      <c r="AF43" s="262"/>
      <c r="AG43" s="262"/>
      <c r="AH43" s="262"/>
    </row>
    <row r="44" spans="2:34" ht="13.2" x14ac:dyDescent="0.2">
      <c r="AH44" s="262"/>
    </row>
    <row r="45" spans="2:34" ht="13.2" x14ac:dyDescent="0.2">
      <c r="X45" s="262"/>
    </row>
    <row r="46" spans="2:34" ht="13.2" x14ac:dyDescent="0.2"/>
    <row r="47" spans="2:34" ht="13.2" x14ac:dyDescent="0.2"/>
    <row r="48" spans="2:34" ht="13.2" x14ac:dyDescent="0.2">
      <c r="W48" s="262"/>
      <c r="Y48" s="262"/>
      <c r="Z48" s="262"/>
      <c r="AA48" s="262"/>
      <c r="AB48" s="262"/>
      <c r="AC48" s="262"/>
      <c r="AD48" s="262"/>
      <c r="AE48" s="262"/>
      <c r="AF48" s="262"/>
      <c r="AG48" s="262"/>
      <c r="AH48" s="262"/>
    </row>
    <row r="49" spans="28:34" ht="13.2" x14ac:dyDescent="0.2"/>
    <row r="50" spans="28:34" ht="13.2" x14ac:dyDescent="0.2">
      <c r="AE50" s="262"/>
      <c r="AF50" s="262"/>
      <c r="AG50" s="262"/>
      <c r="AH50" s="262"/>
    </row>
    <row r="51" spans="28:34" ht="13.2" x14ac:dyDescent="0.2">
      <c r="AC51" s="262"/>
      <c r="AD51" s="262"/>
      <c r="AE51" s="262"/>
      <c r="AF51" s="262"/>
      <c r="AG51" s="262"/>
      <c r="AH51" s="262"/>
    </row>
    <row r="52" spans="28:34" ht="13.2" x14ac:dyDescent="0.2"/>
    <row r="53" spans="28:34" ht="13.2" x14ac:dyDescent="0.2">
      <c r="AF53" s="262"/>
      <c r="AG53" s="262"/>
      <c r="AH53" s="262"/>
    </row>
    <row r="54" spans="28:34" ht="13.2" x14ac:dyDescent="0.2">
      <c r="AH54" s="262"/>
    </row>
    <row r="55" spans="28:34" ht="13.2" x14ac:dyDescent="0.2"/>
    <row r="56" spans="28:34" ht="13.2" x14ac:dyDescent="0.2">
      <c r="AB56" s="262"/>
      <c r="AC56" s="262"/>
      <c r="AD56" s="262"/>
      <c r="AE56" s="262"/>
      <c r="AF56" s="262"/>
      <c r="AG56" s="262"/>
      <c r="AH56" s="262"/>
    </row>
    <row r="57" spans="28:34" ht="13.2" x14ac:dyDescent="0.2">
      <c r="AH57" s="262"/>
    </row>
    <row r="58" spans="28:34" ht="13.2" x14ac:dyDescent="0.2">
      <c r="AH58" s="262"/>
    </row>
    <row r="59" spans="28:34" ht="13.2" x14ac:dyDescent="0.2"/>
    <row r="60" spans="28:34" ht="13.2" x14ac:dyDescent="0.2"/>
    <row r="61" spans="28:34" ht="13.2" x14ac:dyDescent="0.2"/>
    <row r="62" spans="28:34" ht="13.2" x14ac:dyDescent="0.2"/>
    <row r="63" spans="28:34" ht="13.2" x14ac:dyDescent="0.2">
      <c r="AH63" s="262"/>
    </row>
    <row r="64" spans="28:34" ht="13.2" x14ac:dyDescent="0.2">
      <c r="AG64" s="262"/>
      <c r="AH64" s="262"/>
    </row>
    <row r="65" spans="28:34" ht="13.2" x14ac:dyDescent="0.2"/>
    <row r="66" spans="28:34" ht="13.2" x14ac:dyDescent="0.2"/>
    <row r="67" spans="28:34" ht="13.2" x14ac:dyDescent="0.2"/>
    <row r="68" spans="28:34" ht="13.2" x14ac:dyDescent="0.2">
      <c r="AB68" s="262"/>
      <c r="AC68" s="262"/>
      <c r="AD68" s="262"/>
      <c r="AE68" s="262"/>
      <c r="AF68" s="262"/>
      <c r="AG68" s="262"/>
      <c r="AH68" s="262"/>
    </row>
    <row r="69" spans="28:34" ht="13.2" x14ac:dyDescent="0.2">
      <c r="AF69" s="262"/>
      <c r="AG69" s="262"/>
      <c r="AH69" s="262"/>
    </row>
    <row r="70" spans="28:34" ht="13.2" x14ac:dyDescent="0.2"/>
    <row r="71" spans="28:34" ht="13.2" x14ac:dyDescent="0.2"/>
    <row r="72" spans="28:34" ht="13.2" x14ac:dyDescent="0.2"/>
    <row r="73" spans="28:34" ht="13.2" x14ac:dyDescent="0.2"/>
    <row r="74" spans="28:34" ht="13.2" x14ac:dyDescent="0.2"/>
    <row r="75" spans="28:34" ht="13.2" x14ac:dyDescent="0.2">
      <c r="AH75" s="262"/>
    </row>
    <row r="76" spans="28:34" ht="13.2" x14ac:dyDescent="0.2">
      <c r="AF76" s="262"/>
      <c r="AG76" s="262"/>
      <c r="AH76" s="262"/>
    </row>
    <row r="77" spans="28:34" ht="13.2" x14ac:dyDescent="0.2">
      <c r="AG77" s="262"/>
      <c r="AH77" s="262"/>
    </row>
    <row r="78" spans="28:34" ht="13.2" x14ac:dyDescent="0.2"/>
    <row r="79" spans="28:34" ht="13.2" x14ac:dyDescent="0.2"/>
    <row r="80" spans="28:34" ht="13.2" x14ac:dyDescent="0.2"/>
    <row r="81" spans="25:34" ht="13.2" x14ac:dyDescent="0.2"/>
    <row r="82" spans="25:34" ht="13.2" x14ac:dyDescent="0.2">
      <c r="Y82" s="262"/>
    </row>
    <row r="83" spans="25:34" ht="13.2" x14ac:dyDescent="0.2">
      <c r="Y83" s="262"/>
      <c r="Z83" s="262"/>
      <c r="AA83" s="262"/>
      <c r="AB83" s="262"/>
      <c r="AC83" s="262"/>
      <c r="AD83" s="262"/>
      <c r="AE83" s="262"/>
      <c r="AF83" s="262"/>
      <c r="AG83" s="262"/>
      <c r="AH83" s="262"/>
    </row>
    <row r="84" spans="25:34" ht="13.2" x14ac:dyDescent="0.2"/>
    <row r="85" spans="25:34" ht="13.2" x14ac:dyDescent="0.2"/>
    <row r="86" spans="25:34" ht="13.2" x14ac:dyDescent="0.2"/>
    <row r="87" spans="25:34" ht="13.2" x14ac:dyDescent="0.2"/>
    <row r="88" spans="25:34" ht="13.2" x14ac:dyDescent="0.2">
      <c r="AH88" s="262"/>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62"/>
      <c r="AG94" s="262"/>
      <c r="AH94" s="262"/>
    </row>
    <row r="95" spans="25:34" ht="13.5" customHeight="1" x14ac:dyDescent="0.2">
      <c r="AH95" s="262"/>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62"/>
    </row>
    <row r="102" spans="33:34" ht="13.5" customHeight="1" x14ac:dyDescent="0.2"/>
    <row r="103" spans="33:34" ht="13.5" customHeight="1" x14ac:dyDescent="0.2"/>
    <row r="104" spans="33:34" ht="13.5" customHeight="1" x14ac:dyDescent="0.2">
      <c r="AG104" s="262"/>
      <c r="AH104" s="262"/>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62"/>
    </row>
    <row r="117" spans="34:122" ht="13.5" customHeight="1" x14ac:dyDescent="0.2"/>
    <row r="118" spans="34:122" ht="13.5" customHeight="1" x14ac:dyDescent="0.2"/>
    <row r="119" spans="34:122" ht="13.5" customHeight="1" x14ac:dyDescent="0.2"/>
    <row r="120" spans="34:122" ht="13.5" customHeight="1" x14ac:dyDescent="0.2">
      <c r="AH120" s="262"/>
    </row>
    <row r="121" spans="34:122" ht="13.5" customHeight="1" x14ac:dyDescent="0.2">
      <c r="AH121" s="262"/>
    </row>
    <row r="122" spans="34:122" ht="13.5" customHeight="1" x14ac:dyDescent="0.2"/>
    <row r="123" spans="34:122" ht="13.5" customHeight="1" x14ac:dyDescent="0.2"/>
    <row r="124" spans="34:122" ht="13.5" customHeight="1" x14ac:dyDescent="0.2"/>
    <row r="125" spans="34:122" ht="13.5" customHeight="1" x14ac:dyDescent="0.2">
      <c r="DR125" s="262" t="s">
        <v>495</v>
      </c>
    </row>
  </sheetData>
  <sheetProtection algorithmName="SHA-512" hashValue="8PUNYXvYOjKBZ+4PRIV303m6r4Kxn+1mbdj3ZiiZ1FHjhCXeoQFwvoE4jmdJKuQtcSbFxbqd1xq+KyO5qKdouw==" saltValue="LiJOUF+oExN5S6yci06Dqg=="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70" zoomScaleNormal="70" zoomScaleSheetLayoutView="55" workbookViewId="0">
      <selection activeCell="CH17" sqref="CH17"/>
    </sheetView>
  </sheetViews>
  <sheetFormatPr defaultColWidth="0" defaultRowHeight="13.5" customHeight="1" zeroHeight="1" x14ac:dyDescent="0.2"/>
  <cols>
    <col min="1" max="34" width="2.44140625" style="263" customWidth="1"/>
    <col min="35" max="122" width="2.44140625" style="262" customWidth="1"/>
    <col min="123" max="16384" width="2.44140625" style="262" hidden="1"/>
  </cols>
  <sheetData>
    <row r="1" spans="2:34" ht="13.5" customHeight="1" x14ac:dyDescent="0.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row>
    <row r="2" spans="2:34" ht="13.2" x14ac:dyDescent="0.2">
      <c r="S2" s="262"/>
      <c r="AH2" s="262"/>
    </row>
    <row r="3" spans="2:34" ht="13.2" x14ac:dyDescent="0.2">
      <c r="C3" s="262"/>
      <c r="D3" s="262"/>
      <c r="E3" s="262"/>
      <c r="F3" s="262"/>
      <c r="G3" s="262"/>
      <c r="H3" s="262"/>
      <c r="I3" s="262"/>
      <c r="J3" s="262"/>
      <c r="K3" s="262"/>
      <c r="L3" s="262"/>
      <c r="M3" s="262"/>
      <c r="N3" s="262"/>
      <c r="O3" s="262"/>
      <c r="P3" s="262"/>
      <c r="Q3" s="262"/>
      <c r="R3" s="262"/>
      <c r="S3" s="262"/>
      <c r="U3" s="262"/>
      <c r="V3" s="262"/>
      <c r="W3" s="262"/>
      <c r="X3" s="262"/>
      <c r="Y3" s="262"/>
      <c r="Z3" s="262"/>
      <c r="AA3" s="262"/>
      <c r="AB3" s="262"/>
      <c r="AC3" s="262"/>
      <c r="AD3" s="262"/>
      <c r="AE3" s="262"/>
      <c r="AF3" s="262"/>
      <c r="AG3" s="262"/>
      <c r="AH3" s="262"/>
    </row>
    <row r="4" spans="2:34" ht="13.2" x14ac:dyDescent="0.2"/>
    <row r="5" spans="2:34" ht="13.2" x14ac:dyDescent="0.2"/>
    <row r="6" spans="2:34" ht="13.2" x14ac:dyDescent="0.2"/>
    <row r="7" spans="2:34" ht="13.2" x14ac:dyDescent="0.2"/>
    <row r="8" spans="2:34" ht="13.2" x14ac:dyDescent="0.2"/>
    <row r="9" spans="2:34" ht="13.2" x14ac:dyDescent="0.2">
      <c r="AH9" s="262"/>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62"/>
    </row>
    <row r="18" spans="12:34" ht="13.2" x14ac:dyDescent="0.2"/>
    <row r="19" spans="12:34" ht="13.2" x14ac:dyDescent="0.2"/>
    <row r="20" spans="12:34" ht="13.2" x14ac:dyDescent="0.2">
      <c r="AH20" s="262"/>
    </row>
    <row r="21" spans="12:34" ht="13.2" x14ac:dyDescent="0.2">
      <c r="AH21" s="262"/>
    </row>
    <row r="22" spans="12:34" ht="13.2" x14ac:dyDescent="0.2"/>
    <row r="23" spans="12:34" ht="13.2" x14ac:dyDescent="0.2"/>
    <row r="24" spans="12:34" ht="13.2" x14ac:dyDescent="0.2">
      <c r="Q24" s="262"/>
    </row>
    <row r="25" spans="12:34" ht="13.2" x14ac:dyDescent="0.2"/>
    <row r="26" spans="12:34" ht="13.2" x14ac:dyDescent="0.2"/>
    <row r="27" spans="12:34" ht="13.2" x14ac:dyDescent="0.2"/>
    <row r="28" spans="12:34" ht="13.2" x14ac:dyDescent="0.2">
      <c r="O28" s="262"/>
      <c r="T28" s="262"/>
      <c r="AH28" s="262"/>
    </row>
    <row r="29" spans="12:34" ht="13.2" x14ac:dyDescent="0.2"/>
    <row r="30" spans="12:34" ht="13.2" x14ac:dyDescent="0.2"/>
    <row r="31" spans="12:34" ht="13.2" x14ac:dyDescent="0.2">
      <c r="Q31" s="262"/>
    </row>
    <row r="32" spans="12:34" ht="13.2" x14ac:dyDescent="0.2">
      <c r="L32" s="262"/>
    </row>
    <row r="33" spans="2:34" ht="13.2" x14ac:dyDescent="0.2">
      <c r="C33" s="262"/>
      <c r="E33" s="262"/>
      <c r="G33" s="262"/>
      <c r="I33" s="262"/>
      <c r="X33" s="262"/>
    </row>
    <row r="34" spans="2:34" ht="13.2" x14ac:dyDescent="0.2">
      <c r="B34" s="262"/>
      <c r="P34" s="262"/>
      <c r="R34" s="262"/>
      <c r="T34" s="262"/>
    </row>
    <row r="35" spans="2:34" ht="13.2" x14ac:dyDescent="0.2">
      <c r="D35" s="262"/>
      <c r="W35" s="262"/>
      <c r="AC35" s="262"/>
      <c r="AD35" s="262"/>
      <c r="AE35" s="262"/>
      <c r="AF35" s="262"/>
      <c r="AG35" s="262"/>
      <c r="AH35" s="262"/>
    </row>
    <row r="36" spans="2:34" ht="13.2" x14ac:dyDescent="0.2">
      <c r="H36" s="262"/>
      <c r="J36" s="262"/>
      <c r="K36" s="262"/>
      <c r="M36" s="262"/>
      <c r="Y36" s="262"/>
      <c r="Z36" s="262"/>
      <c r="AA36" s="262"/>
      <c r="AB36" s="262"/>
      <c r="AC36" s="262"/>
      <c r="AD36" s="262"/>
      <c r="AE36" s="262"/>
      <c r="AF36" s="262"/>
      <c r="AG36" s="262"/>
      <c r="AH36" s="262"/>
    </row>
    <row r="37" spans="2:34" ht="13.2" x14ac:dyDescent="0.2">
      <c r="AH37" s="262"/>
    </row>
    <row r="38" spans="2:34" ht="13.2" x14ac:dyDescent="0.2">
      <c r="AG38" s="262"/>
      <c r="AH38" s="262"/>
    </row>
    <row r="39" spans="2:34" ht="13.2" x14ac:dyDescent="0.2"/>
    <row r="40" spans="2:34" ht="13.2" x14ac:dyDescent="0.2">
      <c r="X40" s="262"/>
    </row>
    <row r="41" spans="2:34" ht="13.2" x14ac:dyDescent="0.2">
      <c r="R41" s="262"/>
    </row>
    <row r="42" spans="2:34" ht="13.2" x14ac:dyDescent="0.2">
      <c r="W42" s="262"/>
    </row>
    <row r="43" spans="2:34" ht="13.2" x14ac:dyDescent="0.2">
      <c r="Y43" s="262"/>
      <c r="Z43" s="262"/>
      <c r="AA43" s="262"/>
      <c r="AB43" s="262"/>
      <c r="AC43" s="262"/>
      <c r="AD43" s="262"/>
      <c r="AE43" s="262"/>
      <c r="AF43" s="262"/>
      <c r="AG43" s="262"/>
      <c r="AH43" s="262"/>
    </row>
    <row r="44" spans="2:34" ht="13.2" x14ac:dyDescent="0.2">
      <c r="AH44" s="262"/>
    </row>
    <row r="45" spans="2:34" ht="13.2" x14ac:dyDescent="0.2">
      <c r="X45" s="262"/>
    </row>
    <row r="46" spans="2:34" ht="13.2" x14ac:dyDescent="0.2"/>
    <row r="47" spans="2:34" ht="13.2" x14ac:dyDescent="0.2"/>
    <row r="48" spans="2:34" ht="13.2" x14ac:dyDescent="0.2">
      <c r="W48" s="262"/>
      <c r="Y48" s="262"/>
      <c r="Z48" s="262"/>
      <c r="AA48" s="262"/>
      <c r="AB48" s="262"/>
      <c r="AC48" s="262"/>
      <c r="AD48" s="262"/>
      <c r="AE48" s="262"/>
      <c r="AF48" s="262"/>
      <c r="AG48" s="262"/>
      <c r="AH48" s="262"/>
    </row>
    <row r="49" spans="28:34" ht="13.2" x14ac:dyDescent="0.2"/>
    <row r="50" spans="28:34" ht="13.2" x14ac:dyDescent="0.2">
      <c r="AE50" s="262"/>
      <c r="AF50" s="262"/>
      <c r="AG50" s="262"/>
      <c r="AH50" s="262"/>
    </row>
    <row r="51" spans="28:34" ht="13.2" x14ac:dyDescent="0.2">
      <c r="AC51" s="262"/>
      <c r="AD51" s="262"/>
      <c r="AE51" s="262"/>
      <c r="AF51" s="262"/>
      <c r="AG51" s="262"/>
      <c r="AH51" s="262"/>
    </row>
    <row r="52" spans="28:34" ht="13.2" x14ac:dyDescent="0.2"/>
    <row r="53" spans="28:34" ht="13.2" x14ac:dyDescent="0.2">
      <c r="AF53" s="262"/>
      <c r="AG53" s="262"/>
      <c r="AH53" s="262"/>
    </row>
    <row r="54" spans="28:34" ht="13.2" x14ac:dyDescent="0.2">
      <c r="AH54" s="262"/>
    </row>
    <row r="55" spans="28:34" ht="13.2" x14ac:dyDescent="0.2"/>
    <row r="56" spans="28:34" ht="13.2" x14ac:dyDescent="0.2">
      <c r="AB56" s="262"/>
      <c r="AC56" s="262"/>
      <c r="AD56" s="262"/>
      <c r="AE56" s="262"/>
      <c r="AF56" s="262"/>
      <c r="AG56" s="262"/>
      <c r="AH56" s="262"/>
    </row>
    <row r="57" spans="28:34" ht="13.2" x14ac:dyDescent="0.2">
      <c r="AH57" s="262"/>
    </row>
    <row r="58" spans="28:34" ht="13.2" x14ac:dyDescent="0.2">
      <c r="AH58" s="262"/>
    </row>
    <row r="59" spans="28:34" ht="13.2" x14ac:dyDescent="0.2">
      <c r="AG59" s="262"/>
      <c r="AH59" s="262"/>
    </row>
    <row r="60" spans="28:34" ht="13.2" x14ac:dyDescent="0.2"/>
    <row r="61" spans="28:34" ht="13.2" x14ac:dyDescent="0.2"/>
    <row r="62" spans="28:34" ht="13.2" x14ac:dyDescent="0.2"/>
    <row r="63" spans="28:34" ht="13.2" x14ac:dyDescent="0.2">
      <c r="AH63" s="262"/>
    </row>
    <row r="64" spans="28:34" ht="13.2" x14ac:dyDescent="0.2">
      <c r="AG64" s="262"/>
      <c r="AH64" s="262"/>
    </row>
    <row r="65" spans="28:34" ht="13.2" x14ac:dyDescent="0.2"/>
    <row r="66" spans="28:34" ht="13.2" x14ac:dyDescent="0.2"/>
    <row r="67" spans="28:34" ht="13.2" x14ac:dyDescent="0.2"/>
    <row r="68" spans="28:34" ht="13.2" x14ac:dyDescent="0.2">
      <c r="AB68" s="262"/>
      <c r="AC68" s="262"/>
      <c r="AD68" s="262"/>
      <c r="AE68" s="262"/>
      <c r="AF68" s="262"/>
      <c r="AG68" s="262"/>
      <c r="AH68" s="262"/>
    </row>
    <row r="69" spans="28:34" ht="13.2" x14ac:dyDescent="0.2">
      <c r="AF69" s="262"/>
      <c r="AG69" s="262"/>
      <c r="AH69" s="262"/>
    </row>
    <row r="70" spans="28:34" ht="13.2" x14ac:dyDescent="0.2"/>
    <row r="71" spans="28:34" ht="13.2" x14ac:dyDescent="0.2"/>
    <row r="72" spans="28:34" ht="13.2" x14ac:dyDescent="0.2"/>
    <row r="73" spans="28:34" ht="13.2" x14ac:dyDescent="0.2"/>
    <row r="74" spans="28:34" ht="13.2" x14ac:dyDescent="0.2"/>
    <row r="75" spans="28:34" ht="13.2" x14ac:dyDescent="0.2">
      <c r="AH75" s="262"/>
    </row>
    <row r="76" spans="28:34" ht="13.2" x14ac:dyDescent="0.2">
      <c r="AF76" s="262"/>
      <c r="AG76" s="262"/>
      <c r="AH76" s="262"/>
    </row>
    <row r="77" spans="28:34" ht="13.2" x14ac:dyDescent="0.2">
      <c r="AG77" s="262"/>
      <c r="AH77" s="262"/>
    </row>
    <row r="78" spans="28:34" ht="13.2" x14ac:dyDescent="0.2"/>
    <row r="79" spans="28:34" ht="13.2" x14ac:dyDescent="0.2"/>
    <row r="80" spans="28:34" ht="13.2" x14ac:dyDescent="0.2"/>
    <row r="81" spans="25:34" ht="13.2" x14ac:dyDescent="0.2"/>
    <row r="82" spans="25:34" ht="13.2" x14ac:dyDescent="0.2">
      <c r="Y82" s="262"/>
    </row>
    <row r="83" spans="25:34" ht="13.2" x14ac:dyDescent="0.2">
      <c r="Y83" s="262"/>
      <c r="Z83" s="262"/>
      <c r="AA83" s="262"/>
      <c r="AB83" s="262"/>
      <c r="AC83" s="262"/>
      <c r="AD83" s="262"/>
      <c r="AE83" s="262"/>
      <c r="AF83" s="262"/>
      <c r="AG83" s="262"/>
      <c r="AH83" s="262"/>
    </row>
    <row r="84" spans="25:34" ht="13.2" x14ac:dyDescent="0.2"/>
    <row r="85" spans="25:34" ht="13.2" x14ac:dyDescent="0.2"/>
    <row r="86" spans="25:34" ht="13.2" x14ac:dyDescent="0.2"/>
    <row r="87" spans="25:34" ht="13.2" x14ac:dyDescent="0.2"/>
    <row r="88" spans="25:34" ht="13.2" x14ac:dyDescent="0.2">
      <c r="AH88" s="262"/>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62"/>
      <c r="AG94" s="262"/>
      <c r="AH94" s="262"/>
    </row>
    <row r="95" spans="25:34" ht="13.5" customHeight="1" x14ac:dyDescent="0.2">
      <c r="AH95" s="262"/>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62"/>
    </row>
    <row r="102" spans="33:34" ht="13.5" customHeight="1" x14ac:dyDescent="0.2"/>
    <row r="103" spans="33:34" ht="13.5" customHeight="1" x14ac:dyDescent="0.2"/>
    <row r="104" spans="33:34" ht="13.5" customHeight="1" x14ac:dyDescent="0.2">
      <c r="AG104" s="262"/>
      <c r="AH104" s="262"/>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62"/>
    </row>
    <row r="117" spans="34:122" ht="13.5" customHeight="1" x14ac:dyDescent="0.2"/>
    <row r="118" spans="34:122" ht="13.5" customHeight="1" x14ac:dyDescent="0.2"/>
    <row r="119" spans="34:122" ht="13.5" customHeight="1" x14ac:dyDescent="0.2"/>
    <row r="120" spans="34:122" ht="13.5" customHeight="1" x14ac:dyDescent="0.2">
      <c r="AH120" s="262"/>
    </row>
    <row r="121" spans="34:122" ht="13.5" customHeight="1" x14ac:dyDescent="0.2">
      <c r="AH121" s="262"/>
    </row>
    <row r="122" spans="34:122" ht="13.5" customHeight="1" x14ac:dyDescent="0.2"/>
    <row r="123" spans="34:122" ht="13.5" customHeight="1" x14ac:dyDescent="0.2"/>
    <row r="124" spans="34:122" ht="13.5" customHeight="1" x14ac:dyDescent="0.2"/>
    <row r="125" spans="34:122" ht="13.5" customHeight="1" x14ac:dyDescent="0.2">
      <c r="DR125" s="262" t="s">
        <v>495</v>
      </c>
    </row>
  </sheetData>
  <sheetProtection algorithmName="SHA-512" hashValue="ekZk3iIq38NdrurkJi3sewg1flvGsQ9RXXvRzd1ZVJcA7JIbYpjHH/4mIvvyVOvzG2l6c4sH1CdFrCGlVUd52Q==" saltValue="ul4ycLJD2VCrpUvqEQogjQ=="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09375" defaultRowHeight="13.2" x14ac:dyDescent="0.2"/>
  <cols>
    <col min="1" max="1" width="45.88671875" style="141" customWidth="1"/>
    <col min="2" max="8" width="13.33203125" style="141" customWidth="1"/>
    <col min="9" max="16384" width="11.109375" style="141"/>
  </cols>
  <sheetData>
    <row r="1" spans="1:8" x14ac:dyDescent="0.2">
      <c r="A1" s="135"/>
      <c r="B1" s="136"/>
      <c r="C1" s="137"/>
      <c r="D1" s="138"/>
      <c r="E1" s="139"/>
      <c r="F1" s="139"/>
      <c r="G1" s="139"/>
      <c r="H1" s="140"/>
    </row>
    <row r="2" spans="1:8" x14ac:dyDescent="0.2">
      <c r="A2" s="142"/>
      <c r="B2" s="143"/>
      <c r="C2" s="144"/>
      <c r="D2" s="145" t="s">
        <v>52</v>
      </c>
      <c r="E2" s="146"/>
      <c r="F2" s="147" t="s">
        <v>545</v>
      </c>
      <c r="G2" s="148"/>
      <c r="H2" s="149"/>
    </row>
    <row r="3" spans="1:8" x14ac:dyDescent="0.2">
      <c r="A3" s="145" t="s">
        <v>538</v>
      </c>
      <c r="B3" s="150"/>
      <c r="C3" s="151"/>
      <c r="D3" s="152">
        <v>50931</v>
      </c>
      <c r="E3" s="153"/>
      <c r="F3" s="154">
        <v>46686</v>
      </c>
      <c r="G3" s="155"/>
      <c r="H3" s="156"/>
    </row>
    <row r="4" spans="1:8" x14ac:dyDescent="0.2">
      <c r="A4" s="157"/>
      <c r="B4" s="158"/>
      <c r="C4" s="159"/>
      <c r="D4" s="160">
        <v>39050</v>
      </c>
      <c r="E4" s="161"/>
      <c r="F4" s="162">
        <v>32595</v>
      </c>
      <c r="G4" s="163"/>
      <c r="H4" s="164"/>
    </row>
    <row r="5" spans="1:8" x14ac:dyDescent="0.2">
      <c r="A5" s="145" t="s">
        <v>540</v>
      </c>
      <c r="B5" s="150"/>
      <c r="C5" s="151"/>
      <c r="D5" s="152">
        <v>57093</v>
      </c>
      <c r="E5" s="153"/>
      <c r="F5" s="154">
        <v>49796</v>
      </c>
      <c r="G5" s="155"/>
      <c r="H5" s="156"/>
    </row>
    <row r="6" spans="1:8" x14ac:dyDescent="0.2">
      <c r="A6" s="157"/>
      <c r="B6" s="158"/>
      <c r="C6" s="159"/>
      <c r="D6" s="160">
        <v>50632</v>
      </c>
      <c r="E6" s="161"/>
      <c r="F6" s="162">
        <v>37281</v>
      </c>
      <c r="G6" s="163"/>
      <c r="H6" s="164"/>
    </row>
    <row r="7" spans="1:8" x14ac:dyDescent="0.2">
      <c r="A7" s="145" t="s">
        <v>541</v>
      </c>
      <c r="B7" s="150"/>
      <c r="C7" s="151"/>
      <c r="D7" s="152">
        <v>43833</v>
      </c>
      <c r="E7" s="153"/>
      <c r="F7" s="154">
        <v>51681</v>
      </c>
      <c r="G7" s="155"/>
      <c r="H7" s="156"/>
    </row>
    <row r="8" spans="1:8" x14ac:dyDescent="0.2">
      <c r="A8" s="157"/>
      <c r="B8" s="158"/>
      <c r="C8" s="159"/>
      <c r="D8" s="160">
        <v>36876</v>
      </c>
      <c r="E8" s="161"/>
      <c r="F8" s="162">
        <v>37226</v>
      </c>
      <c r="G8" s="163"/>
      <c r="H8" s="164"/>
    </row>
    <row r="9" spans="1:8" x14ac:dyDescent="0.2">
      <c r="A9" s="145" t="s">
        <v>542</v>
      </c>
      <c r="B9" s="150"/>
      <c r="C9" s="151"/>
      <c r="D9" s="152">
        <v>37076</v>
      </c>
      <c r="E9" s="153"/>
      <c r="F9" s="154">
        <v>50465</v>
      </c>
      <c r="G9" s="155"/>
      <c r="H9" s="156"/>
    </row>
    <row r="10" spans="1:8" x14ac:dyDescent="0.2">
      <c r="A10" s="157"/>
      <c r="B10" s="158"/>
      <c r="C10" s="159"/>
      <c r="D10" s="160">
        <v>31955</v>
      </c>
      <c r="E10" s="161"/>
      <c r="F10" s="162">
        <v>34193</v>
      </c>
      <c r="G10" s="163"/>
      <c r="H10" s="164"/>
    </row>
    <row r="11" spans="1:8" x14ac:dyDescent="0.2">
      <c r="A11" s="145" t="s">
        <v>543</v>
      </c>
      <c r="B11" s="150"/>
      <c r="C11" s="151"/>
      <c r="D11" s="152">
        <v>46779</v>
      </c>
      <c r="E11" s="153"/>
      <c r="F11" s="154">
        <v>51679</v>
      </c>
      <c r="G11" s="155"/>
      <c r="H11" s="156"/>
    </row>
    <row r="12" spans="1:8" x14ac:dyDescent="0.2">
      <c r="A12" s="157"/>
      <c r="B12" s="158"/>
      <c r="C12" s="165"/>
      <c r="D12" s="160">
        <v>37935</v>
      </c>
      <c r="E12" s="161"/>
      <c r="F12" s="162">
        <v>35132</v>
      </c>
      <c r="G12" s="163"/>
      <c r="H12" s="164"/>
    </row>
    <row r="13" spans="1:8" x14ac:dyDescent="0.2">
      <c r="A13" s="145"/>
      <c r="B13" s="150"/>
      <c r="C13" s="166"/>
      <c r="D13" s="167">
        <v>47142</v>
      </c>
      <c r="E13" s="168"/>
      <c r="F13" s="169">
        <v>50061</v>
      </c>
      <c r="G13" s="170"/>
      <c r="H13" s="156"/>
    </row>
    <row r="14" spans="1:8" x14ac:dyDescent="0.2">
      <c r="A14" s="157"/>
      <c r="B14" s="158"/>
      <c r="C14" s="159"/>
      <c r="D14" s="160">
        <v>39290</v>
      </c>
      <c r="E14" s="161"/>
      <c r="F14" s="162">
        <v>35285</v>
      </c>
      <c r="G14" s="163"/>
      <c r="H14" s="164"/>
    </row>
    <row r="17" spans="1:11" x14ac:dyDescent="0.2">
      <c r="A17" s="141" t="s">
        <v>53</v>
      </c>
    </row>
    <row r="18" spans="1:11" x14ac:dyDescent="0.2">
      <c r="A18" s="171"/>
      <c r="B18" s="171" t="str">
        <f>実質収支比率等に係る経年分析!F$46</f>
        <v>H29</v>
      </c>
      <c r="C18" s="171" t="str">
        <f>実質収支比率等に係る経年分析!G$46</f>
        <v>H30</v>
      </c>
      <c r="D18" s="171" t="str">
        <f>実質収支比率等に係る経年分析!H$46</f>
        <v>R01</v>
      </c>
      <c r="E18" s="171" t="str">
        <f>実質収支比率等に係る経年分析!I$46</f>
        <v>R02</v>
      </c>
      <c r="F18" s="171" t="str">
        <f>実質収支比率等に係る経年分析!J$46</f>
        <v>R03</v>
      </c>
    </row>
    <row r="19" spans="1:11" x14ac:dyDescent="0.2">
      <c r="A19" s="171" t="s">
        <v>54</v>
      </c>
      <c r="B19" s="171">
        <f>ROUND(VALUE(SUBSTITUTE(実質収支比率等に係る経年分析!F$48,"▲","-")),2)</f>
        <v>6.87</v>
      </c>
      <c r="C19" s="171">
        <f>ROUND(VALUE(SUBSTITUTE(実質収支比率等に係る経年分析!G$48,"▲","-")),2)</f>
        <v>7.11</v>
      </c>
      <c r="D19" s="171">
        <f>ROUND(VALUE(SUBSTITUTE(実質収支比率等に係る経年分析!H$48,"▲","-")),2)</f>
        <v>6.98</v>
      </c>
      <c r="E19" s="171">
        <f>ROUND(VALUE(SUBSTITUTE(実質収支比率等に係る経年分析!I$48,"▲","-")),2)</f>
        <v>14.07</v>
      </c>
      <c r="F19" s="171">
        <f>ROUND(VALUE(SUBSTITUTE(実質収支比率等に係る経年分析!J$48,"▲","-")),2)</f>
        <v>17.61</v>
      </c>
    </row>
    <row r="20" spans="1:11" x14ac:dyDescent="0.2">
      <c r="A20" s="171" t="s">
        <v>55</v>
      </c>
      <c r="B20" s="171">
        <f>ROUND(VALUE(SUBSTITUTE(実質収支比率等に係る経年分析!F$47,"▲","-")),2)</f>
        <v>17.64</v>
      </c>
      <c r="C20" s="171">
        <f>ROUND(VALUE(SUBSTITUTE(実質収支比率等に係る経年分析!G$47,"▲","-")),2)</f>
        <v>18.510000000000002</v>
      </c>
      <c r="D20" s="171">
        <f>ROUND(VALUE(SUBSTITUTE(実質収支比率等に係る経年分析!H$47,"▲","-")),2)</f>
        <v>19.05</v>
      </c>
      <c r="E20" s="171">
        <f>ROUND(VALUE(SUBSTITUTE(実質収支比率等に係る経年分析!I$47,"▲","-")),2)</f>
        <v>17.47</v>
      </c>
      <c r="F20" s="171">
        <f>ROUND(VALUE(SUBSTITUTE(実質収支比率等に係る経年分析!J$47,"▲","-")),2)</f>
        <v>18.059999999999999</v>
      </c>
    </row>
    <row r="21" spans="1:11" x14ac:dyDescent="0.2">
      <c r="A21" s="171" t="s">
        <v>56</v>
      </c>
      <c r="B21" s="171">
        <f>IF(ISNUMBER(VALUE(SUBSTITUTE(実質収支比率等に係る経年分析!F$49,"▲","-"))),ROUND(VALUE(SUBSTITUTE(実質収支比率等に係る経年分析!F$49,"▲","-")),2),NA())</f>
        <v>2.5</v>
      </c>
      <c r="C21" s="171">
        <f>IF(ISNUMBER(VALUE(SUBSTITUTE(実質収支比率等に係る経年分析!G$49,"▲","-"))),ROUND(VALUE(SUBSTITUTE(実質収支比率等に係る経年分析!G$49,"▲","-")),2),NA())</f>
        <v>1.24</v>
      </c>
      <c r="D21" s="171">
        <f>IF(ISNUMBER(VALUE(SUBSTITUTE(実質収支比率等に係る経年分析!H$49,"▲","-"))),ROUND(VALUE(SUBSTITUTE(実質収支比率等に係る経年分析!H$49,"▲","-")),2),NA())</f>
        <v>1.62</v>
      </c>
      <c r="E21" s="171">
        <f>IF(ISNUMBER(VALUE(SUBSTITUTE(実質収支比率等に係る経年分析!I$49,"▲","-"))),ROUND(VALUE(SUBSTITUTE(実質収支比率等に係る経年分析!I$49,"▲","-")),2),NA())</f>
        <v>4.7699999999999996</v>
      </c>
      <c r="F21" s="171">
        <f>IF(ISNUMBER(VALUE(SUBSTITUTE(実質収支比率等に係る経年分析!J$49,"▲","-"))),ROUND(VALUE(SUBSTITUTE(実質収支比率等に係る経年分析!J$49,"▲","-")),2),NA())</f>
        <v>5.96</v>
      </c>
    </row>
    <row r="24" spans="1:11" x14ac:dyDescent="0.2">
      <c r="A24" s="141" t="s">
        <v>57</v>
      </c>
    </row>
    <row r="25" spans="1:11" x14ac:dyDescent="0.2">
      <c r="A25" s="172"/>
      <c r="B25" s="172" t="str">
        <f>連結実質赤字比率に係る赤字・黒字の構成分析!F$33</f>
        <v>H29</v>
      </c>
      <c r="C25" s="172"/>
      <c r="D25" s="172" t="str">
        <f>連結実質赤字比率に係る赤字・黒字の構成分析!G$33</f>
        <v>H30</v>
      </c>
      <c r="E25" s="172"/>
      <c r="F25" s="172" t="str">
        <f>連結実質赤字比率に係る赤字・黒字の構成分析!H$33</f>
        <v>R01</v>
      </c>
      <c r="G25" s="172"/>
      <c r="H25" s="172" t="str">
        <f>連結実質赤字比率に係る赤字・黒字の構成分析!I$33</f>
        <v>R02</v>
      </c>
      <c r="I25" s="172"/>
      <c r="J25" s="172" t="str">
        <f>連結実質赤字比率に係る赤字・黒字の構成分析!J$33</f>
        <v>R03</v>
      </c>
      <c r="K25" s="172"/>
    </row>
    <row r="26" spans="1:11" x14ac:dyDescent="0.2">
      <c r="A26" s="172"/>
      <c r="B26" s="172" t="s">
        <v>58</v>
      </c>
      <c r="C26" s="172" t="s">
        <v>59</v>
      </c>
      <c r="D26" s="172" t="s">
        <v>58</v>
      </c>
      <c r="E26" s="172" t="s">
        <v>59</v>
      </c>
      <c r="F26" s="172" t="s">
        <v>58</v>
      </c>
      <c r="G26" s="172" t="s">
        <v>59</v>
      </c>
      <c r="H26" s="172" t="s">
        <v>58</v>
      </c>
      <c r="I26" s="172" t="s">
        <v>59</v>
      </c>
      <c r="J26" s="172" t="s">
        <v>58</v>
      </c>
      <c r="K26" s="172" t="s">
        <v>59</v>
      </c>
    </row>
    <row r="27" spans="1:11" x14ac:dyDescent="0.2">
      <c r="A27" s="172" t="str">
        <f>IF(連結実質赤字比率に係る赤字・黒字の構成分析!C$43="",NA(),連結実質赤字比率に係る赤字・黒字の構成分析!C$43)</f>
        <v>その他会計（黒字）</v>
      </c>
      <c r="B27" s="172" t="e">
        <f>IF(ROUND(VALUE(SUBSTITUTE(連結実質赤字比率に係る赤字・黒字の構成分析!F$43,"▲", "-")), 2) &lt; 0, ABS(ROUND(VALUE(SUBSTITUTE(連結実質赤字比率に係る赤字・黒字の構成分析!F$43,"▲", "-")), 2)), NA())</f>
        <v>#VALUE!</v>
      </c>
      <c r="C27" s="172" t="e">
        <f>IF(ROUND(VALUE(SUBSTITUTE(連結実質赤字比率に係る赤字・黒字の構成分析!F$43,"▲", "-")), 2) &gt;= 0, ABS(ROUND(VALUE(SUBSTITUTE(連結実質赤字比率に係る赤字・黒字の構成分析!F$43,"▲", "-")), 2)), NA())</f>
        <v>#VALUE!</v>
      </c>
      <c r="D27" s="172" t="e">
        <f>IF(ROUND(VALUE(SUBSTITUTE(連結実質赤字比率に係る赤字・黒字の構成分析!G$43,"▲", "-")), 2) &lt; 0, ABS(ROUND(VALUE(SUBSTITUTE(連結実質赤字比率に係る赤字・黒字の構成分析!G$43,"▲", "-")), 2)), NA())</f>
        <v>#VALUE!</v>
      </c>
      <c r="E27" s="172" t="e">
        <f>IF(ROUND(VALUE(SUBSTITUTE(連結実質赤字比率に係る赤字・黒字の構成分析!G$43,"▲", "-")), 2) &gt;= 0, ABS(ROUND(VALUE(SUBSTITUTE(連結実質赤字比率に係る赤字・黒字の構成分析!G$43,"▲", "-")), 2)), NA())</f>
        <v>#VALUE!</v>
      </c>
      <c r="F27" s="172" t="e">
        <f>IF(ROUND(VALUE(SUBSTITUTE(連結実質赤字比率に係る赤字・黒字の構成分析!H$43,"▲", "-")), 2) &lt; 0, ABS(ROUND(VALUE(SUBSTITUTE(連結実質赤字比率に係る赤字・黒字の構成分析!H$43,"▲", "-")), 2)), NA())</f>
        <v>#VALUE!</v>
      </c>
      <c r="G27" s="172" t="e">
        <f>IF(ROUND(VALUE(SUBSTITUTE(連結実質赤字比率に係る赤字・黒字の構成分析!H$43,"▲", "-")), 2) &gt;= 0, ABS(ROUND(VALUE(SUBSTITUTE(連結実質赤字比率に係る赤字・黒字の構成分析!H$43,"▲", "-")), 2)), NA())</f>
        <v>#VALUE!</v>
      </c>
      <c r="H27" s="172" t="e">
        <f>IF(ROUND(VALUE(SUBSTITUTE(連結実質赤字比率に係る赤字・黒字の構成分析!I$43,"▲", "-")), 2) &lt; 0, ABS(ROUND(VALUE(SUBSTITUTE(連結実質赤字比率に係る赤字・黒字の構成分析!I$43,"▲", "-")), 2)), NA())</f>
        <v>#VALUE!</v>
      </c>
      <c r="I27" s="172" t="e">
        <f>IF(ROUND(VALUE(SUBSTITUTE(連結実質赤字比率に係る赤字・黒字の構成分析!I$43,"▲", "-")), 2) &gt;= 0, ABS(ROUND(VALUE(SUBSTITUTE(連結実質赤字比率に係る赤字・黒字の構成分析!I$43,"▲", "-")), 2)), NA())</f>
        <v>#VALUE!</v>
      </c>
      <c r="J27" s="172" t="e">
        <f>IF(ROUND(VALUE(SUBSTITUTE(連結実質赤字比率に係る赤字・黒字の構成分析!J$43,"▲", "-")), 2) &lt; 0, ABS(ROUND(VALUE(SUBSTITUTE(連結実質赤字比率に係る赤字・黒字の構成分析!J$43,"▲", "-")), 2)), NA())</f>
        <v>#VALUE!</v>
      </c>
      <c r="K27" s="172" t="e">
        <f>IF(ROUND(VALUE(SUBSTITUTE(連結実質赤字比率に係る赤字・黒字の構成分析!J$43,"▲", "-")), 2) &gt;= 0, ABS(ROUND(VALUE(SUBSTITUTE(連結実質赤字比率に係る赤字・黒字の構成分析!J$43,"▲", "-")), 2)), NA())</f>
        <v>#VALUE!</v>
      </c>
    </row>
    <row r="28" spans="1:11" x14ac:dyDescent="0.2">
      <c r="A28" s="172" t="str">
        <f>IF(連結実質赤字比率に係る赤字・黒字の構成分析!C$42="",NA(),連結実質赤字比率に係る赤字・黒字の構成分析!C$42)</f>
        <v>その他会計（赤字）</v>
      </c>
      <c r="B28" s="172" t="e">
        <f>IF(ROUND(VALUE(SUBSTITUTE(連結実質赤字比率に係る赤字・黒字の構成分析!F$42,"▲", "-")), 2) &lt; 0, ABS(ROUND(VALUE(SUBSTITUTE(連結実質赤字比率に係る赤字・黒字の構成分析!F$42,"▲", "-")), 2)), NA())</f>
        <v>#VALUE!</v>
      </c>
      <c r="C28" s="172" t="e">
        <f>IF(ROUND(VALUE(SUBSTITUTE(連結実質赤字比率に係る赤字・黒字の構成分析!F$42,"▲", "-")), 2) &gt;= 0, ABS(ROUND(VALUE(SUBSTITUTE(連結実質赤字比率に係る赤字・黒字の構成分析!F$42,"▲", "-")), 2)), NA())</f>
        <v>#VALUE!</v>
      </c>
      <c r="D28" s="172" t="e">
        <f>IF(ROUND(VALUE(SUBSTITUTE(連結実質赤字比率に係る赤字・黒字の構成分析!G$42,"▲", "-")), 2) &lt; 0, ABS(ROUND(VALUE(SUBSTITUTE(連結実質赤字比率に係る赤字・黒字の構成分析!G$42,"▲", "-")), 2)), NA())</f>
        <v>#VALUE!</v>
      </c>
      <c r="E28" s="172" t="e">
        <f>IF(ROUND(VALUE(SUBSTITUTE(連結実質赤字比率に係る赤字・黒字の構成分析!G$42,"▲", "-")), 2) &gt;= 0, ABS(ROUND(VALUE(SUBSTITUTE(連結実質赤字比率に係る赤字・黒字の構成分析!G$42,"▲", "-")), 2)), NA())</f>
        <v>#VALUE!</v>
      </c>
      <c r="F28" s="172" t="e">
        <f>IF(ROUND(VALUE(SUBSTITUTE(連結実質赤字比率に係る赤字・黒字の構成分析!H$42,"▲", "-")), 2) &lt; 0, ABS(ROUND(VALUE(SUBSTITUTE(連結実質赤字比率に係る赤字・黒字の構成分析!H$42,"▲", "-")), 2)), NA())</f>
        <v>#VALUE!</v>
      </c>
      <c r="G28" s="172" t="e">
        <f>IF(ROUND(VALUE(SUBSTITUTE(連結実質赤字比率に係る赤字・黒字の構成分析!H$42,"▲", "-")), 2) &gt;= 0, ABS(ROUND(VALUE(SUBSTITUTE(連結実質赤字比率に係る赤字・黒字の構成分析!H$42,"▲", "-")), 2)), NA())</f>
        <v>#VALUE!</v>
      </c>
      <c r="H28" s="172" t="e">
        <f>IF(ROUND(VALUE(SUBSTITUTE(連結実質赤字比率に係る赤字・黒字の構成分析!I$42,"▲", "-")), 2) &lt; 0, ABS(ROUND(VALUE(SUBSTITUTE(連結実質赤字比率に係る赤字・黒字の構成分析!I$42,"▲", "-")), 2)), NA())</f>
        <v>#VALUE!</v>
      </c>
      <c r="I28" s="172" t="e">
        <f>IF(ROUND(VALUE(SUBSTITUTE(連結実質赤字比率に係る赤字・黒字の構成分析!I$42,"▲", "-")), 2) &gt;= 0, ABS(ROUND(VALUE(SUBSTITUTE(連結実質赤字比率に係る赤字・黒字の構成分析!I$42,"▲", "-")), 2)), NA())</f>
        <v>#VALUE!</v>
      </c>
      <c r="J28" s="172" t="e">
        <f>IF(ROUND(VALUE(SUBSTITUTE(連結実質赤字比率に係る赤字・黒字の構成分析!J$42,"▲", "-")), 2) &lt; 0, ABS(ROUND(VALUE(SUBSTITUTE(連結実質赤字比率に係る赤字・黒字の構成分析!J$42,"▲", "-")), 2)), NA())</f>
        <v>#VALUE!</v>
      </c>
      <c r="K28" s="172" t="e">
        <f>IF(ROUND(VALUE(SUBSTITUTE(連結実質赤字比率に係る赤字・黒字の構成分析!J$42,"▲", "-")), 2) &gt;= 0, ABS(ROUND(VALUE(SUBSTITUTE(連結実質赤字比率に係る赤字・黒字の構成分析!J$42,"▲", "-")), 2)), NA())</f>
        <v>#VALUE!</v>
      </c>
    </row>
    <row r="29" spans="1:11" x14ac:dyDescent="0.2">
      <c r="A29" s="172" t="e">
        <f>IF(連結実質赤字比率に係る赤字・黒字の構成分析!C$41="",NA(),連結実質赤字比率に係る赤字・黒字の構成分析!C$41)</f>
        <v>#N/A</v>
      </c>
      <c r="B29" s="172" t="e">
        <f>IF(ROUND(VALUE(SUBSTITUTE(連結実質赤字比率に係る赤字・黒字の構成分析!F$41,"▲", "-")), 2) &lt; 0, ABS(ROUND(VALUE(SUBSTITUTE(連結実質赤字比率に係る赤字・黒字の構成分析!F$41,"▲", "-")), 2)), NA())</f>
        <v>#VALUE!</v>
      </c>
      <c r="C29" s="172" t="e">
        <f>IF(ROUND(VALUE(SUBSTITUTE(連結実質赤字比率に係る赤字・黒字の構成分析!F$41,"▲", "-")), 2) &gt;= 0, ABS(ROUND(VALUE(SUBSTITUTE(連結実質赤字比率に係る赤字・黒字の構成分析!F$41,"▲", "-")), 2)), NA())</f>
        <v>#VALUE!</v>
      </c>
      <c r="D29" s="172" t="e">
        <f>IF(ROUND(VALUE(SUBSTITUTE(連結実質赤字比率に係る赤字・黒字の構成分析!G$41,"▲", "-")), 2) &lt; 0, ABS(ROUND(VALUE(SUBSTITUTE(連結実質赤字比率に係る赤字・黒字の構成分析!G$41,"▲", "-")), 2)), NA())</f>
        <v>#VALUE!</v>
      </c>
      <c r="E29" s="172" t="e">
        <f>IF(ROUND(VALUE(SUBSTITUTE(連結実質赤字比率に係る赤字・黒字の構成分析!G$41,"▲", "-")), 2) &gt;= 0, ABS(ROUND(VALUE(SUBSTITUTE(連結実質赤字比率に係る赤字・黒字の構成分析!G$41,"▲", "-")), 2)), NA())</f>
        <v>#VALUE!</v>
      </c>
      <c r="F29" s="172" t="e">
        <f>IF(ROUND(VALUE(SUBSTITUTE(連結実質赤字比率に係る赤字・黒字の構成分析!H$41,"▲", "-")), 2) &lt; 0, ABS(ROUND(VALUE(SUBSTITUTE(連結実質赤字比率に係る赤字・黒字の構成分析!H$41,"▲", "-")), 2)), NA())</f>
        <v>#VALUE!</v>
      </c>
      <c r="G29" s="172" t="e">
        <f>IF(ROUND(VALUE(SUBSTITUTE(連結実質赤字比率に係る赤字・黒字の構成分析!H$41,"▲", "-")), 2) &gt;= 0, ABS(ROUND(VALUE(SUBSTITUTE(連結実質赤字比率に係る赤字・黒字の構成分析!H$41,"▲", "-")), 2)), NA())</f>
        <v>#VALUE!</v>
      </c>
      <c r="H29" s="172" t="e">
        <f>IF(ROUND(VALUE(SUBSTITUTE(連結実質赤字比率に係る赤字・黒字の構成分析!I$41,"▲", "-")), 2) &lt; 0, ABS(ROUND(VALUE(SUBSTITUTE(連結実質赤字比率に係る赤字・黒字の構成分析!I$41,"▲", "-")), 2)), NA())</f>
        <v>#VALUE!</v>
      </c>
      <c r="I29" s="172" t="e">
        <f>IF(ROUND(VALUE(SUBSTITUTE(連結実質赤字比率に係る赤字・黒字の構成分析!I$41,"▲", "-")), 2) &gt;= 0, ABS(ROUND(VALUE(SUBSTITUTE(連結実質赤字比率に係る赤字・黒字の構成分析!I$41,"▲", "-")), 2)), NA())</f>
        <v>#VALUE!</v>
      </c>
      <c r="J29" s="172" t="e">
        <f>IF(ROUND(VALUE(SUBSTITUTE(連結実質赤字比率に係る赤字・黒字の構成分析!J$41,"▲", "-")), 2) &lt; 0, ABS(ROUND(VALUE(SUBSTITUTE(連結実質赤字比率に係る赤字・黒字の構成分析!J$41,"▲", "-")), 2)), NA())</f>
        <v>#VALUE!</v>
      </c>
      <c r="K29" s="172" t="e">
        <f>IF(ROUND(VALUE(SUBSTITUTE(連結実質赤字比率に係る赤字・黒字の構成分析!J$41,"▲", "-")), 2) &gt;= 0, ABS(ROUND(VALUE(SUBSTITUTE(連結実質赤字比率に係る赤字・黒字の構成分析!J$41,"▲", "-")), 2)), NA())</f>
        <v>#VALUE!</v>
      </c>
    </row>
    <row r="30" spans="1:11" x14ac:dyDescent="0.2">
      <c r="A30" s="172" t="e">
        <f>IF(連結実質赤字比率に係る赤字・黒字の構成分析!C$40="",NA(),連結実質赤字比率に係る赤字・黒字の構成分析!C$40)</f>
        <v>#N/A</v>
      </c>
      <c r="B30" s="172" t="e">
        <f>IF(ROUND(VALUE(SUBSTITUTE(連結実質赤字比率に係る赤字・黒字の構成分析!F$40,"▲", "-")), 2) &lt; 0, ABS(ROUND(VALUE(SUBSTITUTE(連結実質赤字比率に係る赤字・黒字の構成分析!F$40,"▲", "-")), 2)), NA())</f>
        <v>#VALUE!</v>
      </c>
      <c r="C30" s="172" t="e">
        <f>IF(ROUND(VALUE(SUBSTITUTE(連結実質赤字比率に係る赤字・黒字の構成分析!F$40,"▲", "-")), 2) &gt;= 0, ABS(ROUND(VALUE(SUBSTITUTE(連結実質赤字比率に係る赤字・黒字の構成分析!F$40,"▲", "-")), 2)), NA())</f>
        <v>#VALUE!</v>
      </c>
      <c r="D30" s="172" t="e">
        <f>IF(ROUND(VALUE(SUBSTITUTE(連結実質赤字比率に係る赤字・黒字の構成分析!G$40,"▲", "-")), 2) &lt; 0, ABS(ROUND(VALUE(SUBSTITUTE(連結実質赤字比率に係る赤字・黒字の構成分析!G$40,"▲", "-")), 2)), NA())</f>
        <v>#VALUE!</v>
      </c>
      <c r="E30" s="172" t="e">
        <f>IF(ROUND(VALUE(SUBSTITUTE(連結実質赤字比率に係る赤字・黒字の構成分析!G$40,"▲", "-")), 2) &gt;= 0, ABS(ROUND(VALUE(SUBSTITUTE(連結実質赤字比率に係る赤字・黒字の構成分析!G$40,"▲", "-")), 2)), NA())</f>
        <v>#VALUE!</v>
      </c>
      <c r="F30" s="172" t="e">
        <f>IF(ROUND(VALUE(SUBSTITUTE(連結実質赤字比率に係る赤字・黒字の構成分析!H$40,"▲", "-")), 2) &lt; 0, ABS(ROUND(VALUE(SUBSTITUTE(連結実質赤字比率に係る赤字・黒字の構成分析!H$40,"▲", "-")), 2)), NA())</f>
        <v>#VALUE!</v>
      </c>
      <c r="G30" s="172" t="e">
        <f>IF(ROUND(VALUE(SUBSTITUTE(連結実質赤字比率に係る赤字・黒字の構成分析!H$40,"▲", "-")), 2) &gt;= 0, ABS(ROUND(VALUE(SUBSTITUTE(連結実質赤字比率に係る赤字・黒字の構成分析!H$40,"▲", "-")), 2)), NA())</f>
        <v>#VALUE!</v>
      </c>
      <c r="H30" s="172" t="e">
        <f>IF(ROUND(VALUE(SUBSTITUTE(連結実質赤字比率に係る赤字・黒字の構成分析!I$40,"▲", "-")), 2) &lt; 0, ABS(ROUND(VALUE(SUBSTITUTE(連結実質赤字比率に係る赤字・黒字の構成分析!I$40,"▲", "-")), 2)), NA())</f>
        <v>#VALUE!</v>
      </c>
      <c r="I30" s="172" t="e">
        <f>IF(ROUND(VALUE(SUBSTITUTE(連結実質赤字比率に係る赤字・黒字の構成分析!I$40,"▲", "-")), 2) &gt;= 0, ABS(ROUND(VALUE(SUBSTITUTE(連結実質赤字比率に係る赤字・黒字の構成分析!I$40,"▲", "-")), 2)), NA())</f>
        <v>#VALUE!</v>
      </c>
      <c r="J30" s="172" t="e">
        <f>IF(ROUND(VALUE(SUBSTITUTE(連結実質赤字比率に係る赤字・黒字の構成分析!J$40,"▲", "-")), 2) &lt; 0, ABS(ROUND(VALUE(SUBSTITUTE(連結実質赤字比率に係る赤字・黒字の構成分析!J$40,"▲", "-")), 2)), NA())</f>
        <v>#VALUE!</v>
      </c>
      <c r="K30" s="172" t="e">
        <f>IF(ROUND(VALUE(SUBSTITUTE(連結実質赤字比率に係る赤字・黒字の構成分析!J$40,"▲", "-")), 2) &gt;= 0, ABS(ROUND(VALUE(SUBSTITUTE(連結実質赤字比率に係る赤字・黒字の構成分析!J$40,"▲", "-")), 2)), NA())</f>
        <v>#VALUE!</v>
      </c>
    </row>
    <row r="31" spans="1:11" x14ac:dyDescent="0.2">
      <c r="A31" s="172" t="str">
        <f>IF(連結実質赤字比率に係る赤字・黒字の構成分析!C$39="",NA(),連結実質赤字比率に係る赤字・黒字の構成分析!C$39)</f>
        <v>老人保健施設会計</v>
      </c>
      <c r="B31" s="172" t="e">
        <f>IF(ROUND(VALUE(SUBSTITUTE(連結実質赤字比率に係る赤字・黒字の構成分析!F$39,"▲", "-")), 2) &lt; 0, ABS(ROUND(VALUE(SUBSTITUTE(連結実質赤字比率に係る赤字・黒字の構成分析!F$39,"▲", "-")), 2)), NA())</f>
        <v>#N/A</v>
      </c>
      <c r="C31" s="172">
        <f>IF(ROUND(VALUE(SUBSTITUTE(連結実質赤字比率に係る赤字・黒字の構成分析!F$39,"▲", "-")), 2) &gt;= 0, ABS(ROUND(VALUE(SUBSTITUTE(連結実質赤字比率に係る赤字・黒字の構成分析!F$39,"▲", "-")), 2)), NA())</f>
        <v>0</v>
      </c>
      <c r="D31" s="172" t="e">
        <f>IF(ROUND(VALUE(SUBSTITUTE(連結実質赤字比率に係る赤字・黒字の構成分析!G$39,"▲", "-")), 2) &lt; 0, ABS(ROUND(VALUE(SUBSTITUTE(連結実質赤字比率に係る赤字・黒字の構成分析!G$39,"▲", "-")), 2)), NA())</f>
        <v>#N/A</v>
      </c>
      <c r="E31" s="172">
        <f>IF(ROUND(VALUE(SUBSTITUTE(連結実質赤字比率に係る赤字・黒字の構成分析!G$39,"▲", "-")), 2) &gt;= 0, ABS(ROUND(VALUE(SUBSTITUTE(連結実質赤字比率に係る赤字・黒字の構成分析!G$39,"▲", "-")), 2)), NA())</f>
        <v>0</v>
      </c>
      <c r="F31" s="172" t="e">
        <f>IF(ROUND(VALUE(SUBSTITUTE(連結実質赤字比率に係る赤字・黒字の構成分析!H$39,"▲", "-")), 2) &lt; 0, ABS(ROUND(VALUE(SUBSTITUTE(連結実質赤字比率に係る赤字・黒字の構成分析!H$39,"▲", "-")), 2)), NA())</f>
        <v>#N/A</v>
      </c>
      <c r="G31" s="172">
        <f>IF(ROUND(VALUE(SUBSTITUTE(連結実質赤字比率に係る赤字・黒字の構成分析!H$39,"▲", "-")), 2) &gt;= 0, ABS(ROUND(VALUE(SUBSTITUTE(連結実質赤字比率に係る赤字・黒字の構成分析!H$39,"▲", "-")), 2)), NA())</f>
        <v>0</v>
      </c>
      <c r="H31" s="172" t="e">
        <f>IF(ROUND(VALUE(SUBSTITUTE(連結実質赤字比率に係る赤字・黒字の構成分析!I$39,"▲", "-")), 2) &lt; 0, ABS(ROUND(VALUE(SUBSTITUTE(連結実質赤字比率に係る赤字・黒字の構成分析!I$39,"▲", "-")), 2)), NA())</f>
        <v>#N/A</v>
      </c>
      <c r="I31" s="172">
        <f>IF(ROUND(VALUE(SUBSTITUTE(連結実質赤字比率に係る赤字・黒字の構成分析!I$39,"▲", "-")), 2) &gt;= 0, ABS(ROUND(VALUE(SUBSTITUTE(連結実質赤字比率に係る赤字・黒字の構成分析!I$39,"▲", "-")), 2)), NA())</f>
        <v>0</v>
      </c>
      <c r="J31" s="172" t="e">
        <f>IF(ROUND(VALUE(SUBSTITUTE(連結実質赤字比率に係る赤字・黒字の構成分析!J$39,"▲", "-")), 2) &lt; 0, ABS(ROUND(VALUE(SUBSTITUTE(連結実質赤字比率に係る赤字・黒字の構成分析!J$39,"▲", "-")), 2)), NA())</f>
        <v>#N/A</v>
      </c>
      <c r="K31" s="172">
        <f>IF(ROUND(VALUE(SUBSTITUTE(連結実質赤字比率に係る赤字・黒字の構成分析!J$39,"▲", "-")), 2) &gt;= 0, ABS(ROUND(VALUE(SUBSTITUTE(連結実質赤字比率に係る赤字・黒字の構成分析!J$39,"▲", "-")), 2)), NA())</f>
        <v>0</v>
      </c>
    </row>
    <row r="32" spans="1:11" x14ac:dyDescent="0.2">
      <c r="A32" s="172" t="str">
        <f>IF(連結実質赤字比率に係る赤字・黒字の構成分析!C$38="",NA(),連結実質赤字比率に係る赤字・黒字の構成分析!C$38)</f>
        <v>病院施設会計</v>
      </c>
      <c r="B32" s="172" t="e">
        <f>IF(ROUND(VALUE(SUBSTITUTE(連結実質赤字比率に係る赤字・黒字の構成分析!F$38,"▲", "-")), 2) &lt; 0, ABS(ROUND(VALUE(SUBSTITUTE(連結実質赤字比率に係る赤字・黒字の構成分析!F$38,"▲", "-")), 2)), NA())</f>
        <v>#N/A</v>
      </c>
      <c r="C32" s="172">
        <f>IF(ROUND(VALUE(SUBSTITUTE(連結実質赤字比率に係る赤字・黒字の構成分析!F$38,"▲", "-")), 2) &gt;= 0, ABS(ROUND(VALUE(SUBSTITUTE(連結実質赤字比率に係る赤字・黒字の構成分析!F$38,"▲", "-")), 2)), NA())</f>
        <v>0</v>
      </c>
      <c r="D32" s="172" t="e">
        <f>IF(ROUND(VALUE(SUBSTITUTE(連結実質赤字比率に係る赤字・黒字の構成分析!G$38,"▲", "-")), 2) &lt; 0, ABS(ROUND(VALUE(SUBSTITUTE(連結実質赤字比率に係る赤字・黒字の構成分析!G$38,"▲", "-")), 2)), NA())</f>
        <v>#N/A</v>
      </c>
      <c r="E32" s="172">
        <f>IF(ROUND(VALUE(SUBSTITUTE(連結実質赤字比率に係る赤字・黒字の構成分析!G$38,"▲", "-")), 2) &gt;= 0, ABS(ROUND(VALUE(SUBSTITUTE(連結実質赤字比率に係る赤字・黒字の構成分析!G$38,"▲", "-")), 2)), NA())</f>
        <v>0</v>
      </c>
      <c r="F32" s="172" t="e">
        <f>IF(ROUND(VALUE(SUBSTITUTE(連結実質赤字比率に係る赤字・黒字の構成分析!H$38,"▲", "-")), 2) &lt; 0, ABS(ROUND(VALUE(SUBSTITUTE(連結実質赤字比率に係る赤字・黒字の構成分析!H$38,"▲", "-")), 2)), NA())</f>
        <v>#N/A</v>
      </c>
      <c r="G32" s="172">
        <f>IF(ROUND(VALUE(SUBSTITUTE(連結実質赤字比率に係る赤字・黒字の構成分析!H$38,"▲", "-")), 2) &gt;= 0, ABS(ROUND(VALUE(SUBSTITUTE(連結実質赤字比率に係る赤字・黒字の構成分析!H$38,"▲", "-")), 2)), NA())</f>
        <v>0</v>
      </c>
      <c r="H32" s="172" t="e">
        <f>IF(ROUND(VALUE(SUBSTITUTE(連結実質赤字比率に係る赤字・黒字の構成分析!I$38,"▲", "-")), 2) &lt; 0, ABS(ROUND(VALUE(SUBSTITUTE(連結実質赤字比率に係る赤字・黒字の構成分析!I$38,"▲", "-")), 2)), NA())</f>
        <v>#N/A</v>
      </c>
      <c r="I32" s="172">
        <f>IF(ROUND(VALUE(SUBSTITUTE(連結実質赤字比率に係る赤字・黒字の構成分析!I$38,"▲", "-")), 2) &gt;= 0, ABS(ROUND(VALUE(SUBSTITUTE(連結実質赤字比率に係る赤字・黒字の構成分析!I$38,"▲", "-")), 2)), NA())</f>
        <v>0</v>
      </c>
      <c r="J32" s="172" t="e">
        <f>IF(ROUND(VALUE(SUBSTITUTE(連結実質赤字比率に係る赤字・黒字の構成分析!J$38,"▲", "-")), 2) &lt; 0, ABS(ROUND(VALUE(SUBSTITUTE(連結実質赤字比率に係る赤字・黒字の構成分析!J$38,"▲", "-")), 2)), NA())</f>
        <v>#N/A</v>
      </c>
      <c r="K32" s="172">
        <f>IF(ROUND(VALUE(SUBSTITUTE(連結実質赤字比率に係る赤字・黒字の構成分析!J$38,"▲", "-")), 2) &gt;= 0, ABS(ROUND(VALUE(SUBSTITUTE(連結実質赤字比率に係る赤字・黒字の構成分析!J$38,"▲", "-")), 2)), NA())</f>
        <v>0</v>
      </c>
    </row>
    <row r="33" spans="1:16" x14ac:dyDescent="0.2">
      <c r="A33" s="172" t="str">
        <f>IF(連結実質赤字比率に係る赤字・黒字の構成分析!C$37="",NA(),連結実質赤字比率に係る赤字・黒字の構成分析!C$37)</f>
        <v>後期高齢者医療会計</v>
      </c>
      <c r="B33" s="172" t="e">
        <f>IF(ROUND(VALUE(SUBSTITUTE(連結実質赤字比率に係る赤字・黒字の構成分析!F$37,"▲", "-")), 2) &lt; 0, ABS(ROUND(VALUE(SUBSTITUTE(連結実質赤字比率に係る赤字・黒字の構成分析!F$37,"▲", "-")), 2)), NA())</f>
        <v>#N/A</v>
      </c>
      <c r="C33" s="172">
        <f>IF(ROUND(VALUE(SUBSTITUTE(連結実質赤字比率に係る赤字・黒字の構成分析!F$37,"▲", "-")), 2) &gt;= 0, ABS(ROUND(VALUE(SUBSTITUTE(連結実質赤字比率に係る赤字・黒字の構成分析!F$37,"▲", "-")), 2)), NA())</f>
        <v>0.31</v>
      </c>
      <c r="D33" s="172" t="e">
        <f>IF(ROUND(VALUE(SUBSTITUTE(連結実質赤字比率に係る赤字・黒字の構成分析!G$37,"▲", "-")), 2) &lt; 0, ABS(ROUND(VALUE(SUBSTITUTE(連結実質赤字比率に係る赤字・黒字の構成分析!G$37,"▲", "-")), 2)), NA())</f>
        <v>#N/A</v>
      </c>
      <c r="E33" s="172">
        <f>IF(ROUND(VALUE(SUBSTITUTE(連結実質赤字比率に係る赤字・黒字の構成分析!G$37,"▲", "-")), 2) &gt;= 0, ABS(ROUND(VALUE(SUBSTITUTE(連結実質赤字比率に係る赤字・黒字の構成分析!G$37,"▲", "-")), 2)), NA())</f>
        <v>0.31</v>
      </c>
      <c r="F33" s="172" t="e">
        <f>IF(ROUND(VALUE(SUBSTITUTE(連結実質赤字比率に係る赤字・黒字の構成分析!H$37,"▲", "-")), 2) &lt; 0, ABS(ROUND(VALUE(SUBSTITUTE(連結実質赤字比率に係る赤字・黒字の構成分析!H$37,"▲", "-")), 2)), NA())</f>
        <v>#N/A</v>
      </c>
      <c r="G33" s="172">
        <f>IF(ROUND(VALUE(SUBSTITUTE(連結実質赤字比率に係る赤字・黒字の構成分析!H$37,"▲", "-")), 2) &gt;= 0, ABS(ROUND(VALUE(SUBSTITUTE(連結実質赤字比率に係る赤字・黒字の構成分析!H$37,"▲", "-")), 2)), NA())</f>
        <v>0.28999999999999998</v>
      </c>
      <c r="H33" s="172" t="e">
        <f>IF(ROUND(VALUE(SUBSTITUTE(連結実質赤字比率に係る赤字・黒字の構成分析!I$37,"▲", "-")), 2) &lt; 0, ABS(ROUND(VALUE(SUBSTITUTE(連結実質赤字比率に係る赤字・黒字の構成分析!I$37,"▲", "-")), 2)), NA())</f>
        <v>#N/A</v>
      </c>
      <c r="I33" s="172">
        <f>IF(ROUND(VALUE(SUBSTITUTE(連結実質赤字比率に係る赤字・黒字の構成分析!I$37,"▲", "-")), 2) &gt;= 0, ABS(ROUND(VALUE(SUBSTITUTE(連結実質赤字比率に係る赤字・黒字の構成分析!I$37,"▲", "-")), 2)), NA())</f>
        <v>0.27</v>
      </c>
      <c r="J33" s="172" t="e">
        <f>IF(ROUND(VALUE(SUBSTITUTE(連結実質赤字比率に係る赤字・黒字の構成分析!J$37,"▲", "-")), 2) &lt; 0, ABS(ROUND(VALUE(SUBSTITUTE(連結実質赤字比率に係る赤字・黒字の構成分析!J$37,"▲", "-")), 2)), NA())</f>
        <v>#N/A</v>
      </c>
      <c r="K33" s="172">
        <f>IF(ROUND(VALUE(SUBSTITUTE(連結実質赤字比率に係る赤字・黒字の構成分析!J$37,"▲", "-")), 2) &gt;= 0, ABS(ROUND(VALUE(SUBSTITUTE(連結実質赤字比率に係る赤字・黒字の構成分析!J$37,"▲", "-")), 2)), NA())</f>
        <v>0.27</v>
      </c>
    </row>
    <row r="34" spans="1:16" x14ac:dyDescent="0.2">
      <c r="A34" s="172" t="str">
        <f>IF(連結実質赤字比率に係る赤字・黒字の構成分析!C$36="",NA(),連結実質赤字比率に係る赤字・黒字の構成分析!C$36)</f>
        <v>国民健康保険事業会計</v>
      </c>
      <c r="B34" s="172" t="e">
        <f>IF(ROUND(VALUE(SUBSTITUTE(連結実質赤字比率に係る赤字・黒字の構成分析!F$36,"▲", "-")), 2) &lt; 0, ABS(ROUND(VALUE(SUBSTITUTE(連結実質赤字比率に係る赤字・黒字の構成分析!F$36,"▲", "-")), 2)), NA())</f>
        <v>#N/A</v>
      </c>
      <c r="C34" s="172">
        <f>IF(ROUND(VALUE(SUBSTITUTE(連結実質赤字比率に係る赤字・黒字の構成分析!F$36,"▲", "-")), 2) &gt;= 0, ABS(ROUND(VALUE(SUBSTITUTE(連結実質赤字比率に係る赤字・黒字の構成分析!F$36,"▲", "-")), 2)), NA())</f>
        <v>2.19</v>
      </c>
      <c r="D34" s="172" t="e">
        <f>IF(ROUND(VALUE(SUBSTITUTE(連結実質赤字比率に係る赤字・黒字の構成分析!G$36,"▲", "-")), 2) &lt; 0, ABS(ROUND(VALUE(SUBSTITUTE(連結実質赤字比率に係る赤字・黒字の構成分析!G$36,"▲", "-")), 2)), NA())</f>
        <v>#N/A</v>
      </c>
      <c r="E34" s="172">
        <f>IF(ROUND(VALUE(SUBSTITUTE(連結実質赤字比率に係る赤字・黒字の構成分析!G$36,"▲", "-")), 2) &gt;= 0, ABS(ROUND(VALUE(SUBSTITUTE(連結実質赤字比率に係る赤字・黒字の構成分析!G$36,"▲", "-")), 2)), NA())</f>
        <v>1.51</v>
      </c>
      <c r="F34" s="172" t="e">
        <f>IF(ROUND(VALUE(SUBSTITUTE(連結実質赤字比率に係る赤字・黒字の構成分析!H$36,"▲", "-")), 2) &lt; 0, ABS(ROUND(VALUE(SUBSTITUTE(連結実質赤字比率に係る赤字・黒字の構成分析!H$36,"▲", "-")), 2)), NA())</f>
        <v>#N/A</v>
      </c>
      <c r="G34" s="172">
        <f>IF(ROUND(VALUE(SUBSTITUTE(連結実質赤字比率に係る赤字・黒字の構成分析!H$36,"▲", "-")), 2) &gt;= 0, ABS(ROUND(VALUE(SUBSTITUTE(連結実質赤字比率に係る赤字・黒字の構成分析!H$36,"▲", "-")), 2)), NA())</f>
        <v>1.07</v>
      </c>
      <c r="H34" s="172" t="e">
        <f>IF(ROUND(VALUE(SUBSTITUTE(連結実質赤字比率に係る赤字・黒字の構成分析!I$36,"▲", "-")), 2) &lt; 0, ABS(ROUND(VALUE(SUBSTITUTE(連結実質赤字比率に係る赤字・黒字の構成分析!I$36,"▲", "-")), 2)), NA())</f>
        <v>#N/A</v>
      </c>
      <c r="I34" s="172">
        <f>IF(ROUND(VALUE(SUBSTITUTE(連結実質赤字比率に係る赤字・黒字の構成分析!I$36,"▲", "-")), 2) &gt;= 0, ABS(ROUND(VALUE(SUBSTITUTE(連結実質赤字比率に係る赤字・黒字の構成分析!I$36,"▲", "-")), 2)), NA())</f>
        <v>1.45</v>
      </c>
      <c r="J34" s="172" t="e">
        <f>IF(ROUND(VALUE(SUBSTITUTE(連結実質赤字比率に係る赤字・黒字の構成分析!J$36,"▲", "-")), 2) &lt; 0, ABS(ROUND(VALUE(SUBSTITUTE(連結実質赤字比率に係る赤字・黒字の構成分析!J$36,"▲", "-")), 2)), NA())</f>
        <v>#N/A</v>
      </c>
      <c r="K34" s="172">
        <f>IF(ROUND(VALUE(SUBSTITUTE(連結実質赤字比率に係る赤字・黒字の構成分析!J$36,"▲", "-")), 2) &gt;= 0, ABS(ROUND(VALUE(SUBSTITUTE(連結実質赤字比率に係る赤字・黒字の構成分析!J$36,"▲", "-")), 2)), NA())</f>
        <v>0.52</v>
      </c>
    </row>
    <row r="35" spans="1:16" x14ac:dyDescent="0.2">
      <c r="A35" s="172" t="str">
        <f>IF(連結実質赤字比率に係る赤字・黒字の構成分析!C$35="",NA(),連結実質赤字比率に係る赤字・黒字の構成分析!C$35)</f>
        <v>介護保険会計</v>
      </c>
      <c r="B35" s="172" t="e">
        <f>IF(ROUND(VALUE(SUBSTITUTE(連結実質赤字比率に係る赤字・黒字の構成分析!F$35,"▲", "-")), 2) &lt; 0, ABS(ROUND(VALUE(SUBSTITUTE(連結実質赤字比率に係る赤字・黒字の構成分析!F$35,"▲", "-")), 2)), NA())</f>
        <v>#N/A</v>
      </c>
      <c r="C35" s="172">
        <f>IF(ROUND(VALUE(SUBSTITUTE(連結実質赤字比率に係る赤字・黒字の構成分析!F$35,"▲", "-")), 2) &gt;= 0, ABS(ROUND(VALUE(SUBSTITUTE(連結実質赤字比率に係る赤字・黒字の構成分析!F$35,"▲", "-")), 2)), NA())</f>
        <v>0.65</v>
      </c>
      <c r="D35" s="172" t="e">
        <f>IF(ROUND(VALUE(SUBSTITUTE(連結実質赤字比率に係る赤字・黒字の構成分析!G$35,"▲", "-")), 2) &lt; 0, ABS(ROUND(VALUE(SUBSTITUTE(連結実質赤字比率に係る赤字・黒字の構成分析!G$35,"▲", "-")), 2)), NA())</f>
        <v>#N/A</v>
      </c>
      <c r="E35" s="172">
        <f>IF(ROUND(VALUE(SUBSTITUTE(連結実質赤字比率に係る赤字・黒字の構成分析!G$35,"▲", "-")), 2) &gt;= 0, ABS(ROUND(VALUE(SUBSTITUTE(連結実質赤字比率に係る赤字・黒字の構成分析!G$35,"▲", "-")), 2)), NA())</f>
        <v>0.53</v>
      </c>
      <c r="F35" s="172" t="e">
        <f>IF(ROUND(VALUE(SUBSTITUTE(連結実質赤字比率に係る赤字・黒字の構成分析!H$35,"▲", "-")), 2) &lt; 0, ABS(ROUND(VALUE(SUBSTITUTE(連結実質赤字比率に係る赤字・黒字の構成分析!H$35,"▲", "-")), 2)), NA())</f>
        <v>#N/A</v>
      </c>
      <c r="G35" s="172">
        <f>IF(ROUND(VALUE(SUBSTITUTE(連結実質赤字比率に係る赤字・黒字の構成分析!H$35,"▲", "-")), 2) &gt;= 0, ABS(ROUND(VALUE(SUBSTITUTE(連結実質赤字比率に係る赤字・黒字の構成分析!H$35,"▲", "-")), 2)), NA())</f>
        <v>0.3</v>
      </c>
      <c r="H35" s="172" t="e">
        <f>IF(ROUND(VALUE(SUBSTITUTE(連結実質赤字比率に係る赤字・黒字の構成分析!I$35,"▲", "-")), 2) &lt; 0, ABS(ROUND(VALUE(SUBSTITUTE(連結実質赤字比率に係る赤字・黒字の構成分析!I$35,"▲", "-")), 2)), NA())</f>
        <v>#N/A</v>
      </c>
      <c r="I35" s="172">
        <f>IF(ROUND(VALUE(SUBSTITUTE(連結実質赤字比率に係る赤字・黒字の構成分析!I$35,"▲", "-")), 2) &gt;= 0, ABS(ROUND(VALUE(SUBSTITUTE(連結実質赤字比率に係る赤字・黒字の構成分析!I$35,"▲", "-")), 2)), NA())</f>
        <v>0.65</v>
      </c>
      <c r="J35" s="172" t="e">
        <f>IF(ROUND(VALUE(SUBSTITUTE(連結実質赤字比率に係る赤字・黒字の構成分析!J$35,"▲", "-")), 2) &lt; 0, ABS(ROUND(VALUE(SUBSTITUTE(連結実質赤字比率に係る赤字・黒字の構成分析!J$35,"▲", "-")), 2)), NA())</f>
        <v>#N/A</v>
      </c>
      <c r="K35" s="172">
        <f>IF(ROUND(VALUE(SUBSTITUTE(連結実質赤字比率に係る赤字・黒字の構成分析!J$35,"▲", "-")), 2) &gt;= 0, ABS(ROUND(VALUE(SUBSTITUTE(連結実質赤字比率に係る赤字・黒字の構成分析!J$35,"▲", "-")), 2)), NA())</f>
        <v>0.89</v>
      </c>
    </row>
    <row r="36" spans="1:16" x14ac:dyDescent="0.2">
      <c r="A36" s="172" t="str">
        <f>IF(連結実質赤字比率に係る赤字・黒字の構成分析!C$34="",NA(),連結実質赤字比率に係る赤字・黒字の構成分析!C$34)</f>
        <v>一般会計</v>
      </c>
      <c r="B36" s="172" t="e">
        <f>IF(ROUND(VALUE(SUBSTITUTE(連結実質赤字比率に係る赤字・黒字の構成分析!F$34,"▲", "-")), 2) &lt; 0, ABS(ROUND(VALUE(SUBSTITUTE(連結実質赤字比率に係る赤字・黒字の構成分析!F$34,"▲", "-")), 2)), NA())</f>
        <v>#N/A</v>
      </c>
      <c r="C36" s="172">
        <f>IF(ROUND(VALUE(SUBSTITUTE(連結実質赤字比率に係る赤字・黒字の構成分析!F$34,"▲", "-")), 2) &gt;= 0, ABS(ROUND(VALUE(SUBSTITUTE(連結実質赤字比率に係る赤字・黒字の構成分析!F$34,"▲", "-")), 2)), NA())</f>
        <v>6.87</v>
      </c>
      <c r="D36" s="172" t="e">
        <f>IF(ROUND(VALUE(SUBSTITUTE(連結実質赤字比率に係る赤字・黒字の構成分析!G$34,"▲", "-")), 2) &lt; 0, ABS(ROUND(VALUE(SUBSTITUTE(連結実質赤字比率に係る赤字・黒字の構成分析!G$34,"▲", "-")), 2)), NA())</f>
        <v>#N/A</v>
      </c>
      <c r="E36" s="172">
        <f>IF(ROUND(VALUE(SUBSTITUTE(連結実質赤字比率に係る赤字・黒字の構成分析!G$34,"▲", "-")), 2) &gt;= 0, ABS(ROUND(VALUE(SUBSTITUTE(連結実質赤字比率に係る赤字・黒字の構成分析!G$34,"▲", "-")), 2)), NA())</f>
        <v>7.1</v>
      </c>
      <c r="F36" s="172" t="e">
        <f>IF(ROUND(VALUE(SUBSTITUTE(連結実質赤字比率に係る赤字・黒字の構成分析!H$34,"▲", "-")), 2) &lt; 0, ABS(ROUND(VALUE(SUBSTITUTE(連結実質赤字比率に係る赤字・黒字の構成分析!H$34,"▲", "-")), 2)), NA())</f>
        <v>#N/A</v>
      </c>
      <c r="G36" s="172">
        <f>IF(ROUND(VALUE(SUBSTITUTE(連結実質赤字比率に係る赤字・黒字の構成分析!H$34,"▲", "-")), 2) &gt;= 0, ABS(ROUND(VALUE(SUBSTITUTE(連結実質赤字比率に係る赤字・黒字の構成分析!H$34,"▲", "-")), 2)), NA())</f>
        <v>6.98</v>
      </c>
      <c r="H36" s="172" t="e">
        <f>IF(ROUND(VALUE(SUBSTITUTE(連結実質赤字比率に係る赤字・黒字の構成分析!I$34,"▲", "-")), 2) &lt; 0, ABS(ROUND(VALUE(SUBSTITUTE(連結実質赤字比率に係る赤字・黒字の構成分析!I$34,"▲", "-")), 2)), NA())</f>
        <v>#N/A</v>
      </c>
      <c r="I36" s="172">
        <f>IF(ROUND(VALUE(SUBSTITUTE(連結実質赤字比率に係る赤字・黒字の構成分析!I$34,"▲", "-")), 2) &gt;= 0, ABS(ROUND(VALUE(SUBSTITUTE(連結実質赤字比率に係る赤字・黒字の構成分析!I$34,"▲", "-")), 2)), NA())</f>
        <v>14.07</v>
      </c>
      <c r="J36" s="172" t="e">
        <f>IF(ROUND(VALUE(SUBSTITUTE(連結実質赤字比率に係る赤字・黒字の構成分析!J$34,"▲", "-")), 2) &lt; 0, ABS(ROUND(VALUE(SUBSTITUTE(連結実質赤字比率に係る赤字・黒字の構成分析!J$34,"▲", "-")), 2)), NA())</f>
        <v>#N/A</v>
      </c>
      <c r="K36" s="172">
        <f>IF(ROUND(VALUE(SUBSTITUTE(連結実質赤字比率に係る赤字・黒字の構成分析!J$34,"▲", "-")), 2) &gt;= 0, ABS(ROUND(VALUE(SUBSTITUTE(連結実質赤字比率に係る赤字・黒字の構成分析!J$34,"▲", "-")), 2)), NA())</f>
        <v>17.600000000000001</v>
      </c>
    </row>
    <row r="39" spans="1:16" x14ac:dyDescent="0.2">
      <c r="A39" s="141" t="s">
        <v>60</v>
      </c>
    </row>
    <row r="40" spans="1:16" x14ac:dyDescent="0.2">
      <c r="A40" s="173"/>
      <c r="B40" s="173" t="str">
        <f>'実質公債費比率（分子）の構造'!K$44</f>
        <v>H29</v>
      </c>
      <c r="C40" s="173"/>
      <c r="D40" s="173"/>
      <c r="E40" s="173" t="str">
        <f>'実質公債費比率（分子）の構造'!L$44</f>
        <v>H30</v>
      </c>
      <c r="F40" s="173"/>
      <c r="G40" s="173"/>
      <c r="H40" s="173" t="str">
        <f>'実質公債費比率（分子）の構造'!M$44</f>
        <v>R01</v>
      </c>
      <c r="I40" s="173"/>
      <c r="J40" s="173"/>
      <c r="K40" s="173" t="str">
        <f>'実質公債費比率（分子）の構造'!N$44</f>
        <v>R02</v>
      </c>
      <c r="L40" s="173"/>
      <c r="M40" s="173"/>
      <c r="N40" s="173" t="str">
        <f>'実質公債費比率（分子）の構造'!O$44</f>
        <v>R03</v>
      </c>
      <c r="O40" s="173"/>
      <c r="P40" s="173"/>
    </row>
    <row r="41" spans="1:16" x14ac:dyDescent="0.2">
      <c r="A41" s="173"/>
      <c r="B41" s="173" t="s">
        <v>61</v>
      </c>
      <c r="C41" s="173"/>
      <c r="D41" s="173" t="s">
        <v>62</v>
      </c>
      <c r="E41" s="173" t="s">
        <v>61</v>
      </c>
      <c r="F41" s="173"/>
      <c r="G41" s="173" t="s">
        <v>62</v>
      </c>
      <c r="H41" s="173" t="s">
        <v>61</v>
      </c>
      <c r="I41" s="173"/>
      <c r="J41" s="173" t="s">
        <v>62</v>
      </c>
      <c r="K41" s="173" t="s">
        <v>61</v>
      </c>
      <c r="L41" s="173"/>
      <c r="M41" s="173" t="s">
        <v>62</v>
      </c>
      <c r="N41" s="173" t="s">
        <v>61</v>
      </c>
      <c r="O41" s="173"/>
      <c r="P41" s="173" t="s">
        <v>62</v>
      </c>
    </row>
    <row r="42" spans="1:16" x14ac:dyDescent="0.2">
      <c r="A42" s="173" t="s">
        <v>63</v>
      </c>
      <c r="B42" s="173"/>
      <c r="C42" s="173"/>
      <c r="D42" s="173">
        <f>'実質公債費比率（分子）の構造'!K$52</f>
        <v>3224</v>
      </c>
      <c r="E42" s="173"/>
      <c r="F42" s="173"/>
      <c r="G42" s="173">
        <f>'実質公債費比率（分子）の構造'!L$52</f>
        <v>3071</v>
      </c>
      <c r="H42" s="173"/>
      <c r="I42" s="173"/>
      <c r="J42" s="173">
        <f>'実質公債費比率（分子）の構造'!M$52</f>
        <v>2982</v>
      </c>
      <c r="K42" s="173"/>
      <c r="L42" s="173"/>
      <c r="M42" s="173">
        <f>'実質公債費比率（分子）の構造'!N$52</f>
        <v>2867</v>
      </c>
      <c r="N42" s="173"/>
      <c r="O42" s="173"/>
      <c r="P42" s="173">
        <f>'実質公債費比率（分子）の構造'!O$52</f>
        <v>2742</v>
      </c>
    </row>
    <row r="43" spans="1:16" x14ac:dyDescent="0.2">
      <c r="A43" s="173" t="s">
        <v>64</v>
      </c>
      <c r="B43" s="173" t="str">
        <f>'実質公債費比率（分子）の構造'!K$51</f>
        <v>-</v>
      </c>
      <c r="C43" s="173"/>
      <c r="D43" s="173"/>
      <c r="E43" s="173" t="str">
        <f>'実質公債費比率（分子）の構造'!L$51</f>
        <v>-</v>
      </c>
      <c r="F43" s="173"/>
      <c r="G43" s="173"/>
      <c r="H43" s="173" t="str">
        <f>'実質公債費比率（分子）の構造'!M$51</f>
        <v>-</v>
      </c>
      <c r="I43" s="173"/>
      <c r="J43" s="173"/>
      <c r="K43" s="173" t="str">
        <f>'実質公債費比率（分子）の構造'!N$51</f>
        <v>-</v>
      </c>
      <c r="L43" s="173"/>
      <c r="M43" s="173"/>
      <c r="N43" s="173" t="str">
        <f>'実質公債費比率（分子）の構造'!O$51</f>
        <v>-</v>
      </c>
      <c r="O43" s="173"/>
      <c r="P43" s="173"/>
    </row>
    <row r="44" spans="1:16" x14ac:dyDescent="0.2">
      <c r="A44" s="173" t="s">
        <v>65</v>
      </c>
      <c r="B44" s="173">
        <f>'実質公債費比率（分子）の構造'!K$50</f>
        <v>29</v>
      </c>
      <c r="C44" s="173"/>
      <c r="D44" s="173"/>
      <c r="E44" s="173">
        <f>'実質公債費比率（分子）の構造'!L$50</f>
        <v>18</v>
      </c>
      <c r="F44" s="173"/>
      <c r="G44" s="173"/>
      <c r="H44" s="173">
        <f>'実質公債費比率（分子）の構造'!M$50</f>
        <v>18</v>
      </c>
      <c r="I44" s="173"/>
      <c r="J44" s="173"/>
      <c r="K44" s="173">
        <f>'実質公債費比率（分子）の構造'!N$50</f>
        <v>12</v>
      </c>
      <c r="L44" s="173"/>
      <c r="M44" s="173"/>
      <c r="N44" s="173">
        <f>'実質公債費比率（分子）の構造'!O$50</f>
        <v>12</v>
      </c>
      <c r="O44" s="173"/>
      <c r="P44" s="173"/>
    </row>
    <row r="45" spans="1:16" x14ac:dyDescent="0.2">
      <c r="A45" s="173" t="s">
        <v>66</v>
      </c>
      <c r="B45" s="173">
        <f>'実質公債費比率（分子）の構造'!K$49</f>
        <v>68</v>
      </c>
      <c r="C45" s="173"/>
      <c r="D45" s="173"/>
      <c r="E45" s="173">
        <f>'実質公債費比率（分子）の構造'!L$49</f>
        <v>74</v>
      </c>
      <c r="F45" s="173"/>
      <c r="G45" s="173"/>
      <c r="H45" s="173">
        <f>'実質公債費比率（分子）の構造'!M$49</f>
        <v>77</v>
      </c>
      <c r="I45" s="173"/>
      <c r="J45" s="173"/>
      <c r="K45" s="173">
        <f>'実質公債費比率（分子）の構造'!N$49</f>
        <v>85</v>
      </c>
      <c r="L45" s="173"/>
      <c r="M45" s="173"/>
      <c r="N45" s="173">
        <f>'実質公債費比率（分子）の構造'!O$49</f>
        <v>84</v>
      </c>
      <c r="O45" s="173"/>
      <c r="P45" s="173"/>
    </row>
    <row r="46" spans="1:16" x14ac:dyDescent="0.2">
      <c r="A46" s="173" t="s">
        <v>67</v>
      </c>
      <c r="B46" s="173">
        <f>'実質公債費比率（分子）の構造'!K$48</f>
        <v>119</v>
      </c>
      <c r="C46" s="173"/>
      <c r="D46" s="173"/>
      <c r="E46" s="173">
        <f>'実質公債費比率（分子）の構造'!L$48</f>
        <v>119</v>
      </c>
      <c r="F46" s="173"/>
      <c r="G46" s="173"/>
      <c r="H46" s="173">
        <f>'実質公債費比率（分子）の構造'!M$48</f>
        <v>119</v>
      </c>
      <c r="I46" s="173"/>
      <c r="J46" s="173"/>
      <c r="K46" s="173">
        <f>'実質公債費比率（分子）の構造'!N$48</f>
        <v>119</v>
      </c>
      <c r="L46" s="173"/>
      <c r="M46" s="173"/>
      <c r="N46" s="173">
        <f>'実質公債費比率（分子）の構造'!O$48</f>
        <v>119</v>
      </c>
      <c r="O46" s="173"/>
      <c r="P46" s="173"/>
    </row>
    <row r="47" spans="1:16" x14ac:dyDescent="0.2">
      <c r="A47" s="173" t="s">
        <v>68</v>
      </c>
      <c r="B47" s="173">
        <f>'実質公債費比率（分子）の構造'!K$47</f>
        <v>67</v>
      </c>
      <c r="C47" s="173"/>
      <c r="D47" s="173"/>
      <c r="E47" s="173">
        <f>'実質公債費比率（分子）の構造'!L$47</f>
        <v>91</v>
      </c>
      <c r="F47" s="173"/>
      <c r="G47" s="173"/>
      <c r="H47" s="173">
        <f>'実質公債費比率（分子）の構造'!M$47</f>
        <v>153</v>
      </c>
      <c r="I47" s="173"/>
      <c r="J47" s="173"/>
      <c r="K47" s="173">
        <f>'実質公債費比率（分子）の構造'!N$47</f>
        <v>204</v>
      </c>
      <c r="L47" s="173"/>
      <c r="M47" s="173"/>
      <c r="N47" s="173">
        <f>'実質公債費比率（分子）の構造'!O$47</f>
        <v>226</v>
      </c>
      <c r="O47" s="173"/>
      <c r="P47" s="173"/>
    </row>
    <row r="48" spans="1:16" x14ac:dyDescent="0.2">
      <c r="A48" s="173" t="s">
        <v>69</v>
      </c>
      <c r="B48" s="173" t="str">
        <f>'実質公債費比率（分子）の構造'!K$46</f>
        <v>-</v>
      </c>
      <c r="C48" s="173"/>
      <c r="D48" s="173"/>
      <c r="E48" s="173" t="str">
        <f>'実質公債費比率（分子）の構造'!L$46</f>
        <v>-</v>
      </c>
      <c r="F48" s="173"/>
      <c r="G48" s="173"/>
      <c r="H48" s="173" t="str">
        <f>'実質公債費比率（分子）の構造'!M$46</f>
        <v>-</v>
      </c>
      <c r="I48" s="173"/>
      <c r="J48" s="173"/>
      <c r="K48" s="173" t="str">
        <f>'実質公債費比率（分子）の構造'!N$46</f>
        <v>-</v>
      </c>
      <c r="L48" s="173"/>
      <c r="M48" s="173"/>
      <c r="N48" s="173" t="str">
        <f>'実質公債費比率（分子）の構造'!O$46</f>
        <v>-</v>
      </c>
      <c r="O48" s="173"/>
      <c r="P48" s="173"/>
    </row>
    <row r="49" spans="1:16" x14ac:dyDescent="0.2">
      <c r="A49" s="173" t="s">
        <v>70</v>
      </c>
      <c r="B49" s="173">
        <f>'実質公債費比率（分子）の構造'!K$45</f>
        <v>1793</v>
      </c>
      <c r="C49" s="173"/>
      <c r="D49" s="173"/>
      <c r="E49" s="173">
        <f>'実質公債費比率（分子）の構造'!L$45</f>
        <v>1457</v>
      </c>
      <c r="F49" s="173"/>
      <c r="G49" s="173"/>
      <c r="H49" s="173">
        <f>'実質公債費比率（分子）の構造'!M$45</f>
        <v>1231</v>
      </c>
      <c r="I49" s="173"/>
      <c r="J49" s="173"/>
      <c r="K49" s="173">
        <f>'実質公債費比率（分子）の構造'!N$45</f>
        <v>881</v>
      </c>
      <c r="L49" s="173"/>
      <c r="M49" s="173"/>
      <c r="N49" s="173">
        <f>'実質公債費比率（分子）の構造'!O$45</f>
        <v>773</v>
      </c>
      <c r="O49" s="173"/>
      <c r="P49" s="173"/>
    </row>
    <row r="50" spans="1:16" x14ac:dyDescent="0.2">
      <c r="A50" s="173" t="s">
        <v>71</v>
      </c>
      <c r="B50" s="173" t="e">
        <f>NA()</f>
        <v>#N/A</v>
      </c>
      <c r="C50" s="173">
        <f>IF(ISNUMBER('実質公債費比率（分子）の構造'!K$53),'実質公債費比率（分子）の構造'!K$53,NA())</f>
        <v>-1148</v>
      </c>
      <c r="D50" s="173" t="e">
        <f>NA()</f>
        <v>#N/A</v>
      </c>
      <c r="E50" s="173" t="e">
        <f>NA()</f>
        <v>#N/A</v>
      </c>
      <c r="F50" s="173">
        <f>IF(ISNUMBER('実質公債費比率（分子）の構造'!L$53),'実質公債費比率（分子）の構造'!L$53,NA())</f>
        <v>-1312</v>
      </c>
      <c r="G50" s="173" t="e">
        <f>NA()</f>
        <v>#N/A</v>
      </c>
      <c r="H50" s="173" t="e">
        <f>NA()</f>
        <v>#N/A</v>
      </c>
      <c r="I50" s="173">
        <f>IF(ISNUMBER('実質公債費比率（分子）の構造'!M$53),'実質公債費比率（分子）の構造'!M$53,NA())</f>
        <v>-1384</v>
      </c>
      <c r="J50" s="173" t="e">
        <f>NA()</f>
        <v>#N/A</v>
      </c>
      <c r="K50" s="173" t="e">
        <f>NA()</f>
        <v>#N/A</v>
      </c>
      <c r="L50" s="173">
        <f>IF(ISNUMBER('実質公債費比率（分子）の構造'!N$53),'実質公債費比率（分子）の構造'!N$53,NA())</f>
        <v>-1566</v>
      </c>
      <c r="M50" s="173" t="e">
        <f>NA()</f>
        <v>#N/A</v>
      </c>
      <c r="N50" s="173" t="e">
        <f>NA()</f>
        <v>#N/A</v>
      </c>
      <c r="O50" s="173">
        <f>IF(ISNUMBER('実質公債費比率（分子）の構造'!O$53),'実質公債費比率（分子）の構造'!O$53,NA())</f>
        <v>-1528</v>
      </c>
      <c r="P50" s="173" t="e">
        <f>NA()</f>
        <v>#N/A</v>
      </c>
    </row>
    <row r="53" spans="1:16" x14ac:dyDescent="0.2">
      <c r="A53" s="141" t="s">
        <v>72</v>
      </c>
    </row>
    <row r="54" spans="1:16" x14ac:dyDescent="0.2">
      <c r="A54" s="172"/>
      <c r="B54" s="172" t="str">
        <f>'将来負担比率（分子）の構造'!I$40</f>
        <v>H29</v>
      </c>
      <c r="C54" s="172"/>
      <c r="D54" s="172"/>
      <c r="E54" s="172" t="str">
        <f>'将来負担比率（分子）の構造'!J$40</f>
        <v>H30</v>
      </c>
      <c r="F54" s="172"/>
      <c r="G54" s="172"/>
      <c r="H54" s="172" t="str">
        <f>'将来負担比率（分子）の構造'!K$40</f>
        <v>R01</v>
      </c>
      <c r="I54" s="172"/>
      <c r="J54" s="172"/>
      <c r="K54" s="172" t="str">
        <f>'将来負担比率（分子）の構造'!L$40</f>
        <v>R02</v>
      </c>
      <c r="L54" s="172"/>
      <c r="M54" s="172"/>
      <c r="N54" s="172" t="str">
        <f>'将来負担比率（分子）の構造'!M$40</f>
        <v>R03</v>
      </c>
      <c r="O54" s="172"/>
      <c r="P54" s="172"/>
    </row>
    <row r="55" spans="1:16" x14ac:dyDescent="0.2">
      <c r="A55" s="172"/>
      <c r="B55" s="172" t="s">
        <v>73</v>
      </c>
      <c r="C55" s="172"/>
      <c r="D55" s="172" t="s">
        <v>74</v>
      </c>
      <c r="E55" s="172" t="s">
        <v>73</v>
      </c>
      <c r="F55" s="172"/>
      <c r="G55" s="172" t="s">
        <v>74</v>
      </c>
      <c r="H55" s="172" t="s">
        <v>73</v>
      </c>
      <c r="I55" s="172"/>
      <c r="J55" s="172" t="s">
        <v>74</v>
      </c>
      <c r="K55" s="172" t="s">
        <v>73</v>
      </c>
      <c r="L55" s="172"/>
      <c r="M55" s="172" t="s">
        <v>74</v>
      </c>
      <c r="N55" s="172" t="s">
        <v>73</v>
      </c>
      <c r="O55" s="172"/>
      <c r="P55" s="172" t="s">
        <v>74</v>
      </c>
    </row>
    <row r="56" spans="1:16" x14ac:dyDescent="0.2">
      <c r="A56" s="172" t="s">
        <v>43</v>
      </c>
      <c r="B56" s="172"/>
      <c r="C56" s="172"/>
      <c r="D56" s="172">
        <f>'将来負担比率（分子）の構造'!I$52</f>
        <v>29784</v>
      </c>
      <c r="E56" s="172"/>
      <c r="F56" s="172"/>
      <c r="G56" s="172">
        <f>'将来負担比率（分子）の構造'!J$52</f>
        <v>27396</v>
      </c>
      <c r="H56" s="172"/>
      <c r="I56" s="172"/>
      <c r="J56" s="172">
        <f>'将来負担比率（分子）の構造'!K$52</f>
        <v>25122</v>
      </c>
      <c r="K56" s="172"/>
      <c r="L56" s="172"/>
      <c r="M56" s="172">
        <f>'将来負担比率（分子）の構造'!L$52</f>
        <v>23756</v>
      </c>
      <c r="N56" s="172"/>
      <c r="O56" s="172"/>
      <c r="P56" s="172">
        <f>'将来負担比率（分子）の構造'!M$52</f>
        <v>26231</v>
      </c>
    </row>
    <row r="57" spans="1:16" x14ac:dyDescent="0.2">
      <c r="A57" s="172" t="s">
        <v>42</v>
      </c>
      <c r="B57" s="172"/>
      <c r="C57" s="172"/>
      <c r="D57" s="172">
        <f>'将来負担比率（分子）の構造'!I$51</f>
        <v>618</v>
      </c>
      <c r="E57" s="172"/>
      <c r="F57" s="172"/>
      <c r="G57" s="172">
        <f>'将来負担比率（分子）の構造'!J$51</f>
        <v>591</v>
      </c>
      <c r="H57" s="172"/>
      <c r="I57" s="172"/>
      <c r="J57" s="172">
        <f>'将来負担比率（分子）の構造'!K$51</f>
        <v>564</v>
      </c>
      <c r="K57" s="172"/>
      <c r="L57" s="172"/>
      <c r="M57" s="172">
        <f>'将来負担比率（分子）の構造'!L$51</f>
        <v>536</v>
      </c>
      <c r="N57" s="172"/>
      <c r="O57" s="172"/>
      <c r="P57" s="172">
        <f>'将来負担比率（分子）の構造'!M$51</f>
        <v>508</v>
      </c>
    </row>
    <row r="58" spans="1:16" x14ac:dyDescent="0.2">
      <c r="A58" s="172" t="s">
        <v>41</v>
      </c>
      <c r="B58" s="172"/>
      <c r="C58" s="172"/>
      <c r="D58" s="172">
        <f>'将来負担比率（分子）の構造'!I$50</f>
        <v>46044</v>
      </c>
      <c r="E58" s="172"/>
      <c r="F58" s="172"/>
      <c r="G58" s="172">
        <f>'将来負担比率（分子）の構造'!J$50</f>
        <v>48772</v>
      </c>
      <c r="H58" s="172"/>
      <c r="I58" s="172"/>
      <c r="J58" s="172">
        <f>'将来負担比率（分子）の構造'!K$50</f>
        <v>52691</v>
      </c>
      <c r="K58" s="172"/>
      <c r="L58" s="172"/>
      <c r="M58" s="172">
        <f>'将来負担比率（分子）の構造'!L$50</f>
        <v>49610</v>
      </c>
      <c r="N58" s="172"/>
      <c r="O58" s="172"/>
      <c r="P58" s="172">
        <f>'将来負担比率（分子）の構造'!M$50</f>
        <v>52710</v>
      </c>
    </row>
    <row r="59" spans="1:16" x14ac:dyDescent="0.2">
      <c r="A59" s="172" t="s">
        <v>39</v>
      </c>
      <c r="B59" s="172" t="str">
        <f>'将来負担比率（分子）の構造'!I$49</f>
        <v>-</v>
      </c>
      <c r="C59" s="172"/>
      <c r="D59" s="172"/>
      <c r="E59" s="172" t="str">
        <f>'将来負担比率（分子）の構造'!J$49</f>
        <v>-</v>
      </c>
      <c r="F59" s="172"/>
      <c r="G59" s="172"/>
      <c r="H59" s="172" t="str">
        <f>'将来負担比率（分子）の構造'!K$49</f>
        <v>-</v>
      </c>
      <c r="I59" s="172"/>
      <c r="J59" s="172"/>
      <c r="K59" s="172" t="str">
        <f>'将来負担比率（分子）の構造'!L$49</f>
        <v>-</v>
      </c>
      <c r="L59" s="172"/>
      <c r="M59" s="172"/>
      <c r="N59" s="172" t="str">
        <f>'将来負担比率（分子）の構造'!M$49</f>
        <v>-</v>
      </c>
      <c r="O59" s="172"/>
      <c r="P59" s="172"/>
    </row>
    <row r="60" spans="1:16" x14ac:dyDescent="0.2">
      <c r="A60" s="172" t="s">
        <v>38</v>
      </c>
      <c r="B60" s="172" t="str">
        <f>'将来負担比率（分子）の構造'!I$48</f>
        <v>-</v>
      </c>
      <c r="C60" s="172"/>
      <c r="D60" s="172"/>
      <c r="E60" s="172" t="str">
        <f>'将来負担比率（分子）の構造'!J$48</f>
        <v>-</v>
      </c>
      <c r="F60" s="172"/>
      <c r="G60" s="172"/>
      <c r="H60" s="172" t="str">
        <f>'将来負担比率（分子）の構造'!K$48</f>
        <v>-</v>
      </c>
      <c r="I60" s="172"/>
      <c r="J60" s="172"/>
      <c r="K60" s="172" t="str">
        <f>'将来負担比率（分子）の構造'!L$48</f>
        <v>-</v>
      </c>
      <c r="L60" s="172"/>
      <c r="M60" s="172"/>
      <c r="N60" s="172" t="str">
        <f>'将来負担比率（分子）の構造'!M$48</f>
        <v>-</v>
      </c>
      <c r="O60" s="172"/>
      <c r="P60" s="172"/>
    </row>
    <row r="61" spans="1:16" x14ac:dyDescent="0.2">
      <c r="A61" s="172" t="s">
        <v>36</v>
      </c>
      <c r="B61" s="172" t="str">
        <f>'将来負担比率（分子）の構造'!I$46</f>
        <v>-</v>
      </c>
      <c r="C61" s="172"/>
      <c r="D61" s="172"/>
      <c r="E61" s="172" t="str">
        <f>'将来負担比率（分子）の構造'!J$46</f>
        <v>-</v>
      </c>
      <c r="F61" s="172"/>
      <c r="G61" s="172"/>
      <c r="H61" s="172" t="str">
        <f>'将来負担比率（分子）の構造'!K$46</f>
        <v>-</v>
      </c>
      <c r="I61" s="172"/>
      <c r="J61" s="172"/>
      <c r="K61" s="172" t="str">
        <f>'将来負担比率（分子）の構造'!L$46</f>
        <v>-</v>
      </c>
      <c r="L61" s="172"/>
      <c r="M61" s="172"/>
      <c r="N61" s="172" t="str">
        <f>'将来負担比率（分子）の構造'!M$46</f>
        <v>-</v>
      </c>
      <c r="O61" s="172"/>
      <c r="P61" s="172"/>
    </row>
    <row r="62" spans="1:16" x14ac:dyDescent="0.2">
      <c r="A62" s="172" t="s">
        <v>35</v>
      </c>
      <c r="B62" s="172">
        <f>'将来負担比率（分子）の構造'!I$45</f>
        <v>10173</v>
      </c>
      <c r="C62" s="172"/>
      <c r="D62" s="172"/>
      <c r="E62" s="172">
        <f>'将来負担比率（分子）の構造'!J$45</f>
        <v>10648</v>
      </c>
      <c r="F62" s="172"/>
      <c r="G62" s="172"/>
      <c r="H62" s="172">
        <f>'将来負担比率（分子）の構造'!K$45</f>
        <v>10040</v>
      </c>
      <c r="I62" s="172"/>
      <c r="J62" s="172"/>
      <c r="K62" s="172">
        <f>'将来負担比率（分子）の構造'!L$45</f>
        <v>10179</v>
      </c>
      <c r="L62" s="172"/>
      <c r="M62" s="172"/>
      <c r="N62" s="172">
        <f>'将来負担比率（分子）の構造'!M$45</f>
        <v>10938</v>
      </c>
      <c r="O62" s="172"/>
      <c r="P62" s="172"/>
    </row>
    <row r="63" spans="1:16" x14ac:dyDescent="0.2">
      <c r="A63" s="172" t="s">
        <v>34</v>
      </c>
      <c r="B63" s="172">
        <f>'将来負担比率（分子）の構造'!I$44</f>
        <v>942</v>
      </c>
      <c r="C63" s="172"/>
      <c r="D63" s="172"/>
      <c r="E63" s="172">
        <f>'将来負担比率（分子）の構造'!J$44</f>
        <v>912</v>
      </c>
      <c r="F63" s="172"/>
      <c r="G63" s="172"/>
      <c r="H63" s="172">
        <f>'将来負担比率（分子）の構造'!K$44</f>
        <v>971</v>
      </c>
      <c r="I63" s="172"/>
      <c r="J63" s="172"/>
      <c r="K63" s="172">
        <f>'将来負担比率（分子）の構造'!L$44</f>
        <v>1065</v>
      </c>
      <c r="L63" s="172"/>
      <c r="M63" s="172"/>
      <c r="N63" s="172">
        <f>'将来負担比率（分子）の構造'!M$44</f>
        <v>1249</v>
      </c>
      <c r="O63" s="172"/>
      <c r="P63" s="172"/>
    </row>
    <row r="64" spans="1:16" x14ac:dyDescent="0.2">
      <c r="A64" s="172" t="s">
        <v>33</v>
      </c>
      <c r="B64" s="172">
        <f>'将来負担比率（分子）の構造'!I$43</f>
        <v>1930</v>
      </c>
      <c r="C64" s="172"/>
      <c r="D64" s="172"/>
      <c r="E64" s="172">
        <f>'将来負担比率（分子）の構造'!J$43</f>
        <v>1848</v>
      </c>
      <c r="F64" s="172"/>
      <c r="G64" s="172"/>
      <c r="H64" s="172">
        <f>'将来負担比率（分子）の構造'!K$43</f>
        <v>1765</v>
      </c>
      <c r="I64" s="172"/>
      <c r="J64" s="172"/>
      <c r="K64" s="172">
        <f>'将来負担比率（分子）の構造'!L$43</f>
        <v>1681</v>
      </c>
      <c r="L64" s="172"/>
      <c r="M64" s="172"/>
      <c r="N64" s="172">
        <f>'将来負担比率（分子）の構造'!M$43</f>
        <v>1595</v>
      </c>
      <c r="O64" s="172"/>
      <c r="P64" s="172"/>
    </row>
    <row r="65" spans="1:16" x14ac:dyDescent="0.2">
      <c r="A65" s="172" t="s">
        <v>32</v>
      </c>
      <c r="B65" s="172">
        <f>'将来負担比率（分子）の構造'!I$42</f>
        <v>120</v>
      </c>
      <c r="C65" s="172"/>
      <c r="D65" s="172"/>
      <c r="E65" s="172">
        <f>'将来負担比率（分子）の構造'!J$42</f>
        <v>95</v>
      </c>
      <c r="F65" s="172"/>
      <c r="G65" s="172"/>
      <c r="H65" s="172">
        <f>'将来負担比率（分子）の構造'!K$42</f>
        <v>72</v>
      </c>
      <c r="I65" s="172"/>
      <c r="J65" s="172"/>
      <c r="K65" s="172">
        <f>'将来負担比率（分子）の構造'!L$42</f>
        <v>60</v>
      </c>
      <c r="L65" s="172"/>
      <c r="M65" s="172"/>
      <c r="N65" s="172">
        <f>'将来負担比率（分子）の構造'!M$42</f>
        <v>48</v>
      </c>
      <c r="O65" s="172"/>
      <c r="P65" s="172"/>
    </row>
    <row r="66" spans="1:16" x14ac:dyDescent="0.2">
      <c r="A66" s="172" t="s">
        <v>31</v>
      </c>
      <c r="B66" s="172">
        <f>'将来負担比率（分子）の構造'!I$41</f>
        <v>12698</v>
      </c>
      <c r="C66" s="172"/>
      <c r="D66" s="172"/>
      <c r="E66" s="172">
        <f>'将来負担比率（分子）の構造'!J$41</f>
        <v>13797</v>
      </c>
      <c r="F66" s="172"/>
      <c r="G66" s="172"/>
      <c r="H66" s="172">
        <f>'将来負担比率（分子）の構造'!K$41</f>
        <v>14647</v>
      </c>
      <c r="I66" s="172"/>
      <c r="J66" s="172"/>
      <c r="K66" s="172">
        <f>'将来負担比率（分子）の構造'!L$41</f>
        <v>15237</v>
      </c>
      <c r="L66" s="172"/>
      <c r="M66" s="172"/>
      <c r="N66" s="172">
        <f>'将来負担比率（分子）の構造'!M$41</f>
        <v>15893</v>
      </c>
      <c r="O66" s="172"/>
      <c r="P66" s="172"/>
    </row>
    <row r="67" spans="1:16" x14ac:dyDescent="0.2">
      <c r="A67" s="172" t="s">
        <v>75</v>
      </c>
      <c r="B67" s="172" t="e">
        <f>NA()</f>
        <v>#N/A</v>
      </c>
      <c r="C67" s="172">
        <f>IF(ISNUMBER('将来負担比率（分子）の構造'!I$53), IF('将来負担比率（分子）の構造'!I$53 &lt; 0, 0, '将来負担比率（分子）の構造'!I$53), NA())</f>
        <v>0</v>
      </c>
      <c r="D67" s="172" t="e">
        <f>NA()</f>
        <v>#N/A</v>
      </c>
      <c r="E67" s="172" t="e">
        <f>NA()</f>
        <v>#N/A</v>
      </c>
      <c r="F67" s="172">
        <f>IF(ISNUMBER('将来負担比率（分子）の構造'!J$53), IF('将来負担比率（分子）の構造'!J$53 &lt; 0, 0, '将来負担比率（分子）の構造'!J$53), NA())</f>
        <v>0</v>
      </c>
      <c r="G67" s="172" t="e">
        <f>NA()</f>
        <v>#N/A</v>
      </c>
      <c r="H67" s="172" t="e">
        <f>NA()</f>
        <v>#N/A</v>
      </c>
      <c r="I67" s="172">
        <f>IF(ISNUMBER('将来負担比率（分子）の構造'!K$53), IF('将来負担比率（分子）の構造'!K$53 &lt; 0, 0, '将来負担比率（分子）の構造'!K$53), NA())</f>
        <v>0</v>
      </c>
      <c r="J67" s="172" t="e">
        <f>NA()</f>
        <v>#N/A</v>
      </c>
      <c r="K67" s="172" t="e">
        <f>NA()</f>
        <v>#N/A</v>
      </c>
      <c r="L67" s="172">
        <f>IF(ISNUMBER('将来負担比率（分子）の構造'!L$53), IF('将来負担比率（分子）の構造'!L$53 &lt; 0, 0, '将来負担比率（分子）の構造'!L$53), NA())</f>
        <v>0</v>
      </c>
      <c r="M67" s="172" t="e">
        <f>NA()</f>
        <v>#N/A</v>
      </c>
      <c r="N67" s="172" t="e">
        <f>NA()</f>
        <v>#N/A</v>
      </c>
      <c r="O67" s="172">
        <f>IF(ISNUMBER('将来負担比率（分子）の構造'!M$53), IF('将来負担比率（分子）の構造'!M$53 &lt; 0, 0, '将来負担比率（分子）の構造'!M$53), NA())</f>
        <v>0</v>
      </c>
      <c r="P67" s="172" t="e">
        <f>NA()</f>
        <v>#N/A</v>
      </c>
    </row>
    <row r="70" spans="1:16" x14ac:dyDescent="0.2">
      <c r="A70" s="174" t="s">
        <v>76</v>
      </c>
      <c r="B70" s="174"/>
      <c r="C70" s="174"/>
      <c r="D70" s="174"/>
      <c r="E70" s="174"/>
      <c r="F70" s="174"/>
    </row>
    <row r="71" spans="1:16" x14ac:dyDescent="0.2">
      <c r="A71" s="175"/>
      <c r="B71" s="175" t="str">
        <f>基金残高に係る経年分析!F54</f>
        <v>R01</v>
      </c>
      <c r="C71" s="175" t="str">
        <f>基金残高に係る経年分析!G54</f>
        <v>R02</v>
      </c>
      <c r="D71" s="175" t="str">
        <f>基金残高に係る経年分析!H54</f>
        <v>R03</v>
      </c>
    </row>
    <row r="72" spans="1:16" x14ac:dyDescent="0.2">
      <c r="A72" s="175" t="s">
        <v>77</v>
      </c>
      <c r="B72" s="176">
        <f>基金残高に係る経年分析!F55</f>
        <v>10842</v>
      </c>
      <c r="C72" s="176">
        <f>基金残高に係る経年分析!G55</f>
        <v>9668</v>
      </c>
      <c r="D72" s="176">
        <f>基金残高に係る経年分析!H55</f>
        <v>10611</v>
      </c>
    </row>
    <row r="73" spans="1:16" x14ac:dyDescent="0.2">
      <c r="A73" s="175" t="s">
        <v>78</v>
      </c>
      <c r="B73" s="176">
        <f>基金残高に係る経年分析!F56</f>
        <v>5536</v>
      </c>
      <c r="C73" s="176">
        <f>基金残高に係る経年分析!G56</f>
        <v>5043</v>
      </c>
      <c r="D73" s="176">
        <f>基金残高に係る経年分析!H56</f>
        <v>4650</v>
      </c>
    </row>
    <row r="74" spans="1:16" x14ac:dyDescent="0.2">
      <c r="A74" s="175" t="s">
        <v>79</v>
      </c>
      <c r="B74" s="176">
        <f>基金残高に係る経年分析!F57</f>
        <v>32517</v>
      </c>
      <c r="C74" s="176">
        <f>基金残高に係る経年分析!G57</f>
        <v>30452</v>
      </c>
      <c r="D74" s="176">
        <f>基金残高に係る経年分析!H57</f>
        <v>32246</v>
      </c>
    </row>
  </sheetData>
  <sheetProtection algorithmName="SHA-512" hashValue="6AJCF5v498/uHxdg400zn9Vb6R2sAmnnFf7sJIaeMoTOYuoK5f28r6NaAegw6XcfHcPo+y7OO/0YCp/C0MMm5g==" saltValue="bH/jVyvfOy6K2U4d9YphxQ==" spinCount="100000"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0"/>
  <sheetViews>
    <sheetView showGridLines="0" zoomScale="75" zoomScaleNormal="75" workbookViewId="0">
      <selection activeCell="CR17" sqref="CR17:CY17"/>
    </sheetView>
  </sheetViews>
  <sheetFormatPr defaultColWidth="0" defaultRowHeight="11.25" customHeight="1" zeroHeight="1" x14ac:dyDescent="0.2"/>
  <cols>
    <col min="1" max="1" width="1.6640625" style="212" customWidth="1"/>
    <col min="2" max="2" width="2.33203125" style="212" customWidth="1"/>
    <col min="3" max="16" width="2.6640625" style="212" customWidth="1"/>
    <col min="17" max="17" width="2.33203125" style="212" customWidth="1"/>
    <col min="18" max="95" width="1.6640625" style="212" customWidth="1"/>
    <col min="96" max="133" width="1.6640625" style="229" customWidth="1"/>
    <col min="134" max="143" width="1.6640625" style="212" customWidth="1"/>
    <col min="144" max="16384" width="0" style="212" hidden="1"/>
  </cols>
  <sheetData>
    <row r="1" spans="2:143" ht="22.5" customHeight="1" thickBot="1" x14ac:dyDescent="0.25">
      <c r="B1" s="209"/>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1"/>
      <c r="CE1" s="211"/>
      <c r="CF1" s="211"/>
      <c r="CG1" s="211"/>
      <c r="CH1" s="211"/>
      <c r="CI1" s="211"/>
      <c r="CJ1" s="211"/>
      <c r="CK1" s="211"/>
      <c r="CL1" s="211"/>
      <c r="CM1" s="211"/>
      <c r="CN1" s="211"/>
      <c r="CO1" s="211"/>
      <c r="CP1" s="211"/>
      <c r="CQ1" s="211"/>
      <c r="CR1" s="211"/>
      <c r="CS1" s="211"/>
      <c r="CT1" s="211"/>
      <c r="CU1" s="211"/>
      <c r="CV1" s="211"/>
      <c r="CW1" s="211"/>
      <c r="CX1" s="211"/>
      <c r="CY1" s="211"/>
      <c r="CZ1" s="211"/>
      <c r="DA1" s="211"/>
      <c r="DB1" s="211"/>
      <c r="DC1" s="211"/>
      <c r="DD1" s="211"/>
      <c r="DE1" s="211"/>
      <c r="DF1" s="211"/>
      <c r="DG1" s="211"/>
      <c r="DH1" s="781" t="s">
        <v>215</v>
      </c>
      <c r="DI1" s="782"/>
      <c r="DJ1" s="782"/>
      <c r="DK1" s="782"/>
      <c r="DL1" s="782"/>
      <c r="DM1" s="782"/>
      <c r="DN1" s="783"/>
      <c r="DO1" s="212"/>
      <c r="DP1" s="781" t="s">
        <v>216</v>
      </c>
      <c r="DQ1" s="782"/>
      <c r="DR1" s="782"/>
      <c r="DS1" s="782"/>
      <c r="DT1" s="782"/>
      <c r="DU1" s="782"/>
      <c r="DV1" s="782"/>
      <c r="DW1" s="782"/>
      <c r="DX1" s="782"/>
      <c r="DY1" s="782"/>
      <c r="DZ1" s="782"/>
      <c r="EA1" s="782"/>
      <c r="EB1" s="782"/>
      <c r="EC1" s="783"/>
      <c r="ED1" s="210"/>
      <c r="EE1" s="210"/>
      <c r="EF1" s="210"/>
      <c r="EG1" s="210"/>
      <c r="EH1" s="210"/>
      <c r="EI1" s="210"/>
      <c r="EJ1" s="210"/>
      <c r="EK1" s="210"/>
      <c r="EL1" s="210"/>
      <c r="EM1" s="210"/>
    </row>
    <row r="2" spans="2:143" ht="22.5" customHeight="1" x14ac:dyDescent="0.2">
      <c r="B2" s="213" t="s">
        <v>217</v>
      </c>
      <c r="R2" s="214"/>
      <c r="S2" s="214"/>
      <c r="T2" s="214"/>
      <c r="U2" s="214"/>
      <c r="V2" s="214"/>
      <c r="W2" s="214"/>
      <c r="X2" s="214"/>
      <c r="Y2" s="214"/>
      <c r="Z2" s="214"/>
      <c r="AA2" s="214"/>
      <c r="AB2" s="214"/>
      <c r="AC2" s="214"/>
      <c r="AE2" s="215"/>
      <c r="AF2" s="215"/>
      <c r="AG2" s="215"/>
      <c r="AH2" s="215"/>
      <c r="AI2" s="215"/>
      <c r="AJ2" s="214"/>
      <c r="AK2" s="214"/>
      <c r="AL2" s="214"/>
      <c r="AM2" s="214"/>
      <c r="AN2" s="214"/>
      <c r="AO2" s="214"/>
      <c r="AP2" s="214"/>
      <c r="CD2" s="211"/>
      <c r="CE2" s="211"/>
      <c r="CF2" s="211"/>
      <c r="CG2" s="211"/>
      <c r="CH2" s="211"/>
      <c r="CI2" s="211"/>
      <c r="CJ2" s="211"/>
      <c r="CK2" s="211"/>
      <c r="CL2" s="211"/>
      <c r="CM2" s="211"/>
      <c r="CN2" s="211"/>
      <c r="CO2" s="211"/>
      <c r="CP2" s="211"/>
      <c r="CQ2" s="211"/>
      <c r="CR2" s="211"/>
      <c r="CS2" s="211"/>
      <c r="CT2" s="211"/>
      <c r="CU2" s="211"/>
      <c r="CV2" s="211"/>
      <c r="CW2" s="211"/>
      <c r="CX2" s="211"/>
      <c r="CY2" s="211"/>
      <c r="CZ2" s="211"/>
      <c r="DA2" s="211"/>
      <c r="DB2" s="211"/>
      <c r="DC2" s="211"/>
      <c r="DD2" s="211"/>
      <c r="DE2" s="211"/>
      <c r="DF2" s="211"/>
      <c r="DG2" s="211"/>
      <c r="DH2" s="211"/>
      <c r="DI2" s="211"/>
      <c r="DJ2" s="211"/>
      <c r="DK2" s="211"/>
      <c r="DL2" s="211"/>
      <c r="DM2" s="211"/>
      <c r="DN2" s="211"/>
      <c r="DO2" s="211"/>
      <c r="DP2" s="211"/>
      <c r="DQ2" s="211"/>
      <c r="DR2" s="211"/>
      <c r="DS2" s="211"/>
      <c r="DT2" s="211"/>
      <c r="DU2" s="211"/>
      <c r="DV2" s="211"/>
      <c r="DW2" s="211"/>
      <c r="DX2" s="211"/>
      <c r="DY2" s="211"/>
      <c r="DZ2" s="211"/>
      <c r="EA2" s="211"/>
      <c r="EB2" s="211"/>
      <c r="EC2" s="211"/>
    </row>
    <row r="3" spans="2:143" ht="11.25" customHeight="1" x14ac:dyDescent="0.2">
      <c r="B3" s="723" t="s">
        <v>218</v>
      </c>
      <c r="C3" s="724"/>
      <c r="D3" s="724"/>
      <c r="E3" s="724"/>
      <c r="F3" s="724"/>
      <c r="G3" s="724"/>
      <c r="H3" s="724"/>
      <c r="I3" s="724"/>
      <c r="J3" s="724"/>
      <c r="K3" s="724"/>
      <c r="L3" s="724"/>
      <c r="M3" s="724"/>
      <c r="N3" s="724"/>
      <c r="O3" s="724"/>
      <c r="P3" s="724"/>
      <c r="Q3" s="724"/>
      <c r="R3" s="724"/>
      <c r="S3" s="724"/>
      <c r="T3" s="724"/>
      <c r="U3" s="724"/>
      <c r="V3" s="724"/>
      <c r="W3" s="724"/>
      <c r="X3" s="724"/>
      <c r="Y3" s="724"/>
      <c r="Z3" s="724"/>
      <c r="AA3" s="724"/>
      <c r="AB3" s="724"/>
      <c r="AC3" s="724"/>
      <c r="AD3" s="724"/>
      <c r="AE3" s="724"/>
      <c r="AF3" s="724"/>
      <c r="AG3" s="724"/>
      <c r="AH3" s="724"/>
      <c r="AI3" s="724"/>
      <c r="AJ3" s="724"/>
      <c r="AK3" s="724"/>
      <c r="AL3" s="724"/>
      <c r="AM3" s="724"/>
      <c r="AN3" s="724"/>
      <c r="AO3" s="724"/>
      <c r="AP3" s="723" t="s">
        <v>219</v>
      </c>
      <c r="AQ3" s="724"/>
      <c r="AR3" s="724"/>
      <c r="AS3" s="724"/>
      <c r="AT3" s="724"/>
      <c r="AU3" s="724"/>
      <c r="AV3" s="724"/>
      <c r="AW3" s="724"/>
      <c r="AX3" s="724"/>
      <c r="AY3" s="724"/>
      <c r="AZ3" s="724"/>
      <c r="BA3" s="724"/>
      <c r="BB3" s="724"/>
      <c r="BC3" s="724"/>
      <c r="BD3" s="724"/>
      <c r="BE3" s="724"/>
      <c r="BF3" s="724"/>
      <c r="BG3" s="724"/>
      <c r="BH3" s="724"/>
      <c r="BI3" s="724"/>
      <c r="BJ3" s="724"/>
      <c r="BK3" s="724"/>
      <c r="BL3" s="724"/>
      <c r="BM3" s="724"/>
      <c r="BN3" s="724"/>
      <c r="BO3" s="724"/>
      <c r="BP3" s="724"/>
      <c r="BQ3" s="724"/>
      <c r="BR3" s="724"/>
      <c r="BS3" s="724"/>
      <c r="BT3" s="724"/>
      <c r="BU3" s="724"/>
      <c r="BV3" s="724"/>
      <c r="BW3" s="724"/>
      <c r="BX3" s="724"/>
      <c r="BY3" s="724"/>
      <c r="BZ3" s="724"/>
      <c r="CA3" s="724"/>
      <c r="CB3" s="725"/>
      <c r="CD3" s="766" t="s">
        <v>220</v>
      </c>
      <c r="CE3" s="767"/>
      <c r="CF3" s="767"/>
      <c r="CG3" s="767"/>
      <c r="CH3" s="767"/>
      <c r="CI3" s="767"/>
      <c r="CJ3" s="767"/>
      <c r="CK3" s="767"/>
      <c r="CL3" s="767"/>
      <c r="CM3" s="767"/>
      <c r="CN3" s="767"/>
      <c r="CO3" s="767"/>
      <c r="CP3" s="767"/>
      <c r="CQ3" s="767"/>
      <c r="CR3" s="767"/>
      <c r="CS3" s="767"/>
      <c r="CT3" s="767"/>
      <c r="CU3" s="767"/>
      <c r="CV3" s="767"/>
      <c r="CW3" s="767"/>
      <c r="CX3" s="767"/>
      <c r="CY3" s="767"/>
      <c r="CZ3" s="767"/>
      <c r="DA3" s="767"/>
      <c r="DB3" s="767"/>
      <c r="DC3" s="767"/>
      <c r="DD3" s="767"/>
      <c r="DE3" s="767"/>
      <c r="DF3" s="767"/>
      <c r="DG3" s="767"/>
      <c r="DH3" s="767"/>
      <c r="DI3" s="767"/>
      <c r="DJ3" s="767"/>
      <c r="DK3" s="767"/>
      <c r="DL3" s="767"/>
      <c r="DM3" s="767"/>
      <c r="DN3" s="767"/>
      <c r="DO3" s="767"/>
      <c r="DP3" s="767"/>
      <c r="DQ3" s="767"/>
      <c r="DR3" s="767"/>
      <c r="DS3" s="767"/>
      <c r="DT3" s="767"/>
      <c r="DU3" s="767"/>
      <c r="DV3" s="767"/>
      <c r="DW3" s="767"/>
      <c r="DX3" s="767"/>
      <c r="DY3" s="767"/>
      <c r="DZ3" s="767"/>
      <c r="EA3" s="767"/>
      <c r="EB3" s="767"/>
      <c r="EC3" s="768"/>
    </row>
    <row r="4" spans="2:143" ht="11.25" customHeight="1" x14ac:dyDescent="0.2">
      <c r="B4" s="723" t="s">
        <v>1</v>
      </c>
      <c r="C4" s="724"/>
      <c r="D4" s="724"/>
      <c r="E4" s="724"/>
      <c r="F4" s="724"/>
      <c r="G4" s="724"/>
      <c r="H4" s="724"/>
      <c r="I4" s="724"/>
      <c r="J4" s="724"/>
      <c r="K4" s="724"/>
      <c r="L4" s="724"/>
      <c r="M4" s="724"/>
      <c r="N4" s="724"/>
      <c r="O4" s="724"/>
      <c r="P4" s="724"/>
      <c r="Q4" s="725"/>
      <c r="R4" s="723" t="s">
        <v>221</v>
      </c>
      <c r="S4" s="724"/>
      <c r="T4" s="724"/>
      <c r="U4" s="724"/>
      <c r="V4" s="724"/>
      <c r="W4" s="724"/>
      <c r="X4" s="724"/>
      <c r="Y4" s="725"/>
      <c r="Z4" s="723" t="s">
        <v>222</v>
      </c>
      <c r="AA4" s="724"/>
      <c r="AB4" s="724"/>
      <c r="AC4" s="725"/>
      <c r="AD4" s="723" t="s">
        <v>223</v>
      </c>
      <c r="AE4" s="724"/>
      <c r="AF4" s="724"/>
      <c r="AG4" s="724"/>
      <c r="AH4" s="724"/>
      <c r="AI4" s="724"/>
      <c r="AJ4" s="724"/>
      <c r="AK4" s="725"/>
      <c r="AL4" s="723" t="s">
        <v>222</v>
      </c>
      <c r="AM4" s="724"/>
      <c r="AN4" s="724"/>
      <c r="AO4" s="725"/>
      <c r="AP4" s="784" t="s">
        <v>224</v>
      </c>
      <c r="AQ4" s="784"/>
      <c r="AR4" s="784"/>
      <c r="AS4" s="784"/>
      <c r="AT4" s="784"/>
      <c r="AU4" s="784"/>
      <c r="AV4" s="784"/>
      <c r="AW4" s="784"/>
      <c r="AX4" s="784"/>
      <c r="AY4" s="784"/>
      <c r="AZ4" s="784"/>
      <c r="BA4" s="784"/>
      <c r="BB4" s="784"/>
      <c r="BC4" s="784"/>
      <c r="BD4" s="784"/>
      <c r="BE4" s="784"/>
      <c r="BF4" s="784"/>
      <c r="BG4" s="784" t="s">
        <v>225</v>
      </c>
      <c r="BH4" s="784"/>
      <c r="BI4" s="784"/>
      <c r="BJ4" s="784"/>
      <c r="BK4" s="784"/>
      <c r="BL4" s="784"/>
      <c r="BM4" s="784"/>
      <c r="BN4" s="784"/>
      <c r="BO4" s="784" t="s">
        <v>222</v>
      </c>
      <c r="BP4" s="784"/>
      <c r="BQ4" s="784"/>
      <c r="BR4" s="784"/>
      <c r="BS4" s="784" t="s">
        <v>226</v>
      </c>
      <c r="BT4" s="784"/>
      <c r="BU4" s="784"/>
      <c r="BV4" s="784"/>
      <c r="BW4" s="784"/>
      <c r="BX4" s="784"/>
      <c r="BY4" s="784"/>
      <c r="BZ4" s="784"/>
      <c r="CA4" s="784"/>
      <c r="CB4" s="784"/>
      <c r="CD4" s="766" t="s">
        <v>227</v>
      </c>
      <c r="CE4" s="767"/>
      <c r="CF4" s="767"/>
      <c r="CG4" s="767"/>
      <c r="CH4" s="767"/>
      <c r="CI4" s="767"/>
      <c r="CJ4" s="767"/>
      <c r="CK4" s="767"/>
      <c r="CL4" s="767"/>
      <c r="CM4" s="767"/>
      <c r="CN4" s="767"/>
      <c r="CO4" s="767"/>
      <c r="CP4" s="767"/>
      <c r="CQ4" s="767"/>
      <c r="CR4" s="767"/>
      <c r="CS4" s="767"/>
      <c r="CT4" s="767"/>
      <c r="CU4" s="767"/>
      <c r="CV4" s="767"/>
      <c r="CW4" s="767"/>
      <c r="CX4" s="767"/>
      <c r="CY4" s="767"/>
      <c r="CZ4" s="767"/>
      <c r="DA4" s="767"/>
      <c r="DB4" s="767"/>
      <c r="DC4" s="767"/>
      <c r="DD4" s="767"/>
      <c r="DE4" s="767"/>
      <c r="DF4" s="767"/>
      <c r="DG4" s="767"/>
      <c r="DH4" s="767"/>
      <c r="DI4" s="767"/>
      <c r="DJ4" s="767"/>
      <c r="DK4" s="767"/>
      <c r="DL4" s="767"/>
      <c r="DM4" s="767"/>
      <c r="DN4" s="767"/>
      <c r="DO4" s="767"/>
      <c r="DP4" s="767"/>
      <c r="DQ4" s="767"/>
      <c r="DR4" s="767"/>
      <c r="DS4" s="767"/>
      <c r="DT4" s="767"/>
      <c r="DU4" s="767"/>
      <c r="DV4" s="767"/>
      <c r="DW4" s="767"/>
      <c r="DX4" s="767"/>
      <c r="DY4" s="767"/>
      <c r="DZ4" s="767"/>
      <c r="EA4" s="767"/>
      <c r="EB4" s="767"/>
      <c r="EC4" s="768"/>
    </row>
    <row r="5" spans="2:143" s="216" customFormat="1" ht="11.25" customHeight="1" x14ac:dyDescent="0.2">
      <c r="B5" s="731" t="s">
        <v>228</v>
      </c>
      <c r="C5" s="732"/>
      <c r="D5" s="732"/>
      <c r="E5" s="732"/>
      <c r="F5" s="732"/>
      <c r="G5" s="732"/>
      <c r="H5" s="732"/>
      <c r="I5" s="732"/>
      <c r="J5" s="732"/>
      <c r="K5" s="732"/>
      <c r="L5" s="732"/>
      <c r="M5" s="732"/>
      <c r="N5" s="732"/>
      <c r="O5" s="732"/>
      <c r="P5" s="732"/>
      <c r="Q5" s="733"/>
      <c r="R5" s="717">
        <v>23895046</v>
      </c>
      <c r="S5" s="718"/>
      <c r="T5" s="718"/>
      <c r="U5" s="718"/>
      <c r="V5" s="718"/>
      <c r="W5" s="718"/>
      <c r="X5" s="718"/>
      <c r="Y5" s="761"/>
      <c r="Z5" s="779">
        <v>19.100000000000001</v>
      </c>
      <c r="AA5" s="779"/>
      <c r="AB5" s="779"/>
      <c r="AC5" s="779"/>
      <c r="AD5" s="780">
        <v>23895046</v>
      </c>
      <c r="AE5" s="780"/>
      <c r="AF5" s="780"/>
      <c r="AG5" s="780"/>
      <c r="AH5" s="780"/>
      <c r="AI5" s="780"/>
      <c r="AJ5" s="780"/>
      <c r="AK5" s="780"/>
      <c r="AL5" s="762">
        <v>38.4</v>
      </c>
      <c r="AM5" s="736"/>
      <c r="AN5" s="736"/>
      <c r="AO5" s="763"/>
      <c r="AP5" s="731" t="s">
        <v>229</v>
      </c>
      <c r="AQ5" s="732"/>
      <c r="AR5" s="732"/>
      <c r="AS5" s="732"/>
      <c r="AT5" s="732"/>
      <c r="AU5" s="732"/>
      <c r="AV5" s="732"/>
      <c r="AW5" s="732"/>
      <c r="AX5" s="732"/>
      <c r="AY5" s="732"/>
      <c r="AZ5" s="732"/>
      <c r="BA5" s="732"/>
      <c r="BB5" s="732"/>
      <c r="BC5" s="732"/>
      <c r="BD5" s="732"/>
      <c r="BE5" s="732"/>
      <c r="BF5" s="733"/>
      <c r="BG5" s="664">
        <v>23888302</v>
      </c>
      <c r="BH5" s="665"/>
      <c r="BI5" s="665"/>
      <c r="BJ5" s="665"/>
      <c r="BK5" s="665"/>
      <c r="BL5" s="665"/>
      <c r="BM5" s="665"/>
      <c r="BN5" s="666"/>
      <c r="BO5" s="691">
        <v>100</v>
      </c>
      <c r="BP5" s="691"/>
      <c r="BQ5" s="691"/>
      <c r="BR5" s="691"/>
      <c r="BS5" s="692" t="s">
        <v>176</v>
      </c>
      <c r="BT5" s="692"/>
      <c r="BU5" s="692"/>
      <c r="BV5" s="692"/>
      <c r="BW5" s="692"/>
      <c r="BX5" s="692"/>
      <c r="BY5" s="692"/>
      <c r="BZ5" s="692"/>
      <c r="CA5" s="692"/>
      <c r="CB5" s="759"/>
      <c r="CD5" s="766" t="s">
        <v>224</v>
      </c>
      <c r="CE5" s="767"/>
      <c r="CF5" s="767"/>
      <c r="CG5" s="767"/>
      <c r="CH5" s="767"/>
      <c r="CI5" s="767"/>
      <c r="CJ5" s="767"/>
      <c r="CK5" s="767"/>
      <c r="CL5" s="767"/>
      <c r="CM5" s="767"/>
      <c r="CN5" s="767"/>
      <c r="CO5" s="767"/>
      <c r="CP5" s="767"/>
      <c r="CQ5" s="768"/>
      <c r="CR5" s="766" t="s">
        <v>230</v>
      </c>
      <c r="CS5" s="767"/>
      <c r="CT5" s="767"/>
      <c r="CU5" s="767"/>
      <c r="CV5" s="767"/>
      <c r="CW5" s="767"/>
      <c r="CX5" s="767"/>
      <c r="CY5" s="768"/>
      <c r="CZ5" s="766" t="s">
        <v>222</v>
      </c>
      <c r="DA5" s="767"/>
      <c r="DB5" s="767"/>
      <c r="DC5" s="768"/>
      <c r="DD5" s="766" t="s">
        <v>231</v>
      </c>
      <c r="DE5" s="767"/>
      <c r="DF5" s="767"/>
      <c r="DG5" s="767"/>
      <c r="DH5" s="767"/>
      <c r="DI5" s="767"/>
      <c r="DJ5" s="767"/>
      <c r="DK5" s="767"/>
      <c r="DL5" s="767"/>
      <c r="DM5" s="767"/>
      <c r="DN5" s="767"/>
      <c r="DO5" s="767"/>
      <c r="DP5" s="768"/>
      <c r="DQ5" s="766" t="s">
        <v>232</v>
      </c>
      <c r="DR5" s="767"/>
      <c r="DS5" s="767"/>
      <c r="DT5" s="767"/>
      <c r="DU5" s="767"/>
      <c r="DV5" s="767"/>
      <c r="DW5" s="767"/>
      <c r="DX5" s="767"/>
      <c r="DY5" s="767"/>
      <c r="DZ5" s="767"/>
      <c r="EA5" s="767"/>
      <c r="EB5" s="767"/>
      <c r="EC5" s="768"/>
    </row>
    <row r="6" spans="2:143" ht="11.25" customHeight="1" x14ac:dyDescent="0.2">
      <c r="B6" s="661" t="s">
        <v>233</v>
      </c>
      <c r="C6" s="662"/>
      <c r="D6" s="662"/>
      <c r="E6" s="662"/>
      <c r="F6" s="662"/>
      <c r="G6" s="662"/>
      <c r="H6" s="662"/>
      <c r="I6" s="662"/>
      <c r="J6" s="662"/>
      <c r="K6" s="662"/>
      <c r="L6" s="662"/>
      <c r="M6" s="662"/>
      <c r="N6" s="662"/>
      <c r="O6" s="662"/>
      <c r="P6" s="662"/>
      <c r="Q6" s="663"/>
      <c r="R6" s="664">
        <v>344209</v>
      </c>
      <c r="S6" s="665"/>
      <c r="T6" s="665"/>
      <c r="U6" s="665"/>
      <c r="V6" s="665"/>
      <c r="W6" s="665"/>
      <c r="X6" s="665"/>
      <c r="Y6" s="666"/>
      <c r="Z6" s="691">
        <v>0.3</v>
      </c>
      <c r="AA6" s="691"/>
      <c r="AB6" s="691"/>
      <c r="AC6" s="691"/>
      <c r="AD6" s="692">
        <v>344209</v>
      </c>
      <c r="AE6" s="692"/>
      <c r="AF6" s="692"/>
      <c r="AG6" s="692"/>
      <c r="AH6" s="692"/>
      <c r="AI6" s="692"/>
      <c r="AJ6" s="692"/>
      <c r="AK6" s="692"/>
      <c r="AL6" s="667">
        <v>0.6</v>
      </c>
      <c r="AM6" s="668"/>
      <c r="AN6" s="668"/>
      <c r="AO6" s="693"/>
      <c r="AP6" s="661" t="s">
        <v>234</v>
      </c>
      <c r="AQ6" s="662"/>
      <c r="AR6" s="662"/>
      <c r="AS6" s="662"/>
      <c r="AT6" s="662"/>
      <c r="AU6" s="662"/>
      <c r="AV6" s="662"/>
      <c r="AW6" s="662"/>
      <c r="AX6" s="662"/>
      <c r="AY6" s="662"/>
      <c r="AZ6" s="662"/>
      <c r="BA6" s="662"/>
      <c r="BB6" s="662"/>
      <c r="BC6" s="662"/>
      <c r="BD6" s="662"/>
      <c r="BE6" s="662"/>
      <c r="BF6" s="663"/>
      <c r="BG6" s="664">
        <v>23888302</v>
      </c>
      <c r="BH6" s="665"/>
      <c r="BI6" s="665"/>
      <c r="BJ6" s="665"/>
      <c r="BK6" s="665"/>
      <c r="BL6" s="665"/>
      <c r="BM6" s="665"/>
      <c r="BN6" s="666"/>
      <c r="BO6" s="691">
        <v>100</v>
      </c>
      <c r="BP6" s="691"/>
      <c r="BQ6" s="691"/>
      <c r="BR6" s="691"/>
      <c r="BS6" s="692" t="s">
        <v>138</v>
      </c>
      <c r="BT6" s="692"/>
      <c r="BU6" s="692"/>
      <c r="BV6" s="692"/>
      <c r="BW6" s="692"/>
      <c r="BX6" s="692"/>
      <c r="BY6" s="692"/>
      <c r="BZ6" s="692"/>
      <c r="CA6" s="692"/>
      <c r="CB6" s="759"/>
      <c r="CD6" s="720" t="s">
        <v>235</v>
      </c>
      <c r="CE6" s="721"/>
      <c r="CF6" s="721"/>
      <c r="CG6" s="721"/>
      <c r="CH6" s="721"/>
      <c r="CI6" s="721"/>
      <c r="CJ6" s="721"/>
      <c r="CK6" s="721"/>
      <c r="CL6" s="721"/>
      <c r="CM6" s="721"/>
      <c r="CN6" s="721"/>
      <c r="CO6" s="721"/>
      <c r="CP6" s="721"/>
      <c r="CQ6" s="722"/>
      <c r="CR6" s="664">
        <v>628452</v>
      </c>
      <c r="CS6" s="665"/>
      <c r="CT6" s="665"/>
      <c r="CU6" s="665"/>
      <c r="CV6" s="665"/>
      <c r="CW6" s="665"/>
      <c r="CX6" s="665"/>
      <c r="CY6" s="666"/>
      <c r="CZ6" s="762">
        <v>0.5</v>
      </c>
      <c r="DA6" s="736"/>
      <c r="DB6" s="736"/>
      <c r="DC6" s="765"/>
      <c r="DD6" s="670" t="s">
        <v>176</v>
      </c>
      <c r="DE6" s="665"/>
      <c r="DF6" s="665"/>
      <c r="DG6" s="665"/>
      <c r="DH6" s="665"/>
      <c r="DI6" s="665"/>
      <c r="DJ6" s="665"/>
      <c r="DK6" s="665"/>
      <c r="DL6" s="665"/>
      <c r="DM6" s="665"/>
      <c r="DN6" s="665"/>
      <c r="DO6" s="665"/>
      <c r="DP6" s="666"/>
      <c r="DQ6" s="670">
        <v>628452</v>
      </c>
      <c r="DR6" s="665"/>
      <c r="DS6" s="665"/>
      <c r="DT6" s="665"/>
      <c r="DU6" s="665"/>
      <c r="DV6" s="665"/>
      <c r="DW6" s="665"/>
      <c r="DX6" s="665"/>
      <c r="DY6" s="665"/>
      <c r="DZ6" s="665"/>
      <c r="EA6" s="665"/>
      <c r="EB6" s="665"/>
      <c r="EC6" s="705"/>
    </row>
    <row r="7" spans="2:143" ht="11.25" customHeight="1" x14ac:dyDescent="0.2">
      <c r="B7" s="661" t="s">
        <v>236</v>
      </c>
      <c r="C7" s="662"/>
      <c r="D7" s="662"/>
      <c r="E7" s="662"/>
      <c r="F7" s="662"/>
      <c r="G7" s="662"/>
      <c r="H7" s="662"/>
      <c r="I7" s="662"/>
      <c r="J7" s="662"/>
      <c r="K7" s="662"/>
      <c r="L7" s="662"/>
      <c r="M7" s="662"/>
      <c r="N7" s="662"/>
      <c r="O7" s="662"/>
      <c r="P7" s="662"/>
      <c r="Q7" s="663"/>
      <c r="R7" s="664">
        <v>55598</v>
      </c>
      <c r="S7" s="665"/>
      <c r="T7" s="665"/>
      <c r="U7" s="665"/>
      <c r="V7" s="665"/>
      <c r="W7" s="665"/>
      <c r="X7" s="665"/>
      <c r="Y7" s="666"/>
      <c r="Z7" s="691">
        <v>0</v>
      </c>
      <c r="AA7" s="691"/>
      <c r="AB7" s="691"/>
      <c r="AC7" s="691"/>
      <c r="AD7" s="692">
        <v>55598</v>
      </c>
      <c r="AE7" s="692"/>
      <c r="AF7" s="692"/>
      <c r="AG7" s="692"/>
      <c r="AH7" s="692"/>
      <c r="AI7" s="692"/>
      <c r="AJ7" s="692"/>
      <c r="AK7" s="692"/>
      <c r="AL7" s="667">
        <v>0.1</v>
      </c>
      <c r="AM7" s="668"/>
      <c r="AN7" s="668"/>
      <c r="AO7" s="693"/>
      <c r="AP7" s="661" t="s">
        <v>237</v>
      </c>
      <c r="AQ7" s="662"/>
      <c r="AR7" s="662"/>
      <c r="AS7" s="662"/>
      <c r="AT7" s="662"/>
      <c r="AU7" s="662"/>
      <c r="AV7" s="662"/>
      <c r="AW7" s="662"/>
      <c r="AX7" s="662"/>
      <c r="AY7" s="662"/>
      <c r="AZ7" s="662"/>
      <c r="BA7" s="662"/>
      <c r="BB7" s="662"/>
      <c r="BC7" s="662"/>
      <c r="BD7" s="662"/>
      <c r="BE7" s="662"/>
      <c r="BF7" s="663"/>
      <c r="BG7" s="664">
        <v>21005609</v>
      </c>
      <c r="BH7" s="665"/>
      <c r="BI7" s="665"/>
      <c r="BJ7" s="665"/>
      <c r="BK7" s="665"/>
      <c r="BL7" s="665"/>
      <c r="BM7" s="665"/>
      <c r="BN7" s="666"/>
      <c r="BO7" s="691">
        <v>87.9</v>
      </c>
      <c r="BP7" s="691"/>
      <c r="BQ7" s="691"/>
      <c r="BR7" s="691"/>
      <c r="BS7" s="692" t="s">
        <v>176</v>
      </c>
      <c r="BT7" s="692"/>
      <c r="BU7" s="692"/>
      <c r="BV7" s="692"/>
      <c r="BW7" s="692"/>
      <c r="BX7" s="692"/>
      <c r="BY7" s="692"/>
      <c r="BZ7" s="692"/>
      <c r="CA7" s="692"/>
      <c r="CB7" s="759"/>
      <c r="CD7" s="706" t="s">
        <v>238</v>
      </c>
      <c r="CE7" s="703"/>
      <c r="CF7" s="703"/>
      <c r="CG7" s="703"/>
      <c r="CH7" s="703"/>
      <c r="CI7" s="703"/>
      <c r="CJ7" s="703"/>
      <c r="CK7" s="703"/>
      <c r="CL7" s="703"/>
      <c r="CM7" s="703"/>
      <c r="CN7" s="703"/>
      <c r="CO7" s="703"/>
      <c r="CP7" s="703"/>
      <c r="CQ7" s="704"/>
      <c r="CR7" s="664">
        <v>15979977</v>
      </c>
      <c r="CS7" s="665"/>
      <c r="CT7" s="665"/>
      <c r="CU7" s="665"/>
      <c r="CV7" s="665"/>
      <c r="CW7" s="665"/>
      <c r="CX7" s="665"/>
      <c r="CY7" s="666"/>
      <c r="CZ7" s="691">
        <v>14</v>
      </c>
      <c r="DA7" s="691"/>
      <c r="DB7" s="691"/>
      <c r="DC7" s="691"/>
      <c r="DD7" s="670">
        <v>2928573</v>
      </c>
      <c r="DE7" s="665"/>
      <c r="DF7" s="665"/>
      <c r="DG7" s="665"/>
      <c r="DH7" s="665"/>
      <c r="DI7" s="665"/>
      <c r="DJ7" s="665"/>
      <c r="DK7" s="665"/>
      <c r="DL7" s="665"/>
      <c r="DM7" s="665"/>
      <c r="DN7" s="665"/>
      <c r="DO7" s="665"/>
      <c r="DP7" s="666"/>
      <c r="DQ7" s="670">
        <v>13471446</v>
      </c>
      <c r="DR7" s="665"/>
      <c r="DS7" s="665"/>
      <c r="DT7" s="665"/>
      <c r="DU7" s="665"/>
      <c r="DV7" s="665"/>
      <c r="DW7" s="665"/>
      <c r="DX7" s="665"/>
      <c r="DY7" s="665"/>
      <c r="DZ7" s="665"/>
      <c r="EA7" s="665"/>
      <c r="EB7" s="665"/>
      <c r="EC7" s="705"/>
    </row>
    <row r="8" spans="2:143" ht="11.25" customHeight="1" x14ac:dyDescent="0.2">
      <c r="B8" s="661" t="s">
        <v>239</v>
      </c>
      <c r="C8" s="662"/>
      <c r="D8" s="662"/>
      <c r="E8" s="662"/>
      <c r="F8" s="662"/>
      <c r="G8" s="662"/>
      <c r="H8" s="662"/>
      <c r="I8" s="662"/>
      <c r="J8" s="662"/>
      <c r="K8" s="662"/>
      <c r="L8" s="662"/>
      <c r="M8" s="662"/>
      <c r="N8" s="662"/>
      <c r="O8" s="662"/>
      <c r="P8" s="662"/>
      <c r="Q8" s="663"/>
      <c r="R8" s="664">
        <v>402071</v>
      </c>
      <c r="S8" s="665"/>
      <c r="T8" s="665"/>
      <c r="U8" s="665"/>
      <c r="V8" s="665"/>
      <c r="W8" s="665"/>
      <c r="X8" s="665"/>
      <c r="Y8" s="666"/>
      <c r="Z8" s="691">
        <v>0.3</v>
      </c>
      <c r="AA8" s="691"/>
      <c r="AB8" s="691"/>
      <c r="AC8" s="691"/>
      <c r="AD8" s="692">
        <v>402071</v>
      </c>
      <c r="AE8" s="692"/>
      <c r="AF8" s="692"/>
      <c r="AG8" s="692"/>
      <c r="AH8" s="692"/>
      <c r="AI8" s="692"/>
      <c r="AJ8" s="692"/>
      <c r="AK8" s="692"/>
      <c r="AL8" s="667">
        <v>0.6</v>
      </c>
      <c r="AM8" s="668"/>
      <c r="AN8" s="668"/>
      <c r="AO8" s="693"/>
      <c r="AP8" s="661" t="s">
        <v>240</v>
      </c>
      <c r="AQ8" s="662"/>
      <c r="AR8" s="662"/>
      <c r="AS8" s="662"/>
      <c r="AT8" s="662"/>
      <c r="AU8" s="662"/>
      <c r="AV8" s="662"/>
      <c r="AW8" s="662"/>
      <c r="AX8" s="662"/>
      <c r="AY8" s="662"/>
      <c r="AZ8" s="662"/>
      <c r="BA8" s="662"/>
      <c r="BB8" s="662"/>
      <c r="BC8" s="662"/>
      <c r="BD8" s="662"/>
      <c r="BE8" s="662"/>
      <c r="BF8" s="663"/>
      <c r="BG8" s="664">
        <v>429252</v>
      </c>
      <c r="BH8" s="665"/>
      <c r="BI8" s="665"/>
      <c r="BJ8" s="665"/>
      <c r="BK8" s="665"/>
      <c r="BL8" s="665"/>
      <c r="BM8" s="665"/>
      <c r="BN8" s="666"/>
      <c r="BO8" s="691">
        <v>1.8</v>
      </c>
      <c r="BP8" s="691"/>
      <c r="BQ8" s="691"/>
      <c r="BR8" s="691"/>
      <c r="BS8" s="692" t="s">
        <v>138</v>
      </c>
      <c r="BT8" s="692"/>
      <c r="BU8" s="692"/>
      <c r="BV8" s="692"/>
      <c r="BW8" s="692"/>
      <c r="BX8" s="692"/>
      <c r="BY8" s="692"/>
      <c r="BZ8" s="692"/>
      <c r="CA8" s="692"/>
      <c r="CB8" s="759"/>
      <c r="CD8" s="706" t="s">
        <v>241</v>
      </c>
      <c r="CE8" s="703"/>
      <c r="CF8" s="703"/>
      <c r="CG8" s="703"/>
      <c r="CH8" s="703"/>
      <c r="CI8" s="703"/>
      <c r="CJ8" s="703"/>
      <c r="CK8" s="703"/>
      <c r="CL8" s="703"/>
      <c r="CM8" s="703"/>
      <c r="CN8" s="703"/>
      <c r="CO8" s="703"/>
      <c r="CP8" s="703"/>
      <c r="CQ8" s="704"/>
      <c r="CR8" s="664">
        <v>60659034</v>
      </c>
      <c r="CS8" s="665"/>
      <c r="CT8" s="665"/>
      <c r="CU8" s="665"/>
      <c r="CV8" s="665"/>
      <c r="CW8" s="665"/>
      <c r="CX8" s="665"/>
      <c r="CY8" s="666"/>
      <c r="CZ8" s="691">
        <v>53</v>
      </c>
      <c r="DA8" s="691"/>
      <c r="DB8" s="691"/>
      <c r="DC8" s="691"/>
      <c r="DD8" s="670">
        <v>1479608</v>
      </c>
      <c r="DE8" s="665"/>
      <c r="DF8" s="665"/>
      <c r="DG8" s="665"/>
      <c r="DH8" s="665"/>
      <c r="DI8" s="665"/>
      <c r="DJ8" s="665"/>
      <c r="DK8" s="665"/>
      <c r="DL8" s="665"/>
      <c r="DM8" s="665"/>
      <c r="DN8" s="665"/>
      <c r="DO8" s="665"/>
      <c r="DP8" s="666"/>
      <c r="DQ8" s="670">
        <v>27616291</v>
      </c>
      <c r="DR8" s="665"/>
      <c r="DS8" s="665"/>
      <c r="DT8" s="665"/>
      <c r="DU8" s="665"/>
      <c r="DV8" s="665"/>
      <c r="DW8" s="665"/>
      <c r="DX8" s="665"/>
      <c r="DY8" s="665"/>
      <c r="DZ8" s="665"/>
      <c r="EA8" s="665"/>
      <c r="EB8" s="665"/>
      <c r="EC8" s="705"/>
    </row>
    <row r="9" spans="2:143" ht="11.25" customHeight="1" x14ac:dyDescent="0.2">
      <c r="B9" s="661" t="s">
        <v>242</v>
      </c>
      <c r="C9" s="662"/>
      <c r="D9" s="662"/>
      <c r="E9" s="662"/>
      <c r="F9" s="662"/>
      <c r="G9" s="662"/>
      <c r="H9" s="662"/>
      <c r="I9" s="662"/>
      <c r="J9" s="662"/>
      <c r="K9" s="662"/>
      <c r="L9" s="662"/>
      <c r="M9" s="662"/>
      <c r="N9" s="662"/>
      <c r="O9" s="662"/>
      <c r="P9" s="662"/>
      <c r="Q9" s="663"/>
      <c r="R9" s="664">
        <v>494445</v>
      </c>
      <c r="S9" s="665"/>
      <c r="T9" s="665"/>
      <c r="U9" s="665"/>
      <c r="V9" s="665"/>
      <c r="W9" s="665"/>
      <c r="X9" s="665"/>
      <c r="Y9" s="666"/>
      <c r="Z9" s="691">
        <v>0.4</v>
      </c>
      <c r="AA9" s="691"/>
      <c r="AB9" s="691"/>
      <c r="AC9" s="691"/>
      <c r="AD9" s="692">
        <v>494445</v>
      </c>
      <c r="AE9" s="692"/>
      <c r="AF9" s="692"/>
      <c r="AG9" s="692"/>
      <c r="AH9" s="692"/>
      <c r="AI9" s="692"/>
      <c r="AJ9" s="692"/>
      <c r="AK9" s="692"/>
      <c r="AL9" s="667">
        <v>0.8</v>
      </c>
      <c r="AM9" s="668"/>
      <c r="AN9" s="668"/>
      <c r="AO9" s="693"/>
      <c r="AP9" s="661" t="s">
        <v>243</v>
      </c>
      <c r="AQ9" s="662"/>
      <c r="AR9" s="662"/>
      <c r="AS9" s="662"/>
      <c r="AT9" s="662"/>
      <c r="AU9" s="662"/>
      <c r="AV9" s="662"/>
      <c r="AW9" s="662"/>
      <c r="AX9" s="662"/>
      <c r="AY9" s="662"/>
      <c r="AZ9" s="662"/>
      <c r="BA9" s="662"/>
      <c r="BB9" s="662"/>
      <c r="BC9" s="662"/>
      <c r="BD9" s="662"/>
      <c r="BE9" s="662"/>
      <c r="BF9" s="663"/>
      <c r="BG9" s="664">
        <v>20576357</v>
      </c>
      <c r="BH9" s="665"/>
      <c r="BI9" s="665"/>
      <c r="BJ9" s="665"/>
      <c r="BK9" s="665"/>
      <c r="BL9" s="665"/>
      <c r="BM9" s="665"/>
      <c r="BN9" s="666"/>
      <c r="BO9" s="691">
        <v>86.1</v>
      </c>
      <c r="BP9" s="691"/>
      <c r="BQ9" s="691"/>
      <c r="BR9" s="691"/>
      <c r="BS9" s="692" t="s">
        <v>176</v>
      </c>
      <c r="BT9" s="692"/>
      <c r="BU9" s="692"/>
      <c r="BV9" s="692"/>
      <c r="BW9" s="692"/>
      <c r="BX9" s="692"/>
      <c r="BY9" s="692"/>
      <c r="BZ9" s="692"/>
      <c r="CA9" s="692"/>
      <c r="CB9" s="759"/>
      <c r="CD9" s="706" t="s">
        <v>244</v>
      </c>
      <c r="CE9" s="703"/>
      <c r="CF9" s="703"/>
      <c r="CG9" s="703"/>
      <c r="CH9" s="703"/>
      <c r="CI9" s="703"/>
      <c r="CJ9" s="703"/>
      <c r="CK9" s="703"/>
      <c r="CL9" s="703"/>
      <c r="CM9" s="703"/>
      <c r="CN9" s="703"/>
      <c r="CO9" s="703"/>
      <c r="CP9" s="703"/>
      <c r="CQ9" s="704"/>
      <c r="CR9" s="664">
        <v>12430965</v>
      </c>
      <c r="CS9" s="665"/>
      <c r="CT9" s="665"/>
      <c r="CU9" s="665"/>
      <c r="CV9" s="665"/>
      <c r="CW9" s="665"/>
      <c r="CX9" s="665"/>
      <c r="CY9" s="666"/>
      <c r="CZ9" s="691">
        <v>10.9</v>
      </c>
      <c r="DA9" s="691"/>
      <c r="DB9" s="691"/>
      <c r="DC9" s="691"/>
      <c r="DD9" s="670">
        <v>259463</v>
      </c>
      <c r="DE9" s="665"/>
      <c r="DF9" s="665"/>
      <c r="DG9" s="665"/>
      <c r="DH9" s="665"/>
      <c r="DI9" s="665"/>
      <c r="DJ9" s="665"/>
      <c r="DK9" s="665"/>
      <c r="DL9" s="665"/>
      <c r="DM9" s="665"/>
      <c r="DN9" s="665"/>
      <c r="DO9" s="665"/>
      <c r="DP9" s="666"/>
      <c r="DQ9" s="670">
        <v>7627911</v>
      </c>
      <c r="DR9" s="665"/>
      <c r="DS9" s="665"/>
      <c r="DT9" s="665"/>
      <c r="DU9" s="665"/>
      <c r="DV9" s="665"/>
      <c r="DW9" s="665"/>
      <c r="DX9" s="665"/>
      <c r="DY9" s="665"/>
      <c r="DZ9" s="665"/>
      <c r="EA9" s="665"/>
      <c r="EB9" s="665"/>
      <c r="EC9" s="705"/>
    </row>
    <row r="10" spans="2:143" ht="11.25" customHeight="1" x14ac:dyDescent="0.2">
      <c r="B10" s="661" t="s">
        <v>245</v>
      </c>
      <c r="C10" s="662"/>
      <c r="D10" s="662"/>
      <c r="E10" s="662"/>
      <c r="F10" s="662"/>
      <c r="G10" s="662"/>
      <c r="H10" s="662"/>
      <c r="I10" s="662"/>
      <c r="J10" s="662"/>
      <c r="K10" s="662"/>
      <c r="L10" s="662"/>
      <c r="M10" s="662"/>
      <c r="N10" s="662"/>
      <c r="O10" s="662"/>
      <c r="P10" s="662"/>
      <c r="Q10" s="663"/>
      <c r="R10" s="664" t="s">
        <v>176</v>
      </c>
      <c r="S10" s="665"/>
      <c r="T10" s="665"/>
      <c r="U10" s="665"/>
      <c r="V10" s="665"/>
      <c r="W10" s="665"/>
      <c r="X10" s="665"/>
      <c r="Y10" s="666"/>
      <c r="Z10" s="691" t="s">
        <v>176</v>
      </c>
      <c r="AA10" s="691"/>
      <c r="AB10" s="691"/>
      <c r="AC10" s="691"/>
      <c r="AD10" s="692" t="s">
        <v>176</v>
      </c>
      <c r="AE10" s="692"/>
      <c r="AF10" s="692"/>
      <c r="AG10" s="692"/>
      <c r="AH10" s="692"/>
      <c r="AI10" s="692"/>
      <c r="AJ10" s="692"/>
      <c r="AK10" s="692"/>
      <c r="AL10" s="667" t="s">
        <v>138</v>
      </c>
      <c r="AM10" s="668"/>
      <c r="AN10" s="668"/>
      <c r="AO10" s="693"/>
      <c r="AP10" s="661" t="s">
        <v>246</v>
      </c>
      <c r="AQ10" s="662"/>
      <c r="AR10" s="662"/>
      <c r="AS10" s="662"/>
      <c r="AT10" s="662"/>
      <c r="AU10" s="662"/>
      <c r="AV10" s="662"/>
      <c r="AW10" s="662"/>
      <c r="AX10" s="662"/>
      <c r="AY10" s="662"/>
      <c r="AZ10" s="662"/>
      <c r="BA10" s="662"/>
      <c r="BB10" s="662"/>
      <c r="BC10" s="662"/>
      <c r="BD10" s="662"/>
      <c r="BE10" s="662"/>
      <c r="BF10" s="663"/>
      <c r="BG10" s="664" t="s">
        <v>176</v>
      </c>
      <c r="BH10" s="665"/>
      <c r="BI10" s="665"/>
      <c r="BJ10" s="665"/>
      <c r="BK10" s="665"/>
      <c r="BL10" s="665"/>
      <c r="BM10" s="665"/>
      <c r="BN10" s="666"/>
      <c r="BO10" s="691" t="s">
        <v>176</v>
      </c>
      <c r="BP10" s="691"/>
      <c r="BQ10" s="691"/>
      <c r="BR10" s="691"/>
      <c r="BS10" s="692" t="s">
        <v>138</v>
      </c>
      <c r="BT10" s="692"/>
      <c r="BU10" s="692"/>
      <c r="BV10" s="692"/>
      <c r="BW10" s="692"/>
      <c r="BX10" s="692"/>
      <c r="BY10" s="692"/>
      <c r="BZ10" s="692"/>
      <c r="CA10" s="692"/>
      <c r="CB10" s="759"/>
      <c r="CD10" s="706" t="s">
        <v>247</v>
      </c>
      <c r="CE10" s="703"/>
      <c r="CF10" s="703"/>
      <c r="CG10" s="703"/>
      <c r="CH10" s="703"/>
      <c r="CI10" s="703"/>
      <c r="CJ10" s="703"/>
      <c r="CK10" s="703"/>
      <c r="CL10" s="703"/>
      <c r="CM10" s="703"/>
      <c r="CN10" s="703"/>
      <c r="CO10" s="703"/>
      <c r="CP10" s="703"/>
      <c r="CQ10" s="704"/>
      <c r="CR10" s="664">
        <v>159070</v>
      </c>
      <c r="CS10" s="665"/>
      <c r="CT10" s="665"/>
      <c r="CU10" s="665"/>
      <c r="CV10" s="665"/>
      <c r="CW10" s="665"/>
      <c r="CX10" s="665"/>
      <c r="CY10" s="666"/>
      <c r="CZ10" s="691">
        <v>0.1</v>
      </c>
      <c r="DA10" s="691"/>
      <c r="DB10" s="691"/>
      <c r="DC10" s="691"/>
      <c r="DD10" s="670" t="s">
        <v>138</v>
      </c>
      <c r="DE10" s="665"/>
      <c r="DF10" s="665"/>
      <c r="DG10" s="665"/>
      <c r="DH10" s="665"/>
      <c r="DI10" s="665"/>
      <c r="DJ10" s="665"/>
      <c r="DK10" s="665"/>
      <c r="DL10" s="665"/>
      <c r="DM10" s="665"/>
      <c r="DN10" s="665"/>
      <c r="DO10" s="665"/>
      <c r="DP10" s="666"/>
      <c r="DQ10" s="670">
        <v>141736</v>
      </c>
      <c r="DR10" s="665"/>
      <c r="DS10" s="665"/>
      <c r="DT10" s="665"/>
      <c r="DU10" s="665"/>
      <c r="DV10" s="665"/>
      <c r="DW10" s="665"/>
      <c r="DX10" s="665"/>
      <c r="DY10" s="665"/>
      <c r="DZ10" s="665"/>
      <c r="EA10" s="665"/>
      <c r="EB10" s="665"/>
      <c r="EC10" s="705"/>
    </row>
    <row r="11" spans="2:143" ht="11.25" customHeight="1" x14ac:dyDescent="0.2">
      <c r="B11" s="661" t="s">
        <v>248</v>
      </c>
      <c r="C11" s="662"/>
      <c r="D11" s="662"/>
      <c r="E11" s="662"/>
      <c r="F11" s="662"/>
      <c r="G11" s="662"/>
      <c r="H11" s="662"/>
      <c r="I11" s="662"/>
      <c r="J11" s="662"/>
      <c r="K11" s="662"/>
      <c r="L11" s="662"/>
      <c r="M11" s="662"/>
      <c r="N11" s="662"/>
      <c r="O11" s="662"/>
      <c r="P11" s="662"/>
      <c r="Q11" s="663"/>
      <c r="R11" s="664">
        <v>6073646</v>
      </c>
      <c r="S11" s="665"/>
      <c r="T11" s="665"/>
      <c r="U11" s="665"/>
      <c r="V11" s="665"/>
      <c r="W11" s="665"/>
      <c r="X11" s="665"/>
      <c r="Y11" s="666"/>
      <c r="Z11" s="667">
        <v>4.9000000000000004</v>
      </c>
      <c r="AA11" s="668"/>
      <c r="AB11" s="668"/>
      <c r="AC11" s="669"/>
      <c r="AD11" s="670">
        <v>6073646</v>
      </c>
      <c r="AE11" s="665"/>
      <c r="AF11" s="665"/>
      <c r="AG11" s="665"/>
      <c r="AH11" s="665"/>
      <c r="AI11" s="665"/>
      <c r="AJ11" s="665"/>
      <c r="AK11" s="666"/>
      <c r="AL11" s="667">
        <v>9.8000000000000007</v>
      </c>
      <c r="AM11" s="668"/>
      <c r="AN11" s="668"/>
      <c r="AO11" s="693"/>
      <c r="AP11" s="661" t="s">
        <v>249</v>
      </c>
      <c r="AQ11" s="662"/>
      <c r="AR11" s="662"/>
      <c r="AS11" s="662"/>
      <c r="AT11" s="662"/>
      <c r="AU11" s="662"/>
      <c r="AV11" s="662"/>
      <c r="AW11" s="662"/>
      <c r="AX11" s="662"/>
      <c r="AY11" s="662"/>
      <c r="AZ11" s="662"/>
      <c r="BA11" s="662"/>
      <c r="BB11" s="662"/>
      <c r="BC11" s="662"/>
      <c r="BD11" s="662"/>
      <c r="BE11" s="662"/>
      <c r="BF11" s="663"/>
      <c r="BG11" s="664" t="s">
        <v>138</v>
      </c>
      <c r="BH11" s="665"/>
      <c r="BI11" s="665"/>
      <c r="BJ11" s="665"/>
      <c r="BK11" s="665"/>
      <c r="BL11" s="665"/>
      <c r="BM11" s="665"/>
      <c r="BN11" s="666"/>
      <c r="BO11" s="691" t="s">
        <v>176</v>
      </c>
      <c r="BP11" s="691"/>
      <c r="BQ11" s="691"/>
      <c r="BR11" s="691"/>
      <c r="BS11" s="692" t="s">
        <v>138</v>
      </c>
      <c r="BT11" s="692"/>
      <c r="BU11" s="692"/>
      <c r="BV11" s="692"/>
      <c r="BW11" s="692"/>
      <c r="BX11" s="692"/>
      <c r="BY11" s="692"/>
      <c r="BZ11" s="692"/>
      <c r="CA11" s="692"/>
      <c r="CB11" s="759"/>
      <c r="CD11" s="706" t="s">
        <v>250</v>
      </c>
      <c r="CE11" s="703"/>
      <c r="CF11" s="703"/>
      <c r="CG11" s="703"/>
      <c r="CH11" s="703"/>
      <c r="CI11" s="703"/>
      <c r="CJ11" s="703"/>
      <c r="CK11" s="703"/>
      <c r="CL11" s="703"/>
      <c r="CM11" s="703"/>
      <c r="CN11" s="703"/>
      <c r="CO11" s="703"/>
      <c r="CP11" s="703"/>
      <c r="CQ11" s="704"/>
      <c r="CR11" s="664" t="s">
        <v>176</v>
      </c>
      <c r="CS11" s="665"/>
      <c r="CT11" s="665"/>
      <c r="CU11" s="665"/>
      <c r="CV11" s="665"/>
      <c r="CW11" s="665"/>
      <c r="CX11" s="665"/>
      <c r="CY11" s="666"/>
      <c r="CZ11" s="691" t="s">
        <v>176</v>
      </c>
      <c r="DA11" s="691"/>
      <c r="DB11" s="691"/>
      <c r="DC11" s="691"/>
      <c r="DD11" s="670" t="s">
        <v>138</v>
      </c>
      <c r="DE11" s="665"/>
      <c r="DF11" s="665"/>
      <c r="DG11" s="665"/>
      <c r="DH11" s="665"/>
      <c r="DI11" s="665"/>
      <c r="DJ11" s="665"/>
      <c r="DK11" s="665"/>
      <c r="DL11" s="665"/>
      <c r="DM11" s="665"/>
      <c r="DN11" s="665"/>
      <c r="DO11" s="665"/>
      <c r="DP11" s="666"/>
      <c r="DQ11" s="670" t="s">
        <v>176</v>
      </c>
      <c r="DR11" s="665"/>
      <c r="DS11" s="665"/>
      <c r="DT11" s="665"/>
      <c r="DU11" s="665"/>
      <c r="DV11" s="665"/>
      <c r="DW11" s="665"/>
      <c r="DX11" s="665"/>
      <c r="DY11" s="665"/>
      <c r="DZ11" s="665"/>
      <c r="EA11" s="665"/>
      <c r="EB11" s="665"/>
      <c r="EC11" s="705"/>
    </row>
    <row r="12" spans="2:143" ht="11.25" customHeight="1" x14ac:dyDescent="0.2">
      <c r="B12" s="661" t="s">
        <v>251</v>
      </c>
      <c r="C12" s="662"/>
      <c r="D12" s="662"/>
      <c r="E12" s="662"/>
      <c r="F12" s="662"/>
      <c r="G12" s="662"/>
      <c r="H12" s="662"/>
      <c r="I12" s="662"/>
      <c r="J12" s="662"/>
      <c r="K12" s="662"/>
      <c r="L12" s="662"/>
      <c r="M12" s="662"/>
      <c r="N12" s="662"/>
      <c r="O12" s="662"/>
      <c r="P12" s="662"/>
      <c r="Q12" s="663"/>
      <c r="R12" s="664" t="s">
        <v>176</v>
      </c>
      <c r="S12" s="665"/>
      <c r="T12" s="665"/>
      <c r="U12" s="665"/>
      <c r="V12" s="665"/>
      <c r="W12" s="665"/>
      <c r="X12" s="665"/>
      <c r="Y12" s="666"/>
      <c r="Z12" s="691" t="s">
        <v>176</v>
      </c>
      <c r="AA12" s="691"/>
      <c r="AB12" s="691"/>
      <c r="AC12" s="691"/>
      <c r="AD12" s="692" t="s">
        <v>176</v>
      </c>
      <c r="AE12" s="692"/>
      <c r="AF12" s="692"/>
      <c r="AG12" s="692"/>
      <c r="AH12" s="692"/>
      <c r="AI12" s="692"/>
      <c r="AJ12" s="692"/>
      <c r="AK12" s="692"/>
      <c r="AL12" s="667" t="s">
        <v>138</v>
      </c>
      <c r="AM12" s="668"/>
      <c r="AN12" s="668"/>
      <c r="AO12" s="693"/>
      <c r="AP12" s="661" t="s">
        <v>252</v>
      </c>
      <c r="AQ12" s="662"/>
      <c r="AR12" s="662"/>
      <c r="AS12" s="662"/>
      <c r="AT12" s="662"/>
      <c r="AU12" s="662"/>
      <c r="AV12" s="662"/>
      <c r="AW12" s="662"/>
      <c r="AX12" s="662"/>
      <c r="AY12" s="662"/>
      <c r="AZ12" s="662"/>
      <c r="BA12" s="662"/>
      <c r="BB12" s="662"/>
      <c r="BC12" s="662"/>
      <c r="BD12" s="662"/>
      <c r="BE12" s="662"/>
      <c r="BF12" s="663"/>
      <c r="BG12" s="664" t="s">
        <v>176</v>
      </c>
      <c r="BH12" s="665"/>
      <c r="BI12" s="665"/>
      <c r="BJ12" s="665"/>
      <c r="BK12" s="665"/>
      <c r="BL12" s="665"/>
      <c r="BM12" s="665"/>
      <c r="BN12" s="666"/>
      <c r="BO12" s="691" t="s">
        <v>176</v>
      </c>
      <c r="BP12" s="691"/>
      <c r="BQ12" s="691"/>
      <c r="BR12" s="691"/>
      <c r="BS12" s="692" t="s">
        <v>176</v>
      </c>
      <c r="BT12" s="692"/>
      <c r="BU12" s="692"/>
      <c r="BV12" s="692"/>
      <c r="BW12" s="692"/>
      <c r="BX12" s="692"/>
      <c r="BY12" s="692"/>
      <c r="BZ12" s="692"/>
      <c r="CA12" s="692"/>
      <c r="CB12" s="759"/>
      <c r="CD12" s="706" t="s">
        <v>253</v>
      </c>
      <c r="CE12" s="703"/>
      <c r="CF12" s="703"/>
      <c r="CG12" s="703"/>
      <c r="CH12" s="703"/>
      <c r="CI12" s="703"/>
      <c r="CJ12" s="703"/>
      <c r="CK12" s="703"/>
      <c r="CL12" s="703"/>
      <c r="CM12" s="703"/>
      <c r="CN12" s="703"/>
      <c r="CO12" s="703"/>
      <c r="CP12" s="703"/>
      <c r="CQ12" s="704"/>
      <c r="CR12" s="664">
        <v>4115794</v>
      </c>
      <c r="CS12" s="665"/>
      <c r="CT12" s="665"/>
      <c r="CU12" s="665"/>
      <c r="CV12" s="665"/>
      <c r="CW12" s="665"/>
      <c r="CX12" s="665"/>
      <c r="CY12" s="666"/>
      <c r="CZ12" s="691">
        <v>3.6</v>
      </c>
      <c r="DA12" s="691"/>
      <c r="DB12" s="691"/>
      <c r="DC12" s="691"/>
      <c r="DD12" s="670">
        <v>60550</v>
      </c>
      <c r="DE12" s="665"/>
      <c r="DF12" s="665"/>
      <c r="DG12" s="665"/>
      <c r="DH12" s="665"/>
      <c r="DI12" s="665"/>
      <c r="DJ12" s="665"/>
      <c r="DK12" s="665"/>
      <c r="DL12" s="665"/>
      <c r="DM12" s="665"/>
      <c r="DN12" s="665"/>
      <c r="DO12" s="665"/>
      <c r="DP12" s="666"/>
      <c r="DQ12" s="670">
        <v>2027041</v>
      </c>
      <c r="DR12" s="665"/>
      <c r="DS12" s="665"/>
      <c r="DT12" s="665"/>
      <c r="DU12" s="665"/>
      <c r="DV12" s="665"/>
      <c r="DW12" s="665"/>
      <c r="DX12" s="665"/>
      <c r="DY12" s="665"/>
      <c r="DZ12" s="665"/>
      <c r="EA12" s="665"/>
      <c r="EB12" s="665"/>
      <c r="EC12" s="705"/>
    </row>
    <row r="13" spans="2:143" ht="11.25" customHeight="1" x14ac:dyDescent="0.2">
      <c r="B13" s="661" t="s">
        <v>254</v>
      </c>
      <c r="C13" s="662"/>
      <c r="D13" s="662"/>
      <c r="E13" s="662"/>
      <c r="F13" s="662"/>
      <c r="G13" s="662"/>
      <c r="H13" s="662"/>
      <c r="I13" s="662"/>
      <c r="J13" s="662"/>
      <c r="K13" s="662"/>
      <c r="L13" s="662"/>
      <c r="M13" s="662"/>
      <c r="N13" s="662"/>
      <c r="O13" s="662"/>
      <c r="P13" s="662"/>
      <c r="Q13" s="663"/>
      <c r="R13" s="664" t="s">
        <v>176</v>
      </c>
      <c r="S13" s="665"/>
      <c r="T13" s="665"/>
      <c r="U13" s="665"/>
      <c r="V13" s="665"/>
      <c r="W13" s="665"/>
      <c r="X13" s="665"/>
      <c r="Y13" s="666"/>
      <c r="Z13" s="691" t="s">
        <v>138</v>
      </c>
      <c r="AA13" s="691"/>
      <c r="AB13" s="691"/>
      <c r="AC13" s="691"/>
      <c r="AD13" s="692" t="s">
        <v>138</v>
      </c>
      <c r="AE13" s="692"/>
      <c r="AF13" s="692"/>
      <c r="AG13" s="692"/>
      <c r="AH13" s="692"/>
      <c r="AI13" s="692"/>
      <c r="AJ13" s="692"/>
      <c r="AK13" s="692"/>
      <c r="AL13" s="667" t="s">
        <v>176</v>
      </c>
      <c r="AM13" s="668"/>
      <c r="AN13" s="668"/>
      <c r="AO13" s="693"/>
      <c r="AP13" s="661" t="s">
        <v>255</v>
      </c>
      <c r="AQ13" s="662"/>
      <c r="AR13" s="662"/>
      <c r="AS13" s="662"/>
      <c r="AT13" s="662"/>
      <c r="AU13" s="662"/>
      <c r="AV13" s="662"/>
      <c r="AW13" s="662"/>
      <c r="AX13" s="662"/>
      <c r="AY13" s="662"/>
      <c r="AZ13" s="662"/>
      <c r="BA13" s="662"/>
      <c r="BB13" s="662"/>
      <c r="BC13" s="662"/>
      <c r="BD13" s="662"/>
      <c r="BE13" s="662"/>
      <c r="BF13" s="663"/>
      <c r="BG13" s="664" t="s">
        <v>176</v>
      </c>
      <c r="BH13" s="665"/>
      <c r="BI13" s="665"/>
      <c r="BJ13" s="665"/>
      <c r="BK13" s="665"/>
      <c r="BL13" s="665"/>
      <c r="BM13" s="665"/>
      <c r="BN13" s="666"/>
      <c r="BO13" s="691" t="s">
        <v>176</v>
      </c>
      <c r="BP13" s="691"/>
      <c r="BQ13" s="691"/>
      <c r="BR13" s="691"/>
      <c r="BS13" s="692" t="s">
        <v>176</v>
      </c>
      <c r="BT13" s="692"/>
      <c r="BU13" s="692"/>
      <c r="BV13" s="692"/>
      <c r="BW13" s="692"/>
      <c r="BX13" s="692"/>
      <c r="BY13" s="692"/>
      <c r="BZ13" s="692"/>
      <c r="CA13" s="692"/>
      <c r="CB13" s="759"/>
      <c r="CD13" s="706" t="s">
        <v>256</v>
      </c>
      <c r="CE13" s="703"/>
      <c r="CF13" s="703"/>
      <c r="CG13" s="703"/>
      <c r="CH13" s="703"/>
      <c r="CI13" s="703"/>
      <c r="CJ13" s="703"/>
      <c r="CK13" s="703"/>
      <c r="CL13" s="703"/>
      <c r="CM13" s="703"/>
      <c r="CN13" s="703"/>
      <c r="CO13" s="703"/>
      <c r="CP13" s="703"/>
      <c r="CQ13" s="704"/>
      <c r="CR13" s="664">
        <v>5266194</v>
      </c>
      <c r="CS13" s="665"/>
      <c r="CT13" s="665"/>
      <c r="CU13" s="665"/>
      <c r="CV13" s="665"/>
      <c r="CW13" s="665"/>
      <c r="CX13" s="665"/>
      <c r="CY13" s="666"/>
      <c r="CZ13" s="691">
        <v>4.5999999999999996</v>
      </c>
      <c r="DA13" s="691"/>
      <c r="DB13" s="691"/>
      <c r="DC13" s="691"/>
      <c r="DD13" s="670">
        <v>1432028</v>
      </c>
      <c r="DE13" s="665"/>
      <c r="DF13" s="665"/>
      <c r="DG13" s="665"/>
      <c r="DH13" s="665"/>
      <c r="DI13" s="665"/>
      <c r="DJ13" s="665"/>
      <c r="DK13" s="665"/>
      <c r="DL13" s="665"/>
      <c r="DM13" s="665"/>
      <c r="DN13" s="665"/>
      <c r="DO13" s="665"/>
      <c r="DP13" s="666"/>
      <c r="DQ13" s="670">
        <v>3847644</v>
      </c>
      <c r="DR13" s="665"/>
      <c r="DS13" s="665"/>
      <c r="DT13" s="665"/>
      <c r="DU13" s="665"/>
      <c r="DV13" s="665"/>
      <c r="DW13" s="665"/>
      <c r="DX13" s="665"/>
      <c r="DY13" s="665"/>
      <c r="DZ13" s="665"/>
      <c r="EA13" s="665"/>
      <c r="EB13" s="665"/>
      <c r="EC13" s="705"/>
    </row>
    <row r="14" spans="2:143" ht="11.25" customHeight="1" x14ac:dyDescent="0.2">
      <c r="B14" s="661" t="s">
        <v>257</v>
      </c>
      <c r="C14" s="662"/>
      <c r="D14" s="662"/>
      <c r="E14" s="662"/>
      <c r="F14" s="662"/>
      <c r="G14" s="662"/>
      <c r="H14" s="662"/>
      <c r="I14" s="662"/>
      <c r="J14" s="662"/>
      <c r="K14" s="662"/>
      <c r="L14" s="662"/>
      <c r="M14" s="662"/>
      <c r="N14" s="662"/>
      <c r="O14" s="662"/>
      <c r="P14" s="662"/>
      <c r="Q14" s="663"/>
      <c r="R14" s="664">
        <v>1</v>
      </c>
      <c r="S14" s="665"/>
      <c r="T14" s="665"/>
      <c r="U14" s="665"/>
      <c r="V14" s="665"/>
      <c r="W14" s="665"/>
      <c r="X14" s="665"/>
      <c r="Y14" s="666"/>
      <c r="Z14" s="691">
        <v>0</v>
      </c>
      <c r="AA14" s="691"/>
      <c r="AB14" s="691"/>
      <c r="AC14" s="691"/>
      <c r="AD14" s="692">
        <v>1</v>
      </c>
      <c r="AE14" s="692"/>
      <c r="AF14" s="692"/>
      <c r="AG14" s="692"/>
      <c r="AH14" s="692"/>
      <c r="AI14" s="692"/>
      <c r="AJ14" s="692"/>
      <c r="AK14" s="692"/>
      <c r="AL14" s="667">
        <v>0</v>
      </c>
      <c r="AM14" s="668"/>
      <c r="AN14" s="668"/>
      <c r="AO14" s="693"/>
      <c r="AP14" s="661" t="s">
        <v>258</v>
      </c>
      <c r="AQ14" s="662"/>
      <c r="AR14" s="662"/>
      <c r="AS14" s="662"/>
      <c r="AT14" s="662"/>
      <c r="AU14" s="662"/>
      <c r="AV14" s="662"/>
      <c r="AW14" s="662"/>
      <c r="AX14" s="662"/>
      <c r="AY14" s="662"/>
      <c r="AZ14" s="662"/>
      <c r="BA14" s="662"/>
      <c r="BB14" s="662"/>
      <c r="BC14" s="662"/>
      <c r="BD14" s="662"/>
      <c r="BE14" s="662"/>
      <c r="BF14" s="663"/>
      <c r="BG14" s="664">
        <v>80205</v>
      </c>
      <c r="BH14" s="665"/>
      <c r="BI14" s="665"/>
      <c r="BJ14" s="665"/>
      <c r="BK14" s="665"/>
      <c r="BL14" s="665"/>
      <c r="BM14" s="665"/>
      <c r="BN14" s="666"/>
      <c r="BO14" s="691">
        <v>0.3</v>
      </c>
      <c r="BP14" s="691"/>
      <c r="BQ14" s="691"/>
      <c r="BR14" s="691"/>
      <c r="BS14" s="692" t="s">
        <v>138</v>
      </c>
      <c r="BT14" s="692"/>
      <c r="BU14" s="692"/>
      <c r="BV14" s="692"/>
      <c r="BW14" s="692"/>
      <c r="BX14" s="692"/>
      <c r="BY14" s="692"/>
      <c r="BZ14" s="692"/>
      <c r="CA14" s="692"/>
      <c r="CB14" s="759"/>
      <c r="CD14" s="706" t="s">
        <v>259</v>
      </c>
      <c r="CE14" s="703"/>
      <c r="CF14" s="703"/>
      <c r="CG14" s="703"/>
      <c r="CH14" s="703"/>
      <c r="CI14" s="703"/>
      <c r="CJ14" s="703"/>
      <c r="CK14" s="703"/>
      <c r="CL14" s="703"/>
      <c r="CM14" s="703"/>
      <c r="CN14" s="703"/>
      <c r="CO14" s="703"/>
      <c r="CP14" s="703"/>
      <c r="CQ14" s="704"/>
      <c r="CR14" s="664">
        <v>1704041</v>
      </c>
      <c r="CS14" s="665"/>
      <c r="CT14" s="665"/>
      <c r="CU14" s="665"/>
      <c r="CV14" s="665"/>
      <c r="CW14" s="665"/>
      <c r="CX14" s="665"/>
      <c r="CY14" s="666"/>
      <c r="CZ14" s="691">
        <v>1.5</v>
      </c>
      <c r="DA14" s="691"/>
      <c r="DB14" s="691"/>
      <c r="DC14" s="691"/>
      <c r="DD14" s="670">
        <v>301691</v>
      </c>
      <c r="DE14" s="665"/>
      <c r="DF14" s="665"/>
      <c r="DG14" s="665"/>
      <c r="DH14" s="665"/>
      <c r="DI14" s="665"/>
      <c r="DJ14" s="665"/>
      <c r="DK14" s="665"/>
      <c r="DL14" s="665"/>
      <c r="DM14" s="665"/>
      <c r="DN14" s="665"/>
      <c r="DO14" s="665"/>
      <c r="DP14" s="666"/>
      <c r="DQ14" s="670">
        <v>1391719</v>
      </c>
      <c r="DR14" s="665"/>
      <c r="DS14" s="665"/>
      <c r="DT14" s="665"/>
      <c r="DU14" s="665"/>
      <c r="DV14" s="665"/>
      <c r="DW14" s="665"/>
      <c r="DX14" s="665"/>
      <c r="DY14" s="665"/>
      <c r="DZ14" s="665"/>
      <c r="EA14" s="665"/>
      <c r="EB14" s="665"/>
      <c r="EC14" s="705"/>
    </row>
    <row r="15" spans="2:143" ht="11.25" customHeight="1" x14ac:dyDescent="0.2">
      <c r="B15" s="661" t="s">
        <v>260</v>
      </c>
      <c r="C15" s="662"/>
      <c r="D15" s="662"/>
      <c r="E15" s="662"/>
      <c r="F15" s="662"/>
      <c r="G15" s="662"/>
      <c r="H15" s="662"/>
      <c r="I15" s="662"/>
      <c r="J15" s="662"/>
      <c r="K15" s="662"/>
      <c r="L15" s="662"/>
      <c r="M15" s="662"/>
      <c r="N15" s="662"/>
      <c r="O15" s="662"/>
      <c r="P15" s="662"/>
      <c r="Q15" s="663"/>
      <c r="R15" s="664" t="s">
        <v>138</v>
      </c>
      <c r="S15" s="665"/>
      <c r="T15" s="665"/>
      <c r="U15" s="665"/>
      <c r="V15" s="665"/>
      <c r="W15" s="665"/>
      <c r="X15" s="665"/>
      <c r="Y15" s="666"/>
      <c r="Z15" s="691" t="s">
        <v>176</v>
      </c>
      <c r="AA15" s="691"/>
      <c r="AB15" s="691"/>
      <c r="AC15" s="691"/>
      <c r="AD15" s="692" t="s">
        <v>176</v>
      </c>
      <c r="AE15" s="692"/>
      <c r="AF15" s="692"/>
      <c r="AG15" s="692"/>
      <c r="AH15" s="692"/>
      <c r="AI15" s="692"/>
      <c r="AJ15" s="692"/>
      <c r="AK15" s="692"/>
      <c r="AL15" s="667" t="s">
        <v>176</v>
      </c>
      <c r="AM15" s="668"/>
      <c r="AN15" s="668"/>
      <c r="AO15" s="693"/>
      <c r="AP15" s="661" t="s">
        <v>261</v>
      </c>
      <c r="AQ15" s="662"/>
      <c r="AR15" s="662"/>
      <c r="AS15" s="662"/>
      <c r="AT15" s="662"/>
      <c r="AU15" s="662"/>
      <c r="AV15" s="662"/>
      <c r="AW15" s="662"/>
      <c r="AX15" s="662"/>
      <c r="AY15" s="662"/>
      <c r="AZ15" s="662"/>
      <c r="BA15" s="662"/>
      <c r="BB15" s="662"/>
      <c r="BC15" s="662"/>
      <c r="BD15" s="662"/>
      <c r="BE15" s="662"/>
      <c r="BF15" s="663"/>
      <c r="BG15" s="664">
        <v>2802488</v>
      </c>
      <c r="BH15" s="665"/>
      <c r="BI15" s="665"/>
      <c r="BJ15" s="665"/>
      <c r="BK15" s="665"/>
      <c r="BL15" s="665"/>
      <c r="BM15" s="665"/>
      <c r="BN15" s="666"/>
      <c r="BO15" s="691">
        <v>11.7</v>
      </c>
      <c r="BP15" s="691"/>
      <c r="BQ15" s="691"/>
      <c r="BR15" s="691"/>
      <c r="BS15" s="692" t="s">
        <v>176</v>
      </c>
      <c r="BT15" s="692"/>
      <c r="BU15" s="692"/>
      <c r="BV15" s="692"/>
      <c r="BW15" s="692"/>
      <c r="BX15" s="692"/>
      <c r="BY15" s="692"/>
      <c r="BZ15" s="692"/>
      <c r="CA15" s="692"/>
      <c r="CB15" s="759"/>
      <c r="CD15" s="706" t="s">
        <v>262</v>
      </c>
      <c r="CE15" s="703"/>
      <c r="CF15" s="703"/>
      <c r="CG15" s="703"/>
      <c r="CH15" s="703"/>
      <c r="CI15" s="703"/>
      <c r="CJ15" s="703"/>
      <c r="CK15" s="703"/>
      <c r="CL15" s="703"/>
      <c r="CM15" s="703"/>
      <c r="CN15" s="703"/>
      <c r="CO15" s="703"/>
      <c r="CP15" s="703"/>
      <c r="CQ15" s="704"/>
      <c r="CR15" s="664">
        <v>12035767</v>
      </c>
      <c r="CS15" s="665"/>
      <c r="CT15" s="665"/>
      <c r="CU15" s="665"/>
      <c r="CV15" s="665"/>
      <c r="CW15" s="665"/>
      <c r="CX15" s="665"/>
      <c r="CY15" s="666"/>
      <c r="CZ15" s="691">
        <v>10.5</v>
      </c>
      <c r="DA15" s="691"/>
      <c r="DB15" s="691"/>
      <c r="DC15" s="691"/>
      <c r="DD15" s="670">
        <v>3067296</v>
      </c>
      <c r="DE15" s="665"/>
      <c r="DF15" s="665"/>
      <c r="DG15" s="665"/>
      <c r="DH15" s="665"/>
      <c r="DI15" s="665"/>
      <c r="DJ15" s="665"/>
      <c r="DK15" s="665"/>
      <c r="DL15" s="665"/>
      <c r="DM15" s="665"/>
      <c r="DN15" s="665"/>
      <c r="DO15" s="665"/>
      <c r="DP15" s="666"/>
      <c r="DQ15" s="670">
        <v>9314483</v>
      </c>
      <c r="DR15" s="665"/>
      <c r="DS15" s="665"/>
      <c r="DT15" s="665"/>
      <c r="DU15" s="665"/>
      <c r="DV15" s="665"/>
      <c r="DW15" s="665"/>
      <c r="DX15" s="665"/>
      <c r="DY15" s="665"/>
      <c r="DZ15" s="665"/>
      <c r="EA15" s="665"/>
      <c r="EB15" s="665"/>
      <c r="EC15" s="705"/>
    </row>
    <row r="16" spans="2:143" ht="11.25" customHeight="1" x14ac:dyDescent="0.2">
      <c r="B16" s="661" t="s">
        <v>263</v>
      </c>
      <c r="C16" s="662"/>
      <c r="D16" s="662"/>
      <c r="E16" s="662"/>
      <c r="F16" s="662"/>
      <c r="G16" s="662"/>
      <c r="H16" s="662"/>
      <c r="I16" s="662"/>
      <c r="J16" s="662"/>
      <c r="K16" s="662"/>
      <c r="L16" s="662"/>
      <c r="M16" s="662"/>
      <c r="N16" s="662"/>
      <c r="O16" s="662"/>
      <c r="P16" s="662"/>
      <c r="Q16" s="663"/>
      <c r="R16" s="664">
        <v>76569</v>
      </c>
      <c r="S16" s="665"/>
      <c r="T16" s="665"/>
      <c r="U16" s="665"/>
      <c r="V16" s="665"/>
      <c r="W16" s="665"/>
      <c r="X16" s="665"/>
      <c r="Y16" s="666"/>
      <c r="Z16" s="691">
        <v>0.1</v>
      </c>
      <c r="AA16" s="691"/>
      <c r="AB16" s="691"/>
      <c r="AC16" s="691"/>
      <c r="AD16" s="692">
        <v>76569</v>
      </c>
      <c r="AE16" s="692"/>
      <c r="AF16" s="692"/>
      <c r="AG16" s="692"/>
      <c r="AH16" s="692"/>
      <c r="AI16" s="692"/>
      <c r="AJ16" s="692"/>
      <c r="AK16" s="692"/>
      <c r="AL16" s="667">
        <v>0.1</v>
      </c>
      <c r="AM16" s="668"/>
      <c r="AN16" s="668"/>
      <c r="AO16" s="693"/>
      <c r="AP16" s="661" t="s">
        <v>264</v>
      </c>
      <c r="AQ16" s="662"/>
      <c r="AR16" s="662"/>
      <c r="AS16" s="662"/>
      <c r="AT16" s="662"/>
      <c r="AU16" s="662"/>
      <c r="AV16" s="662"/>
      <c r="AW16" s="662"/>
      <c r="AX16" s="662"/>
      <c r="AY16" s="662"/>
      <c r="AZ16" s="662"/>
      <c r="BA16" s="662"/>
      <c r="BB16" s="662"/>
      <c r="BC16" s="662"/>
      <c r="BD16" s="662"/>
      <c r="BE16" s="662"/>
      <c r="BF16" s="663"/>
      <c r="BG16" s="664" t="s">
        <v>176</v>
      </c>
      <c r="BH16" s="665"/>
      <c r="BI16" s="665"/>
      <c r="BJ16" s="665"/>
      <c r="BK16" s="665"/>
      <c r="BL16" s="665"/>
      <c r="BM16" s="665"/>
      <c r="BN16" s="666"/>
      <c r="BO16" s="691" t="s">
        <v>176</v>
      </c>
      <c r="BP16" s="691"/>
      <c r="BQ16" s="691"/>
      <c r="BR16" s="691"/>
      <c r="BS16" s="692" t="s">
        <v>176</v>
      </c>
      <c r="BT16" s="692"/>
      <c r="BU16" s="692"/>
      <c r="BV16" s="692"/>
      <c r="BW16" s="692"/>
      <c r="BX16" s="692"/>
      <c r="BY16" s="692"/>
      <c r="BZ16" s="692"/>
      <c r="CA16" s="692"/>
      <c r="CB16" s="759"/>
      <c r="CD16" s="706" t="s">
        <v>265</v>
      </c>
      <c r="CE16" s="703"/>
      <c r="CF16" s="703"/>
      <c r="CG16" s="703"/>
      <c r="CH16" s="703"/>
      <c r="CI16" s="703"/>
      <c r="CJ16" s="703"/>
      <c r="CK16" s="703"/>
      <c r="CL16" s="703"/>
      <c r="CM16" s="703"/>
      <c r="CN16" s="703"/>
      <c r="CO16" s="703"/>
      <c r="CP16" s="703"/>
      <c r="CQ16" s="704"/>
      <c r="CR16" s="664" t="s">
        <v>138</v>
      </c>
      <c r="CS16" s="665"/>
      <c r="CT16" s="665"/>
      <c r="CU16" s="665"/>
      <c r="CV16" s="665"/>
      <c r="CW16" s="665"/>
      <c r="CX16" s="665"/>
      <c r="CY16" s="666"/>
      <c r="CZ16" s="691" t="s">
        <v>176</v>
      </c>
      <c r="DA16" s="691"/>
      <c r="DB16" s="691"/>
      <c r="DC16" s="691"/>
      <c r="DD16" s="670" t="s">
        <v>176</v>
      </c>
      <c r="DE16" s="665"/>
      <c r="DF16" s="665"/>
      <c r="DG16" s="665"/>
      <c r="DH16" s="665"/>
      <c r="DI16" s="665"/>
      <c r="DJ16" s="665"/>
      <c r="DK16" s="665"/>
      <c r="DL16" s="665"/>
      <c r="DM16" s="665"/>
      <c r="DN16" s="665"/>
      <c r="DO16" s="665"/>
      <c r="DP16" s="666"/>
      <c r="DQ16" s="670" t="s">
        <v>138</v>
      </c>
      <c r="DR16" s="665"/>
      <c r="DS16" s="665"/>
      <c r="DT16" s="665"/>
      <c r="DU16" s="665"/>
      <c r="DV16" s="665"/>
      <c r="DW16" s="665"/>
      <c r="DX16" s="665"/>
      <c r="DY16" s="665"/>
      <c r="DZ16" s="665"/>
      <c r="EA16" s="665"/>
      <c r="EB16" s="665"/>
      <c r="EC16" s="705"/>
    </row>
    <row r="17" spans="2:133" ht="11.25" customHeight="1" x14ac:dyDescent="0.2">
      <c r="B17" s="661" t="s">
        <v>266</v>
      </c>
      <c r="C17" s="662"/>
      <c r="D17" s="662"/>
      <c r="E17" s="662"/>
      <c r="F17" s="662"/>
      <c r="G17" s="662"/>
      <c r="H17" s="662"/>
      <c r="I17" s="662"/>
      <c r="J17" s="662"/>
      <c r="K17" s="662"/>
      <c r="L17" s="662"/>
      <c r="M17" s="662"/>
      <c r="N17" s="662"/>
      <c r="O17" s="662"/>
      <c r="P17" s="662"/>
      <c r="Q17" s="663"/>
      <c r="R17" s="664" t="s">
        <v>176</v>
      </c>
      <c r="S17" s="665"/>
      <c r="T17" s="665"/>
      <c r="U17" s="665"/>
      <c r="V17" s="665"/>
      <c r="W17" s="665"/>
      <c r="X17" s="665"/>
      <c r="Y17" s="666"/>
      <c r="Z17" s="691" t="s">
        <v>138</v>
      </c>
      <c r="AA17" s="691"/>
      <c r="AB17" s="691"/>
      <c r="AC17" s="691"/>
      <c r="AD17" s="692" t="s">
        <v>176</v>
      </c>
      <c r="AE17" s="692"/>
      <c r="AF17" s="692"/>
      <c r="AG17" s="692"/>
      <c r="AH17" s="692"/>
      <c r="AI17" s="692"/>
      <c r="AJ17" s="692"/>
      <c r="AK17" s="692"/>
      <c r="AL17" s="667" t="s">
        <v>176</v>
      </c>
      <c r="AM17" s="668"/>
      <c r="AN17" s="668"/>
      <c r="AO17" s="693"/>
      <c r="AP17" s="661" t="s">
        <v>267</v>
      </c>
      <c r="AQ17" s="662"/>
      <c r="AR17" s="662"/>
      <c r="AS17" s="662"/>
      <c r="AT17" s="662"/>
      <c r="AU17" s="662"/>
      <c r="AV17" s="662"/>
      <c r="AW17" s="662"/>
      <c r="AX17" s="662"/>
      <c r="AY17" s="662"/>
      <c r="AZ17" s="662"/>
      <c r="BA17" s="662"/>
      <c r="BB17" s="662"/>
      <c r="BC17" s="662"/>
      <c r="BD17" s="662"/>
      <c r="BE17" s="662"/>
      <c r="BF17" s="663"/>
      <c r="BG17" s="664" t="s">
        <v>176</v>
      </c>
      <c r="BH17" s="665"/>
      <c r="BI17" s="665"/>
      <c r="BJ17" s="665"/>
      <c r="BK17" s="665"/>
      <c r="BL17" s="665"/>
      <c r="BM17" s="665"/>
      <c r="BN17" s="666"/>
      <c r="BO17" s="691" t="s">
        <v>138</v>
      </c>
      <c r="BP17" s="691"/>
      <c r="BQ17" s="691"/>
      <c r="BR17" s="691"/>
      <c r="BS17" s="692" t="s">
        <v>138</v>
      </c>
      <c r="BT17" s="692"/>
      <c r="BU17" s="692"/>
      <c r="BV17" s="692"/>
      <c r="BW17" s="692"/>
      <c r="BX17" s="692"/>
      <c r="BY17" s="692"/>
      <c r="BZ17" s="692"/>
      <c r="CA17" s="692"/>
      <c r="CB17" s="759"/>
      <c r="CD17" s="706" t="s">
        <v>268</v>
      </c>
      <c r="CE17" s="703"/>
      <c r="CF17" s="703"/>
      <c r="CG17" s="703"/>
      <c r="CH17" s="703"/>
      <c r="CI17" s="703"/>
      <c r="CJ17" s="703"/>
      <c r="CK17" s="703"/>
      <c r="CL17" s="703"/>
      <c r="CM17" s="703"/>
      <c r="CN17" s="703"/>
      <c r="CO17" s="703"/>
      <c r="CP17" s="703"/>
      <c r="CQ17" s="704"/>
      <c r="CR17" s="664">
        <v>1432038</v>
      </c>
      <c r="CS17" s="665"/>
      <c r="CT17" s="665"/>
      <c r="CU17" s="665"/>
      <c r="CV17" s="665"/>
      <c r="CW17" s="665"/>
      <c r="CX17" s="665"/>
      <c r="CY17" s="666"/>
      <c r="CZ17" s="691">
        <v>1.3</v>
      </c>
      <c r="DA17" s="691"/>
      <c r="DB17" s="691"/>
      <c r="DC17" s="691"/>
      <c r="DD17" s="670" t="s">
        <v>176</v>
      </c>
      <c r="DE17" s="665"/>
      <c r="DF17" s="665"/>
      <c r="DG17" s="665"/>
      <c r="DH17" s="665"/>
      <c r="DI17" s="665"/>
      <c r="DJ17" s="665"/>
      <c r="DK17" s="665"/>
      <c r="DL17" s="665"/>
      <c r="DM17" s="665"/>
      <c r="DN17" s="665"/>
      <c r="DO17" s="665"/>
      <c r="DP17" s="666"/>
      <c r="DQ17" s="670">
        <v>1393956</v>
      </c>
      <c r="DR17" s="665"/>
      <c r="DS17" s="665"/>
      <c r="DT17" s="665"/>
      <c r="DU17" s="665"/>
      <c r="DV17" s="665"/>
      <c r="DW17" s="665"/>
      <c r="DX17" s="665"/>
      <c r="DY17" s="665"/>
      <c r="DZ17" s="665"/>
      <c r="EA17" s="665"/>
      <c r="EB17" s="665"/>
      <c r="EC17" s="705"/>
    </row>
    <row r="18" spans="2:133" ht="11.25" customHeight="1" x14ac:dyDescent="0.2">
      <c r="B18" s="661" t="s">
        <v>269</v>
      </c>
      <c r="C18" s="662"/>
      <c r="D18" s="662"/>
      <c r="E18" s="662"/>
      <c r="F18" s="662"/>
      <c r="G18" s="662"/>
      <c r="H18" s="662"/>
      <c r="I18" s="662"/>
      <c r="J18" s="662"/>
      <c r="K18" s="662"/>
      <c r="L18" s="662"/>
      <c r="M18" s="662"/>
      <c r="N18" s="662"/>
      <c r="O18" s="662"/>
      <c r="P18" s="662"/>
      <c r="Q18" s="663"/>
      <c r="R18" s="664">
        <v>120065</v>
      </c>
      <c r="S18" s="665"/>
      <c r="T18" s="665"/>
      <c r="U18" s="665"/>
      <c r="V18" s="665"/>
      <c r="W18" s="665"/>
      <c r="X18" s="665"/>
      <c r="Y18" s="666"/>
      <c r="Z18" s="691">
        <v>0.1</v>
      </c>
      <c r="AA18" s="691"/>
      <c r="AB18" s="691"/>
      <c r="AC18" s="691"/>
      <c r="AD18" s="692">
        <v>120065</v>
      </c>
      <c r="AE18" s="692"/>
      <c r="AF18" s="692"/>
      <c r="AG18" s="692"/>
      <c r="AH18" s="692"/>
      <c r="AI18" s="692"/>
      <c r="AJ18" s="692"/>
      <c r="AK18" s="692"/>
      <c r="AL18" s="667">
        <v>0.2</v>
      </c>
      <c r="AM18" s="668"/>
      <c r="AN18" s="668"/>
      <c r="AO18" s="693"/>
      <c r="AP18" s="661" t="s">
        <v>270</v>
      </c>
      <c r="AQ18" s="662"/>
      <c r="AR18" s="662"/>
      <c r="AS18" s="662"/>
      <c r="AT18" s="662"/>
      <c r="AU18" s="662"/>
      <c r="AV18" s="662"/>
      <c r="AW18" s="662"/>
      <c r="AX18" s="662"/>
      <c r="AY18" s="662"/>
      <c r="AZ18" s="662"/>
      <c r="BA18" s="662"/>
      <c r="BB18" s="662"/>
      <c r="BC18" s="662"/>
      <c r="BD18" s="662"/>
      <c r="BE18" s="662"/>
      <c r="BF18" s="663"/>
      <c r="BG18" s="664" t="s">
        <v>176</v>
      </c>
      <c r="BH18" s="665"/>
      <c r="BI18" s="665"/>
      <c r="BJ18" s="665"/>
      <c r="BK18" s="665"/>
      <c r="BL18" s="665"/>
      <c r="BM18" s="665"/>
      <c r="BN18" s="666"/>
      <c r="BO18" s="691" t="s">
        <v>138</v>
      </c>
      <c r="BP18" s="691"/>
      <c r="BQ18" s="691"/>
      <c r="BR18" s="691"/>
      <c r="BS18" s="692" t="s">
        <v>138</v>
      </c>
      <c r="BT18" s="692"/>
      <c r="BU18" s="692"/>
      <c r="BV18" s="692"/>
      <c r="BW18" s="692"/>
      <c r="BX18" s="692"/>
      <c r="BY18" s="692"/>
      <c r="BZ18" s="692"/>
      <c r="CA18" s="692"/>
      <c r="CB18" s="759"/>
      <c r="CD18" s="706" t="s">
        <v>271</v>
      </c>
      <c r="CE18" s="703"/>
      <c r="CF18" s="703"/>
      <c r="CG18" s="703"/>
      <c r="CH18" s="703"/>
      <c r="CI18" s="703"/>
      <c r="CJ18" s="703"/>
      <c r="CK18" s="703"/>
      <c r="CL18" s="703"/>
      <c r="CM18" s="703"/>
      <c r="CN18" s="703"/>
      <c r="CO18" s="703"/>
      <c r="CP18" s="703"/>
      <c r="CQ18" s="704"/>
      <c r="CR18" s="664" t="s">
        <v>176</v>
      </c>
      <c r="CS18" s="665"/>
      <c r="CT18" s="665"/>
      <c r="CU18" s="665"/>
      <c r="CV18" s="665"/>
      <c r="CW18" s="665"/>
      <c r="CX18" s="665"/>
      <c r="CY18" s="666"/>
      <c r="CZ18" s="691" t="s">
        <v>176</v>
      </c>
      <c r="DA18" s="691"/>
      <c r="DB18" s="691"/>
      <c r="DC18" s="691"/>
      <c r="DD18" s="670" t="s">
        <v>138</v>
      </c>
      <c r="DE18" s="665"/>
      <c r="DF18" s="665"/>
      <c r="DG18" s="665"/>
      <c r="DH18" s="665"/>
      <c r="DI18" s="665"/>
      <c r="DJ18" s="665"/>
      <c r="DK18" s="665"/>
      <c r="DL18" s="665"/>
      <c r="DM18" s="665"/>
      <c r="DN18" s="665"/>
      <c r="DO18" s="665"/>
      <c r="DP18" s="666"/>
      <c r="DQ18" s="670" t="s">
        <v>176</v>
      </c>
      <c r="DR18" s="665"/>
      <c r="DS18" s="665"/>
      <c r="DT18" s="665"/>
      <c r="DU18" s="665"/>
      <c r="DV18" s="665"/>
      <c r="DW18" s="665"/>
      <c r="DX18" s="665"/>
      <c r="DY18" s="665"/>
      <c r="DZ18" s="665"/>
      <c r="EA18" s="665"/>
      <c r="EB18" s="665"/>
      <c r="EC18" s="705"/>
    </row>
    <row r="19" spans="2:133" ht="11.25" customHeight="1" x14ac:dyDescent="0.2">
      <c r="B19" s="661" t="s">
        <v>272</v>
      </c>
      <c r="C19" s="662"/>
      <c r="D19" s="662"/>
      <c r="E19" s="662"/>
      <c r="F19" s="662"/>
      <c r="G19" s="662"/>
      <c r="H19" s="662"/>
      <c r="I19" s="662"/>
      <c r="J19" s="662"/>
      <c r="K19" s="662"/>
      <c r="L19" s="662"/>
      <c r="M19" s="662"/>
      <c r="N19" s="662"/>
      <c r="O19" s="662"/>
      <c r="P19" s="662"/>
      <c r="Q19" s="663"/>
      <c r="R19" s="664">
        <v>97264</v>
      </c>
      <c r="S19" s="665"/>
      <c r="T19" s="665"/>
      <c r="U19" s="665"/>
      <c r="V19" s="665"/>
      <c r="W19" s="665"/>
      <c r="X19" s="665"/>
      <c r="Y19" s="666"/>
      <c r="Z19" s="691">
        <v>0.1</v>
      </c>
      <c r="AA19" s="691"/>
      <c r="AB19" s="691"/>
      <c r="AC19" s="691"/>
      <c r="AD19" s="692">
        <v>97264</v>
      </c>
      <c r="AE19" s="692"/>
      <c r="AF19" s="692"/>
      <c r="AG19" s="692"/>
      <c r="AH19" s="692"/>
      <c r="AI19" s="692"/>
      <c r="AJ19" s="692"/>
      <c r="AK19" s="692"/>
      <c r="AL19" s="667">
        <v>0.2</v>
      </c>
      <c r="AM19" s="668"/>
      <c r="AN19" s="668"/>
      <c r="AO19" s="693"/>
      <c r="AP19" s="661" t="s">
        <v>273</v>
      </c>
      <c r="AQ19" s="662"/>
      <c r="AR19" s="662"/>
      <c r="AS19" s="662"/>
      <c r="AT19" s="662"/>
      <c r="AU19" s="662"/>
      <c r="AV19" s="662"/>
      <c r="AW19" s="662"/>
      <c r="AX19" s="662"/>
      <c r="AY19" s="662"/>
      <c r="AZ19" s="662"/>
      <c r="BA19" s="662"/>
      <c r="BB19" s="662"/>
      <c r="BC19" s="662"/>
      <c r="BD19" s="662"/>
      <c r="BE19" s="662"/>
      <c r="BF19" s="663"/>
      <c r="BG19" s="664">
        <v>6744</v>
      </c>
      <c r="BH19" s="665"/>
      <c r="BI19" s="665"/>
      <c r="BJ19" s="665"/>
      <c r="BK19" s="665"/>
      <c r="BL19" s="665"/>
      <c r="BM19" s="665"/>
      <c r="BN19" s="666"/>
      <c r="BO19" s="691">
        <v>0</v>
      </c>
      <c r="BP19" s="691"/>
      <c r="BQ19" s="691"/>
      <c r="BR19" s="691"/>
      <c r="BS19" s="692" t="s">
        <v>176</v>
      </c>
      <c r="BT19" s="692"/>
      <c r="BU19" s="692"/>
      <c r="BV19" s="692"/>
      <c r="BW19" s="692"/>
      <c r="BX19" s="692"/>
      <c r="BY19" s="692"/>
      <c r="BZ19" s="692"/>
      <c r="CA19" s="692"/>
      <c r="CB19" s="759"/>
      <c r="CD19" s="706" t="s">
        <v>274</v>
      </c>
      <c r="CE19" s="703"/>
      <c r="CF19" s="703"/>
      <c r="CG19" s="703"/>
      <c r="CH19" s="703"/>
      <c r="CI19" s="703"/>
      <c r="CJ19" s="703"/>
      <c r="CK19" s="703"/>
      <c r="CL19" s="703"/>
      <c r="CM19" s="703"/>
      <c r="CN19" s="703"/>
      <c r="CO19" s="703"/>
      <c r="CP19" s="703"/>
      <c r="CQ19" s="704"/>
      <c r="CR19" s="664" t="s">
        <v>138</v>
      </c>
      <c r="CS19" s="665"/>
      <c r="CT19" s="665"/>
      <c r="CU19" s="665"/>
      <c r="CV19" s="665"/>
      <c r="CW19" s="665"/>
      <c r="CX19" s="665"/>
      <c r="CY19" s="666"/>
      <c r="CZ19" s="691" t="s">
        <v>176</v>
      </c>
      <c r="DA19" s="691"/>
      <c r="DB19" s="691"/>
      <c r="DC19" s="691"/>
      <c r="DD19" s="670" t="s">
        <v>138</v>
      </c>
      <c r="DE19" s="665"/>
      <c r="DF19" s="665"/>
      <c r="DG19" s="665"/>
      <c r="DH19" s="665"/>
      <c r="DI19" s="665"/>
      <c r="DJ19" s="665"/>
      <c r="DK19" s="665"/>
      <c r="DL19" s="665"/>
      <c r="DM19" s="665"/>
      <c r="DN19" s="665"/>
      <c r="DO19" s="665"/>
      <c r="DP19" s="666"/>
      <c r="DQ19" s="670" t="s">
        <v>176</v>
      </c>
      <c r="DR19" s="665"/>
      <c r="DS19" s="665"/>
      <c r="DT19" s="665"/>
      <c r="DU19" s="665"/>
      <c r="DV19" s="665"/>
      <c r="DW19" s="665"/>
      <c r="DX19" s="665"/>
      <c r="DY19" s="665"/>
      <c r="DZ19" s="665"/>
      <c r="EA19" s="665"/>
      <c r="EB19" s="665"/>
      <c r="EC19" s="705"/>
    </row>
    <row r="20" spans="2:133" ht="11.25" customHeight="1" x14ac:dyDescent="0.2">
      <c r="B20" s="661" t="s">
        <v>275</v>
      </c>
      <c r="C20" s="662"/>
      <c r="D20" s="662"/>
      <c r="E20" s="662"/>
      <c r="F20" s="662"/>
      <c r="G20" s="662"/>
      <c r="H20" s="662"/>
      <c r="I20" s="662"/>
      <c r="J20" s="662"/>
      <c r="K20" s="662"/>
      <c r="L20" s="662"/>
      <c r="M20" s="662"/>
      <c r="N20" s="662"/>
      <c r="O20" s="662"/>
      <c r="P20" s="662"/>
      <c r="Q20" s="663"/>
      <c r="R20" s="664">
        <v>21614</v>
      </c>
      <c r="S20" s="665"/>
      <c r="T20" s="665"/>
      <c r="U20" s="665"/>
      <c r="V20" s="665"/>
      <c r="W20" s="665"/>
      <c r="X20" s="665"/>
      <c r="Y20" s="666"/>
      <c r="Z20" s="691">
        <v>0</v>
      </c>
      <c r="AA20" s="691"/>
      <c r="AB20" s="691"/>
      <c r="AC20" s="691"/>
      <c r="AD20" s="692">
        <v>21614</v>
      </c>
      <c r="AE20" s="692"/>
      <c r="AF20" s="692"/>
      <c r="AG20" s="692"/>
      <c r="AH20" s="692"/>
      <c r="AI20" s="692"/>
      <c r="AJ20" s="692"/>
      <c r="AK20" s="692"/>
      <c r="AL20" s="667">
        <v>0</v>
      </c>
      <c r="AM20" s="668"/>
      <c r="AN20" s="668"/>
      <c r="AO20" s="693"/>
      <c r="AP20" s="661" t="s">
        <v>276</v>
      </c>
      <c r="AQ20" s="662"/>
      <c r="AR20" s="662"/>
      <c r="AS20" s="662"/>
      <c r="AT20" s="662"/>
      <c r="AU20" s="662"/>
      <c r="AV20" s="662"/>
      <c r="AW20" s="662"/>
      <c r="AX20" s="662"/>
      <c r="AY20" s="662"/>
      <c r="AZ20" s="662"/>
      <c r="BA20" s="662"/>
      <c r="BB20" s="662"/>
      <c r="BC20" s="662"/>
      <c r="BD20" s="662"/>
      <c r="BE20" s="662"/>
      <c r="BF20" s="663"/>
      <c r="BG20" s="664">
        <v>6744</v>
      </c>
      <c r="BH20" s="665"/>
      <c r="BI20" s="665"/>
      <c r="BJ20" s="665"/>
      <c r="BK20" s="665"/>
      <c r="BL20" s="665"/>
      <c r="BM20" s="665"/>
      <c r="BN20" s="666"/>
      <c r="BO20" s="691">
        <v>0</v>
      </c>
      <c r="BP20" s="691"/>
      <c r="BQ20" s="691"/>
      <c r="BR20" s="691"/>
      <c r="BS20" s="692" t="s">
        <v>176</v>
      </c>
      <c r="BT20" s="692"/>
      <c r="BU20" s="692"/>
      <c r="BV20" s="692"/>
      <c r="BW20" s="692"/>
      <c r="BX20" s="692"/>
      <c r="BY20" s="692"/>
      <c r="BZ20" s="692"/>
      <c r="CA20" s="692"/>
      <c r="CB20" s="759"/>
      <c r="CD20" s="706" t="s">
        <v>277</v>
      </c>
      <c r="CE20" s="703"/>
      <c r="CF20" s="703"/>
      <c r="CG20" s="703"/>
      <c r="CH20" s="703"/>
      <c r="CI20" s="703"/>
      <c r="CJ20" s="703"/>
      <c r="CK20" s="703"/>
      <c r="CL20" s="703"/>
      <c r="CM20" s="703"/>
      <c r="CN20" s="703"/>
      <c r="CO20" s="703"/>
      <c r="CP20" s="703"/>
      <c r="CQ20" s="704"/>
      <c r="CR20" s="664">
        <v>114411332</v>
      </c>
      <c r="CS20" s="665"/>
      <c r="CT20" s="665"/>
      <c r="CU20" s="665"/>
      <c r="CV20" s="665"/>
      <c r="CW20" s="665"/>
      <c r="CX20" s="665"/>
      <c r="CY20" s="666"/>
      <c r="CZ20" s="691">
        <v>100</v>
      </c>
      <c r="DA20" s="691"/>
      <c r="DB20" s="691"/>
      <c r="DC20" s="691"/>
      <c r="DD20" s="670">
        <v>9529209</v>
      </c>
      <c r="DE20" s="665"/>
      <c r="DF20" s="665"/>
      <c r="DG20" s="665"/>
      <c r="DH20" s="665"/>
      <c r="DI20" s="665"/>
      <c r="DJ20" s="665"/>
      <c r="DK20" s="665"/>
      <c r="DL20" s="665"/>
      <c r="DM20" s="665"/>
      <c r="DN20" s="665"/>
      <c r="DO20" s="665"/>
      <c r="DP20" s="666"/>
      <c r="DQ20" s="670">
        <v>67460679</v>
      </c>
      <c r="DR20" s="665"/>
      <c r="DS20" s="665"/>
      <c r="DT20" s="665"/>
      <c r="DU20" s="665"/>
      <c r="DV20" s="665"/>
      <c r="DW20" s="665"/>
      <c r="DX20" s="665"/>
      <c r="DY20" s="665"/>
      <c r="DZ20" s="665"/>
      <c r="EA20" s="665"/>
      <c r="EB20" s="665"/>
      <c r="EC20" s="705"/>
    </row>
    <row r="21" spans="2:133" ht="11.25" customHeight="1" x14ac:dyDescent="0.2">
      <c r="B21" s="661" t="s">
        <v>278</v>
      </c>
      <c r="C21" s="662"/>
      <c r="D21" s="662"/>
      <c r="E21" s="662"/>
      <c r="F21" s="662"/>
      <c r="G21" s="662"/>
      <c r="H21" s="662"/>
      <c r="I21" s="662"/>
      <c r="J21" s="662"/>
      <c r="K21" s="662"/>
      <c r="L21" s="662"/>
      <c r="M21" s="662"/>
      <c r="N21" s="662"/>
      <c r="O21" s="662"/>
      <c r="P21" s="662"/>
      <c r="Q21" s="663"/>
      <c r="R21" s="664">
        <v>1187</v>
      </c>
      <c r="S21" s="665"/>
      <c r="T21" s="665"/>
      <c r="U21" s="665"/>
      <c r="V21" s="665"/>
      <c r="W21" s="665"/>
      <c r="X21" s="665"/>
      <c r="Y21" s="666"/>
      <c r="Z21" s="691">
        <v>0</v>
      </c>
      <c r="AA21" s="691"/>
      <c r="AB21" s="691"/>
      <c r="AC21" s="691"/>
      <c r="AD21" s="692">
        <v>1187</v>
      </c>
      <c r="AE21" s="692"/>
      <c r="AF21" s="692"/>
      <c r="AG21" s="692"/>
      <c r="AH21" s="692"/>
      <c r="AI21" s="692"/>
      <c r="AJ21" s="692"/>
      <c r="AK21" s="692"/>
      <c r="AL21" s="667">
        <v>0</v>
      </c>
      <c r="AM21" s="668"/>
      <c r="AN21" s="668"/>
      <c r="AO21" s="693"/>
      <c r="AP21" s="756" t="s">
        <v>279</v>
      </c>
      <c r="AQ21" s="764"/>
      <c r="AR21" s="764"/>
      <c r="AS21" s="764"/>
      <c r="AT21" s="764"/>
      <c r="AU21" s="764"/>
      <c r="AV21" s="764"/>
      <c r="AW21" s="764"/>
      <c r="AX21" s="764"/>
      <c r="AY21" s="764"/>
      <c r="AZ21" s="764"/>
      <c r="BA21" s="764"/>
      <c r="BB21" s="764"/>
      <c r="BC21" s="764"/>
      <c r="BD21" s="764"/>
      <c r="BE21" s="764"/>
      <c r="BF21" s="758"/>
      <c r="BG21" s="664">
        <v>6744</v>
      </c>
      <c r="BH21" s="665"/>
      <c r="BI21" s="665"/>
      <c r="BJ21" s="665"/>
      <c r="BK21" s="665"/>
      <c r="BL21" s="665"/>
      <c r="BM21" s="665"/>
      <c r="BN21" s="666"/>
      <c r="BO21" s="691">
        <v>0</v>
      </c>
      <c r="BP21" s="691"/>
      <c r="BQ21" s="691"/>
      <c r="BR21" s="691"/>
      <c r="BS21" s="692" t="s">
        <v>176</v>
      </c>
      <c r="BT21" s="692"/>
      <c r="BU21" s="692"/>
      <c r="BV21" s="692"/>
      <c r="BW21" s="692"/>
      <c r="BX21" s="692"/>
      <c r="BY21" s="692"/>
      <c r="BZ21" s="692"/>
      <c r="CA21" s="692"/>
      <c r="CB21" s="759"/>
      <c r="CD21" s="769"/>
      <c r="CE21" s="695"/>
      <c r="CF21" s="695"/>
      <c r="CG21" s="695"/>
      <c r="CH21" s="695"/>
      <c r="CI21" s="695"/>
      <c r="CJ21" s="695"/>
      <c r="CK21" s="695"/>
      <c r="CL21" s="695"/>
      <c r="CM21" s="695"/>
      <c r="CN21" s="695"/>
      <c r="CO21" s="695"/>
      <c r="CP21" s="695"/>
      <c r="CQ21" s="696"/>
      <c r="CR21" s="770"/>
      <c r="CS21" s="771"/>
      <c r="CT21" s="771"/>
      <c r="CU21" s="771"/>
      <c r="CV21" s="771"/>
      <c r="CW21" s="771"/>
      <c r="CX21" s="771"/>
      <c r="CY21" s="772"/>
      <c r="CZ21" s="773"/>
      <c r="DA21" s="773"/>
      <c r="DB21" s="773"/>
      <c r="DC21" s="773"/>
      <c r="DD21" s="774"/>
      <c r="DE21" s="771"/>
      <c r="DF21" s="771"/>
      <c r="DG21" s="771"/>
      <c r="DH21" s="771"/>
      <c r="DI21" s="771"/>
      <c r="DJ21" s="771"/>
      <c r="DK21" s="771"/>
      <c r="DL21" s="771"/>
      <c r="DM21" s="771"/>
      <c r="DN21" s="771"/>
      <c r="DO21" s="771"/>
      <c r="DP21" s="772"/>
      <c r="DQ21" s="774"/>
      <c r="DR21" s="771"/>
      <c r="DS21" s="771"/>
      <c r="DT21" s="771"/>
      <c r="DU21" s="771"/>
      <c r="DV21" s="771"/>
      <c r="DW21" s="771"/>
      <c r="DX21" s="771"/>
      <c r="DY21" s="771"/>
      <c r="DZ21" s="771"/>
      <c r="EA21" s="771"/>
      <c r="EB21" s="771"/>
      <c r="EC21" s="778"/>
    </row>
    <row r="22" spans="2:133" ht="11.25" customHeight="1" x14ac:dyDescent="0.2">
      <c r="B22" s="727" t="s">
        <v>280</v>
      </c>
      <c r="C22" s="728"/>
      <c r="D22" s="728"/>
      <c r="E22" s="728"/>
      <c r="F22" s="728"/>
      <c r="G22" s="728"/>
      <c r="H22" s="728"/>
      <c r="I22" s="728"/>
      <c r="J22" s="728"/>
      <c r="K22" s="728"/>
      <c r="L22" s="728"/>
      <c r="M22" s="728"/>
      <c r="N22" s="728"/>
      <c r="O22" s="728"/>
      <c r="P22" s="728"/>
      <c r="Q22" s="729"/>
      <c r="R22" s="664" t="s">
        <v>138</v>
      </c>
      <c r="S22" s="665"/>
      <c r="T22" s="665"/>
      <c r="U22" s="665"/>
      <c r="V22" s="665"/>
      <c r="W22" s="665"/>
      <c r="X22" s="665"/>
      <c r="Y22" s="666"/>
      <c r="Z22" s="691" t="s">
        <v>138</v>
      </c>
      <c r="AA22" s="691"/>
      <c r="AB22" s="691"/>
      <c r="AC22" s="691"/>
      <c r="AD22" s="692" t="s">
        <v>138</v>
      </c>
      <c r="AE22" s="692"/>
      <c r="AF22" s="692"/>
      <c r="AG22" s="692"/>
      <c r="AH22" s="692"/>
      <c r="AI22" s="692"/>
      <c r="AJ22" s="692"/>
      <c r="AK22" s="692"/>
      <c r="AL22" s="667" t="s">
        <v>176</v>
      </c>
      <c r="AM22" s="668"/>
      <c r="AN22" s="668"/>
      <c r="AO22" s="693"/>
      <c r="AP22" s="756" t="s">
        <v>281</v>
      </c>
      <c r="AQ22" s="764"/>
      <c r="AR22" s="764"/>
      <c r="AS22" s="764"/>
      <c r="AT22" s="764"/>
      <c r="AU22" s="764"/>
      <c r="AV22" s="764"/>
      <c r="AW22" s="764"/>
      <c r="AX22" s="764"/>
      <c r="AY22" s="764"/>
      <c r="AZ22" s="764"/>
      <c r="BA22" s="764"/>
      <c r="BB22" s="764"/>
      <c r="BC22" s="764"/>
      <c r="BD22" s="764"/>
      <c r="BE22" s="764"/>
      <c r="BF22" s="758"/>
      <c r="BG22" s="664" t="s">
        <v>138</v>
      </c>
      <c r="BH22" s="665"/>
      <c r="BI22" s="665"/>
      <c r="BJ22" s="665"/>
      <c r="BK22" s="665"/>
      <c r="BL22" s="665"/>
      <c r="BM22" s="665"/>
      <c r="BN22" s="666"/>
      <c r="BO22" s="691" t="s">
        <v>176</v>
      </c>
      <c r="BP22" s="691"/>
      <c r="BQ22" s="691"/>
      <c r="BR22" s="691"/>
      <c r="BS22" s="692" t="s">
        <v>176</v>
      </c>
      <c r="BT22" s="692"/>
      <c r="BU22" s="692"/>
      <c r="BV22" s="692"/>
      <c r="BW22" s="692"/>
      <c r="BX22" s="692"/>
      <c r="BY22" s="692"/>
      <c r="BZ22" s="692"/>
      <c r="CA22" s="692"/>
      <c r="CB22" s="759"/>
      <c r="CD22" s="766" t="s">
        <v>282</v>
      </c>
      <c r="CE22" s="767"/>
      <c r="CF22" s="767"/>
      <c r="CG22" s="767"/>
      <c r="CH22" s="767"/>
      <c r="CI22" s="767"/>
      <c r="CJ22" s="767"/>
      <c r="CK22" s="767"/>
      <c r="CL22" s="767"/>
      <c r="CM22" s="767"/>
      <c r="CN22" s="767"/>
      <c r="CO22" s="767"/>
      <c r="CP22" s="767"/>
      <c r="CQ22" s="767"/>
      <c r="CR22" s="767"/>
      <c r="CS22" s="767"/>
      <c r="CT22" s="767"/>
      <c r="CU22" s="767"/>
      <c r="CV22" s="767"/>
      <c r="CW22" s="767"/>
      <c r="CX22" s="767"/>
      <c r="CY22" s="767"/>
      <c r="CZ22" s="767"/>
      <c r="DA22" s="767"/>
      <c r="DB22" s="767"/>
      <c r="DC22" s="767"/>
      <c r="DD22" s="767"/>
      <c r="DE22" s="767"/>
      <c r="DF22" s="767"/>
      <c r="DG22" s="767"/>
      <c r="DH22" s="767"/>
      <c r="DI22" s="767"/>
      <c r="DJ22" s="767"/>
      <c r="DK22" s="767"/>
      <c r="DL22" s="767"/>
      <c r="DM22" s="767"/>
      <c r="DN22" s="767"/>
      <c r="DO22" s="767"/>
      <c r="DP22" s="767"/>
      <c r="DQ22" s="767"/>
      <c r="DR22" s="767"/>
      <c r="DS22" s="767"/>
      <c r="DT22" s="767"/>
      <c r="DU22" s="767"/>
      <c r="DV22" s="767"/>
      <c r="DW22" s="767"/>
      <c r="DX22" s="767"/>
      <c r="DY22" s="767"/>
      <c r="DZ22" s="767"/>
      <c r="EA22" s="767"/>
      <c r="EB22" s="767"/>
      <c r="EC22" s="768"/>
    </row>
    <row r="23" spans="2:133" ht="11.25" customHeight="1" x14ac:dyDescent="0.2">
      <c r="B23" s="661" t="s">
        <v>283</v>
      </c>
      <c r="C23" s="662"/>
      <c r="D23" s="662"/>
      <c r="E23" s="662"/>
      <c r="F23" s="662"/>
      <c r="G23" s="662"/>
      <c r="H23" s="662"/>
      <c r="I23" s="662"/>
      <c r="J23" s="662"/>
      <c r="K23" s="662"/>
      <c r="L23" s="662"/>
      <c r="M23" s="662"/>
      <c r="N23" s="662"/>
      <c r="O23" s="662"/>
      <c r="P23" s="662"/>
      <c r="Q23" s="663"/>
      <c r="R23" s="664" t="s">
        <v>138</v>
      </c>
      <c r="S23" s="665"/>
      <c r="T23" s="665"/>
      <c r="U23" s="665"/>
      <c r="V23" s="665"/>
      <c r="W23" s="665"/>
      <c r="X23" s="665"/>
      <c r="Y23" s="666"/>
      <c r="Z23" s="691" t="s">
        <v>176</v>
      </c>
      <c r="AA23" s="691"/>
      <c r="AB23" s="691"/>
      <c r="AC23" s="691"/>
      <c r="AD23" s="692" t="s">
        <v>176</v>
      </c>
      <c r="AE23" s="692"/>
      <c r="AF23" s="692"/>
      <c r="AG23" s="692"/>
      <c r="AH23" s="692"/>
      <c r="AI23" s="692"/>
      <c r="AJ23" s="692"/>
      <c r="AK23" s="692"/>
      <c r="AL23" s="667" t="s">
        <v>176</v>
      </c>
      <c r="AM23" s="668"/>
      <c r="AN23" s="668"/>
      <c r="AO23" s="693"/>
      <c r="AP23" s="756" t="s">
        <v>284</v>
      </c>
      <c r="AQ23" s="764"/>
      <c r="AR23" s="764"/>
      <c r="AS23" s="764"/>
      <c r="AT23" s="764"/>
      <c r="AU23" s="764"/>
      <c r="AV23" s="764"/>
      <c r="AW23" s="764"/>
      <c r="AX23" s="764"/>
      <c r="AY23" s="764"/>
      <c r="AZ23" s="764"/>
      <c r="BA23" s="764"/>
      <c r="BB23" s="764"/>
      <c r="BC23" s="764"/>
      <c r="BD23" s="764"/>
      <c r="BE23" s="764"/>
      <c r="BF23" s="758"/>
      <c r="BG23" s="664" t="s">
        <v>176</v>
      </c>
      <c r="BH23" s="665"/>
      <c r="BI23" s="665"/>
      <c r="BJ23" s="665"/>
      <c r="BK23" s="665"/>
      <c r="BL23" s="665"/>
      <c r="BM23" s="665"/>
      <c r="BN23" s="666"/>
      <c r="BO23" s="691" t="s">
        <v>176</v>
      </c>
      <c r="BP23" s="691"/>
      <c r="BQ23" s="691"/>
      <c r="BR23" s="691"/>
      <c r="BS23" s="692" t="s">
        <v>176</v>
      </c>
      <c r="BT23" s="692"/>
      <c r="BU23" s="692"/>
      <c r="BV23" s="692"/>
      <c r="BW23" s="692"/>
      <c r="BX23" s="692"/>
      <c r="BY23" s="692"/>
      <c r="BZ23" s="692"/>
      <c r="CA23" s="692"/>
      <c r="CB23" s="759"/>
      <c r="CD23" s="766" t="s">
        <v>224</v>
      </c>
      <c r="CE23" s="767"/>
      <c r="CF23" s="767"/>
      <c r="CG23" s="767"/>
      <c r="CH23" s="767"/>
      <c r="CI23" s="767"/>
      <c r="CJ23" s="767"/>
      <c r="CK23" s="767"/>
      <c r="CL23" s="767"/>
      <c r="CM23" s="767"/>
      <c r="CN23" s="767"/>
      <c r="CO23" s="767"/>
      <c r="CP23" s="767"/>
      <c r="CQ23" s="768"/>
      <c r="CR23" s="766" t="s">
        <v>285</v>
      </c>
      <c r="CS23" s="767"/>
      <c r="CT23" s="767"/>
      <c r="CU23" s="767"/>
      <c r="CV23" s="767"/>
      <c r="CW23" s="767"/>
      <c r="CX23" s="767"/>
      <c r="CY23" s="768"/>
      <c r="CZ23" s="766" t="s">
        <v>286</v>
      </c>
      <c r="DA23" s="767"/>
      <c r="DB23" s="767"/>
      <c r="DC23" s="768"/>
      <c r="DD23" s="766" t="s">
        <v>287</v>
      </c>
      <c r="DE23" s="767"/>
      <c r="DF23" s="767"/>
      <c r="DG23" s="767"/>
      <c r="DH23" s="767"/>
      <c r="DI23" s="767"/>
      <c r="DJ23" s="767"/>
      <c r="DK23" s="768"/>
      <c r="DL23" s="775" t="s">
        <v>288</v>
      </c>
      <c r="DM23" s="776"/>
      <c r="DN23" s="776"/>
      <c r="DO23" s="776"/>
      <c r="DP23" s="776"/>
      <c r="DQ23" s="776"/>
      <c r="DR23" s="776"/>
      <c r="DS23" s="776"/>
      <c r="DT23" s="776"/>
      <c r="DU23" s="776"/>
      <c r="DV23" s="777"/>
      <c r="DW23" s="766" t="s">
        <v>289</v>
      </c>
      <c r="DX23" s="767"/>
      <c r="DY23" s="767"/>
      <c r="DZ23" s="767"/>
      <c r="EA23" s="767"/>
      <c r="EB23" s="767"/>
      <c r="EC23" s="768"/>
    </row>
    <row r="24" spans="2:133" ht="11.25" customHeight="1" x14ac:dyDescent="0.2">
      <c r="B24" s="661" t="s">
        <v>290</v>
      </c>
      <c r="C24" s="662"/>
      <c r="D24" s="662"/>
      <c r="E24" s="662"/>
      <c r="F24" s="662"/>
      <c r="G24" s="662"/>
      <c r="H24" s="662"/>
      <c r="I24" s="662"/>
      <c r="J24" s="662"/>
      <c r="K24" s="662"/>
      <c r="L24" s="662"/>
      <c r="M24" s="662"/>
      <c r="N24" s="662"/>
      <c r="O24" s="662"/>
      <c r="P24" s="662"/>
      <c r="Q24" s="663"/>
      <c r="R24" s="664" t="s">
        <v>176</v>
      </c>
      <c r="S24" s="665"/>
      <c r="T24" s="665"/>
      <c r="U24" s="665"/>
      <c r="V24" s="665"/>
      <c r="W24" s="665"/>
      <c r="X24" s="665"/>
      <c r="Y24" s="666"/>
      <c r="Z24" s="691" t="s">
        <v>176</v>
      </c>
      <c r="AA24" s="691"/>
      <c r="AB24" s="691"/>
      <c r="AC24" s="691"/>
      <c r="AD24" s="692" t="s">
        <v>138</v>
      </c>
      <c r="AE24" s="692"/>
      <c r="AF24" s="692"/>
      <c r="AG24" s="692"/>
      <c r="AH24" s="692"/>
      <c r="AI24" s="692"/>
      <c r="AJ24" s="692"/>
      <c r="AK24" s="692"/>
      <c r="AL24" s="667" t="s">
        <v>176</v>
      </c>
      <c r="AM24" s="668"/>
      <c r="AN24" s="668"/>
      <c r="AO24" s="693"/>
      <c r="AP24" s="756" t="s">
        <v>291</v>
      </c>
      <c r="AQ24" s="764"/>
      <c r="AR24" s="764"/>
      <c r="AS24" s="764"/>
      <c r="AT24" s="764"/>
      <c r="AU24" s="764"/>
      <c r="AV24" s="764"/>
      <c r="AW24" s="764"/>
      <c r="AX24" s="764"/>
      <c r="AY24" s="764"/>
      <c r="AZ24" s="764"/>
      <c r="BA24" s="764"/>
      <c r="BB24" s="764"/>
      <c r="BC24" s="764"/>
      <c r="BD24" s="764"/>
      <c r="BE24" s="764"/>
      <c r="BF24" s="758"/>
      <c r="BG24" s="664" t="s">
        <v>138</v>
      </c>
      <c r="BH24" s="665"/>
      <c r="BI24" s="665"/>
      <c r="BJ24" s="665"/>
      <c r="BK24" s="665"/>
      <c r="BL24" s="665"/>
      <c r="BM24" s="665"/>
      <c r="BN24" s="666"/>
      <c r="BO24" s="691" t="s">
        <v>138</v>
      </c>
      <c r="BP24" s="691"/>
      <c r="BQ24" s="691"/>
      <c r="BR24" s="691"/>
      <c r="BS24" s="692" t="s">
        <v>176</v>
      </c>
      <c r="BT24" s="692"/>
      <c r="BU24" s="692"/>
      <c r="BV24" s="692"/>
      <c r="BW24" s="692"/>
      <c r="BX24" s="692"/>
      <c r="BY24" s="692"/>
      <c r="BZ24" s="692"/>
      <c r="CA24" s="692"/>
      <c r="CB24" s="759"/>
      <c r="CD24" s="720" t="s">
        <v>292</v>
      </c>
      <c r="CE24" s="721"/>
      <c r="CF24" s="721"/>
      <c r="CG24" s="721"/>
      <c r="CH24" s="721"/>
      <c r="CI24" s="721"/>
      <c r="CJ24" s="721"/>
      <c r="CK24" s="721"/>
      <c r="CL24" s="721"/>
      <c r="CM24" s="721"/>
      <c r="CN24" s="721"/>
      <c r="CO24" s="721"/>
      <c r="CP24" s="721"/>
      <c r="CQ24" s="722"/>
      <c r="CR24" s="717">
        <v>60269453</v>
      </c>
      <c r="CS24" s="718"/>
      <c r="CT24" s="718"/>
      <c r="CU24" s="718"/>
      <c r="CV24" s="718"/>
      <c r="CW24" s="718"/>
      <c r="CX24" s="718"/>
      <c r="CY24" s="761"/>
      <c r="CZ24" s="762">
        <v>52.7</v>
      </c>
      <c r="DA24" s="736"/>
      <c r="DB24" s="736"/>
      <c r="DC24" s="765"/>
      <c r="DD24" s="760">
        <v>30010477</v>
      </c>
      <c r="DE24" s="718"/>
      <c r="DF24" s="718"/>
      <c r="DG24" s="718"/>
      <c r="DH24" s="718"/>
      <c r="DI24" s="718"/>
      <c r="DJ24" s="718"/>
      <c r="DK24" s="761"/>
      <c r="DL24" s="760">
        <v>29728797</v>
      </c>
      <c r="DM24" s="718"/>
      <c r="DN24" s="718"/>
      <c r="DO24" s="718"/>
      <c r="DP24" s="718"/>
      <c r="DQ24" s="718"/>
      <c r="DR24" s="718"/>
      <c r="DS24" s="718"/>
      <c r="DT24" s="718"/>
      <c r="DU24" s="718"/>
      <c r="DV24" s="761"/>
      <c r="DW24" s="762">
        <v>47.8</v>
      </c>
      <c r="DX24" s="736"/>
      <c r="DY24" s="736"/>
      <c r="DZ24" s="736"/>
      <c r="EA24" s="736"/>
      <c r="EB24" s="736"/>
      <c r="EC24" s="763"/>
    </row>
    <row r="25" spans="2:133" ht="11.25" customHeight="1" x14ac:dyDescent="0.2">
      <c r="B25" s="661" t="s">
        <v>293</v>
      </c>
      <c r="C25" s="662"/>
      <c r="D25" s="662"/>
      <c r="E25" s="662"/>
      <c r="F25" s="662"/>
      <c r="G25" s="662"/>
      <c r="H25" s="662"/>
      <c r="I25" s="662"/>
      <c r="J25" s="662"/>
      <c r="K25" s="662"/>
      <c r="L25" s="662"/>
      <c r="M25" s="662"/>
      <c r="N25" s="662"/>
      <c r="O25" s="662"/>
      <c r="P25" s="662"/>
      <c r="Q25" s="663"/>
      <c r="R25" s="664" t="s">
        <v>176</v>
      </c>
      <c r="S25" s="665"/>
      <c r="T25" s="665"/>
      <c r="U25" s="665"/>
      <c r="V25" s="665"/>
      <c r="W25" s="665"/>
      <c r="X25" s="665"/>
      <c r="Y25" s="666"/>
      <c r="Z25" s="691" t="s">
        <v>176</v>
      </c>
      <c r="AA25" s="691"/>
      <c r="AB25" s="691"/>
      <c r="AC25" s="691"/>
      <c r="AD25" s="692" t="s">
        <v>176</v>
      </c>
      <c r="AE25" s="692"/>
      <c r="AF25" s="692"/>
      <c r="AG25" s="692"/>
      <c r="AH25" s="692"/>
      <c r="AI25" s="692"/>
      <c r="AJ25" s="692"/>
      <c r="AK25" s="692"/>
      <c r="AL25" s="667" t="s">
        <v>176</v>
      </c>
      <c r="AM25" s="668"/>
      <c r="AN25" s="668"/>
      <c r="AO25" s="693"/>
      <c r="AP25" s="756" t="s">
        <v>294</v>
      </c>
      <c r="AQ25" s="764"/>
      <c r="AR25" s="764"/>
      <c r="AS25" s="764"/>
      <c r="AT25" s="764"/>
      <c r="AU25" s="764"/>
      <c r="AV25" s="764"/>
      <c r="AW25" s="764"/>
      <c r="AX25" s="764"/>
      <c r="AY25" s="764"/>
      <c r="AZ25" s="764"/>
      <c r="BA25" s="764"/>
      <c r="BB25" s="764"/>
      <c r="BC25" s="764"/>
      <c r="BD25" s="764"/>
      <c r="BE25" s="764"/>
      <c r="BF25" s="758"/>
      <c r="BG25" s="664" t="s">
        <v>176</v>
      </c>
      <c r="BH25" s="665"/>
      <c r="BI25" s="665"/>
      <c r="BJ25" s="665"/>
      <c r="BK25" s="665"/>
      <c r="BL25" s="665"/>
      <c r="BM25" s="665"/>
      <c r="BN25" s="666"/>
      <c r="BO25" s="691" t="s">
        <v>176</v>
      </c>
      <c r="BP25" s="691"/>
      <c r="BQ25" s="691"/>
      <c r="BR25" s="691"/>
      <c r="BS25" s="692" t="s">
        <v>176</v>
      </c>
      <c r="BT25" s="692"/>
      <c r="BU25" s="692"/>
      <c r="BV25" s="692"/>
      <c r="BW25" s="692"/>
      <c r="BX25" s="692"/>
      <c r="BY25" s="692"/>
      <c r="BZ25" s="692"/>
      <c r="CA25" s="692"/>
      <c r="CB25" s="759"/>
      <c r="CD25" s="706" t="s">
        <v>295</v>
      </c>
      <c r="CE25" s="703"/>
      <c r="CF25" s="703"/>
      <c r="CG25" s="703"/>
      <c r="CH25" s="703"/>
      <c r="CI25" s="703"/>
      <c r="CJ25" s="703"/>
      <c r="CK25" s="703"/>
      <c r="CL25" s="703"/>
      <c r="CM25" s="703"/>
      <c r="CN25" s="703"/>
      <c r="CO25" s="703"/>
      <c r="CP25" s="703"/>
      <c r="CQ25" s="704"/>
      <c r="CR25" s="664">
        <v>17775243</v>
      </c>
      <c r="CS25" s="675"/>
      <c r="CT25" s="675"/>
      <c r="CU25" s="675"/>
      <c r="CV25" s="675"/>
      <c r="CW25" s="675"/>
      <c r="CX25" s="675"/>
      <c r="CY25" s="676"/>
      <c r="CZ25" s="667">
        <v>15.5</v>
      </c>
      <c r="DA25" s="677"/>
      <c r="DB25" s="677"/>
      <c r="DC25" s="678"/>
      <c r="DD25" s="670">
        <v>16542117</v>
      </c>
      <c r="DE25" s="675"/>
      <c r="DF25" s="675"/>
      <c r="DG25" s="675"/>
      <c r="DH25" s="675"/>
      <c r="DI25" s="675"/>
      <c r="DJ25" s="675"/>
      <c r="DK25" s="676"/>
      <c r="DL25" s="670">
        <v>16314389</v>
      </c>
      <c r="DM25" s="675"/>
      <c r="DN25" s="675"/>
      <c r="DO25" s="675"/>
      <c r="DP25" s="675"/>
      <c r="DQ25" s="675"/>
      <c r="DR25" s="675"/>
      <c r="DS25" s="675"/>
      <c r="DT25" s="675"/>
      <c r="DU25" s="675"/>
      <c r="DV25" s="676"/>
      <c r="DW25" s="667">
        <v>26.2</v>
      </c>
      <c r="DX25" s="677"/>
      <c r="DY25" s="677"/>
      <c r="DZ25" s="677"/>
      <c r="EA25" s="677"/>
      <c r="EB25" s="677"/>
      <c r="EC25" s="698"/>
    </row>
    <row r="26" spans="2:133" ht="11.25" customHeight="1" x14ac:dyDescent="0.2">
      <c r="B26" s="661" t="s">
        <v>296</v>
      </c>
      <c r="C26" s="662"/>
      <c r="D26" s="662"/>
      <c r="E26" s="662"/>
      <c r="F26" s="662"/>
      <c r="G26" s="662"/>
      <c r="H26" s="662"/>
      <c r="I26" s="662"/>
      <c r="J26" s="662"/>
      <c r="K26" s="662"/>
      <c r="L26" s="662"/>
      <c r="M26" s="662"/>
      <c r="N26" s="662"/>
      <c r="O26" s="662"/>
      <c r="P26" s="662"/>
      <c r="Q26" s="663"/>
      <c r="R26" s="664" t="s">
        <v>138</v>
      </c>
      <c r="S26" s="665"/>
      <c r="T26" s="665"/>
      <c r="U26" s="665"/>
      <c r="V26" s="665"/>
      <c r="W26" s="665"/>
      <c r="X26" s="665"/>
      <c r="Y26" s="666"/>
      <c r="Z26" s="691" t="s">
        <v>176</v>
      </c>
      <c r="AA26" s="691"/>
      <c r="AB26" s="691"/>
      <c r="AC26" s="691"/>
      <c r="AD26" s="692" t="s">
        <v>176</v>
      </c>
      <c r="AE26" s="692"/>
      <c r="AF26" s="692"/>
      <c r="AG26" s="692"/>
      <c r="AH26" s="692"/>
      <c r="AI26" s="692"/>
      <c r="AJ26" s="692"/>
      <c r="AK26" s="692"/>
      <c r="AL26" s="667" t="s">
        <v>176</v>
      </c>
      <c r="AM26" s="668"/>
      <c r="AN26" s="668"/>
      <c r="AO26" s="693"/>
      <c r="AP26" s="756" t="s">
        <v>297</v>
      </c>
      <c r="AQ26" s="757"/>
      <c r="AR26" s="757"/>
      <c r="AS26" s="757"/>
      <c r="AT26" s="757"/>
      <c r="AU26" s="757"/>
      <c r="AV26" s="757"/>
      <c r="AW26" s="757"/>
      <c r="AX26" s="757"/>
      <c r="AY26" s="757"/>
      <c r="AZ26" s="757"/>
      <c r="BA26" s="757"/>
      <c r="BB26" s="757"/>
      <c r="BC26" s="757"/>
      <c r="BD26" s="757"/>
      <c r="BE26" s="757"/>
      <c r="BF26" s="758"/>
      <c r="BG26" s="664" t="s">
        <v>176</v>
      </c>
      <c r="BH26" s="665"/>
      <c r="BI26" s="665"/>
      <c r="BJ26" s="665"/>
      <c r="BK26" s="665"/>
      <c r="BL26" s="665"/>
      <c r="BM26" s="665"/>
      <c r="BN26" s="666"/>
      <c r="BO26" s="691" t="s">
        <v>176</v>
      </c>
      <c r="BP26" s="691"/>
      <c r="BQ26" s="691"/>
      <c r="BR26" s="691"/>
      <c r="BS26" s="692" t="s">
        <v>176</v>
      </c>
      <c r="BT26" s="692"/>
      <c r="BU26" s="692"/>
      <c r="BV26" s="692"/>
      <c r="BW26" s="692"/>
      <c r="BX26" s="692"/>
      <c r="BY26" s="692"/>
      <c r="BZ26" s="692"/>
      <c r="CA26" s="692"/>
      <c r="CB26" s="759"/>
      <c r="CD26" s="706" t="s">
        <v>298</v>
      </c>
      <c r="CE26" s="703"/>
      <c r="CF26" s="703"/>
      <c r="CG26" s="703"/>
      <c r="CH26" s="703"/>
      <c r="CI26" s="703"/>
      <c r="CJ26" s="703"/>
      <c r="CK26" s="703"/>
      <c r="CL26" s="703"/>
      <c r="CM26" s="703"/>
      <c r="CN26" s="703"/>
      <c r="CO26" s="703"/>
      <c r="CP26" s="703"/>
      <c r="CQ26" s="704"/>
      <c r="CR26" s="664">
        <v>11900198</v>
      </c>
      <c r="CS26" s="665"/>
      <c r="CT26" s="665"/>
      <c r="CU26" s="665"/>
      <c r="CV26" s="665"/>
      <c r="CW26" s="665"/>
      <c r="CX26" s="665"/>
      <c r="CY26" s="666"/>
      <c r="CZ26" s="667">
        <v>10.4</v>
      </c>
      <c r="DA26" s="677"/>
      <c r="DB26" s="677"/>
      <c r="DC26" s="678"/>
      <c r="DD26" s="670">
        <v>11210426</v>
      </c>
      <c r="DE26" s="665"/>
      <c r="DF26" s="665"/>
      <c r="DG26" s="665"/>
      <c r="DH26" s="665"/>
      <c r="DI26" s="665"/>
      <c r="DJ26" s="665"/>
      <c r="DK26" s="666"/>
      <c r="DL26" s="670" t="s">
        <v>176</v>
      </c>
      <c r="DM26" s="665"/>
      <c r="DN26" s="665"/>
      <c r="DO26" s="665"/>
      <c r="DP26" s="665"/>
      <c r="DQ26" s="665"/>
      <c r="DR26" s="665"/>
      <c r="DS26" s="665"/>
      <c r="DT26" s="665"/>
      <c r="DU26" s="665"/>
      <c r="DV26" s="666"/>
      <c r="DW26" s="667" t="s">
        <v>138</v>
      </c>
      <c r="DX26" s="677"/>
      <c r="DY26" s="677"/>
      <c r="DZ26" s="677"/>
      <c r="EA26" s="677"/>
      <c r="EB26" s="677"/>
      <c r="EC26" s="698"/>
    </row>
    <row r="27" spans="2:133" ht="11.25" customHeight="1" x14ac:dyDescent="0.2">
      <c r="B27" s="661" t="s">
        <v>299</v>
      </c>
      <c r="C27" s="662"/>
      <c r="D27" s="662"/>
      <c r="E27" s="662"/>
      <c r="F27" s="662"/>
      <c r="G27" s="662"/>
      <c r="H27" s="662"/>
      <c r="I27" s="662"/>
      <c r="J27" s="662"/>
      <c r="K27" s="662"/>
      <c r="L27" s="662"/>
      <c r="M27" s="662"/>
      <c r="N27" s="662"/>
      <c r="O27" s="662"/>
      <c r="P27" s="662"/>
      <c r="Q27" s="663"/>
      <c r="R27" s="664">
        <v>31461650</v>
      </c>
      <c r="S27" s="665"/>
      <c r="T27" s="665"/>
      <c r="U27" s="665"/>
      <c r="V27" s="665"/>
      <c r="W27" s="665"/>
      <c r="X27" s="665"/>
      <c r="Y27" s="666"/>
      <c r="Z27" s="691">
        <v>25.2</v>
      </c>
      <c r="AA27" s="691"/>
      <c r="AB27" s="691"/>
      <c r="AC27" s="691"/>
      <c r="AD27" s="692">
        <v>31461650</v>
      </c>
      <c r="AE27" s="692"/>
      <c r="AF27" s="692"/>
      <c r="AG27" s="692"/>
      <c r="AH27" s="692"/>
      <c r="AI27" s="692"/>
      <c r="AJ27" s="692"/>
      <c r="AK27" s="692"/>
      <c r="AL27" s="667">
        <v>50.6</v>
      </c>
      <c r="AM27" s="668"/>
      <c r="AN27" s="668"/>
      <c r="AO27" s="693"/>
      <c r="AP27" s="661" t="s">
        <v>300</v>
      </c>
      <c r="AQ27" s="662"/>
      <c r="AR27" s="662"/>
      <c r="AS27" s="662"/>
      <c r="AT27" s="662"/>
      <c r="AU27" s="662"/>
      <c r="AV27" s="662"/>
      <c r="AW27" s="662"/>
      <c r="AX27" s="662"/>
      <c r="AY27" s="662"/>
      <c r="AZ27" s="662"/>
      <c r="BA27" s="662"/>
      <c r="BB27" s="662"/>
      <c r="BC27" s="662"/>
      <c r="BD27" s="662"/>
      <c r="BE27" s="662"/>
      <c r="BF27" s="663"/>
      <c r="BG27" s="664">
        <v>23895046</v>
      </c>
      <c r="BH27" s="665"/>
      <c r="BI27" s="665"/>
      <c r="BJ27" s="665"/>
      <c r="BK27" s="665"/>
      <c r="BL27" s="665"/>
      <c r="BM27" s="665"/>
      <c r="BN27" s="666"/>
      <c r="BO27" s="691">
        <v>100</v>
      </c>
      <c r="BP27" s="691"/>
      <c r="BQ27" s="691"/>
      <c r="BR27" s="691"/>
      <c r="BS27" s="692" t="s">
        <v>176</v>
      </c>
      <c r="BT27" s="692"/>
      <c r="BU27" s="692"/>
      <c r="BV27" s="692"/>
      <c r="BW27" s="692"/>
      <c r="BX27" s="692"/>
      <c r="BY27" s="692"/>
      <c r="BZ27" s="692"/>
      <c r="CA27" s="692"/>
      <c r="CB27" s="759"/>
      <c r="CD27" s="706" t="s">
        <v>301</v>
      </c>
      <c r="CE27" s="703"/>
      <c r="CF27" s="703"/>
      <c r="CG27" s="703"/>
      <c r="CH27" s="703"/>
      <c r="CI27" s="703"/>
      <c r="CJ27" s="703"/>
      <c r="CK27" s="703"/>
      <c r="CL27" s="703"/>
      <c r="CM27" s="703"/>
      <c r="CN27" s="703"/>
      <c r="CO27" s="703"/>
      <c r="CP27" s="703"/>
      <c r="CQ27" s="704"/>
      <c r="CR27" s="664">
        <v>41062881</v>
      </c>
      <c r="CS27" s="675"/>
      <c r="CT27" s="675"/>
      <c r="CU27" s="675"/>
      <c r="CV27" s="675"/>
      <c r="CW27" s="675"/>
      <c r="CX27" s="675"/>
      <c r="CY27" s="676"/>
      <c r="CZ27" s="667">
        <v>35.9</v>
      </c>
      <c r="DA27" s="677"/>
      <c r="DB27" s="677"/>
      <c r="DC27" s="678"/>
      <c r="DD27" s="670">
        <v>12075113</v>
      </c>
      <c r="DE27" s="675"/>
      <c r="DF27" s="675"/>
      <c r="DG27" s="675"/>
      <c r="DH27" s="675"/>
      <c r="DI27" s="675"/>
      <c r="DJ27" s="675"/>
      <c r="DK27" s="676"/>
      <c r="DL27" s="670">
        <v>12021161</v>
      </c>
      <c r="DM27" s="675"/>
      <c r="DN27" s="675"/>
      <c r="DO27" s="675"/>
      <c r="DP27" s="675"/>
      <c r="DQ27" s="675"/>
      <c r="DR27" s="675"/>
      <c r="DS27" s="675"/>
      <c r="DT27" s="675"/>
      <c r="DU27" s="675"/>
      <c r="DV27" s="676"/>
      <c r="DW27" s="667">
        <v>19.3</v>
      </c>
      <c r="DX27" s="677"/>
      <c r="DY27" s="677"/>
      <c r="DZ27" s="677"/>
      <c r="EA27" s="677"/>
      <c r="EB27" s="677"/>
      <c r="EC27" s="698"/>
    </row>
    <row r="28" spans="2:133" ht="11.25" customHeight="1" x14ac:dyDescent="0.2">
      <c r="B28" s="661" t="s">
        <v>302</v>
      </c>
      <c r="C28" s="662"/>
      <c r="D28" s="662"/>
      <c r="E28" s="662"/>
      <c r="F28" s="662"/>
      <c r="G28" s="662"/>
      <c r="H28" s="662"/>
      <c r="I28" s="662"/>
      <c r="J28" s="662"/>
      <c r="K28" s="662"/>
      <c r="L28" s="662"/>
      <c r="M28" s="662"/>
      <c r="N28" s="662"/>
      <c r="O28" s="662"/>
      <c r="P28" s="662"/>
      <c r="Q28" s="663"/>
      <c r="R28" s="664">
        <v>25561</v>
      </c>
      <c r="S28" s="665"/>
      <c r="T28" s="665"/>
      <c r="U28" s="665"/>
      <c r="V28" s="665"/>
      <c r="W28" s="665"/>
      <c r="X28" s="665"/>
      <c r="Y28" s="666"/>
      <c r="Z28" s="691">
        <v>0</v>
      </c>
      <c r="AA28" s="691"/>
      <c r="AB28" s="691"/>
      <c r="AC28" s="691"/>
      <c r="AD28" s="692">
        <v>25561</v>
      </c>
      <c r="AE28" s="692"/>
      <c r="AF28" s="692"/>
      <c r="AG28" s="692"/>
      <c r="AH28" s="692"/>
      <c r="AI28" s="692"/>
      <c r="AJ28" s="692"/>
      <c r="AK28" s="692"/>
      <c r="AL28" s="667">
        <v>0</v>
      </c>
      <c r="AM28" s="668"/>
      <c r="AN28" s="668"/>
      <c r="AO28" s="693"/>
      <c r="AP28" s="661"/>
      <c r="AQ28" s="662"/>
      <c r="AR28" s="662"/>
      <c r="AS28" s="662"/>
      <c r="AT28" s="662"/>
      <c r="AU28" s="662"/>
      <c r="AV28" s="662"/>
      <c r="AW28" s="662"/>
      <c r="AX28" s="662"/>
      <c r="AY28" s="662"/>
      <c r="AZ28" s="662"/>
      <c r="BA28" s="662"/>
      <c r="BB28" s="662"/>
      <c r="BC28" s="662"/>
      <c r="BD28" s="662"/>
      <c r="BE28" s="662"/>
      <c r="BF28" s="663"/>
      <c r="BG28" s="664"/>
      <c r="BH28" s="665"/>
      <c r="BI28" s="665"/>
      <c r="BJ28" s="665"/>
      <c r="BK28" s="665"/>
      <c r="BL28" s="665"/>
      <c r="BM28" s="665"/>
      <c r="BN28" s="666"/>
      <c r="BO28" s="691"/>
      <c r="BP28" s="691"/>
      <c r="BQ28" s="691"/>
      <c r="BR28" s="691"/>
      <c r="BS28" s="670"/>
      <c r="BT28" s="665"/>
      <c r="BU28" s="665"/>
      <c r="BV28" s="665"/>
      <c r="BW28" s="665"/>
      <c r="BX28" s="665"/>
      <c r="BY28" s="665"/>
      <c r="BZ28" s="665"/>
      <c r="CA28" s="665"/>
      <c r="CB28" s="705"/>
      <c r="CD28" s="706" t="s">
        <v>303</v>
      </c>
      <c r="CE28" s="703"/>
      <c r="CF28" s="703"/>
      <c r="CG28" s="703"/>
      <c r="CH28" s="703"/>
      <c r="CI28" s="703"/>
      <c r="CJ28" s="703"/>
      <c r="CK28" s="703"/>
      <c r="CL28" s="703"/>
      <c r="CM28" s="703"/>
      <c r="CN28" s="703"/>
      <c r="CO28" s="703"/>
      <c r="CP28" s="703"/>
      <c r="CQ28" s="704"/>
      <c r="CR28" s="664">
        <v>1431329</v>
      </c>
      <c r="CS28" s="665"/>
      <c r="CT28" s="665"/>
      <c r="CU28" s="665"/>
      <c r="CV28" s="665"/>
      <c r="CW28" s="665"/>
      <c r="CX28" s="665"/>
      <c r="CY28" s="666"/>
      <c r="CZ28" s="667">
        <v>1.3</v>
      </c>
      <c r="DA28" s="677"/>
      <c r="DB28" s="677"/>
      <c r="DC28" s="678"/>
      <c r="DD28" s="670">
        <v>1393247</v>
      </c>
      <c r="DE28" s="665"/>
      <c r="DF28" s="665"/>
      <c r="DG28" s="665"/>
      <c r="DH28" s="665"/>
      <c r="DI28" s="665"/>
      <c r="DJ28" s="665"/>
      <c r="DK28" s="666"/>
      <c r="DL28" s="670">
        <v>1393247</v>
      </c>
      <c r="DM28" s="665"/>
      <c r="DN28" s="665"/>
      <c r="DO28" s="665"/>
      <c r="DP28" s="665"/>
      <c r="DQ28" s="665"/>
      <c r="DR28" s="665"/>
      <c r="DS28" s="665"/>
      <c r="DT28" s="665"/>
      <c r="DU28" s="665"/>
      <c r="DV28" s="666"/>
      <c r="DW28" s="667">
        <v>2.2000000000000002</v>
      </c>
      <c r="DX28" s="677"/>
      <c r="DY28" s="677"/>
      <c r="DZ28" s="677"/>
      <c r="EA28" s="677"/>
      <c r="EB28" s="677"/>
      <c r="EC28" s="698"/>
    </row>
    <row r="29" spans="2:133" ht="11.25" customHeight="1" x14ac:dyDescent="0.2">
      <c r="B29" s="661" t="s">
        <v>304</v>
      </c>
      <c r="C29" s="662"/>
      <c r="D29" s="662"/>
      <c r="E29" s="662"/>
      <c r="F29" s="662"/>
      <c r="G29" s="662"/>
      <c r="H29" s="662"/>
      <c r="I29" s="662"/>
      <c r="J29" s="662"/>
      <c r="K29" s="662"/>
      <c r="L29" s="662"/>
      <c r="M29" s="662"/>
      <c r="N29" s="662"/>
      <c r="O29" s="662"/>
      <c r="P29" s="662"/>
      <c r="Q29" s="663"/>
      <c r="R29" s="664">
        <v>720698</v>
      </c>
      <c r="S29" s="665"/>
      <c r="T29" s="665"/>
      <c r="U29" s="665"/>
      <c r="V29" s="665"/>
      <c r="W29" s="665"/>
      <c r="X29" s="665"/>
      <c r="Y29" s="666"/>
      <c r="Z29" s="691">
        <v>0.6</v>
      </c>
      <c r="AA29" s="691"/>
      <c r="AB29" s="691"/>
      <c r="AC29" s="691"/>
      <c r="AD29" s="692" t="s">
        <v>138</v>
      </c>
      <c r="AE29" s="692"/>
      <c r="AF29" s="692"/>
      <c r="AG29" s="692"/>
      <c r="AH29" s="692"/>
      <c r="AI29" s="692"/>
      <c r="AJ29" s="692"/>
      <c r="AK29" s="692"/>
      <c r="AL29" s="667" t="s">
        <v>176</v>
      </c>
      <c r="AM29" s="668"/>
      <c r="AN29" s="668"/>
      <c r="AO29" s="693"/>
      <c r="AP29" s="641"/>
      <c r="AQ29" s="642"/>
      <c r="AR29" s="642"/>
      <c r="AS29" s="642"/>
      <c r="AT29" s="642"/>
      <c r="AU29" s="642"/>
      <c r="AV29" s="642"/>
      <c r="AW29" s="642"/>
      <c r="AX29" s="642"/>
      <c r="AY29" s="642"/>
      <c r="AZ29" s="642"/>
      <c r="BA29" s="642"/>
      <c r="BB29" s="642"/>
      <c r="BC29" s="642"/>
      <c r="BD29" s="642"/>
      <c r="BE29" s="642"/>
      <c r="BF29" s="643"/>
      <c r="BG29" s="664"/>
      <c r="BH29" s="665"/>
      <c r="BI29" s="665"/>
      <c r="BJ29" s="665"/>
      <c r="BK29" s="665"/>
      <c r="BL29" s="665"/>
      <c r="BM29" s="665"/>
      <c r="BN29" s="666"/>
      <c r="BO29" s="691"/>
      <c r="BP29" s="691"/>
      <c r="BQ29" s="691"/>
      <c r="BR29" s="691"/>
      <c r="BS29" s="692"/>
      <c r="BT29" s="692"/>
      <c r="BU29" s="692"/>
      <c r="BV29" s="692"/>
      <c r="BW29" s="692"/>
      <c r="BX29" s="692"/>
      <c r="BY29" s="692"/>
      <c r="BZ29" s="692"/>
      <c r="CA29" s="692"/>
      <c r="CB29" s="759"/>
      <c r="CD29" s="750" t="s">
        <v>305</v>
      </c>
      <c r="CE29" s="751"/>
      <c r="CF29" s="706" t="s">
        <v>70</v>
      </c>
      <c r="CG29" s="703"/>
      <c r="CH29" s="703"/>
      <c r="CI29" s="703"/>
      <c r="CJ29" s="703"/>
      <c r="CK29" s="703"/>
      <c r="CL29" s="703"/>
      <c r="CM29" s="703"/>
      <c r="CN29" s="703"/>
      <c r="CO29" s="703"/>
      <c r="CP29" s="703"/>
      <c r="CQ29" s="704"/>
      <c r="CR29" s="664">
        <v>1431329</v>
      </c>
      <c r="CS29" s="675"/>
      <c r="CT29" s="675"/>
      <c r="CU29" s="675"/>
      <c r="CV29" s="675"/>
      <c r="CW29" s="675"/>
      <c r="CX29" s="675"/>
      <c r="CY29" s="676"/>
      <c r="CZ29" s="667">
        <v>1.3</v>
      </c>
      <c r="DA29" s="677"/>
      <c r="DB29" s="677"/>
      <c r="DC29" s="678"/>
      <c r="DD29" s="670">
        <v>1393247</v>
      </c>
      <c r="DE29" s="675"/>
      <c r="DF29" s="675"/>
      <c r="DG29" s="675"/>
      <c r="DH29" s="675"/>
      <c r="DI29" s="675"/>
      <c r="DJ29" s="675"/>
      <c r="DK29" s="676"/>
      <c r="DL29" s="670">
        <v>1393247</v>
      </c>
      <c r="DM29" s="675"/>
      <c r="DN29" s="675"/>
      <c r="DO29" s="675"/>
      <c r="DP29" s="675"/>
      <c r="DQ29" s="675"/>
      <c r="DR29" s="675"/>
      <c r="DS29" s="675"/>
      <c r="DT29" s="675"/>
      <c r="DU29" s="675"/>
      <c r="DV29" s="676"/>
      <c r="DW29" s="667">
        <v>2.2000000000000002</v>
      </c>
      <c r="DX29" s="677"/>
      <c r="DY29" s="677"/>
      <c r="DZ29" s="677"/>
      <c r="EA29" s="677"/>
      <c r="EB29" s="677"/>
      <c r="EC29" s="698"/>
    </row>
    <row r="30" spans="2:133" ht="11.25" customHeight="1" x14ac:dyDescent="0.2">
      <c r="B30" s="661" t="s">
        <v>306</v>
      </c>
      <c r="C30" s="662"/>
      <c r="D30" s="662"/>
      <c r="E30" s="662"/>
      <c r="F30" s="662"/>
      <c r="G30" s="662"/>
      <c r="H30" s="662"/>
      <c r="I30" s="662"/>
      <c r="J30" s="662"/>
      <c r="K30" s="662"/>
      <c r="L30" s="662"/>
      <c r="M30" s="662"/>
      <c r="N30" s="662"/>
      <c r="O30" s="662"/>
      <c r="P30" s="662"/>
      <c r="Q30" s="663"/>
      <c r="R30" s="664">
        <v>2170804</v>
      </c>
      <c r="S30" s="665"/>
      <c r="T30" s="665"/>
      <c r="U30" s="665"/>
      <c r="V30" s="665"/>
      <c r="W30" s="665"/>
      <c r="X30" s="665"/>
      <c r="Y30" s="666"/>
      <c r="Z30" s="691">
        <v>1.7</v>
      </c>
      <c r="AA30" s="691"/>
      <c r="AB30" s="691"/>
      <c r="AC30" s="691"/>
      <c r="AD30" s="692">
        <v>1523793</v>
      </c>
      <c r="AE30" s="692"/>
      <c r="AF30" s="692"/>
      <c r="AG30" s="692"/>
      <c r="AH30" s="692"/>
      <c r="AI30" s="692"/>
      <c r="AJ30" s="692"/>
      <c r="AK30" s="692"/>
      <c r="AL30" s="667">
        <v>2.5</v>
      </c>
      <c r="AM30" s="668"/>
      <c r="AN30" s="668"/>
      <c r="AO30" s="693"/>
      <c r="AP30" s="723" t="s">
        <v>224</v>
      </c>
      <c r="AQ30" s="724"/>
      <c r="AR30" s="724"/>
      <c r="AS30" s="724"/>
      <c r="AT30" s="724"/>
      <c r="AU30" s="724"/>
      <c r="AV30" s="724"/>
      <c r="AW30" s="724"/>
      <c r="AX30" s="724"/>
      <c r="AY30" s="724"/>
      <c r="AZ30" s="724"/>
      <c r="BA30" s="724"/>
      <c r="BB30" s="724"/>
      <c r="BC30" s="724"/>
      <c r="BD30" s="724"/>
      <c r="BE30" s="724"/>
      <c r="BF30" s="725"/>
      <c r="BG30" s="723" t="s">
        <v>307</v>
      </c>
      <c r="BH30" s="739"/>
      <c r="BI30" s="739"/>
      <c r="BJ30" s="739"/>
      <c r="BK30" s="739"/>
      <c r="BL30" s="739"/>
      <c r="BM30" s="739"/>
      <c r="BN30" s="739"/>
      <c r="BO30" s="739"/>
      <c r="BP30" s="739"/>
      <c r="BQ30" s="740"/>
      <c r="BR30" s="723" t="s">
        <v>308</v>
      </c>
      <c r="BS30" s="739"/>
      <c r="BT30" s="739"/>
      <c r="BU30" s="739"/>
      <c r="BV30" s="739"/>
      <c r="BW30" s="739"/>
      <c r="BX30" s="739"/>
      <c r="BY30" s="739"/>
      <c r="BZ30" s="739"/>
      <c r="CA30" s="739"/>
      <c r="CB30" s="740"/>
      <c r="CD30" s="752"/>
      <c r="CE30" s="753"/>
      <c r="CF30" s="706" t="s">
        <v>309</v>
      </c>
      <c r="CG30" s="703"/>
      <c r="CH30" s="703"/>
      <c r="CI30" s="703"/>
      <c r="CJ30" s="703"/>
      <c r="CK30" s="703"/>
      <c r="CL30" s="703"/>
      <c r="CM30" s="703"/>
      <c r="CN30" s="703"/>
      <c r="CO30" s="703"/>
      <c r="CP30" s="703"/>
      <c r="CQ30" s="704"/>
      <c r="CR30" s="664">
        <v>1342633</v>
      </c>
      <c r="CS30" s="665"/>
      <c r="CT30" s="665"/>
      <c r="CU30" s="665"/>
      <c r="CV30" s="665"/>
      <c r="CW30" s="665"/>
      <c r="CX30" s="665"/>
      <c r="CY30" s="666"/>
      <c r="CZ30" s="667">
        <v>1.2</v>
      </c>
      <c r="DA30" s="677"/>
      <c r="DB30" s="677"/>
      <c r="DC30" s="678"/>
      <c r="DD30" s="670">
        <v>1314925</v>
      </c>
      <c r="DE30" s="665"/>
      <c r="DF30" s="665"/>
      <c r="DG30" s="665"/>
      <c r="DH30" s="665"/>
      <c r="DI30" s="665"/>
      <c r="DJ30" s="665"/>
      <c r="DK30" s="666"/>
      <c r="DL30" s="670">
        <v>1314925</v>
      </c>
      <c r="DM30" s="665"/>
      <c r="DN30" s="665"/>
      <c r="DO30" s="665"/>
      <c r="DP30" s="665"/>
      <c r="DQ30" s="665"/>
      <c r="DR30" s="665"/>
      <c r="DS30" s="665"/>
      <c r="DT30" s="665"/>
      <c r="DU30" s="665"/>
      <c r="DV30" s="666"/>
      <c r="DW30" s="667">
        <v>2.1</v>
      </c>
      <c r="DX30" s="677"/>
      <c r="DY30" s="677"/>
      <c r="DZ30" s="677"/>
      <c r="EA30" s="677"/>
      <c r="EB30" s="677"/>
      <c r="EC30" s="698"/>
    </row>
    <row r="31" spans="2:133" ht="11.25" customHeight="1" x14ac:dyDescent="0.2">
      <c r="B31" s="661" t="s">
        <v>310</v>
      </c>
      <c r="C31" s="662"/>
      <c r="D31" s="662"/>
      <c r="E31" s="662"/>
      <c r="F31" s="662"/>
      <c r="G31" s="662"/>
      <c r="H31" s="662"/>
      <c r="I31" s="662"/>
      <c r="J31" s="662"/>
      <c r="K31" s="662"/>
      <c r="L31" s="662"/>
      <c r="M31" s="662"/>
      <c r="N31" s="662"/>
      <c r="O31" s="662"/>
      <c r="P31" s="662"/>
      <c r="Q31" s="663"/>
      <c r="R31" s="664">
        <v>631757</v>
      </c>
      <c r="S31" s="665"/>
      <c r="T31" s="665"/>
      <c r="U31" s="665"/>
      <c r="V31" s="665"/>
      <c r="W31" s="665"/>
      <c r="X31" s="665"/>
      <c r="Y31" s="666"/>
      <c r="Z31" s="691">
        <v>0.5</v>
      </c>
      <c r="AA31" s="691"/>
      <c r="AB31" s="691"/>
      <c r="AC31" s="691"/>
      <c r="AD31" s="692" t="s">
        <v>176</v>
      </c>
      <c r="AE31" s="692"/>
      <c r="AF31" s="692"/>
      <c r="AG31" s="692"/>
      <c r="AH31" s="692"/>
      <c r="AI31" s="692"/>
      <c r="AJ31" s="692"/>
      <c r="AK31" s="692"/>
      <c r="AL31" s="667" t="s">
        <v>176</v>
      </c>
      <c r="AM31" s="668"/>
      <c r="AN31" s="668"/>
      <c r="AO31" s="693"/>
      <c r="AP31" s="741" t="s">
        <v>311</v>
      </c>
      <c r="AQ31" s="742"/>
      <c r="AR31" s="742"/>
      <c r="AS31" s="742"/>
      <c r="AT31" s="747" t="s">
        <v>312</v>
      </c>
      <c r="AU31" s="217"/>
      <c r="AV31" s="217"/>
      <c r="AW31" s="217"/>
      <c r="AX31" s="731" t="s">
        <v>189</v>
      </c>
      <c r="AY31" s="732"/>
      <c r="AZ31" s="732"/>
      <c r="BA31" s="732"/>
      <c r="BB31" s="732"/>
      <c r="BC31" s="732"/>
      <c r="BD31" s="732"/>
      <c r="BE31" s="732"/>
      <c r="BF31" s="733"/>
      <c r="BG31" s="734">
        <v>98.9</v>
      </c>
      <c r="BH31" s="735"/>
      <c r="BI31" s="735"/>
      <c r="BJ31" s="735"/>
      <c r="BK31" s="735"/>
      <c r="BL31" s="735"/>
      <c r="BM31" s="736">
        <v>97.1</v>
      </c>
      <c r="BN31" s="735"/>
      <c r="BO31" s="735"/>
      <c r="BP31" s="735"/>
      <c r="BQ31" s="737"/>
      <c r="BR31" s="734">
        <v>98.3</v>
      </c>
      <c r="BS31" s="735"/>
      <c r="BT31" s="735"/>
      <c r="BU31" s="735"/>
      <c r="BV31" s="735"/>
      <c r="BW31" s="735"/>
      <c r="BX31" s="736">
        <v>96.7</v>
      </c>
      <c r="BY31" s="735"/>
      <c r="BZ31" s="735"/>
      <c r="CA31" s="735"/>
      <c r="CB31" s="737"/>
      <c r="CD31" s="752"/>
      <c r="CE31" s="753"/>
      <c r="CF31" s="706" t="s">
        <v>313</v>
      </c>
      <c r="CG31" s="703"/>
      <c r="CH31" s="703"/>
      <c r="CI31" s="703"/>
      <c r="CJ31" s="703"/>
      <c r="CK31" s="703"/>
      <c r="CL31" s="703"/>
      <c r="CM31" s="703"/>
      <c r="CN31" s="703"/>
      <c r="CO31" s="703"/>
      <c r="CP31" s="703"/>
      <c r="CQ31" s="704"/>
      <c r="CR31" s="664">
        <v>88696</v>
      </c>
      <c r="CS31" s="675"/>
      <c r="CT31" s="675"/>
      <c r="CU31" s="675"/>
      <c r="CV31" s="675"/>
      <c r="CW31" s="675"/>
      <c r="CX31" s="675"/>
      <c r="CY31" s="676"/>
      <c r="CZ31" s="667">
        <v>0.1</v>
      </c>
      <c r="DA31" s="677"/>
      <c r="DB31" s="677"/>
      <c r="DC31" s="678"/>
      <c r="DD31" s="670">
        <v>78322</v>
      </c>
      <c r="DE31" s="675"/>
      <c r="DF31" s="675"/>
      <c r="DG31" s="675"/>
      <c r="DH31" s="675"/>
      <c r="DI31" s="675"/>
      <c r="DJ31" s="675"/>
      <c r="DK31" s="676"/>
      <c r="DL31" s="670">
        <v>78322</v>
      </c>
      <c r="DM31" s="675"/>
      <c r="DN31" s="675"/>
      <c r="DO31" s="675"/>
      <c r="DP31" s="675"/>
      <c r="DQ31" s="675"/>
      <c r="DR31" s="675"/>
      <c r="DS31" s="675"/>
      <c r="DT31" s="675"/>
      <c r="DU31" s="675"/>
      <c r="DV31" s="676"/>
      <c r="DW31" s="667">
        <v>0.1</v>
      </c>
      <c r="DX31" s="677"/>
      <c r="DY31" s="677"/>
      <c r="DZ31" s="677"/>
      <c r="EA31" s="677"/>
      <c r="EB31" s="677"/>
      <c r="EC31" s="698"/>
    </row>
    <row r="32" spans="2:133" ht="11.25" customHeight="1" x14ac:dyDescent="0.2">
      <c r="B32" s="661" t="s">
        <v>314</v>
      </c>
      <c r="C32" s="662"/>
      <c r="D32" s="662"/>
      <c r="E32" s="662"/>
      <c r="F32" s="662"/>
      <c r="G32" s="662"/>
      <c r="H32" s="662"/>
      <c r="I32" s="662"/>
      <c r="J32" s="662"/>
      <c r="K32" s="662"/>
      <c r="L32" s="662"/>
      <c r="M32" s="662"/>
      <c r="N32" s="662"/>
      <c r="O32" s="662"/>
      <c r="P32" s="662"/>
      <c r="Q32" s="663"/>
      <c r="R32" s="664">
        <v>31175233</v>
      </c>
      <c r="S32" s="665"/>
      <c r="T32" s="665"/>
      <c r="U32" s="665"/>
      <c r="V32" s="665"/>
      <c r="W32" s="665"/>
      <c r="X32" s="665"/>
      <c r="Y32" s="666"/>
      <c r="Z32" s="691">
        <v>24.9</v>
      </c>
      <c r="AA32" s="691"/>
      <c r="AB32" s="691"/>
      <c r="AC32" s="691"/>
      <c r="AD32" s="692" t="s">
        <v>176</v>
      </c>
      <c r="AE32" s="692"/>
      <c r="AF32" s="692"/>
      <c r="AG32" s="692"/>
      <c r="AH32" s="692"/>
      <c r="AI32" s="692"/>
      <c r="AJ32" s="692"/>
      <c r="AK32" s="692"/>
      <c r="AL32" s="667" t="s">
        <v>176</v>
      </c>
      <c r="AM32" s="668"/>
      <c r="AN32" s="668"/>
      <c r="AO32" s="693"/>
      <c r="AP32" s="743"/>
      <c r="AQ32" s="744"/>
      <c r="AR32" s="744"/>
      <c r="AS32" s="744"/>
      <c r="AT32" s="748"/>
      <c r="AU32" s="216" t="s">
        <v>315</v>
      </c>
      <c r="AV32" s="216"/>
      <c r="AW32" s="216"/>
      <c r="AX32" s="661" t="s">
        <v>316</v>
      </c>
      <c r="AY32" s="662"/>
      <c r="AZ32" s="662"/>
      <c r="BA32" s="662"/>
      <c r="BB32" s="662"/>
      <c r="BC32" s="662"/>
      <c r="BD32" s="662"/>
      <c r="BE32" s="662"/>
      <c r="BF32" s="663"/>
      <c r="BG32" s="738">
        <v>98.8</v>
      </c>
      <c r="BH32" s="675"/>
      <c r="BI32" s="675"/>
      <c r="BJ32" s="675"/>
      <c r="BK32" s="675"/>
      <c r="BL32" s="675"/>
      <c r="BM32" s="668">
        <v>96.7</v>
      </c>
      <c r="BN32" s="730"/>
      <c r="BO32" s="730"/>
      <c r="BP32" s="730"/>
      <c r="BQ32" s="702"/>
      <c r="BR32" s="738">
        <v>98.1</v>
      </c>
      <c r="BS32" s="675"/>
      <c r="BT32" s="675"/>
      <c r="BU32" s="675"/>
      <c r="BV32" s="675"/>
      <c r="BW32" s="675"/>
      <c r="BX32" s="668">
        <v>96.4</v>
      </c>
      <c r="BY32" s="730"/>
      <c r="BZ32" s="730"/>
      <c r="CA32" s="730"/>
      <c r="CB32" s="702"/>
      <c r="CD32" s="754"/>
      <c r="CE32" s="755"/>
      <c r="CF32" s="706" t="s">
        <v>317</v>
      </c>
      <c r="CG32" s="703"/>
      <c r="CH32" s="703"/>
      <c r="CI32" s="703"/>
      <c r="CJ32" s="703"/>
      <c r="CK32" s="703"/>
      <c r="CL32" s="703"/>
      <c r="CM32" s="703"/>
      <c r="CN32" s="703"/>
      <c r="CO32" s="703"/>
      <c r="CP32" s="703"/>
      <c r="CQ32" s="704"/>
      <c r="CR32" s="664" t="s">
        <v>176</v>
      </c>
      <c r="CS32" s="665"/>
      <c r="CT32" s="665"/>
      <c r="CU32" s="665"/>
      <c r="CV32" s="665"/>
      <c r="CW32" s="665"/>
      <c r="CX32" s="665"/>
      <c r="CY32" s="666"/>
      <c r="CZ32" s="667" t="s">
        <v>176</v>
      </c>
      <c r="DA32" s="677"/>
      <c r="DB32" s="677"/>
      <c r="DC32" s="678"/>
      <c r="DD32" s="670" t="s">
        <v>176</v>
      </c>
      <c r="DE32" s="665"/>
      <c r="DF32" s="665"/>
      <c r="DG32" s="665"/>
      <c r="DH32" s="665"/>
      <c r="DI32" s="665"/>
      <c r="DJ32" s="665"/>
      <c r="DK32" s="666"/>
      <c r="DL32" s="670" t="s">
        <v>176</v>
      </c>
      <c r="DM32" s="665"/>
      <c r="DN32" s="665"/>
      <c r="DO32" s="665"/>
      <c r="DP32" s="665"/>
      <c r="DQ32" s="665"/>
      <c r="DR32" s="665"/>
      <c r="DS32" s="665"/>
      <c r="DT32" s="665"/>
      <c r="DU32" s="665"/>
      <c r="DV32" s="666"/>
      <c r="DW32" s="667" t="s">
        <v>138</v>
      </c>
      <c r="DX32" s="677"/>
      <c r="DY32" s="677"/>
      <c r="DZ32" s="677"/>
      <c r="EA32" s="677"/>
      <c r="EB32" s="677"/>
      <c r="EC32" s="698"/>
    </row>
    <row r="33" spans="2:133" ht="11.25" customHeight="1" x14ac:dyDescent="0.2">
      <c r="B33" s="727" t="s">
        <v>318</v>
      </c>
      <c r="C33" s="728"/>
      <c r="D33" s="728"/>
      <c r="E33" s="728"/>
      <c r="F33" s="728"/>
      <c r="G33" s="728"/>
      <c r="H33" s="728"/>
      <c r="I33" s="728"/>
      <c r="J33" s="728"/>
      <c r="K33" s="728"/>
      <c r="L33" s="728"/>
      <c r="M33" s="728"/>
      <c r="N33" s="728"/>
      <c r="O33" s="728"/>
      <c r="P33" s="728"/>
      <c r="Q33" s="729"/>
      <c r="R33" s="664">
        <v>31183511</v>
      </c>
      <c r="S33" s="665"/>
      <c r="T33" s="665"/>
      <c r="U33" s="665"/>
      <c r="V33" s="665"/>
      <c r="W33" s="665"/>
      <c r="X33" s="665"/>
      <c r="Y33" s="666"/>
      <c r="Z33" s="691">
        <v>24.9</v>
      </c>
      <c r="AA33" s="691"/>
      <c r="AB33" s="691"/>
      <c r="AC33" s="691"/>
      <c r="AD33" s="692">
        <v>28844304</v>
      </c>
      <c r="AE33" s="692"/>
      <c r="AF33" s="692"/>
      <c r="AG33" s="692"/>
      <c r="AH33" s="692"/>
      <c r="AI33" s="692"/>
      <c r="AJ33" s="692"/>
      <c r="AK33" s="692"/>
      <c r="AL33" s="667">
        <v>46.4</v>
      </c>
      <c r="AM33" s="668"/>
      <c r="AN33" s="668"/>
      <c r="AO33" s="693"/>
      <c r="AP33" s="745"/>
      <c r="AQ33" s="746"/>
      <c r="AR33" s="746"/>
      <c r="AS33" s="746"/>
      <c r="AT33" s="749"/>
      <c r="AU33" s="218"/>
      <c r="AV33" s="218"/>
      <c r="AW33" s="218"/>
      <c r="AX33" s="641" t="s">
        <v>319</v>
      </c>
      <c r="AY33" s="642"/>
      <c r="AZ33" s="642"/>
      <c r="BA33" s="642"/>
      <c r="BB33" s="642"/>
      <c r="BC33" s="642"/>
      <c r="BD33" s="642"/>
      <c r="BE33" s="642"/>
      <c r="BF33" s="643"/>
      <c r="BG33" s="726" t="s">
        <v>176</v>
      </c>
      <c r="BH33" s="645"/>
      <c r="BI33" s="645"/>
      <c r="BJ33" s="645"/>
      <c r="BK33" s="645"/>
      <c r="BL33" s="645"/>
      <c r="BM33" s="683" t="s">
        <v>176</v>
      </c>
      <c r="BN33" s="645"/>
      <c r="BO33" s="645"/>
      <c r="BP33" s="645"/>
      <c r="BQ33" s="694"/>
      <c r="BR33" s="726" t="s">
        <v>138</v>
      </c>
      <c r="BS33" s="645"/>
      <c r="BT33" s="645"/>
      <c r="BU33" s="645"/>
      <c r="BV33" s="645"/>
      <c r="BW33" s="645"/>
      <c r="BX33" s="683" t="s">
        <v>176</v>
      </c>
      <c r="BY33" s="645"/>
      <c r="BZ33" s="645"/>
      <c r="CA33" s="645"/>
      <c r="CB33" s="694"/>
      <c r="CD33" s="706" t="s">
        <v>320</v>
      </c>
      <c r="CE33" s="703"/>
      <c r="CF33" s="703"/>
      <c r="CG33" s="703"/>
      <c r="CH33" s="703"/>
      <c r="CI33" s="703"/>
      <c r="CJ33" s="703"/>
      <c r="CK33" s="703"/>
      <c r="CL33" s="703"/>
      <c r="CM33" s="703"/>
      <c r="CN33" s="703"/>
      <c r="CO33" s="703"/>
      <c r="CP33" s="703"/>
      <c r="CQ33" s="704"/>
      <c r="CR33" s="664">
        <v>44612670</v>
      </c>
      <c r="CS33" s="675"/>
      <c r="CT33" s="675"/>
      <c r="CU33" s="675"/>
      <c r="CV33" s="675"/>
      <c r="CW33" s="675"/>
      <c r="CX33" s="675"/>
      <c r="CY33" s="676"/>
      <c r="CZ33" s="667">
        <v>39</v>
      </c>
      <c r="DA33" s="677"/>
      <c r="DB33" s="677"/>
      <c r="DC33" s="678"/>
      <c r="DD33" s="670">
        <v>34126359</v>
      </c>
      <c r="DE33" s="675"/>
      <c r="DF33" s="675"/>
      <c r="DG33" s="675"/>
      <c r="DH33" s="675"/>
      <c r="DI33" s="675"/>
      <c r="DJ33" s="675"/>
      <c r="DK33" s="676"/>
      <c r="DL33" s="670">
        <v>22125777</v>
      </c>
      <c r="DM33" s="675"/>
      <c r="DN33" s="675"/>
      <c r="DO33" s="675"/>
      <c r="DP33" s="675"/>
      <c r="DQ33" s="675"/>
      <c r="DR33" s="675"/>
      <c r="DS33" s="675"/>
      <c r="DT33" s="675"/>
      <c r="DU33" s="675"/>
      <c r="DV33" s="676"/>
      <c r="DW33" s="667">
        <v>35.6</v>
      </c>
      <c r="DX33" s="677"/>
      <c r="DY33" s="677"/>
      <c r="DZ33" s="677"/>
      <c r="EA33" s="677"/>
      <c r="EB33" s="677"/>
      <c r="EC33" s="698"/>
    </row>
    <row r="34" spans="2:133" ht="11.25" customHeight="1" x14ac:dyDescent="0.2">
      <c r="B34" s="661" t="s">
        <v>321</v>
      </c>
      <c r="C34" s="662"/>
      <c r="D34" s="662"/>
      <c r="E34" s="662"/>
      <c r="F34" s="662"/>
      <c r="G34" s="662"/>
      <c r="H34" s="662"/>
      <c r="I34" s="662"/>
      <c r="J34" s="662"/>
      <c r="K34" s="662"/>
      <c r="L34" s="662"/>
      <c r="M34" s="662"/>
      <c r="N34" s="662"/>
      <c r="O34" s="662"/>
      <c r="P34" s="662"/>
      <c r="Q34" s="663"/>
      <c r="R34" s="664">
        <v>9860001</v>
      </c>
      <c r="S34" s="665"/>
      <c r="T34" s="665"/>
      <c r="U34" s="665"/>
      <c r="V34" s="665"/>
      <c r="W34" s="665"/>
      <c r="X34" s="665"/>
      <c r="Y34" s="666"/>
      <c r="Z34" s="691">
        <v>7.9</v>
      </c>
      <c r="AA34" s="691"/>
      <c r="AB34" s="691"/>
      <c r="AC34" s="691"/>
      <c r="AD34" s="692" t="s">
        <v>176</v>
      </c>
      <c r="AE34" s="692"/>
      <c r="AF34" s="692"/>
      <c r="AG34" s="692"/>
      <c r="AH34" s="692"/>
      <c r="AI34" s="692"/>
      <c r="AJ34" s="692"/>
      <c r="AK34" s="692"/>
      <c r="AL34" s="667" t="s">
        <v>176</v>
      </c>
      <c r="AM34" s="668"/>
      <c r="AN34" s="668"/>
      <c r="AO34" s="693"/>
      <c r="AP34" s="219"/>
      <c r="AQ34" s="220"/>
      <c r="AR34" s="216"/>
      <c r="AS34" s="217"/>
      <c r="AT34" s="217"/>
      <c r="AU34" s="217"/>
      <c r="AV34" s="217"/>
      <c r="AW34" s="217"/>
      <c r="AX34" s="217"/>
      <c r="AY34" s="217"/>
      <c r="AZ34" s="217"/>
      <c r="BA34" s="217"/>
      <c r="BB34" s="217"/>
      <c r="BC34" s="217"/>
      <c r="BD34" s="217"/>
      <c r="BE34" s="217"/>
      <c r="BF34" s="217"/>
      <c r="BG34" s="220"/>
      <c r="BH34" s="220"/>
      <c r="BI34" s="220"/>
      <c r="BJ34" s="220"/>
      <c r="BK34" s="220"/>
      <c r="BL34" s="220"/>
      <c r="BM34" s="220"/>
      <c r="BN34" s="220"/>
      <c r="BO34" s="220"/>
      <c r="BP34" s="220"/>
      <c r="BQ34" s="220"/>
      <c r="BR34" s="220"/>
      <c r="BS34" s="220"/>
      <c r="BT34" s="220"/>
      <c r="BU34" s="220"/>
      <c r="BV34" s="220"/>
      <c r="BW34" s="220"/>
      <c r="BX34" s="220"/>
      <c r="BY34" s="220"/>
      <c r="BZ34" s="220"/>
      <c r="CA34" s="220"/>
      <c r="CB34" s="220"/>
      <c r="CD34" s="706" t="s">
        <v>322</v>
      </c>
      <c r="CE34" s="703"/>
      <c r="CF34" s="703"/>
      <c r="CG34" s="703"/>
      <c r="CH34" s="703"/>
      <c r="CI34" s="703"/>
      <c r="CJ34" s="703"/>
      <c r="CK34" s="703"/>
      <c r="CL34" s="703"/>
      <c r="CM34" s="703"/>
      <c r="CN34" s="703"/>
      <c r="CO34" s="703"/>
      <c r="CP34" s="703"/>
      <c r="CQ34" s="704"/>
      <c r="CR34" s="664">
        <v>18561891</v>
      </c>
      <c r="CS34" s="665"/>
      <c r="CT34" s="665"/>
      <c r="CU34" s="665"/>
      <c r="CV34" s="665"/>
      <c r="CW34" s="665"/>
      <c r="CX34" s="665"/>
      <c r="CY34" s="666"/>
      <c r="CZ34" s="667">
        <v>16.2</v>
      </c>
      <c r="DA34" s="677"/>
      <c r="DB34" s="677"/>
      <c r="DC34" s="678"/>
      <c r="DD34" s="670">
        <v>13104055</v>
      </c>
      <c r="DE34" s="665"/>
      <c r="DF34" s="665"/>
      <c r="DG34" s="665"/>
      <c r="DH34" s="665"/>
      <c r="DI34" s="665"/>
      <c r="DJ34" s="665"/>
      <c r="DK34" s="666"/>
      <c r="DL34" s="670">
        <v>12300384</v>
      </c>
      <c r="DM34" s="665"/>
      <c r="DN34" s="665"/>
      <c r="DO34" s="665"/>
      <c r="DP34" s="665"/>
      <c r="DQ34" s="665"/>
      <c r="DR34" s="665"/>
      <c r="DS34" s="665"/>
      <c r="DT34" s="665"/>
      <c r="DU34" s="665"/>
      <c r="DV34" s="666"/>
      <c r="DW34" s="667">
        <v>19.8</v>
      </c>
      <c r="DX34" s="677"/>
      <c r="DY34" s="677"/>
      <c r="DZ34" s="677"/>
      <c r="EA34" s="677"/>
      <c r="EB34" s="677"/>
      <c r="EC34" s="698"/>
    </row>
    <row r="35" spans="2:133" ht="11.25" customHeight="1" x14ac:dyDescent="0.2">
      <c r="B35" s="661" t="s">
        <v>323</v>
      </c>
      <c r="C35" s="662"/>
      <c r="D35" s="662"/>
      <c r="E35" s="662"/>
      <c r="F35" s="662"/>
      <c r="G35" s="662"/>
      <c r="H35" s="662"/>
      <c r="I35" s="662"/>
      <c r="J35" s="662"/>
      <c r="K35" s="662"/>
      <c r="L35" s="662"/>
      <c r="M35" s="662"/>
      <c r="N35" s="662"/>
      <c r="O35" s="662"/>
      <c r="P35" s="662"/>
      <c r="Q35" s="663"/>
      <c r="R35" s="664">
        <v>353692</v>
      </c>
      <c r="S35" s="665"/>
      <c r="T35" s="665"/>
      <c r="U35" s="665"/>
      <c r="V35" s="665"/>
      <c r="W35" s="665"/>
      <c r="X35" s="665"/>
      <c r="Y35" s="666"/>
      <c r="Z35" s="691">
        <v>0.3</v>
      </c>
      <c r="AA35" s="691"/>
      <c r="AB35" s="691"/>
      <c r="AC35" s="691"/>
      <c r="AD35" s="692">
        <v>295623</v>
      </c>
      <c r="AE35" s="692"/>
      <c r="AF35" s="692"/>
      <c r="AG35" s="692"/>
      <c r="AH35" s="692"/>
      <c r="AI35" s="692"/>
      <c r="AJ35" s="692"/>
      <c r="AK35" s="692"/>
      <c r="AL35" s="667">
        <v>0.5</v>
      </c>
      <c r="AM35" s="668"/>
      <c r="AN35" s="668"/>
      <c r="AO35" s="693"/>
      <c r="AP35" s="221"/>
      <c r="AQ35" s="723" t="s">
        <v>324</v>
      </c>
      <c r="AR35" s="724"/>
      <c r="AS35" s="724"/>
      <c r="AT35" s="724"/>
      <c r="AU35" s="724"/>
      <c r="AV35" s="724"/>
      <c r="AW35" s="724"/>
      <c r="AX35" s="724"/>
      <c r="AY35" s="724"/>
      <c r="AZ35" s="724"/>
      <c r="BA35" s="724"/>
      <c r="BB35" s="724"/>
      <c r="BC35" s="724"/>
      <c r="BD35" s="724"/>
      <c r="BE35" s="724"/>
      <c r="BF35" s="725"/>
      <c r="BG35" s="723" t="s">
        <v>325</v>
      </c>
      <c r="BH35" s="724"/>
      <c r="BI35" s="724"/>
      <c r="BJ35" s="724"/>
      <c r="BK35" s="724"/>
      <c r="BL35" s="724"/>
      <c r="BM35" s="724"/>
      <c r="BN35" s="724"/>
      <c r="BO35" s="724"/>
      <c r="BP35" s="724"/>
      <c r="BQ35" s="724"/>
      <c r="BR35" s="724"/>
      <c r="BS35" s="724"/>
      <c r="BT35" s="724"/>
      <c r="BU35" s="724"/>
      <c r="BV35" s="724"/>
      <c r="BW35" s="724"/>
      <c r="BX35" s="724"/>
      <c r="BY35" s="724"/>
      <c r="BZ35" s="724"/>
      <c r="CA35" s="724"/>
      <c r="CB35" s="725"/>
      <c r="CD35" s="706" t="s">
        <v>326</v>
      </c>
      <c r="CE35" s="703"/>
      <c r="CF35" s="703"/>
      <c r="CG35" s="703"/>
      <c r="CH35" s="703"/>
      <c r="CI35" s="703"/>
      <c r="CJ35" s="703"/>
      <c r="CK35" s="703"/>
      <c r="CL35" s="703"/>
      <c r="CM35" s="703"/>
      <c r="CN35" s="703"/>
      <c r="CO35" s="703"/>
      <c r="CP35" s="703"/>
      <c r="CQ35" s="704"/>
      <c r="CR35" s="664">
        <v>1343160</v>
      </c>
      <c r="CS35" s="675"/>
      <c r="CT35" s="675"/>
      <c r="CU35" s="675"/>
      <c r="CV35" s="675"/>
      <c r="CW35" s="675"/>
      <c r="CX35" s="675"/>
      <c r="CY35" s="676"/>
      <c r="CZ35" s="667">
        <v>1.2</v>
      </c>
      <c r="DA35" s="677"/>
      <c r="DB35" s="677"/>
      <c r="DC35" s="678"/>
      <c r="DD35" s="670">
        <v>1256252</v>
      </c>
      <c r="DE35" s="675"/>
      <c r="DF35" s="675"/>
      <c r="DG35" s="675"/>
      <c r="DH35" s="675"/>
      <c r="DI35" s="675"/>
      <c r="DJ35" s="675"/>
      <c r="DK35" s="676"/>
      <c r="DL35" s="670">
        <v>1256252</v>
      </c>
      <c r="DM35" s="675"/>
      <c r="DN35" s="675"/>
      <c r="DO35" s="675"/>
      <c r="DP35" s="675"/>
      <c r="DQ35" s="675"/>
      <c r="DR35" s="675"/>
      <c r="DS35" s="675"/>
      <c r="DT35" s="675"/>
      <c r="DU35" s="675"/>
      <c r="DV35" s="676"/>
      <c r="DW35" s="667">
        <v>2</v>
      </c>
      <c r="DX35" s="677"/>
      <c r="DY35" s="677"/>
      <c r="DZ35" s="677"/>
      <c r="EA35" s="677"/>
      <c r="EB35" s="677"/>
      <c r="EC35" s="698"/>
    </row>
    <row r="36" spans="2:133" ht="11.25" customHeight="1" x14ac:dyDescent="0.2">
      <c r="B36" s="661" t="s">
        <v>327</v>
      </c>
      <c r="C36" s="662"/>
      <c r="D36" s="662"/>
      <c r="E36" s="662"/>
      <c r="F36" s="662"/>
      <c r="G36" s="662"/>
      <c r="H36" s="662"/>
      <c r="I36" s="662"/>
      <c r="J36" s="662"/>
      <c r="K36" s="662"/>
      <c r="L36" s="662"/>
      <c r="M36" s="662"/>
      <c r="N36" s="662"/>
      <c r="O36" s="662"/>
      <c r="P36" s="662"/>
      <c r="Q36" s="663"/>
      <c r="R36" s="664">
        <v>192096</v>
      </c>
      <c r="S36" s="665"/>
      <c r="T36" s="665"/>
      <c r="U36" s="665"/>
      <c r="V36" s="665"/>
      <c r="W36" s="665"/>
      <c r="X36" s="665"/>
      <c r="Y36" s="666"/>
      <c r="Z36" s="691">
        <v>0.2</v>
      </c>
      <c r="AA36" s="691"/>
      <c r="AB36" s="691"/>
      <c r="AC36" s="691"/>
      <c r="AD36" s="692" t="s">
        <v>138</v>
      </c>
      <c r="AE36" s="692"/>
      <c r="AF36" s="692"/>
      <c r="AG36" s="692"/>
      <c r="AH36" s="692"/>
      <c r="AI36" s="692"/>
      <c r="AJ36" s="692"/>
      <c r="AK36" s="692"/>
      <c r="AL36" s="667" t="s">
        <v>176</v>
      </c>
      <c r="AM36" s="668"/>
      <c r="AN36" s="668"/>
      <c r="AO36" s="693"/>
      <c r="AP36" s="221"/>
      <c r="AQ36" s="714" t="s">
        <v>328</v>
      </c>
      <c r="AR36" s="715"/>
      <c r="AS36" s="715"/>
      <c r="AT36" s="715"/>
      <c r="AU36" s="715"/>
      <c r="AV36" s="715"/>
      <c r="AW36" s="715"/>
      <c r="AX36" s="715"/>
      <c r="AY36" s="716"/>
      <c r="AZ36" s="717">
        <v>9112325</v>
      </c>
      <c r="BA36" s="718"/>
      <c r="BB36" s="718"/>
      <c r="BC36" s="718"/>
      <c r="BD36" s="718"/>
      <c r="BE36" s="718"/>
      <c r="BF36" s="719"/>
      <c r="BG36" s="720" t="s">
        <v>329</v>
      </c>
      <c r="BH36" s="721"/>
      <c r="BI36" s="721"/>
      <c r="BJ36" s="721"/>
      <c r="BK36" s="721"/>
      <c r="BL36" s="721"/>
      <c r="BM36" s="721"/>
      <c r="BN36" s="721"/>
      <c r="BO36" s="721"/>
      <c r="BP36" s="721"/>
      <c r="BQ36" s="721"/>
      <c r="BR36" s="721"/>
      <c r="BS36" s="721"/>
      <c r="BT36" s="721"/>
      <c r="BU36" s="722"/>
      <c r="BV36" s="717">
        <v>309906</v>
      </c>
      <c r="BW36" s="718"/>
      <c r="BX36" s="718"/>
      <c r="BY36" s="718"/>
      <c r="BZ36" s="718"/>
      <c r="CA36" s="718"/>
      <c r="CB36" s="719"/>
      <c r="CD36" s="706" t="s">
        <v>330</v>
      </c>
      <c r="CE36" s="703"/>
      <c r="CF36" s="703"/>
      <c r="CG36" s="703"/>
      <c r="CH36" s="703"/>
      <c r="CI36" s="703"/>
      <c r="CJ36" s="703"/>
      <c r="CK36" s="703"/>
      <c r="CL36" s="703"/>
      <c r="CM36" s="703"/>
      <c r="CN36" s="703"/>
      <c r="CO36" s="703"/>
      <c r="CP36" s="703"/>
      <c r="CQ36" s="704"/>
      <c r="CR36" s="664">
        <v>7349608</v>
      </c>
      <c r="CS36" s="665"/>
      <c r="CT36" s="665"/>
      <c r="CU36" s="665"/>
      <c r="CV36" s="665"/>
      <c r="CW36" s="665"/>
      <c r="CX36" s="665"/>
      <c r="CY36" s="666"/>
      <c r="CZ36" s="667">
        <v>6.4</v>
      </c>
      <c r="DA36" s="677"/>
      <c r="DB36" s="677"/>
      <c r="DC36" s="678"/>
      <c r="DD36" s="670">
        <v>5987260</v>
      </c>
      <c r="DE36" s="665"/>
      <c r="DF36" s="665"/>
      <c r="DG36" s="665"/>
      <c r="DH36" s="665"/>
      <c r="DI36" s="665"/>
      <c r="DJ36" s="665"/>
      <c r="DK36" s="666"/>
      <c r="DL36" s="670">
        <v>3254744</v>
      </c>
      <c r="DM36" s="665"/>
      <c r="DN36" s="665"/>
      <c r="DO36" s="665"/>
      <c r="DP36" s="665"/>
      <c r="DQ36" s="665"/>
      <c r="DR36" s="665"/>
      <c r="DS36" s="665"/>
      <c r="DT36" s="665"/>
      <c r="DU36" s="665"/>
      <c r="DV36" s="666"/>
      <c r="DW36" s="667">
        <v>5.2</v>
      </c>
      <c r="DX36" s="677"/>
      <c r="DY36" s="677"/>
      <c r="DZ36" s="677"/>
      <c r="EA36" s="677"/>
      <c r="EB36" s="677"/>
      <c r="EC36" s="698"/>
    </row>
    <row r="37" spans="2:133" ht="11.25" customHeight="1" x14ac:dyDescent="0.2">
      <c r="B37" s="661" t="s">
        <v>331</v>
      </c>
      <c r="C37" s="662"/>
      <c r="D37" s="662"/>
      <c r="E37" s="662"/>
      <c r="F37" s="662"/>
      <c r="G37" s="662"/>
      <c r="H37" s="662"/>
      <c r="I37" s="662"/>
      <c r="J37" s="662"/>
      <c r="K37" s="662"/>
      <c r="L37" s="662"/>
      <c r="M37" s="662"/>
      <c r="N37" s="662"/>
      <c r="O37" s="662"/>
      <c r="P37" s="662"/>
      <c r="Q37" s="663"/>
      <c r="R37" s="664">
        <v>4754733</v>
      </c>
      <c r="S37" s="665"/>
      <c r="T37" s="665"/>
      <c r="U37" s="665"/>
      <c r="V37" s="665"/>
      <c r="W37" s="665"/>
      <c r="X37" s="665"/>
      <c r="Y37" s="666"/>
      <c r="Z37" s="691">
        <v>3.8</v>
      </c>
      <c r="AA37" s="691"/>
      <c r="AB37" s="691"/>
      <c r="AC37" s="691"/>
      <c r="AD37" s="692" t="s">
        <v>176</v>
      </c>
      <c r="AE37" s="692"/>
      <c r="AF37" s="692"/>
      <c r="AG37" s="692"/>
      <c r="AH37" s="692"/>
      <c r="AI37" s="692"/>
      <c r="AJ37" s="692"/>
      <c r="AK37" s="692"/>
      <c r="AL37" s="667" t="s">
        <v>176</v>
      </c>
      <c r="AM37" s="668"/>
      <c r="AN37" s="668"/>
      <c r="AO37" s="693"/>
      <c r="AQ37" s="699" t="s">
        <v>332</v>
      </c>
      <c r="AR37" s="700"/>
      <c r="AS37" s="700"/>
      <c r="AT37" s="700"/>
      <c r="AU37" s="700"/>
      <c r="AV37" s="700"/>
      <c r="AW37" s="700"/>
      <c r="AX37" s="700"/>
      <c r="AY37" s="701"/>
      <c r="AZ37" s="664">
        <v>1696576</v>
      </c>
      <c r="BA37" s="665"/>
      <c r="BB37" s="665"/>
      <c r="BC37" s="665"/>
      <c r="BD37" s="675"/>
      <c r="BE37" s="675"/>
      <c r="BF37" s="702"/>
      <c r="BG37" s="706" t="s">
        <v>333</v>
      </c>
      <c r="BH37" s="703"/>
      <c r="BI37" s="703"/>
      <c r="BJ37" s="703"/>
      <c r="BK37" s="703"/>
      <c r="BL37" s="703"/>
      <c r="BM37" s="703"/>
      <c r="BN37" s="703"/>
      <c r="BO37" s="703"/>
      <c r="BP37" s="703"/>
      <c r="BQ37" s="703"/>
      <c r="BR37" s="703"/>
      <c r="BS37" s="703"/>
      <c r="BT37" s="703"/>
      <c r="BU37" s="704"/>
      <c r="BV37" s="664">
        <v>309906</v>
      </c>
      <c r="BW37" s="665"/>
      <c r="BX37" s="665"/>
      <c r="BY37" s="665"/>
      <c r="BZ37" s="665"/>
      <c r="CA37" s="665"/>
      <c r="CB37" s="705"/>
      <c r="CD37" s="706" t="s">
        <v>334</v>
      </c>
      <c r="CE37" s="703"/>
      <c r="CF37" s="703"/>
      <c r="CG37" s="703"/>
      <c r="CH37" s="703"/>
      <c r="CI37" s="703"/>
      <c r="CJ37" s="703"/>
      <c r="CK37" s="703"/>
      <c r="CL37" s="703"/>
      <c r="CM37" s="703"/>
      <c r="CN37" s="703"/>
      <c r="CO37" s="703"/>
      <c r="CP37" s="703"/>
      <c r="CQ37" s="704"/>
      <c r="CR37" s="664">
        <v>1214073</v>
      </c>
      <c r="CS37" s="675"/>
      <c r="CT37" s="675"/>
      <c r="CU37" s="675"/>
      <c r="CV37" s="675"/>
      <c r="CW37" s="675"/>
      <c r="CX37" s="675"/>
      <c r="CY37" s="676"/>
      <c r="CZ37" s="667">
        <v>1.1000000000000001</v>
      </c>
      <c r="DA37" s="677"/>
      <c r="DB37" s="677"/>
      <c r="DC37" s="678"/>
      <c r="DD37" s="670">
        <v>1214073</v>
      </c>
      <c r="DE37" s="675"/>
      <c r="DF37" s="675"/>
      <c r="DG37" s="675"/>
      <c r="DH37" s="675"/>
      <c r="DI37" s="675"/>
      <c r="DJ37" s="675"/>
      <c r="DK37" s="676"/>
      <c r="DL37" s="670">
        <v>905377</v>
      </c>
      <c r="DM37" s="675"/>
      <c r="DN37" s="675"/>
      <c r="DO37" s="675"/>
      <c r="DP37" s="675"/>
      <c r="DQ37" s="675"/>
      <c r="DR37" s="675"/>
      <c r="DS37" s="675"/>
      <c r="DT37" s="675"/>
      <c r="DU37" s="675"/>
      <c r="DV37" s="676"/>
      <c r="DW37" s="667">
        <v>1.5</v>
      </c>
      <c r="DX37" s="677"/>
      <c r="DY37" s="677"/>
      <c r="DZ37" s="677"/>
      <c r="EA37" s="677"/>
      <c r="EB37" s="677"/>
      <c r="EC37" s="698"/>
    </row>
    <row r="38" spans="2:133" ht="11.25" customHeight="1" x14ac:dyDescent="0.2">
      <c r="B38" s="661" t="s">
        <v>335</v>
      </c>
      <c r="C38" s="662"/>
      <c r="D38" s="662"/>
      <c r="E38" s="662"/>
      <c r="F38" s="662"/>
      <c r="G38" s="662"/>
      <c r="H38" s="662"/>
      <c r="I38" s="662"/>
      <c r="J38" s="662"/>
      <c r="K38" s="662"/>
      <c r="L38" s="662"/>
      <c r="M38" s="662"/>
      <c r="N38" s="662"/>
      <c r="O38" s="662"/>
      <c r="P38" s="662"/>
      <c r="Q38" s="663"/>
      <c r="R38" s="664">
        <v>7931872</v>
      </c>
      <c r="S38" s="665"/>
      <c r="T38" s="665"/>
      <c r="U38" s="665"/>
      <c r="V38" s="665"/>
      <c r="W38" s="665"/>
      <c r="X38" s="665"/>
      <c r="Y38" s="666"/>
      <c r="Z38" s="691">
        <v>6.3</v>
      </c>
      <c r="AA38" s="691"/>
      <c r="AB38" s="691"/>
      <c r="AC38" s="691"/>
      <c r="AD38" s="692" t="s">
        <v>176</v>
      </c>
      <c r="AE38" s="692"/>
      <c r="AF38" s="692"/>
      <c r="AG38" s="692"/>
      <c r="AH38" s="692"/>
      <c r="AI38" s="692"/>
      <c r="AJ38" s="692"/>
      <c r="AK38" s="692"/>
      <c r="AL38" s="667" t="s">
        <v>138</v>
      </c>
      <c r="AM38" s="668"/>
      <c r="AN38" s="668"/>
      <c r="AO38" s="693"/>
      <c r="AQ38" s="699" t="s">
        <v>336</v>
      </c>
      <c r="AR38" s="700"/>
      <c r="AS38" s="700"/>
      <c r="AT38" s="700"/>
      <c r="AU38" s="700"/>
      <c r="AV38" s="700"/>
      <c r="AW38" s="700"/>
      <c r="AX38" s="700"/>
      <c r="AY38" s="701"/>
      <c r="AZ38" s="664">
        <v>18235</v>
      </c>
      <c r="BA38" s="665"/>
      <c r="BB38" s="665"/>
      <c r="BC38" s="665"/>
      <c r="BD38" s="675"/>
      <c r="BE38" s="675"/>
      <c r="BF38" s="702"/>
      <c r="BG38" s="706" t="s">
        <v>337</v>
      </c>
      <c r="BH38" s="703"/>
      <c r="BI38" s="703"/>
      <c r="BJ38" s="703"/>
      <c r="BK38" s="703"/>
      <c r="BL38" s="703"/>
      <c r="BM38" s="703"/>
      <c r="BN38" s="703"/>
      <c r="BO38" s="703"/>
      <c r="BP38" s="703"/>
      <c r="BQ38" s="703"/>
      <c r="BR38" s="703"/>
      <c r="BS38" s="703"/>
      <c r="BT38" s="703"/>
      <c r="BU38" s="704"/>
      <c r="BV38" s="664">
        <v>34110</v>
      </c>
      <c r="BW38" s="665"/>
      <c r="BX38" s="665"/>
      <c r="BY38" s="665"/>
      <c r="BZ38" s="665"/>
      <c r="CA38" s="665"/>
      <c r="CB38" s="705"/>
      <c r="CD38" s="706" t="s">
        <v>338</v>
      </c>
      <c r="CE38" s="703"/>
      <c r="CF38" s="703"/>
      <c r="CG38" s="703"/>
      <c r="CH38" s="703"/>
      <c r="CI38" s="703"/>
      <c r="CJ38" s="703"/>
      <c r="CK38" s="703"/>
      <c r="CL38" s="703"/>
      <c r="CM38" s="703"/>
      <c r="CN38" s="703"/>
      <c r="CO38" s="703"/>
      <c r="CP38" s="703"/>
      <c r="CQ38" s="704"/>
      <c r="CR38" s="664">
        <v>9112325</v>
      </c>
      <c r="CS38" s="665"/>
      <c r="CT38" s="665"/>
      <c r="CU38" s="665"/>
      <c r="CV38" s="665"/>
      <c r="CW38" s="665"/>
      <c r="CX38" s="665"/>
      <c r="CY38" s="666"/>
      <c r="CZ38" s="667">
        <v>8</v>
      </c>
      <c r="DA38" s="677"/>
      <c r="DB38" s="677"/>
      <c r="DC38" s="678"/>
      <c r="DD38" s="670">
        <v>7636336</v>
      </c>
      <c r="DE38" s="665"/>
      <c r="DF38" s="665"/>
      <c r="DG38" s="665"/>
      <c r="DH38" s="665"/>
      <c r="DI38" s="665"/>
      <c r="DJ38" s="665"/>
      <c r="DK38" s="666"/>
      <c r="DL38" s="670">
        <v>5313650</v>
      </c>
      <c r="DM38" s="665"/>
      <c r="DN38" s="665"/>
      <c r="DO38" s="665"/>
      <c r="DP38" s="665"/>
      <c r="DQ38" s="665"/>
      <c r="DR38" s="665"/>
      <c r="DS38" s="665"/>
      <c r="DT38" s="665"/>
      <c r="DU38" s="665"/>
      <c r="DV38" s="666"/>
      <c r="DW38" s="667">
        <v>8.5</v>
      </c>
      <c r="DX38" s="677"/>
      <c r="DY38" s="677"/>
      <c r="DZ38" s="677"/>
      <c r="EA38" s="677"/>
      <c r="EB38" s="677"/>
      <c r="EC38" s="698"/>
    </row>
    <row r="39" spans="2:133" ht="11.25" customHeight="1" x14ac:dyDescent="0.2">
      <c r="B39" s="661" t="s">
        <v>339</v>
      </c>
      <c r="C39" s="662"/>
      <c r="D39" s="662"/>
      <c r="E39" s="662"/>
      <c r="F39" s="662"/>
      <c r="G39" s="662"/>
      <c r="H39" s="662"/>
      <c r="I39" s="662"/>
      <c r="J39" s="662"/>
      <c r="K39" s="662"/>
      <c r="L39" s="662"/>
      <c r="M39" s="662"/>
      <c r="N39" s="662"/>
      <c r="O39" s="662"/>
      <c r="P39" s="662"/>
      <c r="Q39" s="663"/>
      <c r="R39" s="664">
        <v>3250189</v>
      </c>
      <c r="S39" s="665"/>
      <c r="T39" s="665"/>
      <c r="U39" s="665"/>
      <c r="V39" s="665"/>
      <c r="W39" s="665"/>
      <c r="X39" s="665"/>
      <c r="Y39" s="666"/>
      <c r="Z39" s="691">
        <v>2.6</v>
      </c>
      <c r="AA39" s="691"/>
      <c r="AB39" s="691"/>
      <c r="AC39" s="691"/>
      <c r="AD39" s="692">
        <v>716</v>
      </c>
      <c r="AE39" s="692"/>
      <c r="AF39" s="692"/>
      <c r="AG39" s="692"/>
      <c r="AH39" s="692"/>
      <c r="AI39" s="692"/>
      <c r="AJ39" s="692"/>
      <c r="AK39" s="692"/>
      <c r="AL39" s="667">
        <v>0</v>
      </c>
      <c r="AM39" s="668"/>
      <c r="AN39" s="668"/>
      <c r="AO39" s="693"/>
      <c r="AQ39" s="699" t="s">
        <v>340</v>
      </c>
      <c r="AR39" s="700"/>
      <c r="AS39" s="700"/>
      <c r="AT39" s="700"/>
      <c r="AU39" s="700"/>
      <c r="AV39" s="700"/>
      <c r="AW39" s="700"/>
      <c r="AX39" s="700"/>
      <c r="AY39" s="701"/>
      <c r="AZ39" s="664" t="s">
        <v>138</v>
      </c>
      <c r="BA39" s="665"/>
      <c r="BB39" s="665"/>
      <c r="BC39" s="665"/>
      <c r="BD39" s="675"/>
      <c r="BE39" s="675"/>
      <c r="BF39" s="702"/>
      <c r="BG39" s="706" t="s">
        <v>341</v>
      </c>
      <c r="BH39" s="703"/>
      <c r="BI39" s="703"/>
      <c r="BJ39" s="703"/>
      <c r="BK39" s="703"/>
      <c r="BL39" s="703"/>
      <c r="BM39" s="703"/>
      <c r="BN39" s="703"/>
      <c r="BO39" s="703"/>
      <c r="BP39" s="703"/>
      <c r="BQ39" s="703"/>
      <c r="BR39" s="703"/>
      <c r="BS39" s="703"/>
      <c r="BT39" s="703"/>
      <c r="BU39" s="704"/>
      <c r="BV39" s="664">
        <v>45747</v>
      </c>
      <c r="BW39" s="665"/>
      <c r="BX39" s="665"/>
      <c r="BY39" s="665"/>
      <c r="BZ39" s="665"/>
      <c r="CA39" s="665"/>
      <c r="CB39" s="705"/>
      <c r="CD39" s="706" t="s">
        <v>342</v>
      </c>
      <c r="CE39" s="703"/>
      <c r="CF39" s="703"/>
      <c r="CG39" s="703"/>
      <c r="CH39" s="703"/>
      <c r="CI39" s="703"/>
      <c r="CJ39" s="703"/>
      <c r="CK39" s="703"/>
      <c r="CL39" s="703"/>
      <c r="CM39" s="703"/>
      <c r="CN39" s="703"/>
      <c r="CO39" s="703"/>
      <c r="CP39" s="703"/>
      <c r="CQ39" s="704"/>
      <c r="CR39" s="664">
        <v>6184486</v>
      </c>
      <c r="CS39" s="675"/>
      <c r="CT39" s="675"/>
      <c r="CU39" s="675"/>
      <c r="CV39" s="675"/>
      <c r="CW39" s="675"/>
      <c r="CX39" s="675"/>
      <c r="CY39" s="676"/>
      <c r="CZ39" s="667">
        <v>5.4</v>
      </c>
      <c r="DA39" s="677"/>
      <c r="DB39" s="677"/>
      <c r="DC39" s="678"/>
      <c r="DD39" s="670">
        <v>6140293</v>
      </c>
      <c r="DE39" s="675"/>
      <c r="DF39" s="675"/>
      <c r="DG39" s="675"/>
      <c r="DH39" s="675"/>
      <c r="DI39" s="675"/>
      <c r="DJ39" s="675"/>
      <c r="DK39" s="676"/>
      <c r="DL39" s="670" t="s">
        <v>176</v>
      </c>
      <c r="DM39" s="675"/>
      <c r="DN39" s="675"/>
      <c r="DO39" s="675"/>
      <c r="DP39" s="675"/>
      <c r="DQ39" s="675"/>
      <c r="DR39" s="675"/>
      <c r="DS39" s="675"/>
      <c r="DT39" s="675"/>
      <c r="DU39" s="675"/>
      <c r="DV39" s="676"/>
      <c r="DW39" s="667" t="s">
        <v>176</v>
      </c>
      <c r="DX39" s="677"/>
      <c r="DY39" s="677"/>
      <c r="DZ39" s="677"/>
      <c r="EA39" s="677"/>
      <c r="EB39" s="677"/>
      <c r="EC39" s="698"/>
    </row>
    <row r="40" spans="2:133" ht="11.25" customHeight="1" x14ac:dyDescent="0.2">
      <c r="B40" s="661" t="s">
        <v>343</v>
      </c>
      <c r="C40" s="662"/>
      <c r="D40" s="662"/>
      <c r="E40" s="662"/>
      <c r="F40" s="662"/>
      <c r="G40" s="662"/>
      <c r="H40" s="662"/>
      <c r="I40" s="662"/>
      <c r="J40" s="662"/>
      <c r="K40" s="662"/>
      <c r="L40" s="662"/>
      <c r="M40" s="662"/>
      <c r="N40" s="662"/>
      <c r="O40" s="662"/>
      <c r="P40" s="662"/>
      <c r="Q40" s="663"/>
      <c r="R40" s="664">
        <v>1342400</v>
      </c>
      <c r="S40" s="665"/>
      <c r="T40" s="665"/>
      <c r="U40" s="665"/>
      <c r="V40" s="665"/>
      <c r="W40" s="665"/>
      <c r="X40" s="665"/>
      <c r="Y40" s="666"/>
      <c r="Z40" s="691">
        <v>1.1000000000000001</v>
      </c>
      <c r="AA40" s="691"/>
      <c r="AB40" s="691"/>
      <c r="AC40" s="691"/>
      <c r="AD40" s="692" t="s">
        <v>176</v>
      </c>
      <c r="AE40" s="692"/>
      <c r="AF40" s="692"/>
      <c r="AG40" s="692"/>
      <c r="AH40" s="692"/>
      <c r="AI40" s="692"/>
      <c r="AJ40" s="692"/>
      <c r="AK40" s="692"/>
      <c r="AL40" s="667" t="s">
        <v>138</v>
      </c>
      <c r="AM40" s="668"/>
      <c r="AN40" s="668"/>
      <c r="AO40" s="693"/>
      <c r="AQ40" s="699" t="s">
        <v>344</v>
      </c>
      <c r="AR40" s="700"/>
      <c r="AS40" s="700"/>
      <c r="AT40" s="700"/>
      <c r="AU40" s="700"/>
      <c r="AV40" s="700"/>
      <c r="AW40" s="700"/>
      <c r="AX40" s="700"/>
      <c r="AY40" s="701"/>
      <c r="AZ40" s="664" t="s">
        <v>138</v>
      </c>
      <c r="BA40" s="665"/>
      <c r="BB40" s="665"/>
      <c r="BC40" s="665"/>
      <c r="BD40" s="675"/>
      <c r="BE40" s="675"/>
      <c r="BF40" s="702"/>
      <c r="BG40" s="707" t="s">
        <v>345</v>
      </c>
      <c r="BH40" s="708"/>
      <c r="BI40" s="708"/>
      <c r="BJ40" s="708"/>
      <c r="BK40" s="708"/>
      <c r="BL40" s="222"/>
      <c r="BM40" s="703" t="s">
        <v>346</v>
      </c>
      <c r="BN40" s="703"/>
      <c r="BO40" s="703"/>
      <c r="BP40" s="703"/>
      <c r="BQ40" s="703"/>
      <c r="BR40" s="703"/>
      <c r="BS40" s="703"/>
      <c r="BT40" s="703"/>
      <c r="BU40" s="704"/>
      <c r="BV40" s="664">
        <v>122</v>
      </c>
      <c r="BW40" s="665"/>
      <c r="BX40" s="665"/>
      <c r="BY40" s="665"/>
      <c r="BZ40" s="665"/>
      <c r="CA40" s="665"/>
      <c r="CB40" s="705"/>
      <c r="CD40" s="706" t="s">
        <v>347</v>
      </c>
      <c r="CE40" s="703"/>
      <c r="CF40" s="703"/>
      <c r="CG40" s="703"/>
      <c r="CH40" s="703"/>
      <c r="CI40" s="703"/>
      <c r="CJ40" s="703"/>
      <c r="CK40" s="703"/>
      <c r="CL40" s="703"/>
      <c r="CM40" s="703"/>
      <c r="CN40" s="703"/>
      <c r="CO40" s="703"/>
      <c r="CP40" s="703"/>
      <c r="CQ40" s="704"/>
      <c r="CR40" s="664">
        <v>2061200</v>
      </c>
      <c r="CS40" s="665"/>
      <c r="CT40" s="665"/>
      <c r="CU40" s="665"/>
      <c r="CV40" s="665"/>
      <c r="CW40" s="665"/>
      <c r="CX40" s="665"/>
      <c r="CY40" s="666"/>
      <c r="CZ40" s="667">
        <v>1.8</v>
      </c>
      <c r="DA40" s="677"/>
      <c r="DB40" s="677"/>
      <c r="DC40" s="678"/>
      <c r="DD40" s="670">
        <v>2163</v>
      </c>
      <c r="DE40" s="665"/>
      <c r="DF40" s="665"/>
      <c r="DG40" s="665"/>
      <c r="DH40" s="665"/>
      <c r="DI40" s="665"/>
      <c r="DJ40" s="665"/>
      <c r="DK40" s="666"/>
      <c r="DL40" s="670">
        <v>747</v>
      </c>
      <c r="DM40" s="665"/>
      <c r="DN40" s="665"/>
      <c r="DO40" s="665"/>
      <c r="DP40" s="665"/>
      <c r="DQ40" s="665"/>
      <c r="DR40" s="665"/>
      <c r="DS40" s="665"/>
      <c r="DT40" s="665"/>
      <c r="DU40" s="665"/>
      <c r="DV40" s="666"/>
      <c r="DW40" s="667">
        <v>0</v>
      </c>
      <c r="DX40" s="677"/>
      <c r="DY40" s="677"/>
      <c r="DZ40" s="677"/>
      <c r="EA40" s="677"/>
      <c r="EB40" s="677"/>
      <c r="EC40" s="698"/>
    </row>
    <row r="41" spans="2:133" ht="11.25" customHeight="1" x14ac:dyDescent="0.2">
      <c r="B41" s="661" t="s">
        <v>348</v>
      </c>
      <c r="C41" s="662"/>
      <c r="D41" s="662"/>
      <c r="E41" s="662"/>
      <c r="F41" s="662"/>
      <c r="G41" s="662"/>
      <c r="H41" s="662"/>
      <c r="I41" s="662"/>
      <c r="J41" s="662"/>
      <c r="K41" s="662"/>
      <c r="L41" s="662"/>
      <c r="M41" s="662"/>
      <c r="N41" s="662"/>
      <c r="O41" s="662"/>
      <c r="P41" s="662"/>
      <c r="Q41" s="663"/>
      <c r="R41" s="664" t="s">
        <v>176</v>
      </c>
      <c r="S41" s="665"/>
      <c r="T41" s="665"/>
      <c r="U41" s="665"/>
      <c r="V41" s="665"/>
      <c r="W41" s="665"/>
      <c r="X41" s="665"/>
      <c r="Y41" s="666"/>
      <c r="Z41" s="691" t="s">
        <v>176</v>
      </c>
      <c r="AA41" s="691"/>
      <c r="AB41" s="691"/>
      <c r="AC41" s="691"/>
      <c r="AD41" s="692" t="s">
        <v>176</v>
      </c>
      <c r="AE41" s="692"/>
      <c r="AF41" s="692"/>
      <c r="AG41" s="692"/>
      <c r="AH41" s="692"/>
      <c r="AI41" s="692"/>
      <c r="AJ41" s="692"/>
      <c r="AK41" s="692"/>
      <c r="AL41" s="667" t="s">
        <v>138</v>
      </c>
      <c r="AM41" s="668"/>
      <c r="AN41" s="668"/>
      <c r="AO41" s="693"/>
      <c r="AQ41" s="699" t="s">
        <v>349</v>
      </c>
      <c r="AR41" s="700"/>
      <c r="AS41" s="700"/>
      <c r="AT41" s="700"/>
      <c r="AU41" s="700"/>
      <c r="AV41" s="700"/>
      <c r="AW41" s="700"/>
      <c r="AX41" s="700"/>
      <c r="AY41" s="701"/>
      <c r="AZ41" s="664">
        <v>2262487</v>
      </c>
      <c r="BA41" s="665"/>
      <c r="BB41" s="665"/>
      <c r="BC41" s="665"/>
      <c r="BD41" s="675"/>
      <c r="BE41" s="675"/>
      <c r="BF41" s="702"/>
      <c r="BG41" s="707"/>
      <c r="BH41" s="708"/>
      <c r="BI41" s="708"/>
      <c r="BJ41" s="708"/>
      <c r="BK41" s="708"/>
      <c r="BL41" s="222"/>
      <c r="BM41" s="703" t="s">
        <v>350</v>
      </c>
      <c r="BN41" s="703"/>
      <c r="BO41" s="703"/>
      <c r="BP41" s="703"/>
      <c r="BQ41" s="703"/>
      <c r="BR41" s="703"/>
      <c r="BS41" s="703"/>
      <c r="BT41" s="703"/>
      <c r="BU41" s="704"/>
      <c r="BV41" s="664">
        <v>2</v>
      </c>
      <c r="BW41" s="665"/>
      <c r="BX41" s="665"/>
      <c r="BY41" s="665"/>
      <c r="BZ41" s="665"/>
      <c r="CA41" s="665"/>
      <c r="CB41" s="705"/>
      <c r="CD41" s="706" t="s">
        <v>351</v>
      </c>
      <c r="CE41" s="703"/>
      <c r="CF41" s="703"/>
      <c r="CG41" s="703"/>
      <c r="CH41" s="703"/>
      <c r="CI41" s="703"/>
      <c r="CJ41" s="703"/>
      <c r="CK41" s="703"/>
      <c r="CL41" s="703"/>
      <c r="CM41" s="703"/>
      <c r="CN41" s="703"/>
      <c r="CO41" s="703"/>
      <c r="CP41" s="703"/>
      <c r="CQ41" s="704"/>
      <c r="CR41" s="664" t="s">
        <v>176</v>
      </c>
      <c r="CS41" s="675"/>
      <c r="CT41" s="675"/>
      <c r="CU41" s="675"/>
      <c r="CV41" s="675"/>
      <c r="CW41" s="675"/>
      <c r="CX41" s="675"/>
      <c r="CY41" s="676"/>
      <c r="CZ41" s="667" t="s">
        <v>138</v>
      </c>
      <c r="DA41" s="677"/>
      <c r="DB41" s="677"/>
      <c r="DC41" s="678"/>
      <c r="DD41" s="670" t="s">
        <v>138</v>
      </c>
      <c r="DE41" s="675"/>
      <c r="DF41" s="675"/>
      <c r="DG41" s="675"/>
      <c r="DH41" s="675"/>
      <c r="DI41" s="675"/>
      <c r="DJ41" s="675"/>
      <c r="DK41" s="676"/>
      <c r="DL41" s="671"/>
      <c r="DM41" s="672"/>
      <c r="DN41" s="672"/>
      <c r="DO41" s="672"/>
      <c r="DP41" s="672"/>
      <c r="DQ41" s="672"/>
      <c r="DR41" s="672"/>
      <c r="DS41" s="672"/>
      <c r="DT41" s="672"/>
      <c r="DU41" s="672"/>
      <c r="DV41" s="673"/>
      <c r="DW41" s="657"/>
      <c r="DX41" s="658"/>
      <c r="DY41" s="658"/>
      <c r="DZ41" s="658"/>
      <c r="EA41" s="658"/>
      <c r="EB41" s="658"/>
      <c r="EC41" s="659"/>
    </row>
    <row r="42" spans="2:133" ht="11.25" customHeight="1" x14ac:dyDescent="0.2">
      <c r="B42" s="661" t="s">
        <v>352</v>
      </c>
      <c r="C42" s="662"/>
      <c r="D42" s="662"/>
      <c r="E42" s="662"/>
      <c r="F42" s="662"/>
      <c r="G42" s="662"/>
      <c r="H42" s="662"/>
      <c r="I42" s="662"/>
      <c r="J42" s="662"/>
      <c r="K42" s="662"/>
      <c r="L42" s="662"/>
      <c r="M42" s="662"/>
      <c r="N42" s="662"/>
      <c r="O42" s="662"/>
      <c r="P42" s="662"/>
      <c r="Q42" s="663"/>
      <c r="R42" s="664" t="s">
        <v>176</v>
      </c>
      <c r="S42" s="665"/>
      <c r="T42" s="665"/>
      <c r="U42" s="665"/>
      <c r="V42" s="665"/>
      <c r="W42" s="665"/>
      <c r="X42" s="665"/>
      <c r="Y42" s="666"/>
      <c r="Z42" s="691" t="s">
        <v>176</v>
      </c>
      <c r="AA42" s="691"/>
      <c r="AB42" s="691"/>
      <c r="AC42" s="691"/>
      <c r="AD42" s="692" t="s">
        <v>176</v>
      </c>
      <c r="AE42" s="692"/>
      <c r="AF42" s="692"/>
      <c r="AG42" s="692"/>
      <c r="AH42" s="692"/>
      <c r="AI42" s="692"/>
      <c r="AJ42" s="692"/>
      <c r="AK42" s="692"/>
      <c r="AL42" s="667" t="s">
        <v>176</v>
      </c>
      <c r="AM42" s="668"/>
      <c r="AN42" s="668"/>
      <c r="AO42" s="693"/>
      <c r="AQ42" s="711" t="s">
        <v>353</v>
      </c>
      <c r="AR42" s="712"/>
      <c r="AS42" s="712"/>
      <c r="AT42" s="712"/>
      <c r="AU42" s="712"/>
      <c r="AV42" s="712"/>
      <c r="AW42" s="712"/>
      <c r="AX42" s="712"/>
      <c r="AY42" s="713"/>
      <c r="AZ42" s="644">
        <v>5135027</v>
      </c>
      <c r="BA42" s="679"/>
      <c r="BB42" s="679"/>
      <c r="BC42" s="679"/>
      <c r="BD42" s="645"/>
      <c r="BE42" s="645"/>
      <c r="BF42" s="694"/>
      <c r="BG42" s="709"/>
      <c r="BH42" s="710"/>
      <c r="BI42" s="710"/>
      <c r="BJ42" s="710"/>
      <c r="BK42" s="710"/>
      <c r="BL42" s="223"/>
      <c r="BM42" s="695" t="s">
        <v>354</v>
      </c>
      <c r="BN42" s="695"/>
      <c r="BO42" s="695"/>
      <c r="BP42" s="695"/>
      <c r="BQ42" s="695"/>
      <c r="BR42" s="695"/>
      <c r="BS42" s="695"/>
      <c r="BT42" s="695"/>
      <c r="BU42" s="696"/>
      <c r="BV42" s="644">
        <v>295</v>
      </c>
      <c r="BW42" s="679"/>
      <c r="BX42" s="679"/>
      <c r="BY42" s="679"/>
      <c r="BZ42" s="679"/>
      <c r="CA42" s="679"/>
      <c r="CB42" s="697"/>
      <c r="CD42" s="661" t="s">
        <v>355</v>
      </c>
      <c r="CE42" s="662"/>
      <c r="CF42" s="662"/>
      <c r="CG42" s="662"/>
      <c r="CH42" s="662"/>
      <c r="CI42" s="662"/>
      <c r="CJ42" s="662"/>
      <c r="CK42" s="662"/>
      <c r="CL42" s="662"/>
      <c r="CM42" s="662"/>
      <c r="CN42" s="662"/>
      <c r="CO42" s="662"/>
      <c r="CP42" s="662"/>
      <c r="CQ42" s="663"/>
      <c r="CR42" s="664">
        <v>9529209</v>
      </c>
      <c r="CS42" s="675"/>
      <c r="CT42" s="675"/>
      <c r="CU42" s="675"/>
      <c r="CV42" s="675"/>
      <c r="CW42" s="675"/>
      <c r="CX42" s="675"/>
      <c r="CY42" s="676"/>
      <c r="CZ42" s="667">
        <v>8.3000000000000007</v>
      </c>
      <c r="DA42" s="677"/>
      <c r="DB42" s="677"/>
      <c r="DC42" s="678"/>
      <c r="DD42" s="670">
        <v>3323843</v>
      </c>
      <c r="DE42" s="675"/>
      <c r="DF42" s="675"/>
      <c r="DG42" s="675"/>
      <c r="DH42" s="675"/>
      <c r="DI42" s="675"/>
      <c r="DJ42" s="675"/>
      <c r="DK42" s="676"/>
      <c r="DL42" s="671"/>
      <c r="DM42" s="672"/>
      <c r="DN42" s="672"/>
      <c r="DO42" s="672"/>
      <c r="DP42" s="672"/>
      <c r="DQ42" s="672"/>
      <c r="DR42" s="672"/>
      <c r="DS42" s="672"/>
      <c r="DT42" s="672"/>
      <c r="DU42" s="672"/>
      <c r="DV42" s="673"/>
      <c r="DW42" s="657"/>
      <c r="DX42" s="658"/>
      <c r="DY42" s="658"/>
      <c r="DZ42" s="658"/>
      <c r="EA42" s="658"/>
      <c r="EB42" s="658"/>
      <c r="EC42" s="659"/>
    </row>
    <row r="43" spans="2:133" ht="11.25" customHeight="1" x14ac:dyDescent="0.2">
      <c r="B43" s="661" t="s">
        <v>356</v>
      </c>
      <c r="C43" s="662"/>
      <c r="D43" s="662"/>
      <c r="E43" s="662"/>
      <c r="F43" s="662"/>
      <c r="G43" s="662"/>
      <c r="H43" s="662"/>
      <c r="I43" s="662"/>
      <c r="J43" s="662"/>
      <c r="K43" s="662"/>
      <c r="L43" s="662"/>
      <c r="M43" s="662"/>
      <c r="N43" s="662"/>
      <c r="O43" s="662"/>
      <c r="P43" s="662"/>
      <c r="Q43" s="663"/>
      <c r="R43" s="664" t="s">
        <v>176</v>
      </c>
      <c r="S43" s="665"/>
      <c r="T43" s="665"/>
      <c r="U43" s="665"/>
      <c r="V43" s="665"/>
      <c r="W43" s="665"/>
      <c r="X43" s="665"/>
      <c r="Y43" s="666"/>
      <c r="Z43" s="691" t="s">
        <v>176</v>
      </c>
      <c r="AA43" s="691"/>
      <c r="AB43" s="691"/>
      <c r="AC43" s="691"/>
      <c r="AD43" s="692" t="s">
        <v>138</v>
      </c>
      <c r="AE43" s="692"/>
      <c r="AF43" s="692"/>
      <c r="AG43" s="692"/>
      <c r="AH43" s="692"/>
      <c r="AI43" s="692"/>
      <c r="AJ43" s="692"/>
      <c r="AK43" s="692"/>
      <c r="AL43" s="667" t="s">
        <v>176</v>
      </c>
      <c r="AM43" s="668"/>
      <c r="AN43" s="668"/>
      <c r="AO43" s="693"/>
      <c r="BV43" s="224"/>
      <c r="BW43" s="224"/>
      <c r="BX43" s="224"/>
      <c r="BY43" s="224"/>
      <c r="BZ43" s="224"/>
      <c r="CA43" s="224"/>
      <c r="CB43" s="224"/>
      <c r="CD43" s="661" t="s">
        <v>357</v>
      </c>
      <c r="CE43" s="662"/>
      <c r="CF43" s="662"/>
      <c r="CG43" s="662"/>
      <c r="CH43" s="662"/>
      <c r="CI43" s="662"/>
      <c r="CJ43" s="662"/>
      <c r="CK43" s="662"/>
      <c r="CL43" s="662"/>
      <c r="CM43" s="662"/>
      <c r="CN43" s="662"/>
      <c r="CO43" s="662"/>
      <c r="CP43" s="662"/>
      <c r="CQ43" s="663"/>
      <c r="CR43" s="664">
        <v>288704</v>
      </c>
      <c r="CS43" s="675"/>
      <c r="CT43" s="675"/>
      <c r="CU43" s="675"/>
      <c r="CV43" s="675"/>
      <c r="CW43" s="675"/>
      <c r="CX43" s="675"/>
      <c r="CY43" s="676"/>
      <c r="CZ43" s="667">
        <v>0.3</v>
      </c>
      <c r="DA43" s="677"/>
      <c r="DB43" s="677"/>
      <c r="DC43" s="678"/>
      <c r="DD43" s="670">
        <v>282533</v>
      </c>
      <c r="DE43" s="675"/>
      <c r="DF43" s="675"/>
      <c r="DG43" s="675"/>
      <c r="DH43" s="675"/>
      <c r="DI43" s="675"/>
      <c r="DJ43" s="675"/>
      <c r="DK43" s="676"/>
      <c r="DL43" s="671"/>
      <c r="DM43" s="672"/>
      <c r="DN43" s="672"/>
      <c r="DO43" s="672"/>
      <c r="DP43" s="672"/>
      <c r="DQ43" s="672"/>
      <c r="DR43" s="672"/>
      <c r="DS43" s="672"/>
      <c r="DT43" s="672"/>
      <c r="DU43" s="672"/>
      <c r="DV43" s="673"/>
      <c r="DW43" s="657"/>
      <c r="DX43" s="658"/>
      <c r="DY43" s="658"/>
      <c r="DZ43" s="658"/>
      <c r="EA43" s="658"/>
      <c r="EB43" s="658"/>
      <c r="EC43" s="659"/>
    </row>
    <row r="44" spans="2:133" ht="11.25" customHeight="1" x14ac:dyDescent="0.2">
      <c r="B44" s="641" t="s">
        <v>358</v>
      </c>
      <c r="C44" s="642"/>
      <c r="D44" s="642"/>
      <c r="E44" s="642"/>
      <c r="F44" s="642"/>
      <c r="G44" s="642"/>
      <c r="H44" s="642"/>
      <c r="I44" s="642"/>
      <c r="J44" s="642"/>
      <c r="K44" s="642"/>
      <c r="L44" s="642"/>
      <c r="M44" s="642"/>
      <c r="N44" s="642"/>
      <c r="O44" s="642"/>
      <c r="P44" s="642"/>
      <c r="Q44" s="643"/>
      <c r="R44" s="644">
        <v>125054197</v>
      </c>
      <c r="S44" s="679"/>
      <c r="T44" s="679"/>
      <c r="U44" s="679"/>
      <c r="V44" s="679"/>
      <c r="W44" s="679"/>
      <c r="X44" s="679"/>
      <c r="Y44" s="680"/>
      <c r="Z44" s="681">
        <v>100</v>
      </c>
      <c r="AA44" s="681"/>
      <c r="AB44" s="681"/>
      <c r="AC44" s="681"/>
      <c r="AD44" s="682">
        <v>62151647</v>
      </c>
      <c r="AE44" s="682"/>
      <c r="AF44" s="682"/>
      <c r="AG44" s="682"/>
      <c r="AH44" s="682"/>
      <c r="AI44" s="682"/>
      <c r="AJ44" s="682"/>
      <c r="AK44" s="682"/>
      <c r="AL44" s="647">
        <v>100</v>
      </c>
      <c r="AM44" s="683"/>
      <c r="AN44" s="683"/>
      <c r="AO44" s="684"/>
      <c r="CD44" s="685" t="s">
        <v>305</v>
      </c>
      <c r="CE44" s="686"/>
      <c r="CF44" s="661" t="s">
        <v>359</v>
      </c>
      <c r="CG44" s="662"/>
      <c r="CH44" s="662"/>
      <c r="CI44" s="662"/>
      <c r="CJ44" s="662"/>
      <c r="CK44" s="662"/>
      <c r="CL44" s="662"/>
      <c r="CM44" s="662"/>
      <c r="CN44" s="662"/>
      <c r="CO44" s="662"/>
      <c r="CP44" s="662"/>
      <c r="CQ44" s="663"/>
      <c r="CR44" s="664">
        <v>9529209</v>
      </c>
      <c r="CS44" s="665"/>
      <c r="CT44" s="665"/>
      <c r="CU44" s="665"/>
      <c r="CV44" s="665"/>
      <c r="CW44" s="665"/>
      <c r="CX44" s="665"/>
      <c r="CY44" s="666"/>
      <c r="CZ44" s="667">
        <v>8.3000000000000007</v>
      </c>
      <c r="DA44" s="668"/>
      <c r="DB44" s="668"/>
      <c r="DC44" s="669"/>
      <c r="DD44" s="670">
        <v>3323843</v>
      </c>
      <c r="DE44" s="665"/>
      <c r="DF44" s="665"/>
      <c r="DG44" s="665"/>
      <c r="DH44" s="665"/>
      <c r="DI44" s="665"/>
      <c r="DJ44" s="665"/>
      <c r="DK44" s="666"/>
      <c r="DL44" s="671"/>
      <c r="DM44" s="672"/>
      <c r="DN44" s="672"/>
      <c r="DO44" s="672"/>
      <c r="DP44" s="672"/>
      <c r="DQ44" s="672"/>
      <c r="DR44" s="672"/>
      <c r="DS44" s="672"/>
      <c r="DT44" s="672"/>
      <c r="DU44" s="672"/>
      <c r="DV44" s="673"/>
      <c r="DW44" s="657"/>
      <c r="DX44" s="658"/>
      <c r="DY44" s="658"/>
      <c r="DZ44" s="658"/>
      <c r="EA44" s="658"/>
      <c r="EB44" s="658"/>
      <c r="EC44" s="659"/>
    </row>
    <row r="45" spans="2:133" ht="11.25" customHeight="1" x14ac:dyDescent="0.2">
      <c r="B45" s="225"/>
      <c r="C45" s="225"/>
      <c r="D45" s="225"/>
      <c r="E45" s="225"/>
      <c r="F45" s="225"/>
      <c r="G45" s="225"/>
      <c r="H45" s="225"/>
      <c r="I45" s="225"/>
      <c r="J45" s="225"/>
      <c r="K45" s="225"/>
      <c r="L45" s="225"/>
      <c r="M45" s="225"/>
      <c r="N45" s="225"/>
      <c r="O45" s="225"/>
      <c r="P45" s="225"/>
      <c r="Q45" s="225"/>
      <c r="R45" s="225"/>
      <c r="S45" s="225"/>
      <c r="T45" s="225"/>
      <c r="U45" s="225"/>
      <c r="V45" s="225"/>
      <c r="W45" s="225"/>
      <c r="X45" s="225"/>
      <c r="Y45" s="225"/>
      <c r="Z45" s="225"/>
      <c r="AA45" s="225"/>
      <c r="AB45" s="225"/>
      <c r="AC45" s="225"/>
      <c r="AD45" s="225"/>
      <c r="AE45" s="225"/>
      <c r="AF45" s="225"/>
      <c r="AG45" s="225"/>
      <c r="AH45" s="225"/>
      <c r="AI45" s="225"/>
      <c r="AJ45" s="225"/>
      <c r="AK45" s="225"/>
      <c r="AL45" s="225"/>
      <c r="AM45" s="225"/>
      <c r="AN45" s="225"/>
      <c r="AO45" s="225"/>
      <c r="CD45" s="687"/>
      <c r="CE45" s="688"/>
      <c r="CF45" s="661" t="s">
        <v>360</v>
      </c>
      <c r="CG45" s="662"/>
      <c r="CH45" s="662"/>
      <c r="CI45" s="662"/>
      <c r="CJ45" s="662"/>
      <c r="CK45" s="662"/>
      <c r="CL45" s="662"/>
      <c r="CM45" s="662"/>
      <c r="CN45" s="662"/>
      <c r="CO45" s="662"/>
      <c r="CP45" s="662"/>
      <c r="CQ45" s="663"/>
      <c r="CR45" s="664">
        <v>1801608</v>
      </c>
      <c r="CS45" s="675"/>
      <c r="CT45" s="675"/>
      <c r="CU45" s="675"/>
      <c r="CV45" s="675"/>
      <c r="CW45" s="675"/>
      <c r="CX45" s="675"/>
      <c r="CY45" s="676"/>
      <c r="CZ45" s="667">
        <v>1.6</v>
      </c>
      <c r="DA45" s="677"/>
      <c r="DB45" s="677"/>
      <c r="DC45" s="678"/>
      <c r="DD45" s="670">
        <v>368906</v>
      </c>
      <c r="DE45" s="675"/>
      <c r="DF45" s="675"/>
      <c r="DG45" s="675"/>
      <c r="DH45" s="675"/>
      <c r="DI45" s="675"/>
      <c r="DJ45" s="675"/>
      <c r="DK45" s="676"/>
      <c r="DL45" s="671"/>
      <c r="DM45" s="672"/>
      <c r="DN45" s="672"/>
      <c r="DO45" s="672"/>
      <c r="DP45" s="672"/>
      <c r="DQ45" s="672"/>
      <c r="DR45" s="672"/>
      <c r="DS45" s="672"/>
      <c r="DT45" s="672"/>
      <c r="DU45" s="672"/>
      <c r="DV45" s="673"/>
      <c r="DW45" s="657"/>
      <c r="DX45" s="658"/>
      <c r="DY45" s="658"/>
      <c r="DZ45" s="658"/>
      <c r="EA45" s="658"/>
      <c r="EB45" s="658"/>
      <c r="EC45" s="659"/>
    </row>
    <row r="46" spans="2:133" ht="11.25" customHeight="1" x14ac:dyDescent="0.2">
      <c r="B46" s="226" t="s">
        <v>361</v>
      </c>
      <c r="C46" s="226"/>
      <c r="D46" s="226"/>
      <c r="E46" s="226"/>
      <c r="F46" s="226"/>
      <c r="G46" s="226"/>
      <c r="H46" s="226"/>
      <c r="I46" s="226"/>
      <c r="J46" s="226"/>
      <c r="K46" s="226"/>
      <c r="L46" s="226"/>
      <c r="M46" s="226"/>
      <c r="N46" s="226"/>
      <c r="O46" s="226"/>
      <c r="P46" s="226"/>
      <c r="Q46" s="226"/>
      <c r="R46" s="226"/>
      <c r="S46" s="226"/>
      <c r="T46" s="226"/>
      <c r="U46" s="226"/>
      <c r="V46" s="226"/>
      <c r="W46" s="226"/>
      <c r="X46" s="226"/>
      <c r="Y46" s="226"/>
      <c r="Z46" s="226"/>
      <c r="AA46" s="226"/>
      <c r="AB46" s="226"/>
      <c r="AC46" s="226"/>
      <c r="AD46" s="226"/>
      <c r="AE46" s="226"/>
      <c r="AF46" s="226"/>
      <c r="AG46" s="226"/>
      <c r="AH46" s="226"/>
      <c r="AI46" s="226"/>
      <c r="AJ46" s="226"/>
      <c r="AK46" s="226"/>
      <c r="AL46" s="226"/>
      <c r="AM46" s="226"/>
      <c r="AN46" s="226"/>
      <c r="AO46" s="226"/>
      <c r="CD46" s="687"/>
      <c r="CE46" s="688"/>
      <c r="CF46" s="661" t="s">
        <v>362</v>
      </c>
      <c r="CG46" s="662"/>
      <c r="CH46" s="662"/>
      <c r="CI46" s="662"/>
      <c r="CJ46" s="662"/>
      <c r="CK46" s="662"/>
      <c r="CL46" s="662"/>
      <c r="CM46" s="662"/>
      <c r="CN46" s="662"/>
      <c r="CO46" s="662"/>
      <c r="CP46" s="662"/>
      <c r="CQ46" s="663"/>
      <c r="CR46" s="664">
        <v>7727601</v>
      </c>
      <c r="CS46" s="665"/>
      <c r="CT46" s="665"/>
      <c r="CU46" s="665"/>
      <c r="CV46" s="665"/>
      <c r="CW46" s="665"/>
      <c r="CX46" s="665"/>
      <c r="CY46" s="666"/>
      <c r="CZ46" s="667">
        <v>6.8</v>
      </c>
      <c r="DA46" s="668"/>
      <c r="DB46" s="668"/>
      <c r="DC46" s="669"/>
      <c r="DD46" s="670">
        <v>2954937</v>
      </c>
      <c r="DE46" s="665"/>
      <c r="DF46" s="665"/>
      <c r="DG46" s="665"/>
      <c r="DH46" s="665"/>
      <c r="DI46" s="665"/>
      <c r="DJ46" s="665"/>
      <c r="DK46" s="666"/>
      <c r="DL46" s="671"/>
      <c r="DM46" s="672"/>
      <c r="DN46" s="672"/>
      <c r="DO46" s="672"/>
      <c r="DP46" s="672"/>
      <c r="DQ46" s="672"/>
      <c r="DR46" s="672"/>
      <c r="DS46" s="672"/>
      <c r="DT46" s="672"/>
      <c r="DU46" s="672"/>
      <c r="DV46" s="673"/>
      <c r="DW46" s="657"/>
      <c r="DX46" s="658"/>
      <c r="DY46" s="658"/>
      <c r="DZ46" s="658"/>
      <c r="EA46" s="658"/>
      <c r="EB46" s="658"/>
      <c r="EC46" s="659"/>
    </row>
    <row r="47" spans="2:133" ht="11.25" customHeight="1" x14ac:dyDescent="0.2">
      <c r="B47" s="674" t="s">
        <v>363</v>
      </c>
      <c r="C47" s="674"/>
      <c r="D47" s="674"/>
      <c r="E47" s="674"/>
      <c r="F47" s="674"/>
      <c r="G47" s="674"/>
      <c r="H47" s="674"/>
      <c r="I47" s="674"/>
      <c r="J47" s="674"/>
      <c r="K47" s="674"/>
      <c r="L47" s="674"/>
      <c r="M47" s="674"/>
      <c r="N47" s="674"/>
      <c r="O47" s="674"/>
      <c r="P47" s="674"/>
      <c r="Q47" s="674"/>
      <c r="R47" s="674"/>
      <c r="S47" s="674"/>
      <c r="T47" s="674"/>
      <c r="U47" s="674"/>
      <c r="V47" s="674"/>
      <c r="W47" s="674"/>
      <c r="X47" s="674"/>
      <c r="Y47" s="674"/>
      <c r="Z47" s="674"/>
      <c r="AA47" s="674"/>
      <c r="AB47" s="674"/>
      <c r="AC47" s="674"/>
      <c r="AD47" s="674"/>
      <c r="AE47" s="674"/>
      <c r="AF47" s="674"/>
      <c r="AG47" s="674"/>
      <c r="AH47" s="674"/>
      <c r="AI47" s="674"/>
      <c r="AJ47" s="674"/>
      <c r="AK47" s="674"/>
      <c r="AL47" s="674"/>
      <c r="AM47" s="674"/>
      <c r="AN47" s="674"/>
      <c r="AO47" s="674"/>
      <c r="AP47" s="674"/>
      <c r="AQ47" s="674"/>
      <c r="AR47" s="674"/>
      <c r="AS47" s="674"/>
      <c r="AT47" s="674"/>
      <c r="AU47" s="674"/>
      <c r="AV47" s="674"/>
      <c r="AW47" s="674"/>
      <c r="AX47" s="674"/>
      <c r="AY47" s="674"/>
      <c r="AZ47" s="674"/>
      <c r="BA47" s="674"/>
      <c r="BB47" s="674"/>
      <c r="BC47" s="674"/>
      <c r="BD47" s="674"/>
      <c r="BE47" s="674"/>
      <c r="BF47" s="674"/>
      <c r="BG47" s="674"/>
      <c r="BH47" s="674"/>
      <c r="BI47" s="674"/>
      <c r="BJ47" s="674"/>
      <c r="BK47" s="674"/>
      <c r="BL47" s="674"/>
      <c r="BM47" s="674"/>
      <c r="BN47" s="674"/>
      <c r="BO47" s="674"/>
      <c r="BP47" s="674"/>
      <c r="BQ47" s="674"/>
      <c r="BR47" s="674"/>
      <c r="BS47" s="674"/>
      <c r="BT47" s="674"/>
      <c r="BU47" s="674"/>
      <c r="BV47" s="674"/>
      <c r="BW47" s="674"/>
      <c r="BX47" s="674"/>
      <c r="BY47" s="674"/>
      <c r="BZ47" s="674"/>
      <c r="CA47" s="674"/>
      <c r="CB47" s="674"/>
      <c r="CD47" s="687"/>
      <c r="CE47" s="688"/>
      <c r="CF47" s="661" t="s">
        <v>364</v>
      </c>
      <c r="CG47" s="662"/>
      <c r="CH47" s="662"/>
      <c r="CI47" s="662"/>
      <c r="CJ47" s="662"/>
      <c r="CK47" s="662"/>
      <c r="CL47" s="662"/>
      <c r="CM47" s="662"/>
      <c r="CN47" s="662"/>
      <c r="CO47" s="662"/>
      <c r="CP47" s="662"/>
      <c r="CQ47" s="663"/>
      <c r="CR47" s="664" t="s">
        <v>176</v>
      </c>
      <c r="CS47" s="675"/>
      <c r="CT47" s="675"/>
      <c r="CU47" s="675"/>
      <c r="CV47" s="675"/>
      <c r="CW47" s="675"/>
      <c r="CX47" s="675"/>
      <c r="CY47" s="676"/>
      <c r="CZ47" s="667" t="s">
        <v>365</v>
      </c>
      <c r="DA47" s="677"/>
      <c r="DB47" s="677"/>
      <c r="DC47" s="678"/>
      <c r="DD47" s="670" t="s">
        <v>365</v>
      </c>
      <c r="DE47" s="675"/>
      <c r="DF47" s="675"/>
      <c r="DG47" s="675"/>
      <c r="DH47" s="675"/>
      <c r="DI47" s="675"/>
      <c r="DJ47" s="675"/>
      <c r="DK47" s="676"/>
      <c r="DL47" s="671"/>
      <c r="DM47" s="672"/>
      <c r="DN47" s="672"/>
      <c r="DO47" s="672"/>
      <c r="DP47" s="672"/>
      <c r="DQ47" s="672"/>
      <c r="DR47" s="672"/>
      <c r="DS47" s="672"/>
      <c r="DT47" s="672"/>
      <c r="DU47" s="672"/>
      <c r="DV47" s="673"/>
      <c r="DW47" s="657"/>
      <c r="DX47" s="658"/>
      <c r="DY47" s="658"/>
      <c r="DZ47" s="658"/>
      <c r="EA47" s="658"/>
      <c r="EB47" s="658"/>
      <c r="EC47" s="659"/>
    </row>
    <row r="48" spans="2:133" ht="10.8" x14ac:dyDescent="0.2">
      <c r="B48" s="660" t="s">
        <v>366</v>
      </c>
      <c r="C48" s="660"/>
      <c r="D48" s="660"/>
      <c r="E48" s="660"/>
      <c r="F48" s="660"/>
      <c r="G48" s="660"/>
      <c r="H48" s="660"/>
      <c r="I48" s="660"/>
      <c r="J48" s="660"/>
      <c r="K48" s="660"/>
      <c r="L48" s="660"/>
      <c r="M48" s="660"/>
      <c r="N48" s="660"/>
      <c r="O48" s="660"/>
      <c r="P48" s="660"/>
      <c r="Q48" s="660"/>
      <c r="R48" s="660"/>
      <c r="S48" s="660"/>
      <c r="T48" s="660"/>
      <c r="U48" s="660"/>
      <c r="V48" s="660"/>
      <c r="W48" s="660"/>
      <c r="X48" s="660"/>
      <c r="Y48" s="660"/>
      <c r="Z48" s="660"/>
      <c r="AA48" s="660"/>
      <c r="AB48" s="660"/>
      <c r="AC48" s="660"/>
      <c r="AD48" s="660"/>
      <c r="AE48" s="660"/>
      <c r="AF48" s="660"/>
      <c r="AG48" s="660"/>
      <c r="AH48" s="660"/>
      <c r="AI48" s="660"/>
      <c r="AJ48" s="660"/>
      <c r="AK48" s="660"/>
      <c r="AL48" s="660"/>
      <c r="AM48" s="660"/>
      <c r="AN48" s="660"/>
      <c r="AO48" s="660"/>
      <c r="AP48" s="660"/>
      <c r="AQ48" s="660"/>
      <c r="AR48" s="660"/>
      <c r="AS48" s="660"/>
      <c r="AT48" s="660"/>
      <c r="AU48" s="660"/>
      <c r="AV48" s="660"/>
      <c r="AW48" s="660"/>
      <c r="AX48" s="660"/>
      <c r="AY48" s="660"/>
      <c r="AZ48" s="660"/>
      <c r="BA48" s="660"/>
      <c r="BB48" s="660"/>
      <c r="BC48" s="660"/>
      <c r="BD48" s="660"/>
      <c r="BE48" s="660"/>
      <c r="BF48" s="660"/>
      <c r="BG48" s="660"/>
      <c r="BH48" s="660"/>
      <c r="BI48" s="660"/>
      <c r="BJ48" s="660"/>
      <c r="BK48" s="660"/>
      <c r="BL48" s="660"/>
      <c r="BM48" s="660"/>
      <c r="BN48" s="660"/>
      <c r="BO48" s="660"/>
      <c r="BP48" s="660"/>
      <c r="BQ48" s="660"/>
      <c r="BR48" s="660"/>
      <c r="BS48" s="660"/>
      <c r="BT48" s="660"/>
      <c r="BU48" s="660"/>
      <c r="BV48" s="660"/>
      <c r="BW48" s="660"/>
      <c r="BX48" s="660"/>
      <c r="BY48" s="660"/>
      <c r="BZ48" s="660"/>
      <c r="CA48" s="660"/>
      <c r="CB48" s="660"/>
      <c r="CD48" s="689"/>
      <c r="CE48" s="690"/>
      <c r="CF48" s="661" t="s">
        <v>367</v>
      </c>
      <c r="CG48" s="662"/>
      <c r="CH48" s="662"/>
      <c r="CI48" s="662"/>
      <c r="CJ48" s="662"/>
      <c r="CK48" s="662"/>
      <c r="CL48" s="662"/>
      <c r="CM48" s="662"/>
      <c r="CN48" s="662"/>
      <c r="CO48" s="662"/>
      <c r="CP48" s="662"/>
      <c r="CQ48" s="663"/>
      <c r="CR48" s="664" t="s">
        <v>365</v>
      </c>
      <c r="CS48" s="665"/>
      <c r="CT48" s="665"/>
      <c r="CU48" s="665"/>
      <c r="CV48" s="665"/>
      <c r="CW48" s="665"/>
      <c r="CX48" s="665"/>
      <c r="CY48" s="666"/>
      <c r="CZ48" s="667" t="s">
        <v>365</v>
      </c>
      <c r="DA48" s="668"/>
      <c r="DB48" s="668"/>
      <c r="DC48" s="669"/>
      <c r="DD48" s="670" t="s">
        <v>365</v>
      </c>
      <c r="DE48" s="665"/>
      <c r="DF48" s="665"/>
      <c r="DG48" s="665"/>
      <c r="DH48" s="665"/>
      <c r="DI48" s="665"/>
      <c r="DJ48" s="665"/>
      <c r="DK48" s="666"/>
      <c r="DL48" s="671"/>
      <c r="DM48" s="672"/>
      <c r="DN48" s="672"/>
      <c r="DO48" s="672"/>
      <c r="DP48" s="672"/>
      <c r="DQ48" s="672"/>
      <c r="DR48" s="672"/>
      <c r="DS48" s="672"/>
      <c r="DT48" s="672"/>
      <c r="DU48" s="672"/>
      <c r="DV48" s="673"/>
      <c r="DW48" s="657"/>
      <c r="DX48" s="658"/>
      <c r="DY48" s="658"/>
      <c r="DZ48" s="658"/>
      <c r="EA48" s="658"/>
      <c r="EB48" s="658"/>
      <c r="EC48" s="659"/>
    </row>
    <row r="49" spans="2:133" ht="11.25" customHeight="1" x14ac:dyDescent="0.2">
      <c r="B49" s="227"/>
      <c r="C49" s="226"/>
      <c r="D49" s="226"/>
      <c r="E49" s="226"/>
      <c r="F49" s="226"/>
      <c r="G49" s="226"/>
      <c r="H49" s="226"/>
      <c r="I49" s="226"/>
      <c r="J49" s="226"/>
      <c r="K49" s="226"/>
      <c r="L49" s="226"/>
      <c r="M49" s="226"/>
      <c r="N49" s="226"/>
      <c r="O49" s="226"/>
      <c r="P49" s="226"/>
      <c r="Q49" s="226"/>
      <c r="R49" s="226"/>
      <c r="S49" s="226"/>
      <c r="T49" s="226"/>
      <c r="U49" s="226"/>
      <c r="V49" s="226"/>
      <c r="W49" s="226"/>
      <c r="X49" s="226"/>
      <c r="Y49" s="226"/>
      <c r="Z49" s="226"/>
      <c r="AA49" s="226"/>
      <c r="AB49" s="226"/>
      <c r="AC49" s="226"/>
      <c r="AD49" s="226"/>
      <c r="AE49" s="226"/>
      <c r="AF49" s="226"/>
      <c r="AG49" s="226"/>
      <c r="AH49" s="226"/>
      <c r="AI49" s="226"/>
      <c r="AJ49" s="226"/>
      <c r="AK49" s="226"/>
      <c r="AL49" s="226"/>
      <c r="AM49" s="226"/>
      <c r="AN49" s="226"/>
      <c r="AO49" s="226"/>
      <c r="CD49" s="641" t="s">
        <v>368</v>
      </c>
      <c r="CE49" s="642"/>
      <c r="CF49" s="642"/>
      <c r="CG49" s="642"/>
      <c r="CH49" s="642"/>
      <c r="CI49" s="642"/>
      <c r="CJ49" s="642"/>
      <c r="CK49" s="642"/>
      <c r="CL49" s="642"/>
      <c r="CM49" s="642"/>
      <c r="CN49" s="642"/>
      <c r="CO49" s="642"/>
      <c r="CP49" s="642"/>
      <c r="CQ49" s="643"/>
      <c r="CR49" s="644">
        <v>114411332</v>
      </c>
      <c r="CS49" s="645"/>
      <c r="CT49" s="645"/>
      <c r="CU49" s="645"/>
      <c r="CV49" s="645"/>
      <c r="CW49" s="645"/>
      <c r="CX49" s="645"/>
      <c r="CY49" s="646"/>
      <c r="CZ49" s="647">
        <v>100</v>
      </c>
      <c r="DA49" s="648"/>
      <c r="DB49" s="648"/>
      <c r="DC49" s="649"/>
      <c r="DD49" s="650">
        <v>67460679</v>
      </c>
      <c r="DE49" s="645"/>
      <c r="DF49" s="645"/>
      <c r="DG49" s="645"/>
      <c r="DH49" s="645"/>
      <c r="DI49" s="645"/>
      <c r="DJ49" s="645"/>
      <c r="DK49" s="646"/>
      <c r="DL49" s="651"/>
      <c r="DM49" s="652"/>
      <c r="DN49" s="652"/>
      <c r="DO49" s="652"/>
      <c r="DP49" s="652"/>
      <c r="DQ49" s="652"/>
      <c r="DR49" s="652"/>
      <c r="DS49" s="652"/>
      <c r="DT49" s="652"/>
      <c r="DU49" s="652"/>
      <c r="DV49" s="653"/>
      <c r="DW49" s="654"/>
      <c r="DX49" s="655"/>
      <c r="DY49" s="655"/>
      <c r="DZ49" s="655"/>
      <c r="EA49" s="655"/>
      <c r="EB49" s="655"/>
      <c r="EC49" s="656"/>
    </row>
    <row r="50" spans="2:133" ht="10.8" hidden="1" x14ac:dyDescent="0.2">
      <c r="B50" s="228"/>
      <c r="C50" s="225"/>
      <c r="D50" s="225"/>
      <c r="E50" s="225"/>
      <c r="F50" s="225"/>
      <c r="G50" s="225"/>
      <c r="H50" s="225"/>
      <c r="I50" s="225"/>
      <c r="J50" s="225"/>
      <c r="K50" s="225"/>
      <c r="L50" s="225"/>
      <c r="M50" s="225"/>
      <c r="N50" s="225"/>
      <c r="O50" s="225"/>
      <c r="P50" s="225"/>
      <c r="Q50" s="225"/>
      <c r="R50" s="225"/>
      <c r="S50" s="225"/>
      <c r="T50" s="225"/>
      <c r="U50" s="225"/>
      <c r="V50" s="225"/>
      <c r="W50" s="225"/>
      <c r="X50" s="225"/>
      <c r="Y50" s="225"/>
      <c r="Z50" s="225"/>
      <c r="AA50" s="225"/>
      <c r="AB50" s="225"/>
      <c r="AC50" s="225"/>
      <c r="AD50" s="225"/>
      <c r="AE50" s="225"/>
      <c r="AF50" s="225"/>
      <c r="AG50" s="225"/>
      <c r="AH50" s="225"/>
      <c r="AI50" s="225"/>
      <c r="AJ50" s="225"/>
      <c r="AK50" s="225"/>
      <c r="AL50" s="225"/>
      <c r="AM50" s="225"/>
      <c r="AN50" s="225"/>
      <c r="AO50" s="225"/>
    </row>
  </sheetData>
  <sheetProtection algorithmName="SHA-512" hashValue="SnvufhdgU4lNiUegR8swDRlwj5Oc2vqxrp3NeNCifcyJqO+sd9VW/O/XXlN7MP6aQIFTtubaOlEquNcrRagfHw==" saltValue="0Bh0fZc2T8EC99dQsaOkRA==" spinCount="100000" sheet="1" objects="1" scenarios="1"/>
  <mergeCells count="618">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Z35:AC35"/>
    <mergeCell ref="AD35:AK35"/>
    <mergeCell ref="AL35:AO35"/>
    <mergeCell ref="AQ35:BF35"/>
    <mergeCell ref="CD34:CQ34"/>
    <mergeCell ref="CR34:CY34"/>
    <mergeCell ref="BG35:CB35"/>
    <mergeCell ref="CZ34:DC34"/>
    <mergeCell ref="DD34:DK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Z40:AC40"/>
    <mergeCell ref="AD40:AK40"/>
    <mergeCell ref="AL40:AO40"/>
    <mergeCell ref="AQ40:AY40"/>
    <mergeCell ref="AZ40:BF40"/>
    <mergeCell ref="BG40:BK42"/>
    <mergeCell ref="BM40:BU40"/>
    <mergeCell ref="Z42:AC42"/>
    <mergeCell ref="AD42:AK42"/>
    <mergeCell ref="AL42:AO42"/>
    <mergeCell ref="AQ42:AY42"/>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CD41:CQ41"/>
    <mergeCell ref="CR41:CY41"/>
    <mergeCell ref="CZ41:DC41"/>
    <mergeCell ref="DD41:DK41"/>
    <mergeCell ref="DL41:DV41"/>
    <mergeCell ref="B40:Q40"/>
    <mergeCell ref="R40:Y40"/>
    <mergeCell ref="B44:Q44"/>
    <mergeCell ref="R44:Y44"/>
    <mergeCell ref="Z44:AC44"/>
    <mergeCell ref="AD44:AK44"/>
    <mergeCell ref="AL44:AO44"/>
    <mergeCell ref="CD44:CE48"/>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CF44:CQ44"/>
    <mergeCell ref="CR44:CY44"/>
    <mergeCell ref="CZ44:DC44"/>
    <mergeCell ref="DD44:DK44"/>
    <mergeCell ref="DL44:DV44"/>
    <mergeCell ref="DW44:EC44"/>
    <mergeCell ref="CZ43:DC43"/>
    <mergeCell ref="DD43:DK43"/>
    <mergeCell ref="DL43:DV43"/>
    <mergeCell ref="DW43:EC43"/>
    <mergeCell ref="CF46:CQ46"/>
    <mergeCell ref="CR46:CY46"/>
    <mergeCell ref="CZ46:DC46"/>
    <mergeCell ref="DD46:DK46"/>
    <mergeCell ref="DL46:DV46"/>
    <mergeCell ref="DW46:EC46"/>
    <mergeCell ref="CF45:CQ45"/>
    <mergeCell ref="CR45:CY45"/>
    <mergeCell ref="CZ45:DC45"/>
    <mergeCell ref="DD45:DK45"/>
    <mergeCell ref="DL45:DV45"/>
    <mergeCell ref="DW45:EC45"/>
    <mergeCell ref="CD49:CQ49"/>
    <mergeCell ref="CR49:CY49"/>
    <mergeCell ref="CZ49:DC49"/>
    <mergeCell ref="DD49:DK49"/>
    <mergeCell ref="DL49:DV49"/>
    <mergeCell ref="DW49:EC49"/>
    <mergeCell ref="DW47:EC47"/>
    <mergeCell ref="B48:CB48"/>
    <mergeCell ref="CF48:CQ48"/>
    <mergeCell ref="CR48:CY48"/>
    <mergeCell ref="CZ48:DC48"/>
    <mergeCell ref="DD48:DK48"/>
    <mergeCell ref="DL48:DV48"/>
    <mergeCell ref="DW48:EC48"/>
    <mergeCell ref="B47:CB47"/>
    <mergeCell ref="CF47:CQ47"/>
    <mergeCell ref="CR47:CY47"/>
    <mergeCell ref="CZ47:DC47"/>
    <mergeCell ref="DD47:DK47"/>
    <mergeCell ref="DL47:DV47"/>
  </mergeCells>
  <phoneticPr fontId="2"/>
  <printOptions horizontalCentered="1"/>
  <pageMargins left="0" right="0" top="0.39370078740157483" bottom="0.39370078740157483" header="0.19685039370078741" footer="0.19685039370078741"/>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25" zoomScaleSheetLayoutView="70" workbookViewId="0">
      <selection activeCell="AU9" sqref="AU9:AY9"/>
    </sheetView>
  </sheetViews>
  <sheetFormatPr defaultColWidth="0" defaultRowHeight="13.2" zeroHeight="1" x14ac:dyDescent="0.2"/>
  <cols>
    <col min="1" max="130" width="2.77734375" style="234" customWidth="1"/>
    <col min="131" max="131" width="1.6640625" style="234" customWidth="1"/>
    <col min="132" max="16384" width="9" style="234" hidden="1"/>
  </cols>
  <sheetData>
    <row r="1" spans="1:131" ht="11.25" customHeight="1" thickBot="1" x14ac:dyDescent="0.25">
      <c r="A1" s="230"/>
      <c r="B1" s="230"/>
      <c r="C1" s="230"/>
      <c r="D1" s="230"/>
      <c r="E1" s="230"/>
      <c r="F1" s="230"/>
      <c r="G1" s="230"/>
      <c r="H1" s="230"/>
      <c r="I1" s="230"/>
      <c r="J1" s="230"/>
      <c r="K1" s="230"/>
      <c r="L1" s="230"/>
      <c r="M1" s="230"/>
      <c r="N1" s="231"/>
      <c r="O1" s="231"/>
      <c r="P1" s="231"/>
      <c r="Q1" s="231"/>
      <c r="R1" s="231"/>
      <c r="S1" s="231"/>
      <c r="T1" s="231"/>
      <c r="U1" s="231"/>
      <c r="V1" s="231"/>
      <c r="W1" s="231"/>
      <c r="X1" s="231"/>
      <c r="Y1" s="231"/>
      <c r="Z1" s="231"/>
      <c r="AA1" s="231"/>
      <c r="AB1" s="231"/>
      <c r="AC1" s="231"/>
      <c r="AD1" s="231"/>
      <c r="AE1" s="231"/>
      <c r="AF1" s="231"/>
      <c r="AG1" s="231"/>
      <c r="AH1" s="231"/>
      <c r="AI1" s="231"/>
      <c r="AJ1" s="231"/>
      <c r="AK1" s="231"/>
      <c r="AL1" s="231"/>
      <c r="AM1" s="231"/>
      <c r="AN1" s="231"/>
      <c r="AO1" s="231"/>
      <c r="AP1" s="231"/>
      <c r="AQ1" s="231"/>
      <c r="AR1" s="231"/>
      <c r="AS1" s="231"/>
      <c r="AT1" s="231"/>
      <c r="AU1" s="231"/>
      <c r="AV1" s="231"/>
      <c r="AW1" s="231"/>
      <c r="AX1" s="231"/>
      <c r="AY1" s="231"/>
      <c r="AZ1" s="231"/>
      <c r="BA1" s="231"/>
      <c r="BB1" s="231"/>
      <c r="BC1" s="231"/>
      <c r="BD1" s="231"/>
      <c r="BE1" s="231"/>
      <c r="BF1" s="231"/>
      <c r="BG1" s="231"/>
      <c r="BH1" s="231"/>
      <c r="BI1" s="231"/>
      <c r="BJ1" s="231"/>
      <c r="BK1" s="231"/>
      <c r="BL1" s="231"/>
      <c r="BM1" s="231"/>
      <c r="BN1" s="231"/>
      <c r="BO1" s="231"/>
      <c r="BP1" s="231"/>
      <c r="BQ1" s="231"/>
      <c r="BR1" s="231"/>
      <c r="BS1" s="231"/>
      <c r="BT1" s="231"/>
      <c r="BU1" s="231"/>
      <c r="BV1" s="231"/>
      <c r="BW1" s="231"/>
      <c r="BX1" s="231"/>
      <c r="BY1" s="231"/>
      <c r="BZ1" s="231"/>
      <c r="CA1" s="231"/>
      <c r="CB1" s="231"/>
      <c r="CC1" s="231"/>
      <c r="CD1" s="231"/>
      <c r="CE1" s="231"/>
      <c r="CF1" s="231"/>
      <c r="CG1" s="231"/>
      <c r="CH1" s="231"/>
      <c r="CI1" s="231"/>
      <c r="CJ1" s="231"/>
      <c r="CK1" s="231"/>
      <c r="CL1" s="231"/>
      <c r="CM1" s="231"/>
      <c r="CN1" s="231"/>
      <c r="CO1" s="231"/>
      <c r="CP1" s="231"/>
      <c r="CQ1" s="231"/>
      <c r="CR1" s="231"/>
      <c r="CS1" s="231"/>
      <c r="CT1" s="231"/>
      <c r="CU1" s="231"/>
      <c r="CV1" s="231"/>
      <c r="CW1" s="231"/>
      <c r="CX1" s="231"/>
      <c r="CY1" s="231"/>
      <c r="CZ1" s="231"/>
      <c r="DA1" s="231"/>
      <c r="DB1" s="231"/>
      <c r="DC1" s="231"/>
      <c r="DD1" s="231"/>
      <c r="DE1" s="231"/>
      <c r="DF1" s="231"/>
      <c r="DG1" s="231"/>
      <c r="DH1" s="231"/>
      <c r="DI1" s="231"/>
      <c r="DJ1" s="231"/>
      <c r="DK1" s="231"/>
      <c r="DL1" s="231"/>
      <c r="DM1" s="231"/>
      <c r="DN1" s="231"/>
      <c r="DO1" s="231"/>
      <c r="DP1" s="231"/>
      <c r="DQ1" s="232"/>
      <c r="DR1" s="232"/>
      <c r="DS1" s="232"/>
      <c r="DT1" s="232"/>
      <c r="DU1" s="232"/>
      <c r="DV1" s="232"/>
      <c r="DW1" s="232"/>
      <c r="DX1" s="232"/>
      <c r="DY1" s="232"/>
      <c r="DZ1" s="232"/>
      <c r="EA1" s="233"/>
    </row>
    <row r="2" spans="1:131" ht="26.25" customHeight="1" thickBot="1" x14ac:dyDescent="0.25">
      <c r="A2" s="1154" t="s">
        <v>369</v>
      </c>
      <c r="B2" s="1154"/>
      <c r="C2" s="1154"/>
      <c r="D2" s="1154"/>
      <c r="E2" s="1154"/>
      <c r="F2" s="1154"/>
      <c r="G2" s="1154"/>
      <c r="H2" s="1154"/>
      <c r="I2" s="1154"/>
      <c r="J2" s="1154"/>
      <c r="K2" s="1154"/>
      <c r="L2" s="1154"/>
      <c r="M2" s="1154"/>
      <c r="N2" s="1154"/>
      <c r="O2" s="1154"/>
      <c r="P2" s="1154"/>
      <c r="Q2" s="1154"/>
      <c r="R2" s="1154"/>
      <c r="S2" s="1154"/>
      <c r="T2" s="1154"/>
      <c r="U2" s="1154"/>
      <c r="V2" s="1154"/>
      <c r="W2" s="1154"/>
      <c r="X2" s="1154"/>
      <c r="Y2" s="1154"/>
      <c r="Z2" s="1154"/>
      <c r="AA2" s="1154"/>
      <c r="AB2" s="1154"/>
      <c r="AC2" s="1154"/>
      <c r="AD2" s="1154"/>
      <c r="AE2" s="1154"/>
      <c r="AF2" s="1154"/>
      <c r="AG2" s="1154"/>
      <c r="AH2" s="1154"/>
      <c r="AI2" s="1154"/>
      <c r="AJ2" s="1154"/>
      <c r="AK2" s="1154"/>
      <c r="AL2" s="1154"/>
      <c r="AM2" s="1154"/>
      <c r="AN2" s="1154"/>
      <c r="AO2" s="1154"/>
      <c r="AP2" s="1154"/>
      <c r="AQ2" s="1154"/>
      <c r="AR2" s="1154"/>
      <c r="AS2" s="1154"/>
      <c r="AT2" s="1154"/>
      <c r="AU2" s="1154"/>
      <c r="AV2" s="1154"/>
      <c r="AW2" s="1154"/>
      <c r="AX2" s="1154"/>
      <c r="AY2" s="1154"/>
      <c r="AZ2" s="1154"/>
      <c r="BA2" s="1154"/>
      <c r="BB2" s="1154"/>
      <c r="BC2" s="1154"/>
      <c r="BD2" s="1154"/>
      <c r="BE2" s="1154"/>
      <c r="BF2" s="1154"/>
      <c r="BG2" s="1154"/>
      <c r="BH2" s="1154"/>
      <c r="BI2" s="1154"/>
      <c r="BJ2" s="231"/>
      <c r="BK2" s="231"/>
      <c r="BL2" s="231"/>
      <c r="BM2" s="231"/>
      <c r="BN2" s="231"/>
      <c r="BO2" s="231"/>
      <c r="BP2" s="231"/>
      <c r="BQ2" s="231"/>
      <c r="BR2" s="231"/>
      <c r="BS2" s="231"/>
      <c r="BT2" s="231"/>
      <c r="BU2" s="231"/>
      <c r="BV2" s="231"/>
      <c r="BW2" s="231"/>
      <c r="BX2" s="231"/>
      <c r="BY2" s="231"/>
      <c r="BZ2" s="231"/>
      <c r="CA2" s="231"/>
      <c r="CB2" s="231"/>
      <c r="CC2" s="231"/>
      <c r="CD2" s="231"/>
      <c r="CE2" s="231"/>
      <c r="CF2" s="231"/>
      <c r="CG2" s="231"/>
      <c r="CH2" s="231"/>
      <c r="CI2" s="231"/>
      <c r="CJ2" s="231"/>
      <c r="CK2" s="231"/>
      <c r="CL2" s="231"/>
      <c r="CM2" s="231"/>
      <c r="CN2" s="231"/>
      <c r="CO2" s="231"/>
      <c r="CP2" s="231"/>
      <c r="CQ2" s="231"/>
      <c r="CR2" s="231"/>
      <c r="CS2" s="231"/>
      <c r="CT2" s="231"/>
      <c r="CU2" s="231"/>
      <c r="CV2" s="231"/>
      <c r="CW2" s="231"/>
      <c r="CX2" s="231"/>
      <c r="CY2" s="231"/>
      <c r="CZ2" s="231"/>
      <c r="DA2" s="231"/>
      <c r="DB2" s="231"/>
      <c r="DC2" s="231"/>
      <c r="DD2" s="231"/>
      <c r="DE2" s="231"/>
      <c r="DF2" s="231"/>
      <c r="DG2" s="231"/>
      <c r="DH2" s="231"/>
      <c r="DI2" s="231"/>
      <c r="DJ2" s="1155" t="s">
        <v>370</v>
      </c>
      <c r="DK2" s="1156"/>
      <c r="DL2" s="1156"/>
      <c r="DM2" s="1156"/>
      <c r="DN2" s="1156"/>
      <c r="DO2" s="1157"/>
      <c r="DP2" s="231"/>
      <c r="DQ2" s="1155" t="s">
        <v>371</v>
      </c>
      <c r="DR2" s="1156"/>
      <c r="DS2" s="1156"/>
      <c r="DT2" s="1156"/>
      <c r="DU2" s="1156"/>
      <c r="DV2" s="1156"/>
      <c r="DW2" s="1156"/>
      <c r="DX2" s="1156"/>
      <c r="DY2" s="1156"/>
      <c r="DZ2" s="1157"/>
      <c r="EA2" s="233"/>
    </row>
    <row r="3" spans="1:131" ht="11.25" customHeight="1" x14ac:dyDescent="0.2">
      <c r="A3" s="231"/>
      <c r="B3" s="231"/>
      <c r="C3" s="231"/>
      <c r="D3" s="231"/>
      <c r="E3" s="231"/>
      <c r="F3" s="231"/>
      <c r="G3" s="231"/>
      <c r="H3" s="231"/>
      <c r="I3" s="231"/>
      <c r="J3" s="231"/>
      <c r="K3" s="231"/>
      <c r="L3" s="231"/>
      <c r="M3" s="231"/>
      <c r="N3" s="231"/>
      <c r="O3" s="231"/>
      <c r="P3" s="231"/>
      <c r="Q3" s="231"/>
      <c r="R3" s="231"/>
      <c r="S3" s="231"/>
      <c r="T3" s="231"/>
      <c r="U3" s="231"/>
      <c r="V3" s="231"/>
      <c r="W3" s="231"/>
      <c r="X3" s="231"/>
      <c r="Y3" s="231"/>
      <c r="Z3" s="231"/>
      <c r="AA3" s="231"/>
      <c r="AB3" s="231"/>
      <c r="AC3" s="231"/>
      <c r="AD3" s="231"/>
      <c r="AE3" s="231"/>
      <c r="AF3" s="231"/>
      <c r="AG3" s="231"/>
      <c r="AH3" s="231"/>
      <c r="AI3" s="231"/>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231"/>
      <c r="CB3" s="231"/>
      <c r="CC3" s="231"/>
      <c r="CD3" s="231"/>
      <c r="CE3" s="231"/>
      <c r="CF3" s="231"/>
      <c r="CG3" s="231"/>
      <c r="CH3" s="231"/>
      <c r="CI3" s="231"/>
      <c r="CJ3" s="231"/>
      <c r="CK3" s="231"/>
      <c r="CL3" s="231"/>
      <c r="CM3" s="231"/>
      <c r="CN3" s="231"/>
      <c r="CO3" s="231"/>
      <c r="CP3" s="231"/>
      <c r="CQ3" s="231"/>
      <c r="CR3" s="231"/>
      <c r="CS3" s="231"/>
      <c r="CT3" s="231"/>
      <c r="CU3" s="231"/>
      <c r="CV3" s="231"/>
      <c r="CW3" s="231"/>
      <c r="CX3" s="231"/>
      <c r="CY3" s="231"/>
      <c r="CZ3" s="231"/>
      <c r="DA3" s="231"/>
      <c r="DB3" s="231"/>
      <c r="DC3" s="231"/>
      <c r="DD3" s="231"/>
      <c r="DE3" s="231"/>
      <c r="DF3" s="231"/>
      <c r="DG3" s="231"/>
      <c r="DH3" s="231"/>
      <c r="DI3" s="231"/>
      <c r="DJ3" s="231"/>
      <c r="DK3" s="231"/>
      <c r="DL3" s="231"/>
      <c r="DM3" s="231"/>
      <c r="DN3" s="231"/>
      <c r="DO3" s="231"/>
      <c r="DP3" s="231"/>
      <c r="DQ3" s="231"/>
      <c r="DR3" s="231"/>
      <c r="DS3" s="231"/>
      <c r="DT3" s="231"/>
      <c r="DU3" s="231"/>
      <c r="DV3" s="231"/>
      <c r="DW3" s="231"/>
      <c r="DX3" s="231"/>
      <c r="DY3" s="231"/>
      <c r="DZ3" s="231"/>
      <c r="EA3" s="233"/>
    </row>
    <row r="4" spans="1:131" s="238" customFormat="1" ht="26.25" customHeight="1" thickBot="1" x14ac:dyDescent="0.25">
      <c r="A4" s="1123" t="s">
        <v>372</v>
      </c>
      <c r="B4" s="1123"/>
      <c r="C4" s="1123"/>
      <c r="D4" s="1123"/>
      <c r="E4" s="1123"/>
      <c r="F4" s="1123"/>
      <c r="G4" s="1123"/>
      <c r="H4" s="1123"/>
      <c r="I4" s="1123"/>
      <c r="J4" s="1123"/>
      <c r="K4" s="1123"/>
      <c r="L4" s="1123"/>
      <c r="M4" s="1123"/>
      <c r="N4" s="1123"/>
      <c r="O4" s="1123"/>
      <c r="P4" s="1123"/>
      <c r="Q4" s="1123"/>
      <c r="R4" s="1123"/>
      <c r="S4" s="1123"/>
      <c r="T4" s="1123"/>
      <c r="U4" s="1123"/>
      <c r="V4" s="1123"/>
      <c r="W4" s="1123"/>
      <c r="X4" s="1123"/>
      <c r="Y4" s="1123"/>
      <c r="Z4" s="1123"/>
      <c r="AA4" s="1123"/>
      <c r="AB4" s="1123"/>
      <c r="AC4" s="1123"/>
      <c r="AD4" s="1123"/>
      <c r="AE4" s="1123"/>
      <c r="AF4" s="1123"/>
      <c r="AG4" s="1123"/>
      <c r="AH4" s="1123"/>
      <c r="AI4" s="1123"/>
      <c r="AJ4" s="1123"/>
      <c r="AK4" s="1123"/>
      <c r="AL4" s="1123"/>
      <c r="AM4" s="1123"/>
      <c r="AN4" s="1123"/>
      <c r="AO4" s="1123"/>
      <c r="AP4" s="1123"/>
      <c r="AQ4" s="1123"/>
      <c r="AR4" s="1123"/>
      <c r="AS4" s="1123"/>
      <c r="AT4" s="1123"/>
      <c r="AU4" s="1123"/>
      <c r="AV4" s="1123"/>
      <c r="AW4" s="1123"/>
      <c r="AX4" s="1123"/>
      <c r="AY4" s="1123"/>
      <c r="AZ4" s="235"/>
      <c r="BA4" s="235"/>
      <c r="BB4" s="235"/>
      <c r="BC4" s="235"/>
      <c r="BD4" s="235"/>
      <c r="BE4" s="236"/>
      <c r="BF4" s="236"/>
      <c r="BG4" s="236"/>
      <c r="BH4" s="236"/>
      <c r="BI4" s="236"/>
      <c r="BJ4" s="236"/>
      <c r="BK4" s="236"/>
      <c r="BL4" s="236"/>
      <c r="BM4" s="236"/>
      <c r="BN4" s="236"/>
      <c r="BO4" s="236"/>
      <c r="BP4" s="236"/>
      <c r="BQ4" s="794" t="s">
        <v>373</v>
      </c>
      <c r="BR4" s="794"/>
      <c r="BS4" s="794"/>
      <c r="BT4" s="794"/>
      <c r="BU4" s="794"/>
      <c r="BV4" s="794"/>
      <c r="BW4" s="794"/>
      <c r="BX4" s="794"/>
      <c r="BY4" s="794"/>
      <c r="BZ4" s="794"/>
      <c r="CA4" s="794"/>
      <c r="CB4" s="794"/>
      <c r="CC4" s="794"/>
      <c r="CD4" s="794"/>
      <c r="CE4" s="794"/>
      <c r="CF4" s="794"/>
      <c r="CG4" s="794"/>
      <c r="CH4" s="794"/>
      <c r="CI4" s="794"/>
      <c r="CJ4" s="794"/>
      <c r="CK4" s="794"/>
      <c r="CL4" s="794"/>
      <c r="CM4" s="794"/>
      <c r="CN4" s="794"/>
      <c r="CO4" s="794"/>
      <c r="CP4" s="794"/>
      <c r="CQ4" s="794"/>
      <c r="CR4" s="794"/>
      <c r="CS4" s="794"/>
      <c r="CT4" s="794"/>
      <c r="CU4" s="794"/>
      <c r="CV4" s="794"/>
      <c r="CW4" s="794"/>
      <c r="CX4" s="794"/>
      <c r="CY4" s="794"/>
      <c r="CZ4" s="794"/>
      <c r="DA4" s="794"/>
      <c r="DB4" s="794"/>
      <c r="DC4" s="794"/>
      <c r="DD4" s="794"/>
      <c r="DE4" s="794"/>
      <c r="DF4" s="794"/>
      <c r="DG4" s="794"/>
      <c r="DH4" s="794"/>
      <c r="DI4" s="794"/>
      <c r="DJ4" s="794"/>
      <c r="DK4" s="794"/>
      <c r="DL4" s="794"/>
      <c r="DM4" s="794"/>
      <c r="DN4" s="794"/>
      <c r="DO4" s="794"/>
      <c r="DP4" s="794"/>
      <c r="DQ4" s="794"/>
      <c r="DR4" s="794"/>
      <c r="DS4" s="794"/>
      <c r="DT4" s="794"/>
      <c r="DU4" s="794"/>
      <c r="DV4" s="794"/>
      <c r="DW4" s="794"/>
      <c r="DX4" s="794"/>
      <c r="DY4" s="794"/>
      <c r="DZ4" s="794"/>
      <c r="EA4" s="237"/>
    </row>
    <row r="5" spans="1:131" s="238" customFormat="1" ht="26.25" customHeight="1" x14ac:dyDescent="0.2">
      <c r="A5" s="1059" t="s">
        <v>374</v>
      </c>
      <c r="B5" s="1060"/>
      <c r="C5" s="1060"/>
      <c r="D5" s="1060"/>
      <c r="E5" s="1060"/>
      <c r="F5" s="1060"/>
      <c r="G5" s="1060"/>
      <c r="H5" s="1060"/>
      <c r="I5" s="1060"/>
      <c r="J5" s="1060"/>
      <c r="K5" s="1060"/>
      <c r="L5" s="1060"/>
      <c r="M5" s="1060"/>
      <c r="N5" s="1060"/>
      <c r="O5" s="1060"/>
      <c r="P5" s="1061"/>
      <c r="Q5" s="1065" t="s">
        <v>375</v>
      </c>
      <c r="R5" s="1066"/>
      <c r="S5" s="1066"/>
      <c r="T5" s="1066"/>
      <c r="U5" s="1067"/>
      <c r="V5" s="1065" t="s">
        <v>376</v>
      </c>
      <c r="W5" s="1066"/>
      <c r="X5" s="1066"/>
      <c r="Y5" s="1066"/>
      <c r="Z5" s="1067"/>
      <c r="AA5" s="1065" t="s">
        <v>377</v>
      </c>
      <c r="AB5" s="1066"/>
      <c r="AC5" s="1066"/>
      <c r="AD5" s="1066"/>
      <c r="AE5" s="1066"/>
      <c r="AF5" s="1158" t="s">
        <v>378</v>
      </c>
      <c r="AG5" s="1066"/>
      <c r="AH5" s="1066"/>
      <c r="AI5" s="1066"/>
      <c r="AJ5" s="1079"/>
      <c r="AK5" s="1066" t="s">
        <v>379</v>
      </c>
      <c r="AL5" s="1066"/>
      <c r="AM5" s="1066"/>
      <c r="AN5" s="1066"/>
      <c r="AO5" s="1067"/>
      <c r="AP5" s="1065" t="s">
        <v>380</v>
      </c>
      <c r="AQ5" s="1066"/>
      <c r="AR5" s="1066"/>
      <c r="AS5" s="1066"/>
      <c r="AT5" s="1067"/>
      <c r="AU5" s="1065" t="s">
        <v>381</v>
      </c>
      <c r="AV5" s="1066"/>
      <c r="AW5" s="1066"/>
      <c r="AX5" s="1066"/>
      <c r="AY5" s="1079"/>
      <c r="AZ5" s="235"/>
      <c r="BA5" s="235"/>
      <c r="BB5" s="235"/>
      <c r="BC5" s="235"/>
      <c r="BD5" s="235"/>
      <c r="BE5" s="236"/>
      <c r="BF5" s="236"/>
      <c r="BG5" s="236"/>
      <c r="BH5" s="236"/>
      <c r="BI5" s="236"/>
      <c r="BJ5" s="236"/>
      <c r="BK5" s="236"/>
      <c r="BL5" s="236"/>
      <c r="BM5" s="236"/>
      <c r="BN5" s="236"/>
      <c r="BO5" s="236"/>
      <c r="BP5" s="236"/>
      <c r="BQ5" s="1059" t="s">
        <v>382</v>
      </c>
      <c r="BR5" s="1060"/>
      <c r="BS5" s="1060"/>
      <c r="BT5" s="1060"/>
      <c r="BU5" s="1060"/>
      <c r="BV5" s="1060"/>
      <c r="BW5" s="1060"/>
      <c r="BX5" s="1060"/>
      <c r="BY5" s="1060"/>
      <c r="BZ5" s="1060"/>
      <c r="CA5" s="1060"/>
      <c r="CB5" s="1060"/>
      <c r="CC5" s="1060"/>
      <c r="CD5" s="1060"/>
      <c r="CE5" s="1060"/>
      <c r="CF5" s="1060"/>
      <c r="CG5" s="1061"/>
      <c r="CH5" s="1065" t="s">
        <v>383</v>
      </c>
      <c r="CI5" s="1066"/>
      <c r="CJ5" s="1066"/>
      <c r="CK5" s="1066"/>
      <c r="CL5" s="1067"/>
      <c r="CM5" s="1065" t="s">
        <v>384</v>
      </c>
      <c r="CN5" s="1066"/>
      <c r="CO5" s="1066"/>
      <c r="CP5" s="1066"/>
      <c r="CQ5" s="1067"/>
      <c r="CR5" s="1065" t="s">
        <v>385</v>
      </c>
      <c r="CS5" s="1066"/>
      <c r="CT5" s="1066"/>
      <c r="CU5" s="1066"/>
      <c r="CV5" s="1067"/>
      <c r="CW5" s="1065" t="s">
        <v>386</v>
      </c>
      <c r="CX5" s="1066"/>
      <c r="CY5" s="1066"/>
      <c r="CZ5" s="1066"/>
      <c r="DA5" s="1067"/>
      <c r="DB5" s="1065" t="s">
        <v>387</v>
      </c>
      <c r="DC5" s="1066"/>
      <c r="DD5" s="1066"/>
      <c r="DE5" s="1066"/>
      <c r="DF5" s="1067"/>
      <c r="DG5" s="1148" t="s">
        <v>388</v>
      </c>
      <c r="DH5" s="1149"/>
      <c r="DI5" s="1149"/>
      <c r="DJ5" s="1149"/>
      <c r="DK5" s="1150"/>
      <c r="DL5" s="1148" t="s">
        <v>389</v>
      </c>
      <c r="DM5" s="1149"/>
      <c r="DN5" s="1149"/>
      <c r="DO5" s="1149"/>
      <c r="DP5" s="1150"/>
      <c r="DQ5" s="1065" t="s">
        <v>390</v>
      </c>
      <c r="DR5" s="1066"/>
      <c r="DS5" s="1066"/>
      <c r="DT5" s="1066"/>
      <c r="DU5" s="1067"/>
      <c r="DV5" s="1065" t="s">
        <v>381</v>
      </c>
      <c r="DW5" s="1066"/>
      <c r="DX5" s="1066"/>
      <c r="DY5" s="1066"/>
      <c r="DZ5" s="1079"/>
      <c r="EA5" s="237"/>
    </row>
    <row r="6" spans="1:131" s="238" customFormat="1" ht="26.25" customHeight="1" thickBot="1" x14ac:dyDescent="0.25">
      <c r="A6" s="1062"/>
      <c r="B6" s="1063"/>
      <c r="C6" s="1063"/>
      <c r="D6" s="1063"/>
      <c r="E6" s="1063"/>
      <c r="F6" s="1063"/>
      <c r="G6" s="1063"/>
      <c r="H6" s="1063"/>
      <c r="I6" s="1063"/>
      <c r="J6" s="1063"/>
      <c r="K6" s="1063"/>
      <c r="L6" s="1063"/>
      <c r="M6" s="1063"/>
      <c r="N6" s="1063"/>
      <c r="O6" s="1063"/>
      <c r="P6" s="1064"/>
      <c r="Q6" s="1068"/>
      <c r="R6" s="1069"/>
      <c r="S6" s="1069"/>
      <c r="T6" s="1069"/>
      <c r="U6" s="1070"/>
      <c r="V6" s="1068"/>
      <c r="W6" s="1069"/>
      <c r="X6" s="1069"/>
      <c r="Y6" s="1069"/>
      <c r="Z6" s="1070"/>
      <c r="AA6" s="1068"/>
      <c r="AB6" s="1069"/>
      <c r="AC6" s="1069"/>
      <c r="AD6" s="1069"/>
      <c r="AE6" s="1069"/>
      <c r="AF6" s="1159"/>
      <c r="AG6" s="1069"/>
      <c r="AH6" s="1069"/>
      <c r="AI6" s="1069"/>
      <c r="AJ6" s="1080"/>
      <c r="AK6" s="1069"/>
      <c r="AL6" s="1069"/>
      <c r="AM6" s="1069"/>
      <c r="AN6" s="1069"/>
      <c r="AO6" s="1070"/>
      <c r="AP6" s="1068"/>
      <c r="AQ6" s="1069"/>
      <c r="AR6" s="1069"/>
      <c r="AS6" s="1069"/>
      <c r="AT6" s="1070"/>
      <c r="AU6" s="1068"/>
      <c r="AV6" s="1069"/>
      <c r="AW6" s="1069"/>
      <c r="AX6" s="1069"/>
      <c r="AY6" s="1080"/>
      <c r="AZ6" s="235"/>
      <c r="BA6" s="235"/>
      <c r="BB6" s="235"/>
      <c r="BC6" s="235"/>
      <c r="BD6" s="235"/>
      <c r="BE6" s="236"/>
      <c r="BF6" s="236"/>
      <c r="BG6" s="236"/>
      <c r="BH6" s="236"/>
      <c r="BI6" s="236"/>
      <c r="BJ6" s="236"/>
      <c r="BK6" s="236"/>
      <c r="BL6" s="236"/>
      <c r="BM6" s="236"/>
      <c r="BN6" s="236"/>
      <c r="BO6" s="236"/>
      <c r="BP6" s="236"/>
      <c r="BQ6" s="1062"/>
      <c r="BR6" s="1063"/>
      <c r="BS6" s="1063"/>
      <c r="BT6" s="1063"/>
      <c r="BU6" s="1063"/>
      <c r="BV6" s="1063"/>
      <c r="BW6" s="1063"/>
      <c r="BX6" s="1063"/>
      <c r="BY6" s="1063"/>
      <c r="BZ6" s="1063"/>
      <c r="CA6" s="1063"/>
      <c r="CB6" s="1063"/>
      <c r="CC6" s="1063"/>
      <c r="CD6" s="1063"/>
      <c r="CE6" s="1063"/>
      <c r="CF6" s="1063"/>
      <c r="CG6" s="1064"/>
      <c r="CH6" s="1068"/>
      <c r="CI6" s="1069"/>
      <c r="CJ6" s="1069"/>
      <c r="CK6" s="1069"/>
      <c r="CL6" s="1070"/>
      <c r="CM6" s="1068"/>
      <c r="CN6" s="1069"/>
      <c r="CO6" s="1069"/>
      <c r="CP6" s="1069"/>
      <c r="CQ6" s="1070"/>
      <c r="CR6" s="1068"/>
      <c r="CS6" s="1069"/>
      <c r="CT6" s="1069"/>
      <c r="CU6" s="1069"/>
      <c r="CV6" s="1070"/>
      <c r="CW6" s="1068"/>
      <c r="CX6" s="1069"/>
      <c r="CY6" s="1069"/>
      <c r="CZ6" s="1069"/>
      <c r="DA6" s="1070"/>
      <c r="DB6" s="1068"/>
      <c r="DC6" s="1069"/>
      <c r="DD6" s="1069"/>
      <c r="DE6" s="1069"/>
      <c r="DF6" s="1070"/>
      <c r="DG6" s="1151"/>
      <c r="DH6" s="1152"/>
      <c r="DI6" s="1152"/>
      <c r="DJ6" s="1152"/>
      <c r="DK6" s="1153"/>
      <c r="DL6" s="1151"/>
      <c r="DM6" s="1152"/>
      <c r="DN6" s="1152"/>
      <c r="DO6" s="1152"/>
      <c r="DP6" s="1153"/>
      <c r="DQ6" s="1068"/>
      <c r="DR6" s="1069"/>
      <c r="DS6" s="1069"/>
      <c r="DT6" s="1069"/>
      <c r="DU6" s="1070"/>
      <c r="DV6" s="1068"/>
      <c r="DW6" s="1069"/>
      <c r="DX6" s="1069"/>
      <c r="DY6" s="1069"/>
      <c r="DZ6" s="1080"/>
      <c r="EA6" s="237"/>
    </row>
    <row r="7" spans="1:131" s="238" customFormat="1" ht="26.25" customHeight="1" thickTop="1" x14ac:dyDescent="0.2">
      <c r="A7" s="239">
        <v>1</v>
      </c>
      <c r="B7" s="1111" t="s">
        <v>391</v>
      </c>
      <c r="C7" s="1112"/>
      <c r="D7" s="1112"/>
      <c r="E7" s="1112"/>
      <c r="F7" s="1112"/>
      <c r="G7" s="1112"/>
      <c r="H7" s="1112"/>
      <c r="I7" s="1112"/>
      <c r="J7" s="1112"/>
      <c r="K7" s="1112"/>
      <c r="L7" s="1112"/>
      <c r="M7" s="1112"/>
      <c r="N7" s="1112"/>
      <c r="O7" s="1112"/>
      <c r="P7" s="1113"/>
      <c r="Q7" s="1166">
        <v>125368</v>
      </c>
      <c r="R7" s="1167"/>
      <c r="S7" s="1167"/>
      <c r="T7" s="1167"/>
      <c r="U7" s="1167"/>
      <c r="V7" s="1167">
        <v>114725</v>
      </c>
      <c r="W7" s="1167"/>
      <c r="X7" s="1167"/>
      <c r="Y7" s="1167"/>
      <c r="Z7" s="1167"/>
      <c r="AA7" s="1167">
        <v>10643</v>
      </c>
      <c r="AB7" s="1167"/>
      <c r="AC7" s="1167"/>
      <c r="AD7" s="1167"/>
      <c r="AE7" s="1168"/>
      <c r="AF7" s="1169">
        <v>10347</v>
      </c>
      <c r="AG7" s="1170"/>
      <c r="AH7" s="1170"/>
      <c r="AI7" s="1170"/>
      <c r="AJ7" s="1171"/>
      <c r="AK7" s="1172">
        <v>4755</v>
      </c>
      <c r="AL7" s="1173"/>
      <c r="AM7" s="1173"/>
      <c r="AN7" s="1173"/>
      <c r="AO7" s="1173"/>
      <c r="AP7" s="1173">
        <v>13600</v>
      </c>
      <c r="AQ7" s="1173"/>
      <c r="AR7" s="1173"/>
      <c r="AS7" s="1173"/>
      <c r="AT7" s="1173"/>
      <c r="AU7" s="1174"/>
      <c r="AV7" s="1174"/>
      <c r="AW7" s="1174"/>
      <c r="AX7" s="1174"/>
      <c r="AY7" s="1175"/>
      <c r="AZ7" s="235"/>
      <c r="BA7" s="235"/>
      <c r="BB7" s="235"/>
      <c r="BC7" s="235"/>
      <c r="BD7" s="235"/>
      <c r="BE7" s="236"/>
      <c r="BF7" s="236"/>
      <c r="BG7" s="236"/>
      <c r="BH7" s="236"/>
      <c r="BI7" s="236"/>
      <c r="BJ7" s="236"/>
      <c r="BK7" s="236"/>
      <c r="BL7" s="236"/>
      <c r="BM7" s="236"/>
      <c r="BN7" s="236"/>
      <c r="BO7" s="236"/>
      <c r="BP7" s="236"/>
      <c r="BQ7" s="239">
        <v>1</v>
      </c>
      <c r="BR7" s="240" t="s">
        <v>581</v>
      </c>
      <c r="BS7" s="1163" t="s">
        <v>567</v>
      </c>
      <c r="BT7" s="1164"/>
      <c r="BU7" s="1164"/>
      <c r="BV7" s="1164"/>
      <c r="BW7" s="1164"/>
      <c r="BX7" s="1164"/>
      <c r="BY7" s="1164"/>
      <c r="BZ7" s="1164"/>
      <c r="CA7" s="1164"/>
      <c r="CB7" s="1164"/>
      <c r="CC7" s="1164"/>
      <c r="CD7" s="1164"/>
      <c r="CE7" s="1164"/>
      <c r="CF7" s="1164"/>
      <c r="CG7" s="1176"/>
      <c r="CH7" s="1160">
        <v>0</v>
      </c>
      <c r="CI7" s="1161"/>
      <c r="CJ7" s="1161"/>
      <c r="CK7" s="1161"/>
      <c r="CL7" s="1162"/>
      <c r="CM7" s="1160">
        <v>13</v>
      </c>
      <c r="CN7" s="1161"/>
      <c r="CO7" s="1161"/>
      <c r="CP7" s="1161"/>
      <c r="CQ7" s="1162"/>
      <c r="CR7" s="1160">
        <v>11</v>
      </c>
      <c r="CS7" s="1161"/>
      <c r="CT7" s="1161"/>
      <c r="CU7" s="1161"/>
      <c r="CV7" s="1162"/>
      <c r="CW7" s="1160">
        <v>0</v>
      </c>
      <c r="CX7" s="1161"/>
      <c r="CY7" s="1161"/>
      <c r="CZ7" s="1161"/>
      <c r="DA7" s="1162"/>
      <c r="DB7" s="1160" t="s">
        <v>506</v>
      </c>
      <c r="DC7" s="1161"/>
      <c r="DD7" s="1161"/>
      <c r="DE7" s="1161"/>
      <c r="DF7" s="1162"/>
      <c r="DG7" s="1160" t="s">
        <v>506</v>
      </c>
      <c r="DH7" s="1161"/>
      <c r="DI7" s="1161"/>
      <c r="DJ7" s="1161"/>
      <c r="DK7" s="1162"/>
      <c r="DL7" s="1160" t="s">
        <v>506</v>
      </c>
      <c r="DM7" s="1161"/>
      <c r="DN7" s="1161"/>
      <c r="DO7" s="1161"/>
      <c r="DP7" s="1162"/>
      <c r="DQ7" s="1160" t="s">
        <v>506</v>
      </c>
      <c r="DR7" s="1161"/>
      <c r="DS7" s="1161"/>
      <c r="DT7" s="1161"/>
      <c r="DU7" s="1162"/>
      <c r="DV7" s="1163"/>
      <c r="DW7" s="1164"/>
      <c r="DX7" s="1164"/>
      <c r="DY7" s="1164"/>
      <c r="DZ7" s="1165"/>
      <c r="EA7" s="237"/>
    </row>
    <row r="8" spans="1:131" s="238" customFormat="1" ht="26.25" customHeight="1" x14ac:dyDescent="0.2">
      <c r="A8" s="241">
        <v>2</v>
      </c>
      <c r="B8" s="1094" t="s">
        <v>392</v>
      </c>
      <c r="C8" s="1095"/>
      <c r="D8" s="1095"/>
      <c r="E8" s="1095"/>
      <c r="F8" s="1095"/>
      <c r="G8" s="1095"/>
      <c r="H8" s="1095"/>
      <c r="I8" s="1095"/>
      <c r="J8" s="1095"/>
      <c r="K8" s="1095"/>
      <c r="L8" s="1095"/>
      <c r="M8" s="1095"/>
      <c r="N8" s="1095"/>
      <c r="O8" s="1095"/>
      <c r="P8" s="1096"/>
      <c r="Q8" s="1102">
        <v>270</v>
      </c>
      <c r="R8" s="1103"/>
      <c r="S8" s="1103"/>
      <c r="T8" s="1103"/>
      <c r="U8" s="1103"/>
      <c r="V8" s="1103">
        <v>270</v>
      </c>
      <c r="W8" s="1103"/>
      <c r="X8" s="1103"/>
      <c r="Y8" s="1103"/>
      <c r="Z8" s="1103"/>
      <c r="AA8" s="1103">
        <v>0</v>
      </c>
      <c r="AB8" s="1103"/>
      <c r="AC8" s="1103"/>
      <c r="AD8" s="1103"/>
      <c r="AE8" s="1104"/>
      <c r="AF8" s="1099" t="s">
        <v>176</v>
      </c>
      <c r="AG8" s="1100"/>
      <c r="AH8" s="1100"/>
      <c r="AI8" s="1100"/>
      <c r="AJ8" s="1101"/>
      <c r="AK8" s="1144">
        <v>221</v>
      </c>
      <c r="AL8" s="1145"/>
      <c r="AM8" s="1145"/>
      <c r="AN8" s="1145"/>
      <c r="AO8" s="1145"/>
      <c r="AP8" s="1145">
        <v>2293</v>
      </c>
      <c r="AQ8" s="1145"/>
      <c r="AR8" s="1145"/>
      <c r="AS8" s="1145"/>
      <c r="AT8" s="1145"/>
      <c r="AU8" s="1146"/>
      <c r="AV8" s="1146"/>
      <c r="AW8" s="1146"/>
      <c r="AX8" s="1146"/>
      <c r="AY8" s="1147"/>
      <c r="AZ8" s="235"/>
      <c r="BA8" s="235"/>
      <c r="BB8" s="235"/>
      <c r="BC8" s="235"/>
      <c r="BD8" s="235"/>
      <c r="BE8" s="236"/>
      <c r="BF8" s="236"/>
      <c r="BG8" s="236"/>
      <c r="BH8" s="236"/>
      <c r="BI8" s="236"/>
      <c r="BJ8" s="236"/>
      <c r="BK8" s="236"/>
      <c r="BL8" s="236"/>
      <c r="BM8" s="236"/>
      <c r="BN8" s="236"/>
      <c r="BO8" s="236"/>
      <c r="BP8" s="236"/>
      <c r="BQ8" s="241">
        <v>2</v>
      </c>
      <c r="BR8" s="242"/>
      <c r="BS8" s="1056" t="s">
        <v>568</v>
      </c>
      <c r="BT8" s="1057"/>
      <c r="BU8" s="1057"/>
      <c r="BV8" s="1057"/>
      <c r="BW8" s="1057"/>
      <c r="BX8" s="1057"/>
      <c r="BY8" s="1057"/>
      <c r="BZ8" s="1057"/>
      <c r="CA8" s="1057"/>
      <c r="CB8" s="1057"/>
      <c r="CC8" s="1057"/>
      <c r="CD8" s="1057"/>
      <c r="CE8" s="1057"/>
      <c r="CF8" s="1057"/>
      <c r="CG8" s="1078"/>
      <c r="CH8" s="1053">
        <v>-6</v>
      </c>
      <c r="CI8" s="1054"/>
      <c r="CJ8" s="1054"/>
      <c r="CK8" s="1054"/>
      <c r="CL8" s="1055"/>
      <c r="CM8" s="1053">
        <v>557</v>
      </c>
      <c r="CN8" s="1054"/>
      <c r="CO8" s="1054"/>
      <c r="CP8" s="1054"/>
      <c r="CQ8" s="1055"/>
      <c r="CR8" s="1053">
        <v>500</v>
      </c>
      <c r="CS8" s="1054"/>
      <c r="CT8" s="1054"/>
      <c r="CU8" s="1054"/>
      <c r="CV8" s="1055"/>
      <c r="CW8" s="1053">
        <v>306</v>
      </c>
      <c r="CX8" s="1054"/>
      <c r="CY8" s="1054"/>
      <c r="CZ8" s="1054"/>
      <c r="DA8" s="1055"/>
      <c r="DB8" s="1053" t="s">
        <v>506</v>
      </c>
      <c r="DC8" s="1054"/>
      <c r="DD8" s="1054"/>
      <c r="DE8" s="1054"/>
      <c r="DF8" s="1055"/>
      <c r="DG8" s="1053" t="s">
        <v>506</v>
      </c>
      <c r="DH8" s="1054"/>
      <c r="DI8" s="1054"/>
      <c r="DJ8" s="1054"/>
      <c r="DK8" s="1055"/>
      <c r="DL8" s="1053" t="s">
        <v>506</v>
      </c>
      <c r="DM8" s="1054"/>
      <c r="DN8" s="1054"/>
      <c r="DO8" s="1054"/>
      <c r="DP8" s="1055"/>
      <c r="DQ8" s="1053" t="s">
        <v>506</v>
      </c>
      <c r="DR8" s="1054"/>
      <c r="DS8" s="1054"/>
      <c r="DT8" s="1054"/>
      <c r="DU8" s="1055"/>
      <c r="DV8" s="1056"/>
      <c r="DW8" s="1057"/>
      <c r="DX8" s="1057"/>
      <c r="DY8" s="1057"/>
      <c r="DZ8" s="1058"/>
      <c r="EA8" s="237"/>
    </row>
    <row r="9" spans="1:131" s="238" customFormat="1" ht="26.25" customHeight="1" x14ac:dyDescent="0.2">
      <c r="A9" s="241">
        <v>3</v>
      </c>
      <c r="B9" s="1094"/>
      <c r="C9" s="1095"/>
      <c r="D9" s="1095"/>
      <c r="E9" s="1095"/>
      <c r="F9" s="1095"/>
      <c r="G9" s="1095"/>
      <c r="H9" s="1095"/>
      <c r="I9" s="1095"/>
      <c r="J9" s="1095"/>
      <c r="K9" s="1095"/>
      <c r="L9" s="1095"/>
      <c r="M9" s="1095"/>
      <c r="N9" s="1095"/>
      <c r="O9" s="1095"/>
      <c r="P9" s="1096"/>
      <c r="Q9" s="1102"/>
      <c r="R9" s="1103"/>
      <c r="S9" s="1103"/>
      <c r="T9" s="1103"/>
      <c r="U9" s="1103"/>
      <c r="V9" s="1103"/>
      <c r="W9" s="1103"/>
      <c r="X9" s="1103"/>
      <c r="Y9" s="1103"/>
      <c r="Z9" s="1103"/>
      <c r="AA9" s="1103"/>
      <c r="AB9" s="1103"/>
      <c r="AC9" s="1103"/>
      <c r="AD9" s="1103"/>
      <c r="AE9" s="1104"/>
      <c r="AF9" s="1099"/>
      <c r="AG9" s="1100"/>
      <c r="AH9" s="1100"/>
      <c r="AI9" s="1100"/>
      <c r="AJ9" s="1101"/>
      <c r="AK9" s="1144"/>
      <c r="AL9" s="1145"/>
      <c r="AM9" s="1145"/>
      <c r="AN9" s="1145"/>
      <c r="AO9" s="1145"/>
      <c r="AP9" s="1145"/>
      <c r="AQ9" s="1145"/>
      <c r="AR9" s="1145"/>
      <c r="AS9" s="1145"/>
      <c r="AT9" s="1145"/>
      <c r="AU9" s="1146"/>
      <c r="AV9" s="1146"/>
      <c r="AW9" s="1146"/>
      <c r="AX9" s="1146"/>
      <c r="AY9" s="1147"/>
      <c r="AZ9" s="235"/>
      <c r="BA9" s="235"/>
      <c r="BB9" s="235"/>
      <c r="BC9" s="235"/>
      <c r="BD9" s="235"/>
      <c r="BE9" s="236"/>
      <c r="BF9" s="236"/>
      <c r="BG9" s="236"/>
      <c r="BH9" s="236"/>
      <c r="BI9" s="236"/>
      <c r="BJ9" s="236"/>
      <c r="BK9" s="236"/>
      <c r="BL9" s="236"/>
      <c r="BM9" s="236"/>
      <c r="BN9" s="236"/>
      <c r="BO9" s="236"/>
      <c r="BP9" s="236"/>
      <c r="BQ9" s="241">
        <v>3</v>
      </c>
      <c r="BR9" s="242"/>
      <c r="BS9" s="1056" t="s">
        <v>569</v>
      </c>
      <c r="BT9" s="1057"/>
      <c r="BU9" s="1057"/>
      <c r="BV9" s="1057"/>
      <c r="BW9" s="1057"/>
      <c r="BX9" s="1057"/>
      <c r="BY9" s="1057"/>
      <c r="BZ9" s="1057"/>
      <c r="CA9" s="1057"/>
      <c r="CB9" s="1057"/>
      <c r="CC9" s="1057"/>
      <c r="CD9" s="1057"/>
      <c r="CE9" s="1057"/>
      <c r="CF9" s="1057"/>
      <c r="CG9" s="1078"/>
      <c r="CH9" s="1053">
        <v>0</v>
      </c>
      <c r="CI9" s="1054"/>
      <c r="CJ9" s="1054"/>
      <c r="CK9" s="1054"/>
      <c r="CL9" s="1055"/>
      <c r="CM9" s="1053">
        <v>538</v>
      </c>
      <c r="CN9" s="1054"/>
      <c r="CO9" s="1054"/>
      <c r="CP9" s="1054"/>
      <c r="CQ9" s="1055"/>
      <c r="CR9" s="1053">
        <v>500</v>
      </c>
      <c r="CS9" s="1054"/>
      <c r="CT9" s="1054"/>
      <c r="CU9" s="1054"/>
      <c r="CV9" s="1055"/>
      <c r="CW9" s="1053">
        <v>293</v>
      </c>
      <c r="CX9" s="1054"/>
      <c r="CY9" s="1054"/>
      <c r="CZ9" s="1054"/>
      <c r="DA9" s="1055"/>
      <c r="DB9" s="1053" t="s">
        <v>506</v>
      </c>
      <c r="DC9" s="1054"/>
      <c r="DD9" s="1054"/>
      <c r="DE9" s="1054"/>
      <c r="DF9" s="1055"/>
      <c r="DG9" s="1053" t="s">
        <v>506</v>
      </c>
      <c r="DH9" s="1054"/>
      <c r="DI9" s="1054"/>
      <c r="DJ9" s="1054"/>
      <c r="DK9" s="1055"/>
      <c r="DL9" s="1053" t="s">
        <v>506</v>
      </c>
      <c r="DM9" s="1054"/>
      <c r="DN9" s="1054"/>
      <c r="DO9" s="1054"/>
      <c r="DP9" s="1055"/>
      <c r="DQ9" s="1053" t="s">
        <v>506</v>
      </c>
      <c r="DR9" s="1054"/>
      <c r="DS9" s="1054"/>
      <c r="DT9" s="1054"/>
      <c r="DU9" s="1055"/>
      <c r="DV9" s="1056"/>
      <c r="DW9" s="1057"/>
      <c r="DX9" s="1057"/>
      <c r="DY9" s="1057"/>
      <c r="DZ9" s="1058"/>
      <c r="EA9" s="237"/>
    </row>
    <row r="10" spans="1:131" s="238" customFormat="1" ht="26.25" customHeight="1" x14ac:dyDescent="0.2">
      <c r="A10" s="241">
        <v>4</v>
      </c>
      <c r="B10" s="1094"/>
      <c r="C10" s="1095"/>
      <c r="D10" s="1095"/>
      <c r="E10" s="1095"/>
      <c r="F10" s="1095"/>
      <c r="G10" s="1095"/>
      <c r="H10" s="1095"/>
      <c r="I10" s="1095"/>
      <c r="J10" s="1095"/>
      <c r="K10" s="1095"/>
      <c r="L10" s="1095"/>
      <c r="M10" s="1095"/>
      <c r="N10" s="1095"/>
      <c r="O10" s="1095"/>
      <c r="P10" s="1096"/>
      <c r="Q10" s="1102"/>
      <c r="R10" s="1103"/>
      <c r="S10" s="1103"/>
      <c r="T10" s="1103"/>
      <c r="U10" s="1103"/>
      <c r="V10" s="1103"/>
      <c r="W10" s="1103"/>
      <c r="X10" s="1103"/>
      <c r="Y10" s="1103"/>
      <c r="Z10" s="1103"/>
      <c r="AA10" s="1103"/>
      <c r="AB10" s="1103"/>
      <c r="AC10" s="1103"/>
      <c r="AD10" s="1103"/>
      <c r="AE10" s="1104"/>
      <c r="AF10" s="1099"/>
      <c r="AG10" s="1100"/>
      <c r="AH10" s="1100"/>
      <c r="AI10" s="1100"/>
      <c r="AJ10" s="1101"/>
      <c r="AK10" s="1144"/>
      <c r="AL10" s="1145"/>
      <c r="AM10" s="1145"/>
      <c r="AN10" s="1145"/>
      <c r="AO10" s="1145"/>
      <c r="AP10" s="1145"/>
      <c r="AQ10" s="1145"/>
      <c r="AR10" s="1145"/>
      <c r="AS10" s="1145"/>
      <c r="AT10" s="1145"/>
      <c r="AU10" s="1146"/>
      <c r="AV10" s="1146"/>
      <c r="AW10" s="1146"/>
      <c r="AX10" s="1146"/>
      <c r="AY10" s="1147"/>
      <c r="AZ10" s="235"/>
      <c r="BA10" s="235"/>
      <c r="BB10" s="235"/>
      <c r="BC10" s="235"/>
      <c r="BD10" s="235"/>
      <c r="BE10" s="236"/>
      <c r="BF10" s="236"/>
      <c r="BG10" s="236"/>
      <c r="BH10" s="236"/>
      <c r="BI10" s="236"/>
      <c r="BJ10" s="236"/>
      <c r="BK10" s="236"/>
      <c r="BL10" s="236"/>
      <c r="BM10" s="236"/>
      <c r="BN10" s="236"/>
      <c r="BO10" s="236"/>
      <c r="BP10" s="236"/>
      <c r="BQ10" s="241">
        <v>4</v>
      </c>
      <c r="BR10" s="242"/>
      <c r="BS10" s="1056"/>
      <c r="BT10" s="1057"/>
      <c r="BU10" s="1057"/>
      <c r="BV10" s="1057"/>
      <c r="BW10" s="1057"/>
      <c r="BX10" s="1057"/>
      <c r="BY10" s="1057"/>
      <c r="BZ10" s="1057"/>
      <c r="CA10" s="1057"/>
      <c r="CB10" s="1057"/>
      <c r="CC10" s="1057"/>
      <c r="CD10" s="1057"/>
      <c r="CE10" s="1057"/>
      <c r="CF10" s="1057"/>
      <c r="CG10" s="1078"/>
      <c r="CH10" s="1053"/>
      <c r="CI10" s="1054"/>
      <c r="CJ10" s="1054"/>
      <c r="CK10" s="1054"/>
      <c r="CL10" s="1055"/>
      <c r="CM10" s="1053"/>
      <c r="CN10" s="1054"/>
      <c r="CO10" s="1054"/>
      <c r="CP10" s="1054"/>
      <c r="CQ10" s="1055"/>
      <c r="CR10" s="1053"/>
      <c r="CS10" s="1054"/>
      <c r="CT10" s="1054"/>
      <c r="CU10" s="1054"/>
      <c r="CV10" s="1055"/>
      <c r="CW10" s="1053"/>
      <c r="CX10" s="1054"/>
      <c r="CY10" s="1054"/>
      <c r="CZ10" s="1054"/>
      <c r="DA10" s="1055"/>
      <c r="DB10" s="1053"/>
      <c r="DC10" s="1054"/>
      <c r="DD10" s="1054"/>
      <c r="DE10" s="1054"/>
      <c r="DF10" s="1055"/>
      <c r="DG10" s="1053"/>
      <c r="DH10" s="1054"/>
      <c r="DI10" s="1054"/>
      <c r="DJ10" s="1054"/>
      <c r="DK10" s="1055"/>
      <c r="DL10" s="1053"/>
      <c r="DM10" s="1054"/>
      <c r="DN10" s="1054"/>
      <c r="DO10" s="1054"/>
      <c r="DP10" s="1055"/>
      <c r="DQ10" s="1053"/>
      <c r="DR10" s="1054"/>
      <c r="DS10" s="1054"/>
      <c r="DT10" s="1054"/>
      <c r="DU10" s="1055"/>
      <c r="DV10" s="1056"/>
      <c r="DW10" s="1057"/>
      <c r="DX10" s="1057"/>
      <c r="DY10" s="1057"/>
      <c r="DZ10" s="1058"/>
      <c r="EA10" s="237"/>
    </row>
    <row r="11" spans="1:131" s="238" customFormat="1" ht="26.25" customHeight="1" x14ac:dyDescent="0.2">
      <c r="A11" s="241">
        <v>5</v>
      </c>
      <c r="B11" s="1094"/>
      <c r="C11" s="1095"/>
      <c r="D11" s="1095"/>
      <c r="E11" s="1095"/>
      <c r="F11" s="1095"/>
      <c r="G11" s="1095"/>
      <c r="H11" s="1095"/>
      <c r="I11" s="1095"/>
      <c r="J11" s="1095"/>
      <c r="K11" s="1095"/>
      <c r="L11" s="1095"/>
      <c r="M11" s="1095"/>
      <c r="N11" s="1095"/>
      <c r="O11" s="1095"/>
      <c r="P11" s="1096"/>
      <c r="Q11" s="1102"/>
      <c r="R11" s="1103"/>
      <c r="S11" s="1103"/>
      <c r="T11" s="1103"/>
      <c r="U11" s="1103"/>
      <c r="V11" s="1103"/>
      <c r="W11" s="1103"/>
      <c r="X11" s="1103"/>
      <c r="Y11" s="1103"/>
      <c r="Z11" s="1103"/>
      <c r="AA11" s="1103"/>
      <c r="AB11" s="1103"/>
      <c r="AC11" s="1103"/>
      <c r="AD11" s="1103"/>
      <c r="AE11" s="1104"/>
      <c r="AF11" s="1099"/>
      <c r="AG11" s="1100"/>
      <c r="AH11" s="1100"/>
      <c r="AI11" s="1100"/>
      <c r="AJ11" s="1101"/>
      <c r="AK11" s="1144"/>
      <c r="AL11" s="1145"/>
      <c r="AM11" s="1145"/>
      <c r="AN11" s="1145"/>
      <c r="AO11" s="1145"/>
      <c r="AP11" s="1145"/>
      <c r="AQ11" s="1145"/>
      <c r="AR11" s="1145"/>
      <c r="AS11" s="1145"/>
      <c r="AT11" s="1145"/>
      <c r="AU11" s="1146"/>
      <c r="AV11" s="1146"/>
      <c r="AW11" s="1146"/>
      <c r="AX11" s="1146"/>
      <c r="AY11" s="1147"/>
      <c r="AZ11" s="235"/>
      <c r="BA11" s="235"/>
      <c r="BB11" s="235"/>
      <c r="BC11" s="235"/>
      <c r="BD11" s="235"/>
      <c r="BE11" s="236"/>
      <c r="BF11" s="236"/>
      <c r="BG11" s="236"/>
      <c r="BH11" s="236"/>
      <c r="BI11" s="236"/>
      <c r="BJ11" s="236"/>
      <c r="BK11" s="236"/>
      <c r="BL11" s="236"/>
      <c r="BM11" s="236"/>
      <c r="BN11" s="236"/>
      <c r="BO11" s="236"/>
      <c r="BP11" s="236"/>
      <c r="BQ11" s="241">
        <v>5</v>
      </c>
      <c r="BR11" s="242"/>
      <c r="BS11" s="1056"/>
      <c r="BT11" s="1057"/>
      <c r="BU11" s="1057"/>
      <c r="BV11" s="1057"/>
      <c r="BW11" s="1057"/>
      <c r="BX11" s="1057"/>
      <c r="BY11" s="1057"/>
      <c r="BZ11" s="1057"/>
      <c r="CA11" s="1057"/>
      <c r="CB11" s="1057"/>
      <c r="CC11" s="1057"/>
      <c r="CD11" s="1057"/>
      <c r="CE11" s="1057"/>
      <c r="CF11" s="1057"/>
      <c r="CG11" s="1078"/>
      <c r="CH11" s="1053"/>
      <c r="CI11" s="1054"/>
      <c r="CJ11" s="1054"/>
      <c r="CK11" s="1054"/>
      <c r="CL11" s="1055"/>
      <c r="CM11" s="1053"/>
      <c r="CN11" s="1054"/>
      <c r="CO11" s="1054"/>
      <c r="CP11" s="1054"/>
      <c r="CQ11" s="1055"/>
      <c r="CR11" s="1053"/>
      <c r="CS11" s="1054"/>
      <c r="CT11" s="1054"/>
      <c r="CU11" s="1054"/>
      <c r="CV11" s="1055"/>
      <c r="CW11" s="1053"/>
      <c r="CX11" s="1054"/>
      <c r="CY11" s="1054"/>
      <c r="CZ11" s="1054"/>
      <c r="DA11" s="1055"/>
      <c r="DB11" s="1053"/>
      <c r="DC11" s="1054"/>
      <c r="DD11" s="1054"/>
      <c r="DE11" s="1054"/>
      <c r="DF11" s="1055"/>
      <c r="DG11" s="1053"/>
      <c r="DH11" s="1054"/>
      <c r="DI11" s="1054"/>
      <c r="DJ11" s="1054"/>
      <c r="DK11" s="1055"/>
      <c r="DL11" s="1053"/>
      <c r="DM11" s="1054"/>
      <c r="DN11" s="1054"/>
      <c r="DO11" s="1054"/>
      <c r="DP11" s="1055"/>
      <c r="DQ11" s="1053"/>
      <c r="DR11" s="1054"/>
      <c r="DS11" s="1054"/>
      <c r="DT11" s="1054"/>
      <c r="DU11" s="1055"/>
      <c r="DV11" s="1056"/>
      <c r="DW11" s="1057"/>
      <c r="DX11" s="1057"/>
      <c r="DY11" s="1057"/>
      <c r="DZ11" s="1058"/>
      <c r="EA11" s="237"/>
    </row>
    <row r="12" spans="1:131" s="238" customFormat="1" ht="26.25" customHeight="1" x14ac:dyDescent="0.2">
      <c r="A12" s="241">
        <v>6</v>
      </c>
      <c r="B12" s="1094"/>
      <c r="C12" s="1095"/>
      <c r="D12" s="1095"/>
      <c r="E12" s="1095"/>
      <c r="F12" s="1095"/>
      <c r="G12" s="1095"/>
      <c r="H12" s="1095"/>
      <c r="I12" s="1095"/>
      <c r="J12" s="1095"/>
      <c r="K12" s="1095"/>
      <c r="L12" s="1095"/>
      <c r="M12" s="1095"/>
      <c r="N12" s="1095"/>
      <c r="O12" s="1095"/>
      <c r="P12" s="1096"/>
      <c r="Q12" s="1102"/>
      <c r="R12" s="1103"/>
      <c r="S12" s="1103"/>
      <c r="T12" s="1103"/>
      <c r="U12" s="1103"/>
      <c r="V12" s="1103"/>
      <c r="W12" s="1103"/>
      <c r="X12" s="1103"/>
      <c r="Y12" s="1103"/>
      <c r="Z12" s="1103"/>
      <c r="AA12" s="1103"/>
      <c r="AB12" s="1103"/>
      <c r="AC12" s="1103"/>
      <c r="AD12" s="1103"/>
      <c r="AE12" s="1104"/>
      <c r="AF12" s="1099"/>
      <c r="AG12" s="1100"/>
      <c r="AH12" s="1100"/>
      <c r="AI12" s="1100"/>
      <c r="AJ12" s="1101"/>
      <c r="AK12" s="1144"/>
      <c r="AL12" s="1145"/>
      <c r="AM12" s="1145"/>
      <c r="AN12" s="1145"/>
      <c r="AO12" s="1145"/>
      <c r="AP12" s="1145"/>
      <c r="AQ12" s="1145"/>
      <c r="AR12" s="1145"/>
      <c r="AS12" s="1145"/>
      <c r="AT12" s="1145"/>
      <c r="AU12" s="1146"/>
      <c r="AV12" s="1146"/>
      <c r="AW12" s="1146"/>
      <c r="AX12" s="1146"/>
      <c r="AY12" s="1147"/>
      <c r="AZ12" s="235"/>
      <c r="BA12" s="235"/>
      <c r="BB12" s="235"/>
      <c r="BC12" s="235"/>
      <c r="BD12" s="235"/>
      <c r="BE12" s="236"/>
      <c r="BF12" s="236"/>
      <c r="BG12" s="236"/>
      <c r="BH12" s="236"/>
      <c r="BI12" s="236"/>
      <c r="BJ12" s="236"/>
      <c r="BK12" s="236"/>
      <c r="BL12" s="236"/>
      <c r="BM12" s="236"/>
      <c r="BN12" s="236"/>
      <c r="BO12" s="236"/>
      <c r="BP12" s="236"/>
      <c r="BQ12" s="241">
        <v>6</v>
      </c>
      <c r="BR12" s="242"/>
      <c r="BS12" s="1056"/>
      <c r="BT12" s="1057"/>
      <c r="BU12" s="1057"/>
      <c r="BV12" s="1057"/>
      <c r="BW12" s="1057"/>
      <c r="BX12" s="1057"/>
      <c r="BY12" s="1057"/>
      <c r="BZ12" s="1057"/>
      <c r="CA12" s="1057"/>
      <c r="CB12" s="1057"/>
      <c r="CC12" s="1057"/>
      <c r="CD12" s="1057"/>
      <c r="CE12" s="1057"/>
      <c r="CF12" s="1057"/>
      <c r="CG12" s="1078"/>
      <c r="CH12" s="1053"/>
      <c r="CI12" s="1054"/>
      <c r="CJ12" s="1054"/>
      <c r="CK12" s="1054"/>
      <c r="CL12" s="1055"/>
      <c r="CM12" s="1053"/>
      <c r="CN12" s="1054"/>
      <c r="CO12" s="1054"/>
      <c r="CP12" s="1054"/>
      <c r="CQ12" s="1055"/>
      <c r="CR12" s="1053"/>
      <c r="CS12" s="1054"/>
      <c r="CT12" s="1054"/>
      <c r="CU12" s="1054"/>
      <c r="CV12" s="1055"/>
      <c r="CW12" s="1053"/>
      <c r="CX12" s="1054"/>
      <c r="CY12" s="1054"/>
      <c r="CZ12" s="1054"/>
      <c r="DA12" s="1055"/>
      <c r="DB12" s="1053"/>
      <c r="DC12" s="1054"/>
      <c r="DD12" s="1054"/>
      <c r="DE12" s="1054"/>
      <c r="DF12" s="1055"/>
      <c r="DG12" s="1053"/>
      <c r="DH12" s="1054"/>
      <c r="DI12" s="1054"/>
      <c r="DJ12" s="1054"/>
      <c r="DK12" s="1055"/>
      <c r="DL12" s="1053"/>
      <c r="DM12" s="1054"/>
      <c r="DN12" s="1054"/>
      <c r="DO12" s="1054"/>
      <c r="DP12" s="1055"/>
      <c r="DQ12" s="1053"/>
      <c r="DR12" s="1054"/>
      <c r="DS12" s="1054"/>
      <c r="DT12" s="1054"/>
      <c r="DU12" s="1055"/>
      <c r="DV12" s="1056"/>
      <c r="DW12" s="1057"/>
      <c r="DX12" s="1057"/>
      <c r="DY12" s="1057"/>
      <c r="DZ12" s="1058"/>
      <c r="EA12" s="237"/>
    </row>
    <row r="13" spans="1:131" s="238" customFormat="1" ht="26.25" customHeight="1" x14ac:dyDescent="0.2">
      <c r="A13" s="241">
        <v>7</v>
      </c>
      <c r="B13" s="1094"/>
      <c r="C13" s="1095"/>
      <c r="D13" s="1095"/>
      <c r="E13" s="1095"/>
      <c r="F13" s="1095"/>
      <c r="G13" s="1095"/>
      <c r="H13" s="1095"/>
      <c r="I13" s="1095"/>
      <c r="J13" s="1095"/>
      <c r="K13" s="1095"/>
      <c r="L13" s="1095"/>
      <c r="M13" s="1095"/>
      <c r="N13" s="1095"/>
      <c r="O13" s="1095"/>
      <c r="P13" s="1096"/>
      <c r="Q13" s="1102"/>
      <c r="R13" s="1103"/>
      <c r="S13" s="1103"/>
      <c r="T13" s="1103"/>
      <c r="U13" s="1103"/>
      <c r="V13" s="1103"/>
      <c r="W13" s="1103"/>
      <c r="X13" s="1103"/>
      <c r="Y13" s="1103"/>
      <c r="Z13" s="1103"/>
      <c r="AA13" s="1103"/>
      <c r="AB13" s="1103"/>
      <c r="AC13" s="1103"/>
      <c r="AD13" s="1103"/>
      <c r="AE13" s="1104"/>
      <c r="AF13" s="1099"/>
      <c r="AG13" s="1100"/>
      <c r="AH13" s="1100"/>
      <c r="AI13" s="1100"/>
      <c r="AJ13" s="1101"/>
      <c r="AK13" s="1144"/>
      <c r="AL13" s="1145"/>
      <c r="AM13" s="1145"/>
      <c r="AN13" s="1145"/>
      <c r="AO13" s="1145"/>
      <c r="AP13" s="1145"/>
      <c r="AQ13" s="1145"/>
      <c r="AR13" s="1145"/>
      <c r="AS13" s="1145"/>
      <c r="AT13" s="1145"/>
      <c r="AU13" s="1146"/>
      <c r="AV13" s="1146"/>
      <c r="AW13" s="1146"/>
      <c r="AX13" s="1146"/>
      <c r="AY13" s="1147"/>
      <c r="AZ13" s="235"/>
      <c r="BA13" s="235"/>
      <c r="BB13" s="235"/>
      <c r="BC13" s="235"/>
      <c r="BD13" s="235"/>
      <c r="BE13" s="236"/>
      <c r="BF13" s="236"/>
      <c r="BG13" s="236"/>
      <c r="BH13" s="236"/>
      <c r="BI13" s="236"/>
      <c r="BJ13" s="236"/>
      <c r="BK13" s="236"/>
      <c r="BL13" s="236"/>
      <c r="BM13" s="236"/>
      <c r="BN13" s="236"/>
      <c r="BO13" s="236"/>
      <c r="BP13" s="236"/>
      <c r="BQ13" s="241">
        <v>7</v>
      </c>
      <c r="BR13" s="242"/>
      <c r="BS13" s="1056"/>
      <c r="BT13" s="1057"/>
      <c r="BU13" s="1057"/>
      <c r="BV13" s="1057"/>
      <c r="BW13" s="1057"/>
      <c r="BX13" s="1057"/>
      <c r="BY13" s="1057"/>
      <c r="BZ13" s="1057"/>
      <c r="CA13" s="1057"/>
      <c r="CB13" s="1057"/>
      <c r="CC13" s="1057"/>
      <c r="CD13" s="1057"/>
      <c r="CE13" s="1057"/>
      <c r="CF13" s="1057"/>
      <c r="CG13" s="1078"/>
      <c r="CH13" s="1053"/>
      <c r="CI13" s="1054"/>
      <c r="CJ13" s="1054"/>
      <c r="CK13" s="1054"/>
      <c r="CL13" s="1055"/>
      <c r="CM13" s="1053"/>
      <c r="CN13" s="1054"/>
      <c r="CO13" s="1054"/>
      <c r="CP13" s="1054"/>
      <c r="CQ13" s="1055"/>
      <c r="CR13" s="1053"/>
      <c r="CS13" s="1054"/>
      <c r="CT13" s="1054"/>
      <c r="CU13" s="1054"/>
      <c r="CV13" s="1055"/>
      <c r="CW13" s="1053"/>
      <c r="CX13" s="1054"/>
      <c r="CY13" s="1054"/>
      <c r="CZ13" s="1054"/>
      <c r="DA13" s="1055"/>
      <c r="DB13" s="1053"/>
      <c r="DC13" s="1054"/>
      <c r="DD13" s="1054"/>
      <c r="DE13" s="1054"/>
      <c r="DF13" s="1055"/>
      <c r="DG13" s="1053"/>
      <c r="DH13" s="1054"/>
      <c r="DI13" s="1054"/>
      <c r="DJ13" s="1054"/>
      <c r="DK13" s="1055"/>
      <c r="DL13" s="1053"/>
      <c r="DM13" s="1054"/>
      <c r="DN13" s="1054"/>
      <c r="DO13" s="1054"/>
      <c r="DP13" s="1055"/>
      <c r="DQ13" s="1053"/>
      <c r="DR13" s="1054"/>
      <c r="DS13" s="1054"/>
      <c r="DT13" s="1054"/>
      <c r="DU13" s="1055"/>
      <c r="DV13" s="1056"/>
      <c r="DW13" s="1057"/>
      <c r="DX13" s="1057"/>
      <c r="DY13" s="1057"/>
      <c r="DZ13" s="1058"/>
      <c r="EA13" s="237"/>
    </row>
    <row r="14" spans="1:131" s="238" customFormat="1" ht="26.25" customHeight="1" x14ac:dyDescent="0.2">
      <c r="A14" s="241">
        <v>8</v>
      </c>
      <c r="B14" s="1094"/>
      <c r="C14" s="1095"/>
      <c r="D14" s="1095"/>
      <c r="E14" s="1095"/>
      <c r="F14" s="1095"/>
      <c r="G14" s="1095"/>
      <c r="H14" s="1095"/>
      <c r="I14" s="1095"/>
      <c r="J14" s="1095"/>
      <c r="K14" s="1095"/>
      <c r="L14" s="1095"/>
      <c r="M14" s="1095"/>
      <c r="N14" s="1095"/>
      <c r="O14" s="1095"/>
      <c r="P14" s="1096"/>
      <c r="Q14" s="1102"/>
      <c r="R14" s="1103"/>
      <c r="S14" s="1103"/>
      <c r="T14" s="1103"/>
      <c r="U14" s="1103"/>
      <c r="V14" s="1103"/>
      <c r="W14" s="1103"/>
      <c r="X14" s="1103"/>
      <c r="Y14" s="1103"/>
      <c r="Z14" s="1103"/>
      <c r="AA14" s="1103"/>
      <c r="AB14" s="1103"/>
      <c r="AC14" s="1103"/>
      <c r="AD14" s="1103"/>
      <c r="AE14" s="1104"/>
      <c r="AF14" s="1099"/>
      <c r="AG14" s="1100"/>
      <c r="AH14" s="1100"/>
      <c r="AI14" s="1100"/>
      <c r="AJ14" s="1101"/>
      <c r="AK14" s="1144"/>
      <c r="AL14" s="1145"/>
      <c r="AM14" s="1145"/>
      <c r="AN14" s="1145"/>
      <c r="AO14" s="1145"/>
      <c r="AP14" s="1145"/>
      <c r="AQ14" s="1145"/>
      <c r="AR14" s="1145"/>
      <c r="AS14" s="1145"/>
      <c r="AT14" s="1145"/>
      <c r="AU14" s="1146"/>
      <c r="AV14" s="1146"/>
      <c r="AW14" s="1146"/>
      <c r="AX14" s="1146"/>
      <c r="AY14" s="1147"/>
      <c r="AZ14" s="235"/>
      <c r="BA14" s="235"/>
      <c r="BB14" s="235"/>
      <c r="BC14" s="235"/>
      <c r="BD14" s="235"/>
      <c r="BE14" s="236"/>
      <c r="BF14" s="236"/>
      <c r="BG14" s="236"/>
      <c r="BH14" s="236"/>
      <c r="BI14" s="236"/>
      <c r="BJ14" s="236"/>
      <c r="BK14" s="236"/>
      <c r="BL14" s="236"/>
      <c r="BM14" s="236"/>
      <c r="BN14" s="236"/>
      <c r="BO14" s="236"/>
      <c r="BP14" s="236"/>
      <c r="BQ14" s="241">
        <v>8</v>
      </c>
      <c r="BR14" s="242"/>
      <c r="BS14" s="1056"/>
      <c r="BT14" s="1057"/>
      <c r="BU14" s="1057"/>
      <c r="BV14" s="1057"/>
      <c r="BW14" s="1057"/>
      <c r="BX14" s="1057"/>
      <c r="BY14" s="1057"/>
      <c r="BZ14" s="1057"/>
      <c r="CA14" s="1057"/>
      <c r="CB14" s="1057"/>
      <c r="CC14" s="1057"/>
      <c r="CD14" s="1057"/>
      <c r="CE14" s="1057"/>
      <c r="CF14" s="1057"/>
      <c r="CG14" s="1078"/>
      <c r="CH14" s="1053"/>
      <c r="CI14" s="1054"/>
      <c r="CJ14" s="1054"/>
      <c r="CK14" s="1054"/>
      <c r="CL14" s="1055"/>
      <c r="CM14" s="1053"/>
      <c r="CN14" s="1054"/>
      <c r="CO14" s="1054"/>
      <c r="CP14" s="1054"/>
      <c r="CQ14" s="1055"/>
      <c r="CR14" s="1053"/>
      <c r="CS14" s="1054"/>
      <c r="CT14" s="1054"/>
      <c r="CU14" s="1054"/>
      <c r="CV14" s="1055"/>
      <c r="CW14" s="1053"/>
      <c r="CX14" s="1054"/>
      <c r="CY14" s="1054"/>
      <c r="CZ14" s="1054"/>
      <c r="DA14" s="1055"/>
      <c r="DB14" s="1053"/>
      <c r="DC14" s="1054"/>
      <c r="DD14" s="1054"/>
      <c r="DE14" s="1054"/>
      <c r="DF14" s="1055"/>
      <c r="DG14" s="1053"/>
      <c r="DH14" s="1054"/>
      <c r="DI14" s="1054"/>
      <c r="DJ14" s="1054"/>
      <c r="DK14" s="1055"/>
      <c r="DL14" s="1053"/>
      <c r="DM14" s="1054"/>
      <c r="DN14" s="1054"/>
      <c r="DO14" s="1054"/>
      <c r="DP14" s="1055"/>
      <c r="DQ14" s="1053"/>
      <c r="DR14" s="1054"/>
      <c r="DS14" s="1054"/>
      <c r="DT14" s="1054"/>
      <c r="DU14" s="1055"/>
      <c r="DV14" s="1056"/>
      <c r="DW14" s="1057"/>
      <c r="DX14" s="1057"/>
      <c r="DY14" s="1057"/>
      <c r="DZ14" s="1058"/>
      <c r="EA14" s="237"/>
    </row>
    <row r="15" spans="1:131" s="238" customFormat="1" ht="26.25" customHeight="1" x14ac:dyDescent="0.2">
      <c r="A15" s="241">
        <v>9</v>
      </c>
      <c r="B15" s="1094"/>
      <c r="C15" s="1095"/>
      <c r="D15" s="1095"/>
      <c r="E15" s="1095"/>
      <c r="F15" s="1095"/>
      <c r="G15" s="1095"/>
      <c r="H15" s="1095"/>
      <c r="I15" s="1095"/>
      <c r="J15" s="1095"/>
      <c r="K15" s="1095"/>
      <c r="L15" s="1095"/>
      <c r="M15" s="1095"/>
      <c r="N15" s="1095"/>
      <c r="O15" s="1095"/>
      <c r="P15" s="1096"/>
      <c r="Q15" s="1102"/>
      <c r="R15" s="1103"/>
      <c r="S15" s="1103"/>
      <c r="T15" s="1103"/>
      <c r="U15" s="1103"/>
      <c r="V15" s="1103"/>
      <c r="W15" s="1103"/>
      <c r="X15" s="1103"/>
      <c r="Y15" s="1103"/>
      <c r="Z15" s="1103"/>
      <c r="AA15" s="1103"/>
      <c r="AB15" s="1103"/>
      <c r="AC15" s="1103"/>
      <c r="AD15" s="1103"/>
      <c r="AE15" s="1104"/>
      <c r="AF15" s="1099"/>
      <c r="AG15" s="1100"/>
      <c r="AH15" s="1100"/>
      <c r="AI15" s="1100"/>
      <c r="AJ15" s="1101"/>
      <c r="AK15" s="1144"/>
      <c r="AL15" s="1145"/>
      <c r="AM15" s="1145"/>
      <c r="AN15" s="1145"/>
      <c r="AO15" s="1145"/>
      <c r="AP15" s="1145"/>
      <c r="AQ15" s="1145"/>
      <c r="AR15" s="1145"/>
      <c r="AS15" s="1145"/>
      <c r="AT15" s="1145"/>
      <c r="AU15" s="1146"/>
      <c r="AV15" s="1146"/>
      <c r="AW15" s="1146"/>
      <c r="AX15" s="1146"/>
      <c r="AY15" s="1147"/>
      <c r="AZ15" s="235"/>
      <c r="BA15" s="235"/>
      <c r="BB15" s="235"/>
      <c r="BC15" s="235"/>
      <c r="BD15" s="235"/>
      <c r="BE15" s="236"/>
      <c r="BF15" s="236"/>
      <c r="BG15" s="236"/>
      <c r="BH15" s="236"/>
      <c r="BI15" s="236"/>
      <c r="BJ15" s="236"/>
      <c r="BK15" s="236"/>
      <c r="BL15" s="236"/>
      <c r="BM15" s="236"/>
      <c r="BN15" s="236"/>
      <c r="BO15" s="236"/>
      <c r="BP15" s="236"/>
      <c r="BQ15" s="241">
        <v>9</v>
      </c>
      <c r="BR15" s="242"/>
      <c r="BS15" s="1056"/>
      <c r="BT15" s="1057"/>
      <c r="BU15" s="1057"/>
      <c r="BV15" s="1057"/>
      <c r="BW15" s="1057"/>
      <c r="BX15" s="1057"/>
      <c r="BY15" s="1057"/>
      <c r="BZ15" s="1057"/>
      <c r="CA15" s="1057"/>
      <c r="CB15" s="1057"/>
      <c r="CC15" s="1057"/>
      <c r="CD15" s="1057"/>
      <c r="CE15" s="1057"/>
      <c r="CF15" s="1057"/>
      <c r="CG15" s="1078"/>
      <c r="CH15" s="1053"/>
      <c r="CI15" s="1054"/>
      <c r="CJ15" s="1054"/>
      <c r="CK15" s="1054"/>
      <c r="CL15" s="1055"/>
      <c r="CM15" s="1053"/>
      <c r="CN15" s="1054"/>
      <c r="CO15" s="1054"/>
      <c r="CP15" s="1054"/>
      <c r="CQ15" s="1055"/>
      <c r="CR15" s="1053"/>
      <c r="CS15" s="1054"/>
      <c r="CT15" s="1054"/>
      <c r="CU15" s="1054"/>
      <c r="CV15" s="1055"/>
      <c r="CW15" s="1053"/>
      <c r="CX15" s="1054"/>
      <c r="CY15" s="1054"/>
      <c r="CZ15" s="1054"/>
      <c r="DA15" s="1055"/>
      <c r="DB15" s="1053"/>
      <c r="DC15" s="1054"/>
      <c r="DD15" s="1054"/>
      <c r="DE15" s="1054"/>
      <c r="DF15" s="1055"/>
      <c r="DG15" s="1053"/>
      <c r="DH15" s="1054"/>
      <c r="DI15" s="1054"/>
      <c r="DJ15" s="1054"/>
      <c r="DK15" s="1055"/>
      <c r="DL15" s="1053"/>
      <c r="DM15" s="1054"/>
      <c r="DN15" s="1054"/>
      <c r="DO15" s="1054"/>
      <c r="DP15" s="1055"/>
      <c r="DQ15" s="1053"/>
      <c r="DR15" s="1054"/>
      <c r="DS15" s="1054"/>
      <c r="DT15" s="1054"/>
      <c r="DU15" s="1055"/>
      <c r="DV15" s="1056"/>
      <c r="DW15" s="1057"/>
      <c r="DX15" s="1057"/>
      <c r="DY15" s="1057"/>
      <c r="DZ15" s="1058"/>
      <c r="EA15" s="237"/>
    </row>
    <row r="16" spans="1:131" s="238" customFormat="1" ht="26.25" customHeight="1" x14ac:dyDescent="0.2">
      <c r="A16" s="241">
        <v>10</v>
      </c>
      <c r="B16" s="1094"/>
      <c r="C16" s="1095"/>
      <c r="D16" s="1095"/>
      <c r="E16" s="1095"/>
      <c r="F16" s="1095"/>
      <c r="G16" s="1095"/>
      <c r="H16" s="1095"/>
      <c r="I16" s="1095"/>
      <c r="J16" s="1095"/>
      <c r="K16" s="1095"/>
      <c r="L16" s="1095"/>
      <c r="M16" s="1095"/>
      <c r="N16" s="1095"/>
      <c r="O16" s="1095"/>
      <c r="P16" s="1096"/>
      <c r="Q16" s="1102"/>
      <c r="R16" s="1103"/>
      <c r="S16" s="1103"/>
      <c r="T16" s="1103"/>
      <c r="U16" s="1103"/>
      <c r="V16" s="1103"/>
      <c r="W16" s="1103"/>
      <c r="X16" s="1103"/>
      <c r="Y16" s="1103"/>
      <c r="Z16" s="1103"/>
      <c r="AA16" s="1103"/>
      <c r="AB16" s="1103"/>
      <c r="AC16" s="1103"/>
      <c r="AD16" s="1103"/>
      <c r="AE16" s="1104"/>
      <c r="AF16" s="1099"/>
      <c r="AG16" s="1100"/>
      <c r="AH16" s="1100"/>
      <c r="AI16" s="1100"/>
      <c r="AJ16" s="1101"/>
      <c r="AK16" s="1144"/>
      <c r="AL16" s="1145"/>
      <c r="AM16" s="1145"/>
      <c r="AN16" s="1145"/>
      <c r="AO16" s="1145"/>
      <c r="AP16" s="1145"/>
      <c r="AQ16" s="1145"/>
      <c r="AR16" s="1145"/>
      <c r="AS16" s="1145"/>
      <c r="AT16" s="1145"/>
      <c r="AU16" s="1146"/>
      <c r="AV16" s="1146"/>
      <c r="AW16" s="1146"/>
      <c r="AX16" s="1146"/>
      <c r="AY16" s="1147"/>
      <c r="AZ16" s="235"/>
      <c r="BA16" s="235"/>
      <c r="BB16" s="235"/>
      <c r="BC16" s="235"/>
      <c r="BD16" s="235"/>
      <c r="BE16" s="236"/>
      <c r="BF16" s="236"/>
      <c r="BG16" s="236"/>
      <c r="BH16" s="236"/>
      <c r="BI16" s="236"/>
      <c r="BJ16" s="236"/>
      <c r="BK16" s="236"/>
      <c r="BL16" s="236"/>
      <c r="BM16" s="236"/>
      <c r="BN16" s="236"/>
      <c r="BO16" s="236"/>
      <c r="BP16" s="236"/>
      <c r="BQ16" s="241">
        <v>10</v>
      </c>
      <c r="BR16" s="242"/>
      <c r="BS16" s="1056"/>
      <c r="BT16" s="1057"/>
      <c r="BU16" s="1057"/>
      <c r="BV16" s="1057"/>
      <c r="BW16" s="1057"/>
      <c r="BX16" s="1057"/>
      <c r="BY16" s="1057"/>
      <c r="BZ16" s="1057"/>
      <c r="CA16" s="1057"/>
      <c r="CB16" s="1057"/>
      <c r="CC16" s="1057"/>
      <c r="CD16" s="1057"/>
      <c r="CE16" s="1057"/>
      <c r="CF16" s="1057"/>
      <c r="CG16" s="1078"/>
      <c r="CH16" s="1053"/>
      <c r="CI16" s="1054"/>
      <c r="CJ16" s="1054"/>
      <c r="CK16" s="1054"/>
      <c r="CL16" s="1055"/>
      <c r="CM16" s="1053"/>
      <c r="CN16" s="1054"/>
      <c r="CO16" s="1054"/>
      <c r="CP16" s="1054"/>
      <c r="CQ16" s="1055"/>
      <c r="CR16" s="1053"/>
      <c r="CS16" s="1054"/>
      <c r="CT16" s="1054"/>
      <c r="CU16" s="1054"/>
      <c r="CV16" s="1055"/>
      <c r="CW16" s="1053"/>
      <c r="CX16" s="1054"/>
      <c r="CY16" s="1054"/>
      <c r="CZ16" s="1054"/>
      <c r="DA16" s="1055"/>
      <c r="DB16" s="1053"/>
      <c r="DC16" s="1054"/>
      <c r="DD16" s="1054"/>
      <c r="DE16" s="1054"/>
      <c r="DF16" s="1055"/>
      <c r="DG16" s="1053"/>
      <c r="DH16" s="1054"/>
      <c r="DI16" s="1054"/>
      <c r="DJ16" s="1054"/>
      <c r="DK16" s="1055"/>
      <c r="DL16" s="1053"/>
      <c r="DM16" s="1054"/>
      <c r="DN16" s="1054"/>
      <c r="DO16" s="1054"/>
      <c r="DP16" s="1055"/>
      <c r="DQ16" s="1053"/>
      <c r="DR16" s="1054"/>
      <c r="DS16" s="1054"/>
      <c r="DT16" s="1054"/>
      <c r="DU16" s="1055"/>
      <c r="DV16" s="1056"/>
      <c r="DW16" s="1057"/>
      <c r="DX16" s="1057"/>
      <c r="DY16" s="1057"/>
      <c r="DZ16" s="1058"/>
      <c r="EA16" s="237"/>
    </row>
    <row r="17" spans="1:131" s="238" customFormat="1" ht="26.25" customHeight="1" x14ac:dyDescent="0.2">
      <c r="A17" s="241">
        <v>11</v>
      </c>
      <c r="B17" s="1094"/>
      <c r="C17" s="1095"/>
      <c r="D17" s="1095"/>
      <c r="E17" s="1095"/>
      <c r="F17" s="1095"/>
      <c r="G17" s="1095"/>
      <c r="H17" s="1095"/>
      <c r="I17" s="1095"/>
      <c r="J17" s="1095"/>
      <c r="K17" s="1095"/>
      <c r="L17" s="1095"/>
      <c r="M17" s="1095"/>
      <c r="N17" s="1095"/>
      <c r="O17" s="1095"/>
      <c r="P17" s="1096"/>
      <c r="Q17" s="1102"/>
      <c r="R17" s="1103"/>
      <c r="S17" s="1103"/>
      <c r="T17" s="1103"/>
      <c r="U17" s="1103"/>
      <c r="V17" s="1103"/>
      <c r="W17" s="1103"/>
      <c r="X17" s="1103"/>
      <c r="Y17" s="1103"/>
      <c r="Z17" s="1103"/>
      <c r="AA17" s="1103"/>
      <c r="AB17" s="1103"/>
      <c r="AC17" s="1103"/>
      <c r="AD17" s="1103"/>
      <c r="AE17" s="1104"/>
      <c r="AF17" s="1099"/>
      <c r="AG17" s="1100"/>
      <c r="AH17" s="1100"/>
      <c r="AI17" s="1100"/>
      <c r="AJ17" s="1101"/>
      <c r="AK17" s="1144"/>
      <c r="AL17" s="1145"/>
      <c r="AM17" s="1145"/>
      <c r="AN17" s="1145"/>
      <c r="AO17" s="1145"/>
      <c r="AP17" s="1145"/>
      <c r="AQ17" s="1145"/>
      <c r="AR17" s="1145"/>
      <c r="AS17" s="1145"/>
      <c r="AT17" s="1145"/>
      <c r="AU17" s="1146"/>
      <c r="AV17" s="1146"/>
      <c r="AW17" s="1146"/>
      <c r="AX17" s="1146"/>
      <c r="AY17" s="1147"/>
      <c r="AZ17" s="235"/>
      <c r="BA17" s="235"/>
      <c r="BB17" s="235"/>
      <c r="BC17" s="235"/>
      <c r="BD17" s="235"/>
      <c r="BE17" s="236"/>
      <c r="BF17" s="236"/>
      <c r="BG17" s="236"/>
      <c r="BH17" s="236"/>
      <c r="BI17" s="236"/>
      <c r="BJ17" s="236"/>
      <c r="BK17" s="236"/>
      <c r="BL17" s="236"/>
      <c r="BM17" s="236"/>
      <c r="BN17" s="236"/>
      <c r="BO17" s="236"/>
      <c r="BP17" s="236"/>
      <c r="BQ17" s="241">
        <v>11</v>
      </c>
      <c r="BR17" s="242"/>
      <c r="BS17" s="1056"/>
      <c r="BT17" s="1057"/>
      <c r="BU17" s="1057"/>
      <c r="BV17" s="1057"/>
      <c r="BW17" s="1057"/>
      <c r="BX17" s="1057"/>
      <c r="BY17" s="1057"/>
      <c r="BZ17" s="1057"/>
      <c r="CA17" s="1057"/>
      <c r="CB17" s="1057"/>
      <c r="CC17" s="1057"/>
      <c r="CD17" s="1057"/>
      <c r="CE17" s="1057"/>
      <c r="CF17" s="1057"/>
      <c r="CG17" s="1078"/>
      <c r="CH17" s="1053"/>
      <c r="CI17" s="1054"/>
      <c r="CJ17" s="1054"/>
      <c r="CK17" s="1054"/>
      <c r="CL17" s="1055"/>
      <c r="CM17" s="1053"/>
      <c r="CN17" s="1054"/>
      <c r="CO17" s="1054"/>
      <c r="CP17" s="1054"/>
      <c r="CQ17" s="1055"/>
      <c r="CR17" s="1053"/>
      <c r="CS17" s="1054"/>
      <c r="CT17" s="1054"/>
      <c r="CU17" s="1054"/>
      <c r="CV17" s="1055"/>
      <c r="CW17" s="1053"/>
      <c r="CX17" s="1054"/>
      <c r="CY17" s="1054"/>
      <c r="CZ17" s="1054"/>
      <c r="DA17" s="1055"/>
      <c r="DB17" s="1053"/>
      <c r="DC17" s="1054"/>
      <c r="DD17" s="1054"/>
      <c r="DE17" s="1054"/>
      <c r="DF17" s="1055"/>
      <c r="DG17" s="1053"/>
      <c r="DH17" s="1054"/>
      <c r="DI17" s="1054"/>
      <c r="DJ17" s="1054"/>
      <c r="DK17" s="1055"/>
      <c r="DL17" s="1053"/>
      <c r="DM17" s="1054"/>
      <c r="DN17" s="1054"/>
      <c r="DO17" s="1054"/>
      <c r="DP17" s="1055"/>
      <c r="DQ17" s="1053"/>
      <c r="DR17" s="1054"/>
      <c r="DS17" s="1054"/>
      <c r="DT17" s="1054"/>
      <c r="DU17" s="1055"/>
      <c r="DV17" s="1056"/>
      <c r="DW17" s="1057"/>
      <c r="DX17" s="1057"/>
      <c r="DY17" s="1057"/>
      <c r="DZ17" s="1058"/>
      <c r="EA17" s="237"/>
    </row>
    <row r="18" spans="1:131" s="238" customFormat="1" ht="26.25" customHeight="1" x14ac:dyDescent="0.2">
      <c r="A18" s="241">
        <v>12</v>
      </c>
      <c r="B18" s="1094"/>
      <c r="C18" s="1095"/>
      <c r="D18" s="1095"/>
      <c r="E18" s="1095"/>
      <c r="F18" s="1095"/>
      <c r="G18" s="1095"/>
      <c r="H18" s="1095"/>
      <c r="I18" s="1095"/>
      <c r="J18" s="1095"/>
      <c r="K18" s="1095"/>
      <c r="L18" s="1095"/>
      <c r="M18" s="1095"/>
      <c r="N18" s="1095"/>
      <c r="O18" s="1095"/>
      <c r="P18" s="1096"/>
      <c r="Q18" s="1102"/>
      <c r="R18" s="1103"/>
      <c r="S18" s="1103"/>
      <c r="T18" s="1103"/>
      <c r="U18" s="1103"/>
      <c r="V18" s="1103"/>
      <c r="W18" s="1103"/>
      <c r="X18" s="1103"/>
      <c r="Y18" s="1103"/>
      <c r="Z18" s="1103"/>
      <c r="AA18" s="1103"/>
      <c r="AB18" s="1103"/>
      <c r="AC18" s="1103"/>
      <c r="AD18" s="1103"/>
      <c r="AE18" s="1104"/>
      <c r="AF18" s="1099"/>
      <c r="AG18" s="1100"/>
      <c r="AH18" s="1100"/>
      <c r="AI18" s="1100"/>
      <c r="AJ18" s="1101"/>
      <c r="AK18" s="1144"/>
      <c r="AL18" s="1145"/>
      <c r="AM18" s="1145"/>
      <c r="AN18" s="1145"/>
      <c r="AO18" s="1145"/>
      <c r="AP18" s="1145"/>
      <c r="AQ18" s="1145"/>
      <c r="AR18" s="1145"/>
      <c r="AS18" s="1145"/>
      <c r="AT18" s="1145"/>
      <c r="AU18" s="1146"/>
      <c r="AV18" s="1146"/>
      <c r="AW18" s="1146"/>
      <c r="AX18" s="1146"/>
      <c r="AY18" s="1147"/>
      <c r="AZ18" s="235"/>
      <c r="BA18" s="235"/>
      <c r="BB18" s="235"/>
      <c r="BC18" s="235"/>
      <c r="BD18" s="235"/>
      <c r="BE18" s="236"/>
      <c r="BF18" s="236"/>
      <c r="BG18" s="236"/>
      <c r="BH18" s="236"/>
      <c r="BI18" s="236"/>
      <c r="BJ18" s="236"/>
      <c r="BK18" s="236"/>
      <c r="BL18" s="236"/>
      <c r="BM18" s="236"/>
      <c r="BN18" s="236"/>
      <c r="BO18" s="236"/>
      <c r="BP18" s="236"/>
      <c r="BQ18" s="241">
        <v>12</v>
      </c>
      <c r="BR18" s="242"/>
      <c r="BS18" s="1056"/>
      <c r="BT18" s="1057"/>
      <c r="BU18" s="1057"/>
      <c r="BV18" s="1057"/>
      <c r="BW18" s="1057"/>
      <c r="BX18" s="1057"/>
      <c r="BY18" s="1057"/>
      <c r="BZ18" s="1057"/>
      <c r="CA18" s="1057"/>
      <c r="CB18" s="1057"/>
      <c r="CC18" s="1057"/>
      <c r="CD18" s="1057"/>
      <c r="CE18" s="1057"/>
      <c r="CF18" s="1057"/>
      <c r="CG18" s="1078"/>
      <c r="CH18" s="1053"/>
      <c r="CI18" s="1054"/>
      <c r="CJ18" s="1054"/>
      <c r="CK18" s="1054"/>
      <c r="CL18" s="1055"/>
      <c r="CM18" s="1053"/>
      <c r="CN18" s="1054"/>
      <c r="CO18" s="1054"/>
      <c r="CP18" s="1054"/>
      <c r="CQ18" s="1055"/>
      <c r="CR18" s="1053"/>
      <c r="CS18" s="1054"/>
      <c r="CT18" s="1054"/>
      <c r="CU18" s="1054"/>
      <c r="CV18" s="1055"/>
      <c r="CW18" s="1053"/>
      <c r="CX18" s="1054"/>
      <c r="CY18" s="1054"/>
      <c r="CZ18" s="1054"/>
      <c r="DA18" s="1055"/>
      <c r="DB18" s="1053"/>
      <c r="DC18" s="1054"/>
      <c r="DD18" s="1054"/>
      <c r="DE18" s="1054"/>
      <c r="DF18" s="1055"/>
      <c r="DG18" s="1053"/>
      <c r="DH18" s="1054"/>
      <c r="DI18" s="1054"/>
      <c r="DJ18" s="1054"/>
      <c r="DK18" s="1055"/>
      <c r="DL18" s="1053"/>
      <c r="DM18" s="1054"/>
      <c r="DN18" s="1054"/>
      <c r="DO18" s="1054"/>
      <c r="DP18" s="1055"/>
      <c r="DQ18" s="1053"/>
      <c r="DR18" s="1054"/>
      <c r="DS18" s="1054"/>
      <c r="DT18" s="1054"/>
      <c r="DU18" s="1055"/>
      <c r="DV18" s="1056"/>
      <c r="DW18" s="1057"/>
      <c r="DX18" s="1057"/>
      <c r="DY18" s="1057"/>
      <c r="DZ18" s="1058"/>
      <c r="EA18" s="237"/>
    </row>
    <row r="19" spans="1:131" s="238" customFormat="1" ht="26.25" customHeight="1" x14ac:dyDescent="0.2">
      <c r="A19" s="241">
        <v>13</v>
      </c>
      <c r="B19" s="1094"/>
      <c r="C19" s="1095"/>
      <c r="D19" s="1095"/>
      <c r="E19" s="1095"/>
      <c r="F19" s="1095"/>
      <c r="G19" s="1095"/>
      <c r="H19" s="1095"/>
      <c r="I19" s="1095"/>
      <c r="J19" s="1095"/>
      <c r="K19" s="1095"/>
      <c r="L19" s="1095"/>
      <c r="M19" s="1095"/>
      <c r="N19" s="1095"/>
      <c r="O19" s="1095"/>
      <c r="P19" s="1096"/>
      <c r="Q19" s="1102"/>
      <c r="R19" s="1103"/>
      <c r="S19" s="1103"/>
      <c r="T19" s="1103"/>
      <c r="U19" s="1103"/>
      <c r="V19" s="1103"/>
      <c r="W19" s="1103"/>
      <c r="X19" s="1103"/>
      <c r="Y19" s="1103"/>
      <c r="Z19" s="1103"/>
      <c r="AA19" s="1103"/>
      <c r="AB19" s="1103"/>
      <c r="AC19" s="1103"/>
      <c r="AD19" s="1103"/>
      <c r="AE19" s="1104"/>
      <c r="AF19" s="1099"/>
      <c r="AG19" s="1100"/>
      <c r="AH19" s="1100"/>
      <c r="AI19" s="1100"/>
      <c r="AJ19" s="1101"/>
      <c r="AK19" s="1144"/>
      <c r="AL19" s="1145"/>
      <c r="AM19" s="1145"/>
      <c r="AN19" s="1145"/>
      <c r="AO19" s="1145"/>
      <c r="AP19" s="1145"/>
      <c r="AQ19" s="1145"/>
      <c r="AR19" s="1145"/>
      <c r="AS19" s="1145"/>
      <c r="AT19" s="1145"/>
      <c r="AU19" s="1146"/>
      <c r="AV19" s="1146"/>
      <c r="AW19" s="1146"/>
      <c r="AX19" s="1146"/>
      <c r="AY19" s="1147"/>
      <c r="AZ19" s="235"/>
      <c r="BA19" s="235"/>
      <c r="BB19" s="235"/>
      <c r="BC19" s="235"/>
      <c r="BD19" s="235"/>
      <c r="BE19" s="236"/>
      <c r="BF19" s="236"/>
      <c r="BG19" s="236"/>
      <c r="BH19" s="236"/>
      <c r="BI19" s="236"/>
      <c r="BJ19" s="236"/>
      <c r="BK19" s="236"/>
      <c r="BL19" s="236"/>
      <c r="BM19" s="236"/>
      <c r="BN19" s="236"/>
      <c r="BO19" s="236"/>
      <c r="BP19" s="236"/>
      <c r="BQ19" s="241">
        <v>13</v>
      </c>
      <c r="BR19" s="242"/>
      <c r="BS19" s="1056"/>
      <c r="BT19" s="1057"/>
      <c r="BU19" s="1057"/>
      <c r="BV19" s="1057"/>
      <c r="BW19" s="1057"/>
      <c r="BX19" s="1057"/>
      <c r="BY19" s="1057"/>
      <c r="BZ19" s="1057"/>
      <c r="CA19" s="1057"/>
      <c r="CB19" s="1057"/>
      <c r="CC19" s="1057"/>
      <c r="CD19" s="1057"/>
      <c r="CE19" s="1057"/>
      <c r="CF19" s="1057"/>
      <c r="CG19" s="1078"/>
      <c r="CH19" s="1053"/>
      <c r="CI19" s="1054"/>
      <c r="CJ19" s="1054"/>
      <c r="CK19" s="1054"/>
      <c r="CL19" s="1055"/>
      <c r="CM19" s="1053"/>
      <c r="CN19" s="1054"/>
      <c r="CO19" s="1054"/>
      <c r="CP19" s="1054"/>
      <c r="CQ19" s="1055"/>
      <c r="CR19" s="1053"/>
      <c r="CS19" s="1054"/>
      <c r="CT19" s="1054"/>
      <c r="CU19" s="1054"/>
      <c r="CV19" s="1055"/>
      <c r="CW19" s="1053"/>
      <c r="CX19" s="1054"/>
      <c r="CY19" s="1054"/>
      <c r="CZ19" s="1054"/>
      <c r="DA19" s="1055"/>
      <c r="DB19" s="1053"/>
      <c r="DC19" s="1054"/>
      <c r="DD19" s="1054"/>
      <c r="DE19" s="1054"/>
      <c r="DF19" s="1055"/>
      <c r="DG19" s="1053"/>
      <c r="DH19" s="1054"/>
      <c r="DI19" s="1054"/>
      <c r="DJ19" s="1054"/>
      <c r="DK19" s="1055"/>
      <c r="DL19" s="1053"/>
      <c r="DM19" s="1054"/>
      <c r="DN19" s="1054"/>
      <c r="DO19" s="1054"/>
      <c r="DP19" s="1055"/>
      <c r="DQ19" s="1053"/>
      <c r="DR19" s="1054"/>
      <c r="DS19" s="1054"/>
      <c r="DT19" s="1054"/>
      <c r="DU19" s="1055"/>
      <c r="DV19" s="1056"/>
      <c r="DW19" s="1057"/>
      <c r="DX19" s="1057"/>
      <c r="DY19" s="1057"/>
      <c r="DZ19" s="1058"/>
      <c r="EA19" s="237"/>
    </row>
    <row r="20" spans="1:131" s="238" customFormat="1" ht="26.25" customHeight="1" x14ac:dyDescent="0.2">
      <c r="A20" s="241">
        <v>14</v>
      </c>
      <c r="B20" s="1094"/>
      <c r="C20" s="1095"/>
      <c r="D20" s="1095"/>
      <c r="E20" s="1095"/>
      <c r="F20" s="1095"/>
      <c r="G20" s="1095"/>
      <c r="H20" s="1095"/>
      <c r="I20" s="1095"/>
      <c r="J20" s="1095"/>
      <c r="K20" s="1095"/>
      <c r="L20" s="1095"/>
      <c r="M20" s="1095"/>
      <c r="N20" s="1095"/>
      <c r="O20" s="1095"/>
      <c r="P20" s="1096"/>
      <c r="Q20" s="1102"/>
      <c r="R20" s="1103"/>
      <c r="S20" s="1103"/>
      <c r="T20" s="1103"/>
      <c r="U20" s="1103"/>
      <c r="V20" s="1103"/>
      <c r="W20" s="1103"/>
      <c r="X20" s="1103"/>
      <c r="Y20" s="1103"/>
      <c r="Z20" s="1103"/>
      <c r="AA20" s="1103"/>
      <c r="AB20" s="1103"/>
      <c r="AC20" s="1103"/>
      <c r="AD20" s="1103"/>
      <c r="AE20" s="1104"/>
      <c r="AF20" s="1099"/>
      <c r="AG20" s="1100"/>
      <c r="AH20" s="1100"/>
      <c r="AI20" s="1100"/>
      <c r="AJ20" s="1101"/>
      <c r="AK20" s="1144"/>
      <c r="AL20" s="1145"/>
      <c r="AM20" s="1145"/>
      <c r="AN20" s="1145"/>
      <c r="AO20" s="1145"/>
      <c r="AP20" s="1145"/>
      <c r="AQ20" s="1145"/>
      <c r="AR20" s="1145"/>
      <c r="AS20" s="1145"/>
      <c r="AT20" s="1145"/>
      <c r="AU20" s="1146"/>
      <c r="AV20" s="1146"/>
      <c r="AW20" s="1146"/>
      <c r="AX20" s="1146"/>
      <c r="AY20" s="1147"/>
      <c r="AZ20" s="235"/>
      <c r="BA20" s="235"/>
      <c r="BB20" s="235"/>
      <c r="BC20" s="235"/>
      <c r="BD20" s="235"/>
      <c r="BE20" s="236"/>
      <c r="BF20" s="236"/>
      <c r="BG20" s="236"/>
      <c r="BH20" s="236"/>
      <c r="BI20" s="236"/>
      <c r="BJ20" s="236"/>
      <c r="BK20" s="236"/>
      <c r="BL20" s="236"/>
      <c r="BM20" s="236"/>
      <c r="BN20" s="236"/>
      <c r="BO20" s="236"/>
      <c r="BP20" s="236"/>
      <c r="BQ20" s="241">
        <v>14</v>
      </c>
      <c r="BR20" s="242"/>
      <c r="BS20" s="1056"/>
      <c r="BT20" s="1057"/>
      <c r="BU20" s="1057"/>
      <c r="BV20" s="1057"/>
      <c r="BW20" s="1057"/>
      <c r="BX20" s="1057"/>
      <c r="BY20" s="1057"/>
      <c r="BZ20" s="1057"/>
      <c r="CA20" s="1057"/>
      <c r="CB20" s="1057"/>
      <c r="CC20" s="1057"/>
      <c r="CD20" s="1057"/>
      <c r="CE20" s="1057"/>
      <c r="CF20" s="1057"/>
      <c r="CG20" s="1078"/>
      <c r="CH20" s="1053"/>
      <c r="CI20" s="1054"/>
      <c r="CJ20" s="1054"/>
      <c r="CK20" s="1054"/>
      <c r="CL20" s="1055"/>
      <c r="CM20" s="1053"/>
      <c r="CN20" s="1054"/>
      <c r="CO20" s="1054"/>
      <c r="CP20" s="1054"/>
      <c r="CQ20" s="1055"/>
      <c r="CR20" s="1053"/>
      <c r="CS20" s="1054"/>
      <c r="CT20" s="1054"/>
      <c r="CU20" s="1054"/>
      <c r="CV20" s="1055"/>
      <c r="CW20" s="1053"/>
      <c r="CX20" s="1054"/>
      <c r="CY20" s="1054"/>
      <c r="CZ20" s="1054"/>
      <c r="DA20" s="1055"/>
      <c r="DB20" s="1053"/>
      <c r="DC20" s="1054"/>
      <c r="DD20" s="1054"/>
      <c r="DE20" s="1054"/>
      <c r="DF20" s="1055"/>
      <c r="DG20" s="1053"/>
      <c r="DH20" s="1054"/>
      <c r="DI20" s="1054"/>
      <c r="DJ20" s="1054"/>
      <c r="DK20" s="1055"/>
      <c r="DL20" s="1053"/>
      <c r="DM20" s="1054"/>
      <c r="DN20" s="1054"/>
      <c r="DO20" s="1054"/>
      <c r="DP20" s="1055"/>
      <c r="DQ20" s="1053"/>
      <c r="DR20" s="1054"/>
      <c r="DS20" s="1054"/>
      <c r="DT20" s="1054"/>
      <c r="DU20" s="1055"/>
      <c r="DV20" s="1056"/>
      <c r="DW20" s="1057"/>
      <c r="DX20" s="1057"/>
      <c r="DY20" s="1057"/>
      <c r="DZ20" s="1058"/>
      <c r="EA20" s="237"/>
    </row>
    <row r="21" spans="1:131" s="238" customFormat="1" ht="26.25" customHeight="1" thickBot="1" x14ac:dyDescent="0.25">
      <c r="A21" s="241">
        <v>15</v>
      </c>
      <c r="B21" s="1094"/>
      <c r="C21" s="1095"/>
      <c r="D21" s="1095"/>
      <c r="E21" s="1095"/>
      <c r="F21" s="1095"/>
      <c r="G21" s="1095"/>
      <c r="H21" s="1095"/>
      <c r="I21" s="1095"/>
      <c r="J21" s="1095"/>
      <c r="K21" s="1095"/>
      <c r="L21" s="1095"/>
      <c r="M21" s="1095"/>
      <c r="N21" s="1095"/>
      <c r="O21" s="1095"/>
      <c r="P21" s="1096"/>
      <c r="Q21" s="1102"/>
      <c r="R21" s="1103"/>
      <c r="S21" s="1103"/>
      <c r="T21" s="1103"/>
      <c r="U21" s="1103"/>
      <c r="V21" s="1103"/>
      <c r="W21" s="1103"/>
      <c r="X21" s="1103"/>
      <c r="Y21" s="1103"/>
      <c r="Z21" s="1103"/>
      <c r="AA21" s="1103"/>
      <c r="AB21" s="1103"/>
      <c r="AC21" s="1103"/>
      <c r="AD21" s="1103"/>
      <c r="AE21" s="1104"/>
      <c r="AF21" s="1099"/>
      <c r="AG21" s="1100"/>
      <c r="AH21" s="1100"/>
      <c r="AI21" s="1100"/>
      <c r="AJ21" s="1101"/>
      <c r="AK21" s="1144"/>
      <c r="AL21" s="1145"/>
      <c r="AM21" s="1145"/>
      <c r="AN21" s="1145"/>
      <c r="AO21" s="1145"/>
      <c r="AP21" s="1145"/>
      <c r="AQ21" s="1145"/>
      <c r="AR21" s="1145"/>
      <c r="AS21" s="1145"/>
      <c r="AT21" s="1145"/>
      <c r="AU21" s="1146"/>
      <c r="AV21" s="1146"/>
      <c r="AW21" s="1146"/>
      <c r="AX21" s="1146"/>
      <c r="AY21" s="1147"/>
      <c r="AZ21" s="235"/>
      <c r="BA21" s="235"/>
      <c r="BB21" s="235"/>
      <c r="BC21" s="235"/>
      <c r="BD21" s="235"/>
      <c r="BE21" s="236"/>
      <c r="BF21" s="236"/>
      <c r="BG21" s="236"/>
      <c r="BH21" s="236"/>
      <c r="BI21" s="236"/>
      <c r="BJ21" s="236"/>
      <c r="BK21" s="236"/>
      <c r="BL21" s="236"/>
      <c r="BM21" s="236"/>
      <c r="BN21" s="236"/>
      <c r="BO21" s="236"/>
      <c r="BP21" s="236"/>
      <c r="BQ21" s="241">
        <v>15</v>
      </c>
      <c r="BR21" s="242"/>
      <c r="BS21" s="1056"/>
      <c r="BT21" s="1057"/>
      <c r="BU21" s="1057"/>
      <c r="BV21" s="1057"/>
      <c r="BW21" s="1057"/>
      <c r="BX21" s="1057"/>
      <c r="BY21" s="1057"/>
      <c r="BZ21" s="1057"/>
      <c r="CA21" s="1057"/>
      <c r="CB21" s="1057"/>
      <c r="CC21" s="1057"/>
      <c r="CD21" s="1057"/>
      <c r="CE21" s="1057"/>
      <c r="CF21" s="1057"/>
      <c r="CG21" s="1078"/>
      <c r="CH21" s="1053"/>
      <c r="CI21" s="1054"/>
      <c r="CJ21" s="1054"/>
      <c r="CK21" s="1054"/>
      <c r="CL21" s="1055"/>
      <c r="CM21" s="1053"/>
      <c r="CN21" s="1054"/>
      <c r="CO21" s="1054"/>
      <c r="CP21" s="1054"/>
      <c r="CQ21" s="1055"/>
      <c r="CR21" s="1053"/>
      <c r="CS21" s="1054"/>
      <c r="CT21" s="1054"/>
      <c r="CU21" s="1054"/>
      <c r="CV21" s="1055"/>
      <c r="CW21" s="1053"/>
      <c r="CX21" s="1054"/>
      <c r="CY21" s="1054"/>
      <c r="CZ21" s="1054"/>
      <c r="DA21" s="1055"/>
      <c r="DB21" s="1053"/>
      <c r="DC21" s="1054"/>
      <c r="DD21" s="1054"/>
      <c r="DE21" s="1054"/>
      <c r="DF21" s="1055"/>
      <c r="DG21" s="1053"/>
      <c r="DH21" s="1054"/>
      <c r="DI21" s="1054"/>
      <c r="DJ21" s="1054"/>
      <c r="DK21" s="1055"/>
      <c r="DL21" s="1053"/>
      <c r="DM21" s="1054"/>
      <c r="DN21" s="1054"/>
      <c r="DO21" s="1054"/>
      <c r="DP21" s="1055"/>
      <c r="DQ21" s="1053"/>
      <c r="DR21" s="1054"/>
      <c r="DS21" s="1054"/>
      <c r="DT21" s="1054"/>
      <c r="DU21" s="1055"/>
      <c r="DV21" s="1056"/>
      <c r="DW21" s="1057"/>
      <c r="DX21" s="1057"/>
      <c r="DY21" s="1057"/>
      <c r="DZ21" s="1058"/>
      <c r="EA21" s="237"/>
    </row>
    <row r="22" spans="1:131" s="238" customFormat="1" ht="26.25" customHeight="1" x14ac:dyDescent="0.2">
      <c r="A22" s="241">
        <v>16</v>
      </c>
      <c r="B22" s="1094"/>
      <c r="C22" s="1095"/>
      <c r="D22" s="1095"/>
      <c r="E22" s="1095"/>
      <c r="F22" s="1095"/>
      <c r="G22" s="1095"/>
      <c r="H22" s="1095"/>
      <c r="I22" s="1095"/>
      <c r="J22" s="1095"/>
      <c r="K22" s="1095"/>
      <c r="L22" s="1095"/>
      <c r="M22" s="1095"/>
      <c r="N22" s="1095"/>
      <c r="O22" s="1095"/>
      <c r="P22" s="1096"/>
      <c r="Q22" s="1137"/>
      <c r="R22" s="1138"/>
      <c r="S22" s="1138"/>
      <c r="T22" s="1138"/>
      <c r="U22" s="1138"/>
      <c r="V22" s="1138"/>
      <c r="W22" s="1138"/>
      <c r="X22" s="1138"/>
      <c r="Y22" s="1138"/>
      <c r="Z22" s="1138"/>
      <c r="AA22" s="1138"/>
      <c r="AB22" s="1138"/>
      <c r="AC22" s="1138"/>
      <c r="AD22" s="1138"/>
      <c r="AE22" s="1139"/>
      <c r="AF22" s="1099"/>
      <c r="AG22" s="1100"/>
      <c r="AH22" s="1100"/>
      <c r="AI22" s="1100"/>
      <c r="AJ22" s="1101"/>
      <c r="AK22" s="1140"/>
      <c r="AL22" s="1141"/>
      <c r="AM22" s="1141"/>
      <c r="AN22" s="1141"/>
      <c r="AO22" s="1141"/>
      <c r="AP22" s="1141"/>
      <c r="AQ22" s="1141"/>
      <c r="AR22" s="1141"/>
      <c r="AS22" s="1141"/>
      <c r="AT22" s="1141"/>
      <c r="AU22" s="1142"/>
      <c r="AV22" s="1142"/>
      <c r="AW22" s="1142"/>
      <c r="AX22" s="1142"/>
      <c r="AY22" s="1143"/>
      <c r="AZ22" s="1092" t="s">
        <v>393</v>
      </c>
      <c r="BA22" s="1092"/>
      <c r="BB22" s="1092"/>
      <c r="BC22" s="1092"/>
      <c r="BD22" s="1093"/>
      <c r="BE22" s="236"/>
      <c r="BF22" s="236"/>
      <c r="BG22" s="236"/>
      <c r="BH22" s="236"/>
      <c r="BI22" s="236"/>
      <c r="BJ22" s="236"/>
      <c r="BK22" s="236"/>
      <c r="BL22" s="236"/>
      <c r="BM22" s="236"/>
      <c r="BN22" s="236"/>
      <c r="BO22" s="236"/>
      <c r="BP22" s="236"/>
      <c r="BQ22" s="241">
        <v>16</v>
      </c>
      <c r="BR22" s="242"/>
      <c r="BS22" s="1056"/>
      <c r="BT22" s="1057"/>
      <c r="BU22" s="1057"/>
      <c r="BV22" s="1057"/>
      <c r="BW22" s="1057"/>
      <c r="BX22" s="1057"/>
      <c r="BY22" s="1057"/>
      <c r="BZ22" s="1057"/>
      <c r="CA22" s="1057"/>
      <c r="CB22" s="1057"/>
      <c r="CC22" s="1057"/>
      <c r="CD22" s="1057"/>
      <c r="CE22" s="1057"/>
      <c r="CF22" s="1057"/>
      <c r="CG22" s="1078"/>
      <c r="CH22" s="1053"/>
      <c r="CI22" s="1054"/>
      <c r="CJ22" s="1054"/>
      <c r="CK22" s="1054"/>
      <c r="CL22" s="1055"/>
      <c r="CM22" s="1053"/>
      <c r="CN22" s="1054"/>
      <c r="CO22" s="1054"/>
      <c r="CP22" s="1054"/>
      <c r="CQ22" s="1055"/>
      <c r="CR22" s="1053"/>
      <c r="CS22" s="1054"/>
      <c r="CT22" s="1054"/>
      <c r="CU22" s="1054"/>
      <c r="CV22" s="1055"/>
      <c r="CW22" s="1053"/>
      <c r="CX22" s="1054"/>
      <c r="CY22" s="1054"/>
      <c r="CZ22" s="1054"/>
      <c r="DA22" s="1055"/>
      <c r="DB22" s="1053"/>
      <c r="DC22" s="1054"/>
      <c r="DD22" s="1054"/>
      <c r="DE22" s="1054"/>
      <c r="DF22" s="1055"/>
      <c r="DG22" s="1053"/>
      <c r="DH22" s="1054"/>
      <c r="DI22" s="1054"/>
      <c r="DJ22" s="1054"/>
      <c r="DK22" s="1055"/>
      <c r="DL22" s="1053"/>
      <c r="DM22" s="1054"/>
      <c r="DN22" s="1054"/>
      <c r="DO22" s="1054"/>
      <c r="DP22" s="1055"/>
      <c r="DQ22" s="1053"/>
      <c r="DR22" s="1054"/>
      <c r="DS22" s="1054"/>
      <c r="DT22" s="1054"/>
      <c r="DU22" s="1055"/>
      <c r="DV22" s="1056"/>
      <c r="DW22" s="1057"/>
      <c r="DX22" s="1057"/>
      <c r="DY22" s="1057"/>
      <c r="DZ22" s="1058"/>
      <c r="EA22" s="237"/>
    </row>
    <row r="23" spans="1:131" s="238" customFormat="1" ht="26.25" customHeight="1" thickBot="1" x14ac:dyDescent="0.25">
      <c r="A23" s="243" t="s">
        <v>394</v>
      </c>
      <c r="B23" s="1001" t="s">
        <v>395</v>
      </c>
      <c r="C23" s="1002"/>
      <c r="D23" s="1002"/>
      <c r="E23" s="1002"/>
      <c r="F23" s="1002"/>
      <c r="G23" s="1002"/>
      <c r="H23" s="1002"/>
      <c r="I23" s="1002"/>
      <c r="J23" s="1002"/>
      <c r="K23" s="1002"/>
      <c r="L23" s="1002"/>
      <c r="M23" s="1002"/>
      <c r="N23" s="1002"/>
      <c r="O23" s="1002"/>
      <c r="P23" s="1012"/>
      <c r="Q23" s="1131">
        <v>125328</v>
      </c>
      <c r="R23" s="1125"/>
      <c r="S23" s="1125"/>
      <c r="T23" s="1125"/>
      <c r="U23" s="1125"/>
      <c r="V23" s="1125">
        <v>114685</v>
      </c>
      <c r="W23" s="1125"/>
      <c r="X23" s="1125"/>
      <c r="Y23" s="1125"/>
      <c r="Z23" s="1125"/>
      <c r="AA23" s="1125">
        <v>10643</v>
      </c>
      <c r="AB23" s="1125"/>
      <c r="AC23" s="1125"/>
      <c r="AD23" s="1125"/>
      <c r="AE23" s="1132"/>
      <c r="AF23" s="1133">
        <v>10347</v>
      </c>
      <c r="AG23" s="1125"/>
      <c r="AH23" s="1125"/>
      <c r="AI23" s="1125"/>
      <c r="AJ23" s="1134"/>
      <c r="AK23" s="1135"/>
      <c r="AL23" s="1136"/>
      <c r="AM23" s="1136"/>
      <c r="AN23" s="1136"/>
      <c r="AO23" s="1136"/>
      <c r="AP23" s="1125">
        <v>15893</v>
      </c>
      <c r="AQ23" s="1125"/>
      <c r="AR23" s="1125"/>
      <c r="AS23" s="1125"/>
      <c r="AT23" s="1125"/>
      <c r="AU23" s="1126"/>
      <c r="AV23" s="1126"/>
      <c r="AW23" s="1126"/>
      <c r="AX23" s="1126"/>
      <c r="AY23" s="1127"/>
      <c r="AZ23" s="1128" t="s">
        <v>176</v>
      </c>
      <c r="BA23" s="1129"/>
      <c r="BB23" s="1129"/>
      <c r="BC23" s="1129"/>
      <c r="BD23" s="1130"/>
      <c r="BE23" s="236"/>
      <c r="BF23" s="236"/>
      <c r="BG23" s="236"/>
      <c r="BH23" s="236"/>
      <c r="BI23" s="236"/>
      <c r="BJ23" s="236"/>
      <c r="BK23" s="236"/>
      <c r="BL23" s="236"/>
      <c r="BM23" s="236"/>
      <c r="BN23" s="236"/>
      <c r="BO23" s="236"/>
      <c r="BP23" s="236"/>
      <c r="BQ23" s="241">
        <v>17</v>
      </c>
      <c r="BR23" s="242"/>
      <c r="BS23" s="1056"/>
      <c r="BT23" s="1057"/>
      <c r="BU23" s="1057"/>
      <c r="BV23" s="1057"/>
      <c r="BW23" s="1057"/>
      <c r="BX23" s="1057"/>
      <c r="BY23" s="1057"/>
      <c r="BZ23" s="1057"/>
      <c r="CA23" s="1057"/>
      <c r="CB23" s="1057"/>
      <c r="CC23" s="1057"/>
      <c r="CD23" s="1057"/>
      <c r="CE23" s="1057"/>
      <c r="CF23" s="1057"/>
      <c r="CG23" s="1078"/>
      <c r="CH23" s="1053"/>
      <c r="CI23" s="1054"/>
      <c r="CJ23" s="1054"/>
      <c r="CK23" s="1054"/>
      <c r="CL23" s="1055"/>
      <c r="CM23" s="1053"/>
      <c r="CN23" s="1054"/>
      <c r="CO23" s="1054"/>
      <c r="CP23" s="1054"/>
      <c r="CQ23" s="1055"/>
      <c r="CR23" s="1053"/>
      <c r="CS23" s="1054"/>
      <c r="CT23" s="1054"/>
      <c r="CU23" s="1054"/>
      <c r="CV23" s="1055"/>
      <c r="CW23" s="1053"/>
      <c r="CX23" s="1054"/>
      <c r="CY23" s="1054"/>
      <c r="CZ23" s="1054"/>
      <c r="DA23" s="1055"/>
      <c r="DB23" s="1053"/>
      <c r="DC23" s="1054"/>
      <c r="DD23" s="1054"/>
      <c r="DE23" s="1054"/>
      <c r="DF23" s="1055"/>
      <c r="DG23" s="1053"/>
      <c r="DH23" s="1054"/>
      <c r="DI23" s="1054"/>
      <c r="DJ23" s="1054"/>
      <c r="DK23" s="1055"/>
      <c r="DL23" s="1053"/>
      <c r="DM23" s="1054"/>
      <c r="DN23" s="1054"/>
      <c r="DO23" s="1054"/>
      <c r="DP23" s="1055"/>
      <c r="DQ23" s="1053"/>
      <c r="DR23" s="1054"/>
      <c r="DS23" s="1054"/>
      <c r="DT23" s="1054"/>
      <c r="DU23" s="1055"/>
      <c r="DV23" s="1056"/>
      <c r="DW23" s="1057"/>
      <c r="DX23" s="1057"/>
      <c r="DY23" s="1057"/>
      <c r="DZ23" s="1058"/>
      <c r="EA23" s="237"/>
    </row>
    <row r="24" spans="1:131" s="238" customFormat="1" ht="26.25" customHeight="1" x14ac:dyDescent="0.2">
      <c r="A24" s="1124" t="s">
        <v>396</v>
      </c>
      <c r="B24" s="1124"/>
      <c r="C24" s="1124"/>
      <c r="D24" s="1124"/>
      <c r="E24" s="1124"/>
      <c r="F24" s="1124"/>
      <c r="G24" s="1124"/>
      <c r="H24" s="1124"/>
      <c r="I24" s="1124"/>
      <c r="J24" s="1124"/>
      <c r="K24" s="1124"/>
      <c r="L24" s="1124"/>
      <c r="M24" s="1124"/>
      <c r="N24" s="1124"/>
      <c r="O24" s="1124"/>
      <c r="P24" s="1124"/>
      <c r="Q24" s="1124"/>
      <c r="R24" s="1124"/>
      <c r="S24" s="1124"/>
      <c r="T24" s="1124"/>
      <c r="U24" s="1124"/>
      <c r="V24" s="1124"/>
      <c r="W24" s="1124"/>
      <c r="X24" s="1124"/>
      <c r="Y24" s="1124"/>
      <c r="Z24" s="1124"/>
      <c r="AA24" s="1124"/>
      <c r="AB24" s="1124"/>
      <c r="AC24" s="1124"/>
      <c r="AD24" s="1124"/>
      <c r="AE24" s="1124"/>
      <c r="AF24" s="1124"/>
      <c r="AG24" s="1124"/>
      <c r="AH24" s="1124"/>
      <c r="AI24" s="1124"/>
      <c r="AJ24" s="1124"/>
      <c r="AK24" s="1124"/>
      <c r="AL24" s="1124"/>
      <c r="AM24" s="1124"/>
      <c r="AN24" s="1124"/>
      <c r="AO24" s="1124"/>
      <c r="AP24" s="1124"/>
      <c r="AQ24" s="1124"/>
      <c r="AR24" s="1124"/>
      <c r="AS24" s="1124"/>
      <c r="AT24" s="1124"/>
      <c r="AU24" s="1124"/>
      <c r="AV24" s="1124"/>
      <c r="AW24" s="1124"/>
      <c r="AX24" s="1124"/>
      <c r="AY24" s="1124"/>
      <c r="AZ24" s="235"/>
      <c r="BA24" s="235"/>
      <c r="BB24" s="235"/>
      <c r="BC24" s="235"/>
      <c r="BD24" s="235"/>
      <c r="BE24" s="236"/>
      <c r="BF24" s="236"/>
      <c r="BG24" s="236"/>
      <c r="BH24" s="236"/>
      <c r="BI24" s="236"/>
      <c r="BJ24" s="236"/>
      <c r="BK24" s="236"/>
      <c r="BL24" s="236"/>
      <c r="BM24" s="236"/>
      <c r="BN24" s="236"/>
      <c r="BO24" s="236"/>
      <c r="BP24" s="236"/>
      <c r="BQ24" s="241">
        <v>18</v>
      </c>
      <c r="BR24" s="242"/>
      <c r="BS24" s="1056"/>
      <c r="BT24" s="1057"/>
      <c r="BU24" s="1057"/>
      <c r="BV24" s="1057"/>
      <c r="BW24" s="1057"/>
      <c r="BX24" s="1057"/>
      <c r="BY24" s="1057"/>
      <c r="BZ24" s="1057"/>
      <c r="CA24" s="1057"/>
      <c r="CB24" s="1057"/>
      <c r="CC24" s="1057"/>
      <c r="CD24" s="1057"/>
      <c r="CE24" s="1057"/>
      <c r="CF24" s="1057"/>
      <c r="CG24" s="1078"/>
      <c r="CH24" s="1053"/>
      <c r="CI24" s="1054"/>
      <c r="CJ24" s="1054"/>
      <c r="CK24" s="1054"/>
      <c r="CL24" s="1055"/>
      <c r="CM24" s="1053"/>
      <c r="CN24" s="1054"/>
      <c r="CO24" s="1054"/>
      <c r="CP24" s="1054"/>
      <c r="CQ24" s="1055"/>
      <c r="CR24" s="1053"/>
      <c r="CS24" s="1054"/>
      <c r="CT24" s="1054"/>
      <c r="CU24" s="1054"/>
      <c r="CV24" s="1055"/>
      <c r="CW24" s="1053"/>
      <c r="CX24" s="1054"/>
      <c r="CY24" s="1054"/>
      <c r="CZ24" s="1054"/>
      <c r="DA24" s="1055"/>
      <c r="DB24" s="1053"/>
      <c r="DC24" s="1054"/>
      <c r="DD24" s="1054"/>
      <c r="DE24" s="1054"/>
      <c r="DF24" s="1055"/>
      <c r="DG24" s="1053"/>
      <c r="DH24" s="1054"/>
      <c r="DI24" s="1054"/>
      <c r="DJ24" s="1054"/>
      <c r="DK24" s="1055"/>
      <c r="DL24" s="1053"/>
      <c r="DM24" s="1054"/>
      <c r="DN24" s="1054"/>
      <c r="DO24" s="1054"/>
      <c r="DP24" s="1055"/>
      <c r="DQ24" s="1053"/>
      <c r="DR24" s="1054"/>
      <c r="DS24" s="1054"/>
      <c r="DT24" s="1054"/>
      <c r="DU24" s="1055"/>
      <c r="DV24" s="1056"/>
      <c r="DW24" s="1057"/>
      <c r="DX24" s="1057"/>
      <c r="DY24" s="1057"/>
      <c r="DZ24" s="1058"/>
      <c r="EA24" s="237"/>
    </row>
    <row r="25" spans="1:131" ht="26.25" customHeight="1" thickBot="1" x14ac:dyDescent="0.25">
      <c r="A25" s="1123" t="s">
        <v>397</v>
      </c>
      <c r="B25" s="1123"/>
      <c r="C25" s="1123"/>
      <c r="D25" s="1123"/>
      <c r="E25" s="1123"/>
      <c r="F25" s="1123"/>
      <c r="G25" s="1123"/>
      <c r="H25" s="1123"/>
      <c r="I25" s="1123"/>
      <c r="J25" s="1123"/>
      <c r="K25" s="1123"/>
      <c r="L25" s="1123"/>
      <c r="M25" s="1123"/>
      <c r="N25" s="1123"/>
      <c r="O25" s="1123"/>
      <c r="P25" s="1123"/>
      <c r="Q25" s="1123"/>
      <c r="R25" s="1123"/>
      <c r="S25" s="1123"/>
      <c r="T25" s="1123"/>
      <c r="U25" s="1123"/>
      <c r="V25" s="1123"/>
      <c r="W25" s="1123"/>
      <c r="X25" s="1123"/>
      <c r="Y25" s="1123"/>
      <c r="Z25" s="1123"/>
      <c r="AA25" s="1123"/>
      <c r="AB25" s="1123"/>
      <c r="AC25" s="1123"/>
      <c r="AD25" s="1123"/>
      <c r="AE25" s="1123"/>
      <c r="AF25" s="1123"/>
      <c r="AG25" s="1123"/>
      <c r="AH25" s="1123"/>
      <c r="AI25" s="1123"/>
      <c r="AJ25" s="1123"/>
      <c r="AK25" s="1123"/>
      <c r="AL25" s="1123"/>
      <c r="AM25" s="1123"/>
      <c r="AN25" s="1123"/>
      <c r="AO25" s="1123"/>
      <c r="AP25" s="1123"/>
      <c r="AQ25" s="1123"/>
      <c r="AR25" s="1123"/>
      <c r="AS25" s="1123"/>
      <c r="AT25" s="1123"/>
      <c r="AU25" s="1123"/>
      <c r="AV25" s="1123"/>
      <c r="AW25" s="1123"/>
      <c r="AX25" s="1123"/>
      <c r="AY25" s="1123"/>
      <c r="AZ25" s="1123"/>
      <c r="BA25" s="1123"/>
      <c r="BB25" s="1123"/>
      <c r="BC25" s="1123"/>
      <c r="BD25" s="1123"/>
      <c r="BE25" s="1123"/>
      <c r="BF25" s="1123"/>
      <c r="BG25" s="1123"/>
      <c r="BH25" s="1123"/>
      <c r="BI25" s="1123"/>
      <c r="BJ25" s="235"/>
      <c r="BK25" s="235"/>
      <c r="BL25" s="235"/>
      <c r="BM25" s="235"/>
      <c r="BN25" s="235"/>
      <c r="BO25" s="244"/>
      <c r="BP25" s="244"/>
      <c r="BQ25" s="241">
        <v>19</v>
      </c>
      <c r="BR25" s="242"/>
      <c r="BS25" s="1056"/>
      <c r="BT25" s="1057"/>
      <c r="BU25" s="1057"/>
      <c r="BV25" s="1057"/>
      <c r="BW25" s="1057"/>
      <c r="BX25" s="1057"/>
      <c r="BY25" s="1057"/>
      <c r="BZ25" s="1057"/>
      <c r="CA25" s="1057"/>
      <c r="CB25" s="1057"/>
      <c r="CC25" s="1057"/>
      <c r="CD25" s="1057"/>
      <c r="CE25" s="1057"/>
      <c r="CF25" s="1057"/>
      <c r="CG25" s="1078"/>
      <c r="CH25" s="1053"/>
      <c r="CI25" s="1054"/>
      <c r="CJ25" s="1054"/>
      <c r="CK25" s="1054"/>
      <c r="CL25" s="1055"/>
      <c r="CM25" s="1053"/>
      <c r="CN25" s="1054"/>
      <c r="CO25" s="1054"/>
      <c r="CP25" s="1054"/>
      <c r="CQ25" s="1055"/>
      <c r="CR25" s="1053"/>
      <c r="CS25" s="1054"/>
      <c r="CT25" s="1054"/>
      <c r="CU25" s="1054"/>
      <c r="CV25" s="1055"/>
      <c r="CW25" s="1053"/>
      <c r="CX25" s="1054"/>
      <c r="CY25" s="1054"/>
      <c r="CZ25" s="1054"/>
      <c r="DA25" s="1055"/>
      <c r="DB25" s="1053"/>
      <c r="DC25" s="1054"/>
      <c r="DD25" s="1054"/>
      <c r="DE25" s="1054"/>
      <c r="DF25" s="1055"/>
      <c r="DG25" s="1053"/>
      <c r="DH25" s="1054"/>
      <c r="DI25" s="1054"/>
      <c r="DJ25" s="1054"/>
      <c r="DK25" s="1055"/>
      <c r="DL25" s="1053"/>
      <c r="DM25" s="1054"/>
      <c r="DN25" s="1054"/>
      <c r="DO25" s="1054"/>
      <c r="DP25" s="1055"/>
      <c r="DQ25" s="1053"/>
      <c r="DR25" s="1054"/>
      <c r="DS25" s="1054"/>
      <c r="DT25" s="1054"/>
      <c r="DU25" s="1055"/>
      <c r="DV25" s="1056"/>
      <c r="DW25" s="1057"/>
      <c r="DX25" s="1057"/>
      <c r="DY25" s="1057"/>
      <c r="DZ25" s="1058"/>
      <c r="EA25" s="233"/>
    </row>
    <row r="26" spans="1:131" ht="26.25" customHeight="1" x14ac:dyDescent="0.2">
      <c r="A26" s="1059" t="s">
        <v>374</v>
      </c>
      <c r="B26" s="1060"/>
      <c r="C26" s="1060"/>
      <c r="D26" s="1060"/>
      <c r="E26" s="1060"/>
      <c r="F26" s="1060"/>
      <c r="G26" s="1060"/>
      <c r="H26" s="1060"/>
      <c r="I26" s="1060"/>
      <c r="J26" s="1060"/>
      <c r="K26" s="1060"/>
      <c r="L26" s="1060"/>
      <c r="M26" s="1060"/>
      <c r="N26" s="1060"/>
      <c r="O26" s="1060"/>
      <c r="P26" s="1061"/>
      <c r="Q26" s="1065" t="s">
        <v>398</v>
      </c>
      <c r="R26" s="1066"/>
      <c r="S26" s="1066"/>
      <c r="T26" s="1066"/>
      <c r="U26" s="1067"/>
      <c r="V26" s="1065" t="s">
        <v>399</v>
      </c>
      <c r="W26" s="1066"/>
      <c r="X26" s="1066"/>
      <c r="Y26" s="1066"/>
      <c r="Z26" s="1067"/>
      <c r="AA26" s="1065" t="s">
        <v>400</v>
      </c>
      <c r="AB26" s="1066"/>
      <c r="AC26" s="1066"/>
      <c r="AD26" s="1066"/>
      <c r="AE26" s="1066"/>
      <c r="AF26" s="1119" t="s">
        <v>401</v>
      </c>
      <c r="AG26" s="1072"/>
      <c r="AH26" s="1072"/>
      <c r="AI26" s="1072"/>
      <c r="AJ26" s="1120"/>
      <c r="AK26" s="1066" t="s">
        <v>402</v>
      </c>
      <c r="AL26" s="1066"/>
      <c r="AM26" s="1066"/>
      <c r="AN26" s="1066"/>
      <c r="AO26" s="1067"/>
      <c r="AP26" s="1065" t="s">
        <v>403</v>
      </c>
      <c r="AQ26" s="1066"/>
      <c r="AR26" s="1066"/>
      <c r="AS26" s="1066"/>
      <c r="AT26" s="1067"/>
      <c r="AU26" s="1065" t="s">
        <v>404</v>
      </c>
      <c r="AV26" s="1066"/>
      <c r="AW26" s="1066"/>
      <c r="AX26" s="1066"/>
      <c r="AY26" s="1067"/>
      <c r="AZ26" s="1065" t="s">
        <v>405</v>
      </c>
      <c r="BA26" s="1066"/>
      <c r="BB26" s="1066"/>
      <c r="BC26" s="1066"/>
      <c r="BD26" s="1067"/>
      <c r="BE26" s="1065" t="s">
        <v>381</v>
      </c>
      <c r="BF26" s="1066"/>
      <c r="BG26" s="1066"/>
      <c r="BH26" s="1066"/>
      <c r="BI26" s="1079"/>
      <c r="BJ26" s="235"/>
      <c r="BK26" s="235"/>
      <c r="BL26" s="235"/>
      <c r="BM26" s="235"/>
      <c r="BN26" s="235"/>
      <c r="BO26" s="244"/>
      <c r="BP26" s="244"/>
      <c r="BQ26" s="241">
        <v>20</v>
      </c>
      <c r="BR26" s="242"/>
      <c r="BS26" s="1056"/>
      <c r="BT26" s="1057"/>
      <c r="BU26" s="1057"/>
      <c r="BV26" s="1057"/>
      <c r="BW26" s="1057"/>
      <c r="BX26" s="1057"/>
      <c r="BY26" s="1057"/>
      <c r="BZ26" s="1057"/>
      <c r="CA26" s="1057"/>
      <c r="CB26" s="1057"/>
      <c r="CC26" s="1057"/>
      <c r="CD26" s="1057"/>
      <c r="CE26" s="1057"/>
      <c r="CF26" s="1057"/>
      <c r="CG26" s="1078"/>
      <c r="CH26" s="1053"/>
      <c r="CI26" s="1054"/>
      <c r="CJ26" s="1054"/>
      <c r="CK26" s="1054"/>
      <c r="CL26" s="1055"/>
      <c r="CM26" s="1053"/>
      <c r="CN26" s="1054"/>
      <c r="CO26" s="1054"/>
      <c r="CP26" s="1054"/>
      <c r="CQ26" s="1055"/>
      <c r="CR26" s="1053"/>
      <c r="CS26" s="1054"/>
      <c r="CT26" s="1054"/>
      <c r="CU26" s="1054"/>
      <c r="CV26" s="1055"/>
      <c r="CW26" s="1053"/>
      <c r="CX26" s="1054"/>
      <c r="CY26" s="1054"/>
      <c r="CZ26" s="1054"/>
      <c r="DA26" s="1055"/>
      <c r="DB26" s="1053"/>
      <c r="DC26" s="1054"/>
      <c r="DD26" s="1054"/>
      <c r="DE26" s="1054"/>
      <c r="DF26" s="1055"/>
      <c r="DG26" s="1053"/>
      <c r="DH26" s="1054"/>
      <c r="DI26" s="1054"/>
      <c r="DJ26" s="1054"/>
      <c r="DK26" s="1055"/>
      <c r="DL26" s="1053"/>
      <c r="DM26" s="1054"/>
      <c r="DN26" s="1054"/>
      <c r="DO26" s="1054"/>
      <c r="DP26" s="1055"/>
      <c r="DQ26" s="1053"/>
      <c r="DR26" s="1054"/>
      <c r="DS26" s="1054"/>
      <c r="DT26" s="1054"/>
      <c r="DU26" s="1055"/>
      <c r="DV26" s="1056"/>
      <c r="DW26" s="1057"/>
      <c r="DX26" s="1057"/>
      <c r="DY26" s="1057"/>
      <c r="DZ26" s="1058"/>
      <c r="EA26" s="233"/>
    </row>
    <row r="27" spans="1:131" ht="26.25" customHeight="1" thickBot="1" x14ac:dyDescent="0.25">
      <c r="A27" s="1062"/>
      <c r="B27" s="1063"/>
      <c r="C27" s="1063"/>
      <c r="D27" s="1063"/>
      <c r="E27" s="1063"/>
      <c r="F27" s="1063"/>
      <c r="G27" s="1063"/>
      <c r="H27" s="1063"/>
      <c r="I27" s="1063"/>
      <c r="J27" s="1063"/>
      <c r="K27" s="1063"/>
      <c r="L27" s="1063"/>
      <c r="M27" s="1063"/>
      <c r="N27" s="1063"/>
      <c r="O27" s="1063"/>
      <c r="P27" s="1064"/>
      <c r="Q27" s="1068"/>
      <c r="R27" s="1069"/>
      <c r="S27" s="1069"/>
      <c r="T27" s="1069"/>
      <c r="U27" s="1070"/>
      <c r="V27" s="1068"/>
      <c r="W27" s="1069"/>
      <c r="X27" s="1069"/>
      <c r="Y27" s="1069"/>
      <c r="Z27" s="1070"/>
      <c r="AA27" s="1068"/>
      <c r="AB27" s="1069"/>
      <c r="AC27" s="1069"/>
      <c r="AD27" s="1069"/>
      <c r="AE27" s="1069"/>
      <c r="AF27" s="1121"/>
      <c r="AG27" s="1075"/>
      <c r="AH27" s="1075"/>
      <c r="AI27" s="1075"/>
      <c r="AJ27" s="1122"/>
      <c r="AK27" s="1069"/>
      <c r="AL27" s="1069"/>
      <c r="AM27" s="1069"/>
      <c r="AN27" s="1069"/>
      <c r="AO27" s="1070"/>
      <c r="AP27" s="1068"/>
      <c r="AQ27" s="1069"/>
      <c r="AR27" s="1069"/>
      <c r="AS27" s="1069"/>
      <c r="AT27" s="1070"/>
      <c r="AU27" s="1068"/>
      <c r="AV27" s="1069"/>
      <c r="AW27" s="1069"/>
      <c r="AX27" s="1069"/>
      <c r="AY27" s="1070"/>
      <c r="AZ27" s="1068"/>
      <c r="BA27" s="1069"/>
      <c r="BB27" s="1069"/>
      <c r="BC27" s="1069"/>
      <c r="BD27" s="1070"/>
      <c r="BE27" s="1068"/>
      <c r="BF27" s="1069"/>
      <c r="BG27" s="1069"/>
      <c r="BH27" s="1069"/>
      <c r="BI27" s="1080"/>
      <c r="BJ27" s="235"/>
      <c r="BK27" s="235"/>
      <c r="BL27" s="235"/>
      <c r="BM27" s="235"/>
      <c r="BN27" s="235"/>
      <c r="BO27" s="244"/>
      <c r="BP27" s="244"/>
      <c r="BQ27" s="241">
        <v>21</v>
      </c>
      <c r="BR27" s="242"/>
      <c r="BS27" s="1056"/>
      <c r="BT27" s="1057"/>
      <c r="BU27" s="1057"/>
      <c r="BV27" s="1057"/>
      <c r="BW27" s="1057"/>
      <c r="BX27" s="1057"/>
      <c r="BY27" s="1057"/>
      <c r="BZ27" s="1057"/>
      <c r="CA27" s="1057"/>
      <c r="CB27" s="1057"/>
      <c r="CC27" s="1057"/>
      <c r="CD27" s="1057"/>
      <c r="CE27" s="1057"/>
      <c r="CF27" s="1057"/>
      <c r="CG27" s="1078"/>
      <c r="CH27" s="1053"/>
      <c r="CI27" s="1054"/>
      <c r="CJ27" s="1054"/>
      <c r="CK27" s="1054"/>
      <c r="CL27" s="1055"/>
      <c r="CM27" s="1053"/>
      <c r="CN27" s="1054"/>
      <c r="CO27" s="1054"/>
      <c r="CP27" s="1054"/>
      <c r="CQ27" s="1055"/>
      <c r="CR27" s="1053"/>
      <c r="CS27" s="1054"/>
      <c r="CT27" s="1054"/>
      <c r="CU27" s="1054"/>
      <c r="CV27" s="1055"/>
      <c r="CW27" s="1053"/>
      <c r="CX27" s="1054"/>
      <c r="CY27" s="1054"/>
      <c r="CZ27" s="1054"/>
      <c r="DA27" s="1055"/>
      <c r="DB27" s="1053"/>
      <c r="DC27" s="1054"/>
      <c r="DD27" s="1054"/>
      <c r="DE27" s="1054"/>
      <c r="DF27" s="1055"/>
      <c r="DG27" s="1053"/>
      <c r="DH27" s="1054"/>
      <c r="DI27" s="1054"/>
      <c r="DJ27" s="1054"/>
      <c r="DK27" s="1055"/>
      <c r="DL27" s="1053"/>
      <c r="DM27" s="1054"/>
      <c r="DN27" s="1054"/>
      <c r="DO27" s="1054"/>
      <c r="DP27" s="1055"/>
      <c r="DQ27" s="1053"/>
      <c r="DR27" s="1054"/>
      <c r="DS27" s="1054"/>
      <c r="DT27" s="1054"/>
      <c r="DU27" s="1055"/>
      <c r="DV27" s="1056"/>
      <c r="DW27" s="1057"/>
      <c r="DX27" s="1057"/>
      <c r="DY27" s="1057"/>
      <c r="DZ27" s="1058"/>
      <c r="EA27" s="233"/>
    </row>
    <row r="28" spans="1:131" ht="26.25" customHeight="1" thickTop="1" x14ac:dyDescent="0.2">
      <c r="A28" s="245">
        <v>1</v>
      </c>
      <c r="B28" s="1111" t="s">
        <v>406</v>
      </c>
      <c r="C28" s="1112"/>
      <c r="D28" s="1112"/>
      <c r="E28" s="1112"/>
      <c r="F28" s="1112"/>
      <c r="G28" s="1112"/>
      <c r="H28" s="1112"/>
      <c r="I28" s="1112"/>
      <c r="J28" s="1112"/>
      <c r="K28" s="1112"/>
      <c r="L28" s="1112"/>
      <c r="M28" s="1112"/>
      <c r="N28" s="1112"/>
      <c r="O28" s="1112"/>
      <c r="P28" s="1113"/>
      <c r="Q28" s="1114">
        <v>22621</v>
      </c>
      <c r="R28" s="1115"/>
      <c r="S28" s="1115"/>
      <c r="T28" s="1115"/>
      <c r="U28" s="1115"/>
      <c r="V28" s="1115">
        <v>22311</v>
      </c>
      <c r="W28" s="1115"/>
      <c r="X28" s="1115"/>
      <c r="Y28" s="1115"/>
      <c r="Z28" s="1115"/>
      <c r="AA28" s="1115">
        <v>310</v>
      </c>
      <c r="AB28" s="1115"/>
      <c r="AC28" s="1115"/>
      <c r="AD28" s="1115"/>
      <c r="AE28" s="1116"/>
      <c r="AF28" s="1117">
        <v>310</v>
      </c>
      <c r="AG28" s="1115"/>
      <c r="AH28" s="1115"/>
      <c r="AI28" s="1115"/>
      <c r="AJ28" s="1118"/>
      <c r="AK28" s="1106">
        <v>2262</v>
      </c>
      <c r="AL28" s="1107"/>
      <c r="AM28" s="1107"/>
      <c r="AN28" s="1107"/>
      <c r="AO28" s="1107"/>
      <c r="AP28" s="1107" t="s">
        <v>506</v>
      </c>
      <c r="AQ28" s="1107"/>
      <c r="AR28" s="1107"/>
      <c r="AS28" s="1107"/>
      <c r="AT28" s="1107"/>
      <c r="AU28" s="1107" t="s">
        <v>506</v>
      </c>
      <c r="AV28" s="1107"/>
      <c r="AW28" s="1107"/>
      <c r="AX28" s="1107"/>
      <c r="AY28" s="1107"/>
      <c r="AZ28" s="1108" t="s">
        <v>506</v>
      </c>
      <c r="BA28" s="1108"/>
      <c r="BB28" s="1108"/>
      <c r="BC28" s="1108"/>
      <c r="BD28" s="1108"/>
      <c r="BE28" s="1109"/>
      <c r="BF28" s="1109"/>
      <c r="BG28" s="1109"/>
      <c r="BH28" s="1109"/>
      <c r="BI28" s="1110"/>
      <c r="BJ28" s="235"/>
      <c r="BK28" s="235"/>
      <c r="BL28" s="235"/>
      <c r="BM28" s="235"/>
      <c r="BN28" s="235"/>
      <c r="BO28" s="244"/>
      <c r="BP28" s="244"/>
      <c r="BQ28" s="241">
        <v>22</v>
      </c>
      <c r="BR28" s="242"/>
      <c r="BS28" s="1056"/>
      <c r="BT28" s="1057"/>
      <c r="BU28" s="1057"/>
      <c r="BV28" s="1057"/>
      <c r="BW28" s="1057"/>
      <c r="BX28" s="1057"/>
      <c r="BY28" s="1057"/>
      <c r="BZ28" s="1057"/>
      <c r="CA28" s="1057"/>
      <c r="CB28" s="1057"/>
      <c r="CC28" s="1057"/>
      <c r="CD28" s="1057"/>
      <c r="CE28" s="1057"/>
      <c r="CF28" s="1057"/>
      <c r="CG28" s="1078"/>
      <c r="CH28" s="1053"/>
      <c r="CI28" s="1054"/>
      <c r="CJ28" s="1054"/>
      <c r="CK28" s="1054"/>
      <c r="CL28" s="1055"/>
      <c r="CM28" s="1053"/>
      <c r="CN28" s="1054"/>
      <c r="CO28" s="1054"/>
      <c r="CP28" s="1054"/>
      <c r="CQ28" s="1055"/>
      <c r="CR28" s="1053"/>
      <c r="CS28" s="1054"/>
      <c r="CT28" s="1054"/>
      <c r="CU28" s="1054"/>
      <c r="CV28" s="1055"/>
      <c r="CW28" s="1053"/>
      <c r="CX28" s="1054"/>
      <c r="CY28" s="1054"/>
      <c r="CZ28" s="1054"/>
      <c r="DA28" s="1055"/>
      <c r="DB28" s="1053"/>
      <c r="DC28" s="1054"/>
      <c r="DD28" s="1054"/>
      <c r="DE28" s="1054"/>
      <c r="DF28" s="1055"/>
      <c r="DG28" s="1053"/>
      <c r="DH28" s="1054"/>
      <c r="DI28" s="1054"/>
      <c r="DJ28" s="1054"/>
      <c r="DK28" s="1055"/>
      <c r="DL28" s="1053"/>
      <c r="DM28" s="1054"/>
      <c r="DN28" s="1054"/>
      <c r="DO28" s="1054"/>
      <c r="DP28" s="1055"/>
      <c r="DQ28" s="1053"/>
      <c r="DR28" s="1054"/>
      <c r="DS28" s="1054"/>
      <c r="DT28" s="1054"/>
      <c r="DU28" s="1055"/>
      <c r="DV28" s="1056"/>
      <c r="DW28" s="1057"/>
      <c r="DX28" s="1057"/>
      <c r="DY28" s="1057"/>
      <c r="DZ28" s="1058"/>
      <c r="EA28" s="233"/>
    </row>
    <row r="29" spans="1:131" ht="26.25" customHeight="1" x14ac:dyDescent="0.2">
      <c r="A29" s="245">
        <v>2</v>
      </c>
      <c r="B29" s="1094" t="s">
        <v>407</v>
      </c>
      <c r="C29" s="1095"/>
      <c r="D29" s="1095"/>
      <c r="E29" s="1095"/>
      <c r="F29" s="1095"/>
      <c r="G29" s="1095"/>
      <c r="H29" s="1095"/>
      <c r="I29" s="1095"/>
      <c r="J29" s="1095"/>
      <c r="K29" s="1095"/>
      <c r="L29" s="1095"/>
      <c r="M29" s="1095"/>
      <c r="N29" s="1095"/>
      <c r="O29" s="1095"/>
      <c r="P29" s="1096"/>
      <c r="Q29" s="1102">
        <v>17337</v>
      </c>
      <c r="R29" s="1103"/>
      <c r="S29" s="1103"/>
      <c r="T29" s="1103"/>
      <c r="U29" s="1103"/>
      <c r="V29" s="1103">
        <v>16812</v>
      </c>
      <c r="W29" s="1103"/>
      <c r="X29" s="1103"/>
      <c r="Y29" s="1103"/>
      <c r="Z29" s="1103"/>
      <c r="AA29" s="1103">
        <v>525</v>
      </c>
      <c r="AB29" s="1103"/>
      <c r="AC29" s="1103"/>
      <c r="AD29" s="1103"/>
      <c r="AE29" s="1104"/>
      <c r="AF29" s="1099">
        <v>525</v>
      </c>
      <c r="AG29" s="1100"/>
      <c r="AH29" s="1100"/>
      <c r="AI29" s="1100"/>
      <c r="AJ29" s="1101"/>
      <c r="AK29" s="1044">
        <v>2855</v>
      </c>
      <c r="AL29" s="1035"/>
      <c r="AM29" s="1035"/>
      <c r="AN29" s="1035"/>
      <c r="AO29" s="1035"/>
      <c r="AP29" s="1035" t="s">
        <v>506</v>
      </c>
      <c r="AQ29" s="1035"/>
      <c r="AR29" s="1035"/>
      <c r="AS29" s="1035"/>
      <c r="AT29" s="1035"/>
      <c r="AU29" s="1035" t="s">
        <v>506</v>
      </c>
      <c r="AV29" s="1035"/>
      <c r="AW29" s="1035"/>
      <c r="AX29" s="1035"/>
      <c r="AY29" s="1035"/>
      <c r="AZ29" s="1105" t="s">
        <v>506</v>
      </c>
      <c r="BA29" s="1105"/>
      <c r="BB29" s="1105"/>
      <c r="BC29" s="1105"/>
      <c r="BD29" s="1105"/>
      <c r="BE29" s="1036"/>
      <c r="BF29" s="1036"/>
      <c r="BG29" s="1036"/>
      <c r="BH29" s="1036"/>
      <c r="BI29" s="1037"/>
      <c r="BJ29" s="235"/>
      <c r="BK29" s="235"/>
      <c r="BL29" s="235"/>
      <c r="BM29" s="235"/>
      <c r="BN29" s="235"/>
      <c r="BO29" s="244"/>
      <c r="BP29" s="244"/>
      <c r="BQ29" s="241">
        <v>23</v>
      </c>
      <c r="BR29" s="242"/>
      <c r="BS29" s="1056"/>
      <c r="BT29" s="1057"/>
      <c r="BU29" s="1057"/>
      <c r="BV29" s="1057"/>
      <c r="BW29" s="1057"/>
      <c r="BX29" s="1057"/>
      <c r="BY29" s="1057"/>
      <c r="BZ29" s="1057"/>
      <c r="CA29" s="1057"/>
      <c r="CB29" s="1057"/>
      <c r="CC29" s="1057"/>
      <c r="CD29" s="1057"/>
      <c r="CE29" s="1057"/>
      <c r="CF29" s="1057"/>
      <c r="CG29" s="1078"/>
      <c r="CH29" s="1053"/>
      <c r="CI29" s="1054"/>
      <c r="CJ29" s="1054"/>
      <c r="CK29" s="1054"/>
      <c r="CL29" s="1055"/>
      <c r="CM29" s="1053"/>
      <c r="CN29" s="1054"/>
      <c r="CO29" s="1054"/>
      <c r="CP29" s="1054"/>
      <c r="CQ29" s="1055"/>
      <c r="CR29" s="1053"/>
      <c r="CS29" s="1054"/>
      <c r="CT29" s="1054"/>
      <c r="CU29" s="1054"/>
      <c r="CV29" s="1055"/>
      <c r="CW29" s="1053"/>
      <c r="CX29" s="1054"/>
      <c r="CY29" s="1054"/>
      <c r="CZ29" s="1054"/>
      <c r="DA29" s="1055"/>
      <c r="DB29" s="1053"/>
      <c r="DC29" s="1054"/>
      <c r="DD29" s="1054"/>
      <c r="DE29" s="1054"/>
      <c r="DF29" s="1055"/>
      <c r="DG29" s="1053"/>
      <c r="DH29" s="1054"/>
      <c r="DI29" s="1054"/>
      <c r="DJ29" s="1054"/>
      <c r="DK29" s="1055"/>
      <c r="DL29" s="1053"/>
      <c r="DM29" s="1054"/>
      <c r="DN29" s="1054"/>
      <c r="DO29" s="1054"/>
      <c r="DP29" s="1055"/>
      <c r="DQ29" s="1053"/>
      <c r="DR29" s="1054"/>
      <c r="DS29" s="1054"/>
      <c r="DT29" s="1054"/>
      <c r="DU29" s="1055"/>
      <c r="DV29" s="1056"/>
      <c r="DW29" s="1057"/>
      <c r="DX29" s="1057"/>
      <c r="DY29" s="1057"/>
      <c r="DZ29" s="1058"/>
      <c r="EA29" s="233"/>
    </row>
    <row r="30" spans="1:131" ht="26.25" customHeight="1" x14ac:dyDescent="0.2">
      <c r="A30" s="245">
        <v>3</v>
      </c>
      <c r="B30" s="1094" t="s">
        <v>408</v>
      </c>
      <c r="C30" s="1095"/>
      <c r="D30" s="1095"/>
      <c r="E30" s="1095"/>
      <c r="F30" s="1095"/>
      <c r="G30" s="1095"/>
      <c r="H30" s="1095"/>
      <c r="I30" s="1095"/>
      <c r="J30" s="1095"/>
      <c r="K30" s="1095"/>
      <c r="L30" s="1095"/>
      <c r="M30" s="1095"/>
      <c r="N30" s="1095"/>
      <c r="O30" s="1095"/>
      <c r="P30" s="1096"/>
      <c r="Q30" s="1102">
        <v>5061</v>
      </c>
      <c r="R30" s="1103"/>
      <c r="S30" s="1103"/>
      <c r="T30" s="1103"/>
      <c r="U30" s="1103"/>
      <c r="V30" s="1103">
        <v>4902</v>
      </c>
      <c r="W30" s="1103"/>
      <c r="X30" s="1103"/>
      <c r="Y30" s="1103"/>
      <c r="Z30" s="1103"/>
      <c r="AA30" s="1103">
        <v>159</v>
      </c>
      <c r="AB30" s="1103"/>
      <c r="AC30" s="1103"/>
      <c r="AD30" s="1103"/>
      <c r="AE30" s="1104"/>
      <c r="AF30" s="1099">
        <v>159</v>
      </c>
      <c r="AG30" s="1100"/>
      <c r="AH30" s="1100"/>
      <c r="AI30" s="1100"/>
      <c r="AJ30" s="1101"/>
      <c r="AK30" s="1044">
        <v>2313</v>
      </c>
      <c r="AL30" s="1035"/>
      <c r="AM30" s="1035"/>
      <c r="AN30" s="1035"/>
      <c r="AO30" s="1035"/>
      <c r="AP30" s="1035" t="s">
        <v>506</v>
      </c>
      <c r="AQ30" s="1035"/>
      <c r="AR30" s="1035"/>
      <c r="AS30" s="1035"/>
      <c r="AT30" s="1035"/>
      <c r="AU30" s="1035" t="s">
        <v>506</v>
      </c>
      <c r="AV30" s="1035"/>
      <c r="AW30" s="1035"/>
      <c r="AX30" s="1035"/>
      <c r="AY30" s="1035"/>
      <c r="AZ30" s="1105" t="s">
        <v>506</v>
      </c>
      <c r="BA30" s="1105"/>
      <c r="BB30" s="1105"/>
      <c r="BC30" s="1105"/>
      <c r="BD30" s="1105"/>
      <c r="BE30" s="1036"/>
      <c r="BF30" s="1036"/>
      <c r="BG30" s="1036"/>
      <c r="BH30" s="1036"/>
      <c r="BI30" s="1037"/>
      <c r="BJ30" s="235"/>
      <c r="BK30" s="235"/>
      <c r="BL30" s="235"/>
      <c r="BM30" s="235"/>
      <c r="BN30" s="235"/>
      <c r="BO30" s="244"/>
      <c r="BP30" s="244"/>
      <c r="BQ30" s="241">
        <v>24</v>
      </c>
      <c r="BR30" s="242"/>
      <c r="BS30" s="1056"/>
      <c r="BT30" s="1057"/>
      <c r="BU30" s="1057"/>
      <c r="BV30" s="1057"/>
      <c r="BW30" s="1057"/>
      <c r="BX30" s="1057"/>
      <c r="BY30" s="1057"/>
      <c r="BZ30" s="1057"/>
      <c r="CA30" s="1057"/>
      <c r="CB30" s="1057"/>
      <c r="CC30" s="1057"/>
      <c r="CD30" s="1057"/>
      <c r="CE30" s="1057"/>
      <c r="CF30" s="1057"/>
      <c r="CG30" s="1078"/>
      <c r="CH30" s="1053"/>
      <c r="CI30" s="1054"/>
      <c r="CJ30" s="1054"/>
      <c r="CK30" s="1054"/>
      <c r="CL30" s="1055"/>
      <c r="CM30" s="1053"/>
      <c r="CN30" s="1054"/>
      <c r="CO30" s="1054"/>
      <c r="CP30" s="1054"/>
      <c r="CQ30" s="1055"/>
      <c r="CR30" s="1053"/>
      <c r="CS30" s="1054"/>
      <c r="CT30" s="1054"/>
      <c r="CU30" s="1054"/>
      <c r="CV30" s="1055"/>
      <c r="CW30" s="1053"/>
      <c r="CX30" s="1054"/>
      <c r="CY30" s="1054"/>
      <c r="CZ30" s="1054"/>
      <c r="DA30" s="1055"/>
      <c r="DB30" s="1053"/>
      <c r="DC30" s="1054"/>
      <c r="DD30" s="1054"/>
      <c r="DE30" s="1054"/>
      <c r="DF30" s="1055"/>
      <c r="DG30" s="1053"/>
      <c r="DH30" s="1054"/>
      <c r="DI30" s="1054"/>
      <c r="DJ30" s="1054"/>
      <c r="DK30" s="1055"/>
      <c r="DL30" s="1053"/>
      <c r="DM30" s="1054"/>
      <c r="DN30" s="1054"/>
      <c r="DO30" s="1054"/>
      <c r="DP30" s="1055"/>
      <c r="DQ30" s="1053"/>
      <c r="DR30" s="1054"/>
      <c r="DS30" s="1054"/>
      <c r="DT30" s="1054"/>
      <c r="DU30" s="1055"/>
      <c r="DV30" s="1056"/>
      <c r="DW30" s="1057"/>
      <c r="DX30" s="1057"/>
      <c r="DY30" s="1057"/>
      <c r="DZ30" s="1058"/>
      <c r="EA30" s="233"/>
    </row>
    <row r="31" spans="1:131" ht="26.25" customHeight="1" x14ac:dyDescent="0.2">
      <c r="A31" s="245">
        <v>4</v>
      </c>
      <c r="B31" s="1094" t="s">
        <v>409</v>
      </c>
      <c r="C31" s="1095"/>
      <c r="D31" s="1095"/>
      <c r="E31" s="1095"/>
      <c r="F31" s="1095"/>
      <c r="G31" s="1095"/>
      <c r="H31" s="1095"/>
      <c r="I31" s="1095"/>
      <c r="J31" s="1095"/>
      <c r="K31" s="1095"/>
      <c r="L31" s="1095"/>
      <c r="M31" s="1095"/>
      <c r="N31" s="1095"/>
      <c r="O31" s="1095"/>
      <c r="P31" s="1096"/>
      <c r="Q31" s="1102">
        <v>151</v>
      </c>
      <c r="R31" s="1103"/>
      <c r="S31" s="1103"/>
      <c r="T31" s="1103"/>
      <c r="U31" s="1103"/>
      <c r="V31" s="1103">
        <v>151</v>
      </c>
      <c r="W31" s="1103"/>
      <c r="X31" s="1103"/>
      <c r="Y31" s="1103"/>
      <c r="Z31" s="1103"/>
      <c r="AA31" s="1103">
        <v>0</v>
      </c>
      <c r="AB31" s="1103"/>
      <c r="AC31" s="1103"/>
      <c r="AD31" s="1103"/>
      <c r="AE31" s="1104"/>
      <c r="AF31" s="1099" t="s">
        <v>410</v>
      </c>
      <c r="AG31" s="1100"/>
      <c r="AH31" s="1100"/>
      <c r="AI31" s="1100"/>
      <c r="AJ31" s="1101"/>
      <c r="AK31" s="1044">
        <v>150</v>
      </c>
      <c r="AL31" s="1035"/>
      <c r="AM31" s="1035"/>
      <c r="AN31" s="1035"/>
      <c r="AO31" s="1035"/>
      <c r="AP31" s="1035">
        <v>1595</v>
      </c>
      <c r="AQ31" s="1035"/>
      <c r="AR31" s="1035"/>
      <c r="AS31" s="1035"/>
      <c r="AT31" s="1035"/>
      <c r="AU31" s="1035">
        <v>1595</v>
      </c>
      <c r="AV31" s="1035"/>
      <c r="AW31" s="1035"/>
      <c r="AX31" s="1035"/>
      <c r="AY31" s="1035"/>
      <c r="AZ31" s="1105" t="s">
        <v>506</v>
      </c>
      <c r="BA31" s="1105"/>
      <c r="BB31" s="1105"/>
      <c r="BC31" s="1105"/>
      <c r="BD31" s="1105"/>
      <c r="BE31" s="1036"/>
      <c r="BF31" s="1036"/>
      <c r="BG31" s="1036"/>
      <c r="BH31" s="1036"/>
      <c r="BI31" s="1037"/>
      <c r="BJ31" s="235"/>
      <c r="BK31" s="235"/>
      <c r="BL31" s="235"/>
      <c r="BM31" s="235"/>
      <c r="BN31" s="235"/>
      <c r="BO31" s="244"/>
      <c r="BP31" s="244"/>
      <c r="BQ31" s="241">
        <v>25</v>
      </c>
      <c r="BR31" s="242"/>
      <c r="BS31" s="1056"/>
      <c r="BT31" s="1057"/>
      <c r="BU31" s="1057"/>
      <c r="BV31" s="1057"/>
      <c r="BW31" s="1057"/>
      <c r="BX31" s="1057"/>
      <c r="BY31" s="1057"/>
      <c r="BZ31" s="1057"/>
      <c r="CA31" s="1057"/>
      <c r="CB31" s="1057"/>
      <c r="CC31" s="1057"/>
      <c r="CD31" s="1057"/>
      <c r="CE31" s="1057"/>
      <c r="CF31" s="1057"/>
      <c r="CG31" s="1078"/>
      <c r="CH31" s="1053"/>
      <c r="CI31" s="1054"/>
      <c r="CJ31" s="1054"/>
      <c r="CK31" s="1054"/>
      <c r="CL31" s="1055"/>
      <c r="CM31" s="1053"/>
      <c r="CN31" s="1054"/>
      <c r="CO31" s="1054"/>
      <c r="CP31" s="1054"/>
      <c r="CQ31" s="1055"/>
      <c r="CR31" s="1053"/>
      <c r="CS31" s="1054"/>
      <c r="CT31" s="1054"/>
      <c r="CU31" s="1054"/>
      <c r="CV31" s="1055"/>
      <c r="CW31" s="1053"/>
      <c r="CX31" s="1054"/>
      <c r="CY31" s="1054"/>
      <c r="CZ31" s="1054"/>
      <c r="DA31" s="1055"/>
      <c r="DB31" s="1053"/>
      <c r="DC31" s="1054"/>
      <c r="DD31" s="1054"/>
      <c r="DE31" s="1054"/>
      <c r="DF31" s="1055"/>
      <c r="DG31" s="1053"/>
      <c r="DH31" s="1054"/>
      <c r="DI31" s="1054"/>
      <c r="DJ31" s="1054"/>
      <c r="DK31" s="1055"/>
      <c r="DL31" s="1053"/>
      <c r="DM31" s="1054"/>
      <c r="DN31" s="1054"/>
      <c r="DO31" s="1054"/>
      <c r="DP31" s="1055"/>
      <c r="DQ31" s="1053"/>
      <c r="DR31" s="1054"/>
      <c r="DS31" s="1054"/>
      <c r="DT31" s="1054"/>
      <c r="DU31" s="1055"/>
      <c r="DV31" s="1056"/>
      <c r="DW31" s="1057"/>
      <c r="DX31" s="1057"/>
      <c r="DY31" s="1057"/>
      <c r="DZ31" s="1058"/>
      <c r="EA31" s="233"/>
    </row>
    <row r="32" spans="1:131" ht="26.25" customHeight="1" x14ac:dyDescent="0.2">
      <c r="A32" s="245">
        <v>5</v>
      </c>
      <c r="B32" s="1094"/>
      <c r="C32" s="1095"/>
      <c r="D32" s="1095"/>
      <c r="E32" s="1095"/>
      <c r="F32" s="1095"/>
      <c r="G32" s="1095"/>
      <c r="H32" s="1095"/>
      <c r="I32" s="1095"/>
      <c r="J32" s="1095"/>
      <c r="K32" s="1095"/>
      <c r="L32" s="1095"/>
      <c r="M32" s="1095"/>
      <c r="N32" s="1095"/>
      <c r="O32" s="1095"/>
      <c r="P32" s="1096"/>
      <c r="Q32" s="1102"/>
      <c r="R32" s="1103"/>
      <c r="S32" s="1103"/>
      <c r="T32" s="1103"/>
      <c r="U32" s="1103"/>
      <c r="V32" s="1103"/>
      <c r="W32" s="1103"/>
      <c r="X32" s="1103"/>
      <c r="Y32" s="1103"/>
      <c r="Z32" s="1103"/>
      <c r="AA32" s="1103"/>
      <c r="AB32" s="1103"/>
      <c r="AC32" s="1103"/>
      <c r="AD32" s="1103"/>
      <c r="AE32" s="1104"/>
      <c r="AF32" s="1099"/>
      <c r="AG32" s="1100"/>
      <c r="AH32" s="1100"/>
      <c r="AI32" s="1100"/>
      <c r="AJ32" s="1101"/>
      <c r="AK32" s="1044"/>
      <c r="AL32" s="1035"/>
      <c r="AM32" s="1035"/>
      <c r="AN32" s="1035"/>
      <c r="AO32" s="1035"/>
      <c r="AP32" s="1035"/>
      <c r="AQ32" s="1035"/>
      <c r="AR32" s="1035"/>
      <c r="AS32" s="1035"/>
      <c r="AT32" s="1035"/>
      <c r="AU32" s="1035"/>
      <c r="AV32" s="1035"/>
      <c r="AW32" s="1035"/>
      <c r="AX32" s="1035"/>
      <c r="AY32" s="1035"/>
      <c r="AZ32" s="1105"/>
      <c r="BA32" s="1105"/>
      <c r="BB32" s="1105"/>
      <c r="BC32" s="1105"/>
      <c r="BD32" s="1105"/>
      <c r="BE32" s="1036"/>
      <c r="BF32" s="1036"/>
      <c r="BG32" s="1036"/>
      <c r="BH32" s="1036"/>
      <c r="BI32" s="1037"/>
      <c r="BJ32" s="235"/>
      <c r="BK32" s="235"/>
      <c r="BL32" s="235"/>
      <c r="BM32" s="235"/>
      <c r="BN32" s="235"/>
      <c r="BO32" s="244"/>
      <c r="BP32" s="244"/>
      <c r="BQ32" s="241">
        <v>26</v>
      </c>
      <c r="BR32" s="242"/>
      <c r="BS32" s="1056"/>
      <c r="BT32" s="1057"/>
      <c r="BU32" s="1057"/>
      <c r="BV32" s="1057"/>
      <c r="BW32" s="1057"/>
      <c r="BX32" s="1057"/>
      <c r="BY32" s="1057"/>
      <c r="BZ32" s="1057"/>
      <c r="CA32" s="1057"/>
      <c r="CB32" s="1057"/>
      <c r="CC32" s="1057"/>
      <c r="CD32" s="1057"/>
      <c r="CE32" s="1057"/>
      <c r="CF32" s="1057"/>
      <c r="CG32" s="1078"/>
      <c r="CH32" s="1053"/>
      <c r="CI32" s="1054"/>
      <c r="CJ32" s="1054"/>
      <c r="CK32" s="1054"/>
      <c r="CL32" s="1055"/>
      <c r="CM32" s="1053"/>
      <c r="CN32" s="1054"/>
      <c r="CO32" s="1054"/>
      <c r="CP32" s="1054"/>
      <c r="CQ32" s="1055"/>
      <c r="CR32" s="1053"/>
      <c r="CS32" s="1054"/>
      <c r="CT32" s="1054"/>
      <c r="CU32" s="1054"/>
      <c r="CV32" s="1055"/>
      <c r="CW32" s="1053"/>
      <c r="CX32" s="1054"/>
      <c r="CY32" s="1054"/>
      <c r="CZ32" s="1054"/>
      <c r="DA32" s="1055"/>
      <c r="DB32" s="1053"/>
      <c r="DC32" s="1054"/>
      <c r="DD32" s="1054"/>
      <c r="DE32" s="1054"/>
      <c r="DF32" s="1055"/>
      <c r="DG32" s="1053"/>
      <c r="DH32" s="1054"/>
      <c r="DI32" s="1054"/>
      <c r="DJ32" s="1054"/>
      <c r="DK32" s="1055"/>
      <c r="DL32" s="1053"/>
      <c r="DM32" s="1054"/>
      <c r="DN32" s="1054"/>
      <c r="DO32" s="1054"/>
      <c r="DP32" s="1055"/>
      <c r="DQ32" s="1053"/>
      <c r="DR32" s="1054"/>
      <c r="DS32" s="1054"/>
      <c r="DT32" s="1054"/>
      <c r="DU32" s="1055"/>
      <c r="DV32" s="1056"/>
      <c r="DW32" s="1057"/>
      <c r="DX32" s="1057"/>
      <c r="DY32" s="1057"/>
      <c r="DZ32" s="1058"/>
      <c r="EA32" s="233"/>
    </row>
    <row r="33" spans="1:131" ht="26.25" customHeight="1" x14ac:dyDescent="0.2">
      <c r="A33" s="245">
        <v>6</v>
      </c>
      <c r="B33" s="1094"/>
      <c r="C33" s="1095"/>
      <c r="D33" s="1095"/>
      <c r="E33" s="1095"/>
      <c r="F33" s="1095"/>
      <c r="G33" s="1095"/>
      <c r="H33" s="1095"/>
      <c r="I33" s="1095"/>
      <c r="J33" s="1095"/>
      <c r="K33" s="1095"/>
      <c r="L33" s="1095"/>
      <c r="M33" s="1095"/>
      <c r="N33" s="1095"/>
      <c r="O33" s="1095"/>
      <c r="P33" s="1096"/>
      <c r="Q33" s="1102"/>
      <c r="R33" s="1103"/>
      <c r="S33" s="1103"/>
      <c r="T33" s="1103"/>
      <c r="U33" s="1103"/>
      <c r="V33" s="1103"/>
      <c r="W33" s="1103"/>
      <c r="X33" s="1103"/>
      <c r="Y33" s="1103"/>
      <c r="Z33" s="1103"/>
      <c r="AA33" s="1103"/>
      <c r="AB33" s="1103"/>
      <c r="AC33" s="1103"/>
      <c r="AD33" s="1103"/>
      <c r="AE33" s="1104"/>
      <c r="AF33" s="1099"/>
      <c r="AG33" s="1100"/>
      <c r="AH33" s="1100"/>
      <c r="AI33" s="1100"/>
      <c r="AJ33" s="1101"/>
      <c r="AK33" s="1044"/>
      <c r="AL33" s="1035"/>
      <c r="AM33" s="1035"/>
      <c r="AN33" s="1035"/>
      <c r="AO33" s="1035"/>
      <c r="AP33" s="1035"/>
      <c r="AQ33" s="1035"/>
      <c r="AR33" s="1035"/>
      <c r="AS33" s="1035"/>
      <c r="AT33" s="1035"/>
      <c r="AU33" s="1035"/>
      <c r="AV33" s="1035"/>
      <c r="AW33" s="1035"/>
      <c r="AX33" s="1035"/>
      <c r="AY33" s="1035"/>
      <c r="AZ33" s="1105"/>
      <c r="BA33" s="1105"/>
      <c r="BB33" s="1105"/>
      <c r="BC33" s="1105"/>
      <c r="BD33" s="1105"/>
      <c r="BE33" s="1036"/>
      <c r="BF33" s="1036"/>
      <c r="BG33" s="1036"/>
      <c r="BH33" s="1036"/>
      <c r="BI33" s="1037"/>
      <c r="BJ33" s="235"/>
      <c r="BK33" s="235"/>
      <c r="BL33" s="235"/>
      <c r="BM33" s="235"/>
      <c r="BN33" s="235"/>
      <c r="BO33" s="244"/>
      <c r="BP33" s="244"/>
      <c r="BQ33" s="241">
        <v>27</v>
      </c>
      <c r="BR33" s="242"/>
      <c r="BS33" s="1056"/>
      <c r="BT33" s="1057"/>
      <c r="BU33" s="1057"/>
      <c r="BV33" s="1057"/>
      <c r="BW33" s="1057"/>
      <c r="BX33" s="1057"/>
      <c r="BY33" s="1057"/>
      <c r="BZ33" s="1057"/>
      <c r="CA33" s="1057"/>
      <c r="CB33" s="1057"/>
      <c r="CC33" s="1057"/>
      <c r="CD33" s="1057"/>
      <c r="CE33" s="1057"/>
      <c r="CF33" s="1057"/>
      <c r="CG33" s="1078"/>
      <c r="CH33" s="1053"/>
      <c r="CI33" s="1054"/>
      <c r="CJ33" s="1054"/>
      <c r="CK33" s="1054"/>
      <c r="CL33" s="1055"/>
      <c r="CM33" s="1053"/>
      <c r="CN33" s="1054"/>
      <c r="CO33" s="1054"/>
      <c r="CP33" s="1054"/>
      <c r="CQ33" s="1055"/>
      <c r="CR33" s="1053"/>
      <c r="CS33" s="1054"/>
      <c r="CT33" s="1054"/>
      <c r="CU33" s="1054"/>
      <c r="CV33" s="1055"/>
      <c r="CW33" s="1053"/>
      <c r="CX33" s="1054"/>
      <c r="CY33" s="1054"/>
      <c r="CZ33" s="1054"/>
      <c r="DA33" s="1055"/>
      <c r="DB33" s="1053"/>
      <c r="DC33" s="1054"/>
      <c r="DD33" s="1054"/>
      <c r="DE33" s="1054"/>
      <c r="DF33" s="1055"/>
      <c r="DG33" s="1053"/>
      <c r="DH33" s="1054"/>
      <c r="DI33" s="1054"/>
      <c r="DJ33" s="1054"/>
      <c r="DK33" s="1055"/>
      <c r="DL33" s="1053"/>
      <c r="DM33" s="1054"/>
      <c r="DN33" s="1054"/>
      <c r="DO33" s="1054"/>
      <c r="DP33" s="1055"/>
      <c r="DQ33" s="1053"/>
      <c r="DR33" s="1054"/>
      <c r="DS33" s="1054"/>
      <c r="DT33" s="1054"/>
      <c r="DU33" s="1055"/>
      <c r="DV33" s="1056"/>
      <c r="DW33" s="1057"/>
      <c r="DX33" s="1057"/>
      <c r="DY33" s="1057"/>
      <c r="DZ33" s="1058"/>
      <c r="EA33" s="233"/>
    </row>
    <row r="34" spans="1:131" ht="26.25" customHeight="1" x14ac:dyDescent="0.2">
      <c r="A34" s="245">
        <v>7</v>
      </c>
      <c r="B34" s="1094"/>
      <c r="C34" s="1095"/>
      <c r="D34" s="1095"/>
      <c r="E34" s="1095"/>
      <c r="F34" s="1095"/>
      <c r="G34" s="1095"/>
      <c r="H34" s="1095"/>
      <c r="I34" s="1095"/>
      <c r="J34" s="1095"/>
      <c r="K34" s="1095"/>
      <c r="L34" s="1095"/>
      <c r="M34" s="1095"/>
      <c r="N34" s="1095"/>
      <c r="O34" s="1095"/>
      <c r="P34" s="1096"/>
      <c r="Q34" s="1102"/>
      <c r="R34" s="1103"/>
      <c r="S34" s="1103"/>
      <c r="T34" s="1103"/>
      <c r="U34" s="1103"/>
      <c r="V34" s="1103"/>
      <c r="W34" s="1103"/>
      <c r="X34" s="1103"/>
      <c r="Y34" s="1103"/>
      <c r="Z34" s="1103"/>
      <c r="AA34" s="1103"/>
      <c r="AB34" s="1103"/>
      <c r="AC34" s="1103"/>
      <c r="AD34" s="1103"/>
      <c r="AE34" s="1104"/>
      <c r="AF34" s="1099"/>
      <c r="AG34" s="1100"/>
      <c r="AH34" s="1100"/>
      <c r="AI34" s="1100"/>
      <c r="AJ34" s="1101"/>
      <c r="AK34" s="1044"/>
      <c r="AL34" s="1035"/>
      <c r="AM34" s="1035"/>
      <c r="AN34" s="1035"/>
      <c r="AO34" s="1035"/>
      <c r="AP34" s="1035"/>
      <c r="AQ34" s="1035"/>
      <c r="AR34" s="1035"/>
      <c r="AS34" s="1035"/>
      <c r="AT34" s="1035"/>
      <c r="AU34" s="1035"/>
      <c r="AV34" s="1035"/>
      <c r="AW34" s="1035"/>
      <c r="AX34" s="1035"/>
      <c r="AY34" s="1035"/>
      <c r="AZ34" s="1105"/>
      <c r="BA34" s="1105"/>
      <c r="BB34" s="1105"/>
      <c r="BC34" s="1105"/>
      <c r="BD34" s="1105"/>
      <c r="BE34" s="1036"/>
      <c r="BF34" s="1036"/>
      <c r="BG34" s="1036"/>
      <c r="BH34" s="1036"/>
      <c r="BI34" s="1037"/>
      <c r="BJ34" s="235"/>
      <c r="BK34" s="235"/>
      <c r="BL34" s="235"/>
      <c r="BM34" s="235"/>
      <c r="BN34" s="235"/>
      <c r="BO34" s="244"/>
      <c r="BP34" s="244"/>
      <c r="BQ34" s="241">
        <v>28</v>
      </c>
      <c r="BR34" s="242"/>
      <c r="BS34" s="1056"/>
      <c r="BT34" s="1057"/>
      <c r="BU34" s="1057"/>
      <c r="BV34" s="1057"/>
      <c r="BW34" s="1057"/>
      <c r="BX34" s="1057"/>
      <c r="BY34" s="1057"/>
      <c r="BZ34" s="1057"/>
      <c r="CA34" s="1057"/>
      <c r="CB34" s="1057"/>
      <c r="CC34" s="1057"/>
      <c r="CD34" s="1057"/>
      <c r="CE34" s="1057"/>
      <c r="CF34" s="1057"/>
      <c r="CG34" s="1078"/>
      <c r="CH34" s="1053"/>
      <c r="CI34" s="1054"/>
      <c r="CJ34" s="1054"/>
      <c r="CK34" s="1054"/>
      <c r="CL34" s="1055"/>
      <c r="CM34" s="1053"/>
      <c r="CN34" s="1054"/>
      <c r="CO34" s="1054"/>
      <c r="CP34" s="1054"/>
      <c r="CQ34" s="1055"/>
      <c r="CR34" s="1053"/>
      <c r="CS34" s="1054"/>
      <c r="CT34" s="1054"/>
      <c r="CU34" s="1054"/>
      <c r="CV34" s="1055"/>
      <c r="CW34" s="1053"/>
      <c r="CX34" s="1054"/>
      <c r="CY34" s="1054"/>
      <c r="CZ34" s="1054"/>
      <c r="DA34" s="1055"/>
      <c r="DB34" s="1053"/>
      <c r="DC34" s="1054"/>
      <c r="DD34" s="1054"/>
      <c r="DE34" s="1054"/>
      <c r="DF34" s="1055"/>
      <c r="DG34" s="1053"/>
      <c r="DH34" s="1054"/>
      <c r="DI34" s="1054"/>
      <c r="DJ34" s="1054"/>
      <c r="DK34" s="1055"/>
      <c r="DL34" s="1053"/>
      <c r="DM34" s="1054"/>
      <c r="DN34" s="1054"/>
      <c r="DO34" s="1054"/>
      <c r="DP34" s="1055"/>
      <c r="DQ34" s="1053"/>
      <c r="DR34" s="1054"/>
      <c r="DS34" s="1054"/>
      <c r="DT34" s="1054"/>
      <c r="DU34" s="1055"/>
      <c r="DV34" s="1056"/>
      <c r="DW34" s="1057"/>
      <c r="DX34" s="1057"/>
      <c r="DY34" s="1057"/>
      <c r="DZ34" s="1058"/>
      <c r="EA34" s="233"/>
    </row>
    <row r="35" spans="1:131" ht="26.25" customHeight="1" x14ac:dyDescent="0.2">
      <c r="A35" s="245">
        <v>8</v>
      </c>
      <c r="B35" s="1094"/>
      <c r="C35" s="1095"/>
      <c r="D35" s="1095"/>
      <c r="E35" s="1095"/>
      <c r="F35" s="1095"/>
      <c r="G35" s="1095"/>
      <c r="H35" s="1095"/>
      <c r="I35" s="1095"/>
      <c r="J35" s="1095"/>
      <c r="K35" s="1095"/>
      <c r="L35" s="1095"/>
      <c r="M35" s="1095"/>
      <c r="N35" s="1095"/>
      <c r="O35" s="1095"/>
      <c r="P35" s="1096"/>
      <c r="Q35" s="1102"/>
      <c r="R35" s="1103"/>
      <c r="S35" s="1103"/>
      <c r="T35" s="1103"/>
      <c r="U35" s="1103"/>
      <c r="V35" s="1103"/>
      <c r="W35" s="1103"/>
      <c r="X35" s="1103"/>
      <c r="Y35" s="1103"/>
      <c r="Z35" s="1103"/>
      <c r="AA35" s="1103"/>
      <c r="AB35" s="1103"/>
      <c r="AC35" s="1103"/>
      <c r="AD35" s="1103"/>
      <c r="AE35" s="1104"/>
      <c r="AF35" s="1099"/>
      <c r="AG35" s="1100"/>
      <c r="AH35" s="1100"/>
      <c r="AI35" s="1100"/>
      <c r="AJ35" s="1101"/>
      <c r="AK35" s="1044"/>
      <c r="AL35" s="1035"/>
      <c r="AM35" s="1035"/>
      <c r="AN35" s="1035"/>
      <c r="AO35" s="1035"/>
      <c r="AP35" s="1035"/>
      <c r="AQ35" s="1035"/>
      <c r="AR35" s="1035"/>
      <c r="AS35" s="1035"/>
      <c r="AT35" s="1035"/>
      <c r="AU35" s="1035"/>
      <c r="AV35" s="1035"/>
      <c r="AW35" s="1035"/>
      <c r="AX35" s="1035"/>
      <c r="AY35" s="1035"/>
      <c r="AZ35" s="1105"/>
      <c r="BA35" s="1105"/>
      <c r="BB35" s="1105"/>
      <c r="BC35" s="1105"/>
      <c r="BD35" s="1105"/>
      <c r="BE35" s="1036"/>
      <c r="BF35" s="1036"/>
      <c r="BG35" s="1036"/>
      <c r="BH35" s="1036"/>
      <c r="BI35" s="1037"/>
      <c r="BJ35" s="235"/>
      <c r="BK35" s="235"/>
      <c r="BL35" s="235"/>
      <c r="BM35" s="235"/>
      <c r="BN35" s="235"/>
      <c r="BO35" s="244"/>
      <c r="BP35" s="244"/>
      <c r="BQ35" s="241">
        <v>29</v>
      </c>
      <c r="BR35" s="242"/>
      <c r="BS35" s="1056"/>
      <c r="BT35" s="1057"/>
      <c r="BU35" s="1057"/>
      <c r="BV35" s="1057"/>
      <c r="BW35" s="1057"/>
      <c r="BX35" s="1057"/>
      <c r="BY35" s="1057"/>
      <c r="BZ35" s="1057"/>
      <c r="CA35" s="1057"/>
      <c r="CB35" s="1057"/>
      <c r="CC35" s="1057"/>
      <c r="CD35" s="1057"/>
      <c r="CE35" s="1057"/>
      <c r="CF35" s="1057"/>
      <c r="CG35" s="1078"/>
      <c r="CH35" s="1053"/>
      <c r="CI35" s="1054"/>
      <c r="CJ35" s="1054"/>
      <c r="CK35" s="1054"/>
      <c r="CL35" s="1055"/>
      <c r="CM35" s="1053"/>
      <c r="CN35" s="1054"/>
      <c r="CO35" s="1054"/>
      <c r="CP35" s="1054"/>
      <c r="CQ35" s="1055"/>
      <c r="CR35" s="1053"/>
      <c r="CS35" s="1054"/>
      <c r="CT35" s="1054"/>
      <c r="CU35" s="1054"/>
      <c r="CV35" s="1055"/>
      <c r="CW35" s="1053"/>
      <c r="CX35" s="1054"/>
      <c r="CY35" s="1054"/>
      <c r="CZ35" s="1054"/>
      <c r="DA35" s="1055"/>
      <c r="DB35" s="1053"/>
      <c r="DC35" s="1054"/>
      <c r="DD35" s="1054"/>
      <c r="DE35" s="1054"/>
      <c r="DF35" s="1055"/>
      <c r="DG35" s="1053"/>
      <c r="DH35" s="1054"/>
      <c r="DI35" s="1054"/>
      <c r="DJ35" s="1054"/>
      <c r="DK35" s="1055"/>
      <c r="DL35" s="1053"/>
      <c r="DM35" s="1054"/>
      <c r="DN35" s="1054"/>
      <c r="DO35" s="1054"/>
      <c r="DP35" s="1055"/>
      <c r="DQ35" s="1053"/>
      <c r="DR35" s="1054"/>
      <c r="DS35" s="1054"/>
      <c r="DT35" s="1054"/>
      <c r="DU35" s="1055"/>
      <c r="DV35" s="1056"/>
      <c r="DW35" s="1057"/>
      <c r="DX35" s="1057"/>
      <c r="DY35" s="1057"/>
      <c r="DZ35" s="1058"/>
      <c r="EA35" s="233"/>
    </row>
    <row r="36" spans="1:131" ht="26.25" customHeight="1" x14ac:dyDescent="0.2">
      <c r="A36" s="245">
        <v>9</v>
      </c>
      <c r="B36" s="1094"/>
      <c r="C36" s="1095"/>
      <c r="D36" s="1095"/>
      <c r="E36" s="1095"/>
      <c r="F36" s="1095"/>
      <c r="G36" s="1095"/>
      <c r="H36" s="1095"/>
      <c r="I36" s="1095"/>
      <c r="J36" s="1095"/>
      <c r="K36" s="1095"/>
      <c r="L36" s="1095"/>
      <c r="M36" s="1095"/>
      <c r="N36" s="1095"/>
      <c r="O36" s="1095"/>
      <c r="P36" s="1096"/>
      <c r="Q36" s="1102"/>
      <c r="R36" s="1103"/>
      <c r="S36" s="1103"/>
      <c r="T36" s="1103"/>
      <c r="U36" s="1103"/>
      <c r="V36" s="1103"/>
      <c r="W36" s="1103"/>
      <c r="X36" s="1103"/>
      <c r="Y36" s="1103"/>
      <c r="Z36" s="1103"/>
      <c r="AA36" s="1103"/>
      <c r="AB36" s="1103"/>
      <c r="AC36" s="1103"/>
      <c r="AD36" s="1103"/>
      <c r="AE36" s="1104"/>
      <c r="AF36" s="1099"/>
      <c r="AG36" s="1100"/>
      <c r="AH36" s="1100"/>
      <c r="AI36" s="1100"/>
      <c r="AJ36" s="1101"/>
      <c r="AK36" s="1044"/>
      <c r="AL36" s="1035"/>
      <c r="AM36" s="1035"/>
      <c r="AN36" s="1035"/>
      <c r="AO36" s="1035"/>
      <c r="AP36" s="1035"/>
      <c r="AQ36" s="1035"/>
      <c r="AR36" s="1035"/>
      <c r="AS36" s="1035"/>
      <c r="AT36" s="1035"/>
      <c r="AU36" s="1035"/>
      <c r="AV36" s="1035"/>
      <c r="AW36" s="1035"/>
      <c r="AX36" s="1035"/>
      <c r="AY36" s="1035"/>
      <c r="AZ36" s="1105"/>
      <c r="BA36" s="1105"/>
      <c r="BB36" s="1105"/>
      <c r="BC36" s="1105"/>
      <c r="BD36" s="1105"/>
      <c r="BE36" s="1036"/>
      <c r="BF36" s="1036"/>
      <c r="BG36" s="1036"/>
      <c r="BH36" s="1036"/>
      <c r="BI36" s="1037"/>
      <c r="BJ36" s="235"/>
      <c r="BK36" s="235"/>
      <c r="BL36" s="235"/>
      <c r="BM36" s="235"/>
      <c r="BN36" s="235"/>
      <c r="BO36" s="244"/>
      <c r="BP36" s="244"/>
      <c r="BQ36" s="241">
        <v>30</v>
      </c>
      <c r="BR36" s="242"/>
      <c r="BS36" s="1056"/>
      <c r="BT36" s="1057"/>
      <c r="BU36" s="1057"/>
      <c r="BV36" s="1057"/>
      <c r="BW36" s="1057"/>
      <c r="BX36" s="1057"/>
      <c r="BY36" s="1057"/>
      <c r="BZ36" s="1057"/>
      <c r="CA36" s="1057"/>
      <c r="CB36" s="1057"/>
      <c r="CC36" s="1057"/>
      <c r="CD36" s="1057"/>
      <c r="CE36" s="1057"/>
      <c r="CF36" s="1057"/>
      <c r="CG36" s="1078"/>
      <c r="CH36" s="1053"/>
      <c r="CI36" s="1054"/>
      <c r="CJ36" s="1054"/>
      <c r="CK36" s="1054"/>
      <c r="CL36" s="1055"/>
      <c r="CM36" s="1053"/>
      <c r="CN36" s="1054"/>
      <c r="CO36" s="1054"/>
      <c r="CP36" s="1054"/>
      <c r="CQ36" s="1055"/>
      <c r="CR36" s="1053"/>
      <c r="CS36" s="1054"/>
      <c r="CT36" s="1054"/>
      <c r="CU36" s="1054"/>
      <c r="CV36" s="1055"/>
      <c r="CW36" s="1053"/>
      <c r="CX36" s="1054"/>
      <c r="CY36" s="1054"/>
      <c r="CZ36" s="1054"/>
      <c r="DA36" s="1055"/>
      <c r="DB36" s="1053"/>
      <c r="DC36" s="1054"/>
      <c r="DD36" s="1054"/>
      <c r="DE36" s="1054"/>
      <c r="DF36" s="1055"/>
      <c r="DG36" s="1053"/>
      <c r="DH36" s="1054"/>
      <c r="DI36" s="1054"/>
      <c r="DJ36" s="1054"/>
      <c r="DK36" s="1055"/>
      <c r="DL36" s="1053"/>
      <c r="DM36" s="1054"/>
      <c r="DN36" s="1054"/>
      <c r="DO36" s="1054"/>
      <c r="DP36" s="1055"/>
      <c r="DQ36" s="1053"/>
      <c r="DR36" s="1054"/>
      <c r="DS36" s="1054"/>
      <c r="DT36" s="1054"/>
      <c r="DU36" s="1055"/>
      <c r="DV36" s="1056"/>
      <c r="DW36" s="1057"/>
      <c r="DX36" s="1057"/>
      <c r="DY36" s="1057"/>
      <c r="DZ36" s="1058"/>
      <c r="EA36" s="233"/>
    </row>
    <row r="37" spans="1:131" ht="26.25" customHeight="1" x14ac:dyDescent="0.2">
      <c r="A37" s="245">
        <v>10</v>
      </c>
      <c r="B37" s="1094"/>
      <c r="C37" s="1095"/>
      <c r="D37" s="1095"/>
      <c r="E37" s="1095"/>
      <c r="F37" s="1095"/>
      <c r="G37" s="1095"/>
      <c r="H37" s="1095"/>
      <c r="I37" s="1095"/>
      <c r="J37" s="1095"/>
      <c r="K37" s="1095"/>
      <c r="L37" s="1095"/>
      <c r="M37" s="1095"/>
      <c r="N37" s="1095"/>
      <c r="O37" s="1095"/>
      <c r="P37" s="1096"/>
      <c r="Q37" s="1102"/>
      <c r="R37" s="1103"/>
      <c r="S37" s="1103"/>
      <c r="T37" s="1103"/>
      <c r="U37" s="1103"/>
      <c r="V37" s="1103"/>
      <c r="W37" s="1103"/>
      <c r="X37" s="1103"/>
      <c r="Y37" s="1103"/>
      <c r="Z37" s="1103"/>
      <c r="AA37" s="1103"/>
      <c r="AB37" s="1103"/>
      <c r="AC37" s="1103"/>
      <c r="AD37" s="1103"/>
      <c r="AE37" s="1104"/>
      <c r="AF37" s="1099"/>
      <c r="AG37" s="1100"/>
      <c r="AH37" s="1100"/>
      <c r="AI37" s="1100"/>
      <c r="AJ37" s="1101"/>
      <c r="AK37" s="1044"/>
      <c r="AL37" s="1035"/>
      <c r="AM37" s="1035"/>
      <c r="AN37" s="1035"/>
      <c r="AO37" s="1035"/>
      <c r="AP37" s="1035"/>
      <c r="AQ37" s="1035"/>
      <c r="AR37" s="1035"/>
      <c r="AS37" s="1035"/>
      <c r="AT37" s="1035"/>
      <c r="AU37" s="1035"/>
      <c r="AV37" s="1035"/>
      <c r="AW37" s="1035"/>
      <c r="AX37" s="1035"/>
      <c r="AY37" s="1035"/>
      <c r="AZ37" s="1105"/>
      <c r="BA37" s="1105"/>
      <c r="BB37" s="1105"/>
      <c r="BC37" s="1105"/>
      <c r="BD37" s="1105"/>
      <c r="BE37" s="1036"/>
      <c r="BF37" s="1036"/>
      <c r="BG37" s="1036"/>
      <c r="BH37" s="1036"/>
      <c r="BI37" s="1037"/>
      <c r="BJ37" s="235"/>
      <c r="BK37" s="235"/>
      <c r="BL37" s="235"/>
      <c r="BM37" s="235"/>
      <c r="BN37" s="235"/>
      <c r="BO37" s="244"/>
      <c r="BP37" s="244"/>
      <c r="BQ37" s="241">
        <v>31</v>
      </c>
      <c r="BR37" s="242"/>
      <c r="BS37" s="1056"/>
      <c r="BT37" s="1057"/>
      <c r="BU37" s="1057"/>
      <c r="BV37" s="1057"/>
      <c r="BW37" s="1057"/>
      <c r="BX37" s="1057"/>
      <c r="BY37" s="1057"/>
      <c r="BZ37" s="1057"/>
      <c r="CA37" s="1057"/>
      <c r="CB37" s="1057"/>
      <c r="CC37" s="1057"/>
      <c r="CD37" s="1057"/>
      <c r="CE37" s="1057"/>
      <c r="CF37" s="1057"/>
      <c r="CG37" s="1078"/>
      <c r="CH37" s="1053"/>
      <c r="CI37" s="1054"/>
      <c r="CJ37" s="1054"/>
      <c r="CK37" s="1054"/>
      <c r="CL37" s="1055"/>
      <c r="CM37" s="1053"/>
      <c r="CN37" s="1054"/>
      <c r="CO37" s="1054"/>
      <c r="CP37" s="1054"/>
      <c r="CQ37" s="1055"/>
      <c r="CR37" s="1053"/>
      <c r="CS37" s="1054"/>
      <c r="CT37" s="1054"/>
      <c r="CU37" s="1054"/>
      <c r="CV37" s="1055"/>
      <c r="CW37" s="1053"/>
      <c r="CX37" s="1054"/>
      <c r="CY37" s="1054"/>
      <c r="CZ37" s="1054"/>
      <c r="DA37" s="1055"/>
      <c r="DB37" s="1053"/>
      <c r="DC37" s="1054"/>
      <c r="DD37" s="1054"/>
      <c r="DE37" s="1054"/>
      <c r="DF37" s="1055"/>
      <c r="DG37" s="1053"/>
      <c r="DH37" s="1054"/>
      <c r="DI37" s="1054"/>
      <c r="DJ37" s="1054"/>
      <c r="DK37" s="1055"/>
      <c r="DL37" s="1053"/>
      <c r="DM37" s="1054"/>
      <c r="DN37" s="1054"/>
      <c r="DO37" s="1054"/>
      <c r="DP37" s="1055"/>
      <c r="DQ37" s="1053"/>
      <c r="DR37" s="1054"/>
      <c r="DS37" s="1054"/>
      <c r="DT37" s="1054"/>
      <c r="DU37" s="1055"/>
      <c r="DV37" s="1056"/>
      <c r="DW37" s="1057"/>
      <c r="DX37" s="1057"/>
      <c r="DY37" s="1057"/>
      <c r="DZ37" s="1058"/>
      <c r="EA37" s="233"/>
    </row>
    <row r="38" spans="1:131" ht="26.25" customHeight="1" x14ac:dyDescent="0.2">
      <c r="A38" s="245">
        <v>11</v>
      </c>
      <c r="B38" s="1094"/>
      <c r="C38" s="1095"/>
      <c r="D38" s="1095"/>
      <c r="E38" s="1095"/>
      <c r="F38" s="1095"/>
      <c r="G38" s="1095"/>
      <c r="H38" s="1095"/>
      <c r="I38" s="1095"/>
      <c r="J38" s="1095"/>
      <c r="K38" s="1095"/>
      <c r="L38" s="1095"/>
      <c r="M38" s="1095"/>
      <c r="N38" s="1095"/>
      <c r="O38" s="1095"/>
      <c r="P38" s="1096"/>
      <c r="Q38" s="1102"/>
      <c r="R38" s="1103"/>
      <c r="S38" s="1103"/>
      <c r="T38" s="1103"/>
      <c r="U38" s="1103"/>
      <c r="V38" s="1103"/>
      <c r="W38" s="1103"/>
      <c r="X38" s="1103"/>
      <c r="Y38" s="1103"/>
      <c r="Z38" s="1103"/>
      <c r="AA38" s="1103"/>
      <c r="AB38" s="1103"/>
      <c r="AC38" s="1103"/>
      <c r="AD38" s="1103"/>
      <c r="AE38" s="1104"/>
      <c r="AF38" s="1099"/>
      <c r="AG38" s="1100"/>
      <c r="AH38" s="1100"/>
      <c r="AI38" s="1100"/>
      <c r="AJ38" s="1101"/>
      <c r="AK38" s="1044"/>
      <c r="AL38" s="1035"/>
      <c r="AM38" s="1035"/>
      <c r="AN38" s="1035"/>
      <c r="AO38" s="1035"/>
      <c r="AP38" s="1035"/>
      <c r="AQ38" s="1035"/>
      <c r="AR38" s="1035"/>
      <c r="AS38" s="1035"/>
      <c r="AT38" s="1035"/>
      <c r="AU38" s="1035"/>
      <c r="AV38" s="1035"/>
      <c r="AW38" s="1035"/>
      <c r="AX38" s="1035"/>
      <c r="AY38" s="1035"/>
      <c r="AZ38" s="1105"/>
      <c r="BA38" s="1105"/>
      <c r="BB38" s="1105"/>
      <c r="BC38" s="1105"/>
      <c r="BD38" s="1105"/>
      <c r="BE38" s="1036"/>
      <c r="BF38" s="1036"/>
      <c r="BG38" s="1036"/>
      <c r="BH38" s="1036"/>
      <c r="BI38" s="1037"/>
      <c r="BJ38" s="235"/>
      <c r="BK38" s="235"/>
      <c r="BL38" s="235"/>
      <c r="BM38" s="235"/>
      <c r="BN38" s="235"/>
      <c r="BO38" s="244"/>
      <c r="BP38" s="244"/>
      <c r="BQ38" s="241">
        <v>32</v>
      </c>
      <c r="BR38" s="242"/>
      <c r="BS38" s="1056"/>
      <c r="BT38" s="1057"/>
      <c r="BU38" s="1057"/>
      <c r="BV38" s="1057"/>
      <c r="BW38" s="1057"/>
      <c r="BX38" s="1057"/>
      <c r="BY38" s="1057"/>
      <c r="BZ38" s="1057"/>
      <c r="CA38" s="1057"/>
      <c r="CB38" s="1057"/>
      <c r="CC38" s="1057"/>
      <c r="CD38" s="1057"/>
      <c r="CE38" s="1057"/>
      <c r="CF38" s="1057"/>
      <c r="CG38" s="1078"/>
      <c r="CH38" s="1053"/>
      <c r="CI38" s="1054"/>
      <c r="CJ38" s="1054"/>
      <c r="CK38" s="1054"/>
      <c r="CL38" s="1055"/>
      <c r="CM38" s="1053"/>
      <c r="CN38" s="1054"/>
      <c r="CO38" s="1054"/>
      <c r="CP38" s="1054"/>
      <c r="CQ38" s="1055"/>
      <c r="CR38" s="1053"/>
      <c r="CS38" s="1054"/>
      <c r="CT38" s="1054"/>
      <c r="CU38" s="1054"/>
      <c r="CV38" s="1055"/>
      <c r="CW38" s="1053"/>
      <c r="CX38" s="1054"/>
      <c r="CY38" s="1054"/>
      <c r="CZ38" s="1054"/>
      <c r="DA38" s="1055"/>
      <c r="DB38" s="1053"/>
      <c r="DC38" s="1054"/>
      <c r="DD38" s="1054"/>
      <c r="DE38" s="1054"/>
      <c r="DF38" s="1055"/>
      <c r="DG38" s="1053"/>
      <c r="DH38" s="1054"/>
      <c r="DI38" s="1054"/>
      <c r="DJ38" s="1054"/>
      <c r="DK38" s="1055"/>
      <c r="DL38" s="1053"/>
      <c r="DM38" s="1054"/>
      <c r="DN38" s="1054"/>
      <c r="DO38" s="1054"/>
      <c r="DP38" s="1055"/>
      <c r="DQ38" s="1053"/>
      <c r="DR38" s="1054"/>
      <c r="DS38" s="1054"/>
      <c r="DT38" s="1054"/>
      <c r="DU38" s="1055"/>
      <c r="DV38" s="1056"/>
      <c r="DW38" s="1057"/>
      <c r="DX38" s="1057"/>
      <c r="DY38" s="1057"/>
      <c r="DZ38" s="1058"/>
      <c r="EA38" s="233"/>
    </row>
    <row r="39" spans="1:131" ht="26.25" customHeight="1" x14ac:dyDescent="0.2">
      <c r="A39" s="245">
        <v>12</v>
      </c>
      <c r="B39" s="1094"/>
      <c r="C39" s="1095"/>
      <c r="D39" s="1095"/>
      <c r="E39" s="1095"/>
      <c r="F39" s="1095"/>
      <c r="G39" s="1095"/>
      <c r="H39" s="1095"/>
      <c r="I39" s="1095"/>
      <c r="J39" s="1095"/>
      <c r="K39" s="1095"/>
      <c r="L39" s="1095"/>
      <c r="M39" s="1095"/>
      <c r="N39" s="1095"/>
      <c r="O39" s="1095"/>
      <c r="P39" s="1096"/>
      <c r="Q39" s="1102"/>
      <c r="R39" s="1103"/>
      <c r="S39" s="1103"/>
      <c r="T39" s="1103"/>
      <c r="U39" s="1103"/>
      <c r="V39" s="1103"/>
      <c r="W39" s="1103"/>
      <c r="X39" s="1103"/>
      <c r="Y39" s="1103"/>
      <c r="Z39" s="1103"/>
      <c r="AA39" s="1103"/>
      <c r="AB39" s="1103"/>
      <c r="AC39" s="1103"/>
      <c r="AD39" s="1103"/>
      <c r="AE39" s="1104"/>
      <c r="AF39" s="1099"/>
      <c r="AG39" s="1100"/>
      <c r="AH39" s="1100"/>
      <c r="AI39" s="1100"/>
      <c r="AJ39" s="1101"/>
      <c r="AK39" s="1044"/>
      <c r="AL39" s="1035"/>
      <c r="AM39" s="1035"/>
      <c r="AN39" s="1035"/>
      <c r="AO39" s="1035"/>
      <c r="AP39" s="1035"/>
      <c r="AQ39" s="1035"/>
      <c r="AR39" s="1035"/>
      <c r="AS39" s="1035"/>
      <c r="AT39" s="1035"/>
      <c r="AU39" s="1035"/>
      <c r="AV39" s="1035"/>
      <c r="AW39" s="1035"/>
      <c r="AX39" s="1035"/>
      <c r="AY39" s="1035"/>
      <c r="AZ39" s="1105"/>
      <c r="BA39" s="1105"/>
      <c r="BB39" s="1105"/>
      <c r="BC39" s="1105"/>
      <c r="BD39" s="1105"/>
      <c r="BE39" s="1036"/>
      <c r="BF39" s="1036"/>
      <c r="BG39" s="1036"/>
      <c r="BH39" s="1036"/>
      <c r="BI39" s="1037"/>
      <c r="BJ39" s="235"/>
      <c r="BK39" s="235"/>
      <c r="BL39" s="235"/>
      <c r="BM39" s="235"/>
      <c r="BN39" s="235"/>
      <c r="BO39" s="244"/>
      <c r="BP39" s="244"/>
      <c r="BQ39" s="241">
        <v>33</v>
      </c>
      <c r="BR39" s="242"/>
      <c r="BS39" s="1056"/>
      <c r="BT39" s="1057"/>
      <c r="BU39" s="1057"/>
      <c r="BV39" s="1057"/>
      <c r="BW39" s="1057"/>
      <c r="BX39" s="1057"/>
      <c r="BY39" s="1057"/>
      <c r="BZ39" s="1057"/>
      <c r="CA39" s="1057"/>
      <c r="CB39" s="1057"/>
      <c r="CC39" s="1057"/>
      <c r="CD39" s="1057"/>
      <c r="CE39" s="1057"/>
      <c r="CF39" s="1057"/>
      <c r="CG39" s="1078"/>
      <c r="CH39" s="1053"/>
      <c r="CI39" s="1054"/>
      <c r="CJ39" s="1054"/>
      <c r="CK39" s="1054"/>
      <c r="CL39" s="1055"/>
      <c r="CM39" s="1053"/>
      <c r="CN39" s="1054"/>
      <c r="CO39" s="1054"/>
      <c r="CP39" s="1054"/>
      <c r="CQ39" s="1055"/>
      <c r="CR39" s="1053"/>
      <c r="CS39" s="1054"/>
      <c r="CT39" s="1054"/>
      <c r="CU39" s="1054"/>
      <c r="CV39" s="1055"/>
      <c r="CW39" s="1053"/>
      <c r="CX39" s="1054"/>
      <c r="CY39" s="1054"/>
      <c r="CZ39" s="1054"/>
      <c r="DA39" s="1055"/>
      <c r="DB39" s="1053"/>
      <c r="DC39" s="1054"/>
      <c r="DD39" s="1054"/>
      <c r="DE39" s="1054"/>
      <c r="DF39" s="1055"/>
      <c r="DG39" s="1053"/>
      <c r="DH39" s="1054"/>
      <c r="DI39" s="1054"/>
      <c r="DJ39" s="1054"/>
      <c r="DK39" s="1055"/>
      <c r="DL39" s="1053"/>
      <c r="DM39" s="1054"/>
      <c r="DN39" s="1054"/>
      <c r="DO39" s="1054"/>
      <c r="DP39" s="1055"/>
      <c r="DQ39" s="1053"/>
      <c r="DR39" s="1054"/>
      <c r="DS39" s="1054"/>
      <c r="DT39" s="1054"/>
      <c r="DU39" s="1055"/>
      <c r="DV39" s="1056"/>
      <c r="DW39" s="1057"/>
      <c r="DX39" s="1057"/>
      <c r="DY39" s="1057"/>
      <c r="DZ39" s="1058"/>
      <c r="EA39" s="233"/>
    </row>
    <row r="40" spans="1:131" ht="26.25" customHeight="1" x14ac:dyDescent="0.2">
      <c r="A40" s="241">
        <v>13</v>
      </c>
      <c r="B40" s="1094"/>
      <c r="C40" s="1095"/>
      <c r="D40" s="1095"/>
      <c r="E40" s="1095"/>
      <c r="F40" s="1095"/>
      <c r="G40" s="1095"/>
      <c r="H40" s="1095"/>
      <c r="I40" s="1095"/>
      <c r="J40" s="1095"/>
      <c r="K40" s="1095"/>
      <c r="L40" s="1095"/>
      <c r="M40" s="1095"/>
      <c r="N40" s="1095"/>
      <c r="O40" s="1095"/>
      <c r="P40" s="1096"/>
      <c r="Q40" s="1102"/>
      <c r="R40" s="1103"/>
      <c r="S40" s="1103"/>
      <c r="T40" s="1103"/>
      <c r="U40" s="1103"/>
      <c r="V40" s="1103"/>
      <c r="W40" s="1103"/>
      <c r="X40" s="1103"/>
      <c r="Y40" s="1103"/>
      <c r="Z40" s="1103"/>
      <c r="AA40" s="1103"/>
      <c r="AB40" s="1103"/>
      <c r="AC40" s="1103"/>
      <c r="AD40" s="1103"/>
      <c r="AE40" s="1104"/>
      <c r="AF40" s="1099"/>
      <c r="AG40" s="1100"/>
      <c r="AH40" s="1100"/>
      <c r="AI40" s="1100"/>
      <c r="AJ40" s="1101"/>
      <c r="AK40" s="1044"/>
      <c r="AL40" s="1035"/>
      <c r="AM40" s="1035"/>
      <c r="AN40" s="1035"/>
      <c r="AO40" s="1035"/>
      <c r="AP40" s="1035"/>
      <c r="AQ40" s="1035"/>
      <c r="AR40" s="1035"/>
      <c r="AS40" s="1035"/>
      <c r="AT40" s="1035"/>
      <c r="AU40" s="1035"/>
      <c r="AV40" s="1035"/>
      <c r="AW40" s="1035"/>
      <c r="AX40" s="1035"/>
      <c r="AY40" s="1035"/>
      <c r="AZ40" s="1105"/>
      <c r="BA40" s="1105"/>
      <c r="BB40" s="1105"/>
      <c r="BC40" s="1105"/>
      <c r="BD40" s="1105"/>
      <c r="BE40" s="1036"/>
      <c r="BF40" s="1036"/>
      <c r="BG40" s="1036"/>
      <c r="BH40" s="1036"/>
      <c r="BI40" s="1037"/>
      <c r="BJ40" s="235"/>
      <c r="BK40" s="235"/>
      <c r="BL40" s="235"/>
      <c r="BM40" s="235"/>
      <c r="BN40" s="235"/>
      <c r="BO40" s="244"/>
      <c r="BP40" s="244"/>
      <c r="BQ40" s="241">
        <v>34</v>
      </c>
      <c r="BR40" s="242"/>
      <c r="BS40" s="1056"/>
      <c r="BT40" s="1057"/>
      <c r="BU40" s="1057"/>
      <c r="BV40" s="1057"/>
      <c r="BW40" s="1057"/>
      <c r="BX40" s="1057"/>
      <c r="BY40" s="1057"/>
      <c r="BZ40" s="1057"/>
      <c r="CA40" s="1057"/>
      <c r="CB40" s="1057"/>
      <c r="CC40" s="1057"/>
      <c r="CD40" s="1057"/>
      <c r="CE40" s="1057"/>
      <c r="CF40" s="1057"/>
      <c r="CG40" s="1078"/>
      <c r="CH40" s="1053"/>
      <c r="CI40" s="1054"/>
      <c r="CJ40" s="1054"/>
      <c r="CK40" s="1054"/>
      <c r="CL40" s="1055"/>
      <c r="CM40" s="1053"/>
      <c r="CN40" s="1054"/>
      <c r="CO40" s="1054"/>
      <c r="CP40" s="1054"/>
      <c r="CQ40" s="1055"/>
      <c r="CR40" s="1053"/>
      <c r="CS40" s="1054"/>
      <c r="CT40" s="1054"/>
      <c r="CU40" s="1054"/>
      <c r="CV40" s="1055"/>
      <c r="CW40" s="1053"/>
      <c r="CX40" s="1054"/>
      <c r="CY40" s="1054"/>
      <c r="CZ40" s="1054"/>
      <c r="DA40" s="1055"/>
      <c r="DB40" s="1053"/>
      <c r="DC40" s="1054"/>
      <c r="DD40" s="1054"/>
      <c r="DE40" s="1054"/>
      <c r="DF40" s="1055"/>
      <c r="DG40" s="1053"/>
      <c r="DH40" s="1054"/>
      <c r="DI40" s="1054"/>
      <c r="DJ40" s="1054"/>
      <c r="DK40" s="1055"/>
      <c r="DL40" s="1053"/>
      <c r="DM40" s="1054"/>
      <c r="DN40" s="1054"/>
      <c r="DO40" s="1054"/>
      <c r="DP40" s="1055"/>
      <c r="DQ40" s="1053"/>
      <c r="DR40" s="1054"/>
      <c r="DS40" s="1054"/>
      <c r="DT40" s="1054"/>
      <c r="DU40" s="1055"/>
      <c r="DV40" s="1056"/>
      <c r="DW40" s="1057"/>
      <c r="DX40" s="1057"/>
      <c r="DY40" s="1057"/>
      <c r="DZ40" s="1058"/>
      <c r="EA40" s="233"/>
    </row>
    <row r="41" spans="1:131" ht="26.25" customHeight="1" x14ac:dyDescent="0.2">
      <c r="A41" s="241">
        <v>14</v>
      </c>
      <c r="B41" s="1094"/>
      <c r="C41" s="1095"/>
      <c r="D41" s="1095"/>
      <c r="E41" s="1095"/>
      <c r="F41" s="1095"/>
      <c r="G41" s="1095"/>
      <c r="H41" s="1095"/>
      <c r="I41" s="1095"/>
      <c r="J41" s="1095"/>
      <c r="K41" s="1095"/>
      <c r="L41" s="1095"/>
      <c r="M41" s="1095"/>
      <c r="N41" s="1095"/>
      <c r="O41" s="1095"/>
      <c r="P41" s="1096"/>
      <c r="Q41" s="1102"/>
      <c r="R41" s="1103"/>
      <c r="S41" s="1103"/>
      <c r="T41" s="1103"/>
      <c r="U41" s="1103"/>
      <c r="V41" s="1103"/>
      <c r="W41" s="1103"/>
      <c r="X41" s="1103"/>
      <c r="Y41" s="1103"/>
      <c r="Z41" s="1103"/>
      <c r="AA41" s="1103"/>
      <c r="AB41" s="1103"/>
      <c r="AC41" s="1103"/>
      <c r="AD41" s="1103"/>
      <c r="AE41" s="1104"/>
      <c r="AF41" s="1099"/>
      <c r="AG41" s="1100"/>
      <c r="AH41" s="1100"/>
      <c r="AI41" s="1100"/>
      <c r="AJ41" s="1101"/>
      <c r="AK41" s="1044"/>
      <c r="AL41" s="1035"/>
      <c r="AM41" s="1035"/>
      <c r="AN41" s="1035"/>
      <c r="AO41" s="1035"/>
      <c r="AP41" s="1035"/>
      <c r="AQ41" s="1035"/>
      <c r="AR41" s="1035"/>
      <c r="AS41" s="1035"/>
      <c r="AT41" s="1035"/>
      <c r="AU41" s="1035"/>
      <c r="AV41" s="1035"/>
      <c r="AW41" s="1035"/>
      <c r="AX41" s="1035"/>
      <c r="AY41" s="1035"/>
      <c r="AZ41" s="1105"/>
      <c r="BA41" s="1105"/>
      <c r="BB41" s="1105"/>
      <c r="BC41" s="1105"/>
      <c r="BD41" s="1105"/>
      <c r="BE41" s="1036"/>
      <c r="BF41" s="1036"/>
      <c r="BG41" s="1036"/>
      <c r="BH41" s="1036"/>
      <c r="BI41" s="1037"/>
      <c r="BJ41" s="235"/>
      <c r="BK41" s="235"/>
      <c r="BL41" s="235"/>
      <c r="BM41" s="235"/>
      <c r="BN41" s="235"/>
      <c r="BO41" s="244"/>
      <c r="BP41" s="244"/>
      <c r="BQ41" s="241">
        <v>35</v>
      </c>
      <c r="BR41" s="242"/>
      <c r="BS41" s="1056"/>
      <c r="BT41" s="1057"/>
      <c r="BU41" s="1057"/>
      <c r="BV41" s="1057"/>
      <c r="BW41" s="1057"/>
      <c r="BX41" s="1057"/>
      <c r="BY41" s="1057"/>
      <c r="BZ41" s="1057"/>
      <c r="CA41" s="1057"/>
      <c r="CB41" s="1057"/>
      <c r="CC41" s="1057"/>
      <c r="CD41" s="1057"/>
      <c r="CE41" s="1057"/>
      <c r="CF41" s="1057"/>
      <c r="CG41" s="1078"/>
      <c r="CH41" s="1053"/>
      <c r="CI41" s="1054"/>
      <c r="CJ41" s="1054"/>
      <c r="CK41" s="1054"/>
      <c r="CL41" s="1055"/>
      <c r="CM41" s="1053"/>
      <c r="CN41" s="1054"/>
      <c r="CO41" s="1054"/>
      <c r="CP41" s="1054"/>
      <c r="CQ41" s="1055"/>
      <c r="CR41" s="1053"/>
      <c r="CS41" s="1054"/>
      <c r="CT41" s="1054"/>
      <c r="CU41" s="1054"/>
      <c r="CV41" s="1055"/>
      <c r="CW41" s="1053"/>
      <c r="CX41" s="1054"/>
      <c r="CY41" s="1054"/>
      <c r="CZ41" s="1054"/>
      <c r="DA41" s="1055"/>
      <c r="DB41" s="1053"/>
      <c r="DC41" s="1054"/>
      <c r="DD41" s="1054"/>
      <c r="DE41" s="1054"/>
      <c r="DF41" s="1055"/>
      <c r="DG41" s="1053"/>
      <c r="DH41" s="1054"/>
      <c r="DI41" s="1054"/>
      <c r="DJ41" s="1054"/>
      <c r="DK41" s="1055"/>
      <c r="DL41" s="1053"/>
      <c r="DM41" s="1054"/>
      <c r="DN41" s="1054"/>
      <c r="DO41" s="1054"/>
      <c r="DP41" s="1055"/>
      <c r="DQ41" s="1053"/>
      <c r="DR41" s="1054"/>
      <c r="DS41" s="1054"/>
      <c r="DT41" s="1054"/>
      <c r="DU41" s="1055"/>
      <c r="DV41" s="1056"/>
      <c r="DW41" s="1057"/>
      <c r="DX41" s="1057"/>
      <c r="DY41" s="1057"/>
      <c r="DZ41" s="1058"/>
      <c r="EA41" s="233"/>
    </row>
    <row r="42" spans="1:131" ht="26.25" customHeight="1" x14ac:dyDescent="0.2">
      <c r="A42" s="241">
        <v>15</v>
      </c>
      <c r="B42" s="1094"/>
      <c r="C42" s="1095"/>
      <c r="D42" s="1095"/>
      <c r="E42" s="1095"/>
      <c r="F42" s="1095"/>
      <c r="G42" s="1095"/>
      <c r="H42" s="1095"/>
      <c r="I42" s="1095"/>
      <c r="J42" s="1095"/>
      <c r="K42" s="1095"/>
      <c r="L42" s="1095"/>
      <c r="M42" s="1095"/>
      <c r="N42" s="1095"/>
      <c r="O42" s="1095"/>
      <c r="P42" s="1096"/>
      <c r="Q42" s="1102"/>
      <c r="R42" s="1103"/>
      <c r="S42" s="1103"/>
      <c r="T42" s="1103"/>
      <c r="U42" s="1103"/>
      <c r="V42" s="1103"/>
      <c r="W42" s="1103"/>
      <c r="X42" s="1103"/>
      <c r="Y42" s="1103"/>
      <c r="Z42" s="1103"/>
      <c r="AA42" s="1103"/>
      <c r="AB42" s="1103"/>
      <c r="AC42" s="1103"/>
      <c r="AD42" s="1103"/>
      <c r="AE42" s="1104"/>
      <c r="AF42" s="1099"/>
      <c r="AG42" s="1100"/>
      <c r="AH42" s="1100"/>
      <c r="AI42" s="1100"/>
      <c r="AJ42" s="1101"/>
      <c r="AK42" s="1044"/>
      <c r="AL42" s="1035"/>
      <c r="AM42" s="1035"/>
      <c r="AN42" s="1035"/>
      <c r="AO42" s="1035"/>
      <c r="AP42" s="1035"/>
      <c r="AQ42" s="1035"/>
      <c r="AR42" s="1035"/>
      <c r="AS42" s="1035"/>
      <c r="AT42" s="1035"/>
      <c r="AU42" s="1035"/>
      <c r="AV42" s="1035"/>
      <c r="AW42" s="1035"/>
      <c r="AX42" s="1035"/>
      <c r="AY42" s="1035"/>
      <c r="AZ42" s="1105"/>
      <c r="BA42" s="1105"/>
      <c r="BB42" s="1105"/>
      <c r="BC42" s="1105"/>
      <c r="BD42" s="1105"/>
      <c r="BE42" s="1036"/>
      <c r="BF42" s="1036"/>
      <c r="BG42" s="1036"/>
      <c r="BH42" s="1036"/>
      <c r="BI42" s="1037"/>
      <c r="BJ42" s="235"/>
      <c r="BK42" s="235"/>
      <c r="BL42" s="235"/>
      <c r="BM42" s="235"/>
      <c r="BN42" s="235"/>
      <c r="BO42" s="244"/>
      <c r="BP42" s="244"/>
      <c r="BQ42" s="241">
        <v>36</v>
      </c>
      <c r="BR42" s="242"/>
      <c r="BS42" s="1056"/>
      <c r="BT42" s="1057"/>
      <c r="BU42" s="1057"/>
      <c r="BV42" s="1057"/>
      <c r="BW42" s="1057"/>
      <c r="BX42" s="1057"/>
      <c r="BY42" s="1057"/>
      <c r="BZ42" s="1057"/>
      <c r="CA42" s="1057"/>
      <c r="CB42" s="1057"/>
      <c r="CC42" s="1057"/>
      <c r="CD42" s="1057"/>
      <c r="CE42" s="1057"/>
      <c r="CF42" s="1057"/>
      <c r="CG42" s="1078"/>
      <c r="CH42" s="1053"/>
      <c r="CI42" s="1054"/>
      <c r="CJ42" s="1054"/>
      <c r="CK42" s="1054"/>
      <c r="CL42" s="1055"/>
      <c r="CM42" s="1053"/>
      <c r="CN42" s="1054"/>
      <c r="CO42" s="1054"/>
      <c r="CP42" s="1054"/>
      <c r="CQ42" s="1055"/>
      <c r="CR42" s="1053"/>
      <c r="CS42" s="1054"/>
      <c r="CT42" s="1054"/>
      <c r="CU42" s="1054"/>
      <c r="CV42" s="1055"/>
      <c r="CW42" s="1053"/>
      <c r="CX42" s="1054"/>
      <c r="CY42" s="1054"/>
      <c r="CZ42" s="1054"/>
      <c r="DA42" s="1055"/>
      <c r="DB42" s="1053"/>
      <c r="DC42" s="1054"/>
      <c r="DD42" s="1054"/>
      <c r="DE42" s="1054"/>
      <c r="DF42" s="1055"/>
      <c r="DG42" s="1053"/>
      <c r="DH42" s="1054"/>
      <c r="DI42" s="1054"/>
      <c r="DJ42" s="1054"/>
      <c r="DK42" s="1055"/>
      <c r="DL42" s="1053"/>
      <c r="DM42" s="1054"/>
      <c r="DN42" s="1054"/>
      <c r="DO42" s="1054"/>
      <c r="DP42" s="1055"/>
      <c r="DQ42" s="1053"/>
      <c r="DR42" s="1054"/>
      <c r="DS42" s="1054"/>
      <c r="DT42" s="1054"/>
      <c r="DU42" s="1055"/>
      <c r="DV42" s="1056"/>
      <c r="DW42" s="1057"/>
      <c r="DX42" s="1057"/>
      <c r="DY42" s="1057"/>
      <c r="DZ42" s="1058"/>
      <c r="EA42" s="233"/>
    </row>
    <row r="43" spans="1:131" ht="26.25" customHeight="1" x14ac:dyDescent="0.2">
      <c r="A43" s="241">
        <v>16</v>
      </c>
      <c r="B43" s="1094"/>
      <c r="C43" s="1095"/>
      <c r="D43" s="1095"/>
      <c r="E43" s="1095"/>
      <c r="F43" s="1095"/>
      <c r="G43" s="1095"/>
      <c r="H43" s="1095"/>
      <c r="I43" s="1095"/>
      <c r="J43" s="1095"/>
      <c r="K43" s="1095"/>
      <c r="L43" s="1095"/>
      <c r="M43" s="1095"/>
      <c r="N43" s="1095"/>
      <c r="O43" s="1095"/>
      <c r="P43" s="1096"/>
      <c r="Q43" s="1102"/>
      <c r="R43" s="1103"/>
      <c r="S43" s="1103"/>
      <c r="T43" s="1103"/>
      <c r="U43" s="1103"/>
      <c r="V43" s="1103"/>
      <c r="W43" s="1103"/>
      <c r="X43" s="1103"/>
      <c r="Y43" s="1103"/>
      <c r="Z43" s="1103"/>
      <c r="AA43" s="1103"/>
      <c r="AB43" s="1103"/>
      <c r="AC43" s="1103"/>
      <c r="AD43" s="1103"/>
      <c r="AE43" s="1104"/>
      <c r="AF43" s="1099"/>
      <c r="AG43" s="1100"/>
      <c r="AH43" s="1100"/>
      <c r="AI43" s="1100"/>
      <c r="AJ43" s="1101"/>
      <c r="AK43" s="1044"/>
      <c r="AL43" s="1035"/>
      <c r="AM43" s="1035"/>
      <c r="AN43" s="1035"/>
      <c r="AO43" s="1035"/>
      <c r="AP43" s="1035"/>
      <c r="AQ43" s="1035"/>
      <c r="AR43" s="1035"/>
      <c r="AS43" s="1035"/>
      <c r="AT43" s="1035"/>
      <c r="AU43" s="1035"/>
      <c r="AV43" s="1035"/>
      <c r="AW43" s="1035"/>
      <c r="AX43" s="1035"/>
      <c r="AY43" s="1035"/>
      <c r="AZ43" s="1105"/>
      <c r="BA43" s="1105"/>
      <c r="BB43" s="1105"/>
      <c r="BC43" s="1105"/>
      <c r="BD43" s="1105"/>
      <c r="BE43" s="1036"/>
      <c r="BF43" s="1036"/>
      <c r="BG43" s="1036"/>
      <c r="BH43" s="1036"/>
      <c r="BI43" s="1037"/>
      <c r="BJ43" s="235"/>
      <c r="BK43" s="235"/>
      <c r="BL43" s="235"/>
      <c r="BM43" s="235"/>
      <c r="BN43" s="235"/>
      <c r="BO43" s="244"/>
      <c r="BP43" s="244"/>
      <c r="BQ43" s="241">
        <v>37</v>
      </c>
      <c r="BR43" s="242"/>
      <c r="BS43" s="1056"/>
      <c r="BT43" s="1057"/>
      <c r="BU43" s="1057"/>
      <c r="BV43" s="1057"/>
      <c r="BW43" s="1057"/>
      <c r="BX43" s="1057"/>
      <c r="BY43" s="1057"/>
      <c r="BZ43" s="1057"/>
      <c r="CA43" s="1057"/>
      <c r="CB43" s="1057"/>
      <c r="CC43" s="1057"/>
      <c r="CD43" s="1057"/>
      <c r="CE43" s="1057"/>
      <c r="CF43" s="1057"/>
      <c r="CG43" s="1078"/>
      <c r="CH43" s="1053"/>
      <c r="CI43" s="1054"/>
      <c r="CJ43" s="1054"/>
      <c r="CK43" s="1054"/>
      <c r="CL43" s="1055"/>
      <c r="CM43" s="1053"/>
      <c r="CN43" s="1054"/>
      <c r="CO43" s="1054"/>
      <c r="CP43" s="1054"/>
      <c r="CQ43" s="1055"/>
      <c r="CR43" s="1053"/>
      <c r="CS43" s="1054"/>
      <c r="CT43" s="1054"/>
      <c r="CU43" s="1054"/>
      <c r="CV43" s="1055"/>
      <c r="CW43" s="1053"/>
      <c r="CX43" s="1054"/>
      <c r="CY43" s="1054"/>
      <c r="CZ43" s="1054"/>
      <c r="DA43" s="1055"/>
      <c r="DB43" s="1053"/>
      <c r="DC43" s="1054"/>
      <c r="DD43" s="1054"/>
      <c r="DE43" s="1054"/>
      <c r="DF43" s="1055"/>
      <c r="DG43" s="1053"/>
      <c r="DH43" s="1054"/>
      <c r="DI43" s="1054"/>
      <c r="DJ43" s="1054"/>
      <c r="DK43" s="1055"/>
      <c r="DL43" s="1053"/>
      <c r="DM43" s="1054"/>
      <c r="DN43" s="1054"/>
      <c r="DO43" s="1054"/>
      <c r="DP43" s="1055"/>
      <c r="DQ43" s="1053"/>
      <c r="DR43" s="1054"/>
      <c r="DS43" s="1054"/>
      <c r="DT43" s="1054"/>
      <c r="DU43" s="1055"/>
      <c r="DV43" s="1056"/>
      <c r="DW43" s="1057"/>
      <c r="DX43" s="1057"/>
      <c r="DY43" s="1057"/>
      <c r="DZ43" s="1058"/>
      <c r="EA43" s="233"/>
    </row>
    <row r="44" spans="1:131" ht="26.25" customHeight="1" x14ac:dyDescent="0.2">
      <c r="A44" s="241">
        <v>17</v>
      </c>
      <c r="B44" s="1094"/>
      <c r="C44" s="1095"/>
      <c r="D44" s="1095"/>
      <c r="E44" s="1095"/>
      <c r="F44" s="1095"/>
      <c r="G44" s="1095"/>
      <c r="H44" s="1095"/>
      <c r="I44" s="1095"/>
      <c r="J44" s="1095"/>
      <c r="K44" s="1095"/>
      <c r="L44" s="1095"/>
      <c r="M44" s="1095"/>
      <c r="N44" s="1095"/>
      <c r="O44" s="1095"/>
      <c r="P44" s="1096"/>
      <c r="Q44" s="1102"/>
      <c r="R44" s="1103"/>
      <c r="S44" s="1103"/>
      <c r="T44" s="1103"/>
      <c r="U44" s="1103"/>
      <c r="V44" s="1103"/>
      <c r="W44" s="1103"/>
      <c r="X44" s="1103"/>
      <c r="Y44" s="1103"/>
      <c r="Z44" s="1103"/>
      <c r="AA44" s="1103"/>
      <c r="AB44" s="1103"/>
      <c r="AC44" s="1103"/>
      <c r="AD44" s="1103"/>
      <c r="AE44" s="1104"/>
      <c r="AF44" s="1099"/>
      <c r="AG44" s="1100"/>
      <c r="AH44" s="1100"/>
      <c r="AI44" s="1100"/>
      <c r="AJ44" s="1101"/>
      <c r="AK44" s="1044"/>
      <c r="AL44" s="1035"/>
      <c r="AM44" s="1035"/>
      <c r="AN44" s="1035"/>
      <c r="AO44" s="1035"/>
      <c r="AP44" s="1035"/>
      <c r="AQ44" s="1035"/>
      <c r="AR44" s="1035"/>
      <c r="AS44" s="1035"/>
      <c r="AT44" s="1035"/>
      <c r="AU44" s="1035"/>
      <c r="AV44" s="1035"/>
      <c r="AW44" s="1035"/>
      <c r="AX44" s="1035"/>
      <c r="AY44" s="1035"/>
      <c r="AZ44" s="1105"/>
      <c r="BA44" s="1105"/>
      <c r="BB44" s="1105"/>
      <c r="BC44" s="1105"/>
      <c r="BD44" s="1105"/>
      <c r="BE44" s="1036"/>
      <c r="BF44" s="1036"/>
      <c r="BG44" s="1036"/>
      <c r="BH44" s="1036"/>
      <c r="BI44" s="1037"/>
      <c r="BJ44" s="235"/>
      <c r="BK44" s="235"/>
      <c r="BL44" s="235"/>
      <c r="BM44" s="235"/>
      <c r="BN44" s="235"/>
      <c r="BO44" s="244"/>
      <c r="BP44" s="244"/>
      <c r="BQ44" s="241">
        <v>38</v>
      </c>
      <c r="BR44" s="242"/>
      <c r="BS44" s="1056"/>
      <c r="BT44" s="1057"/>
      <c r="BU44" s="1057"/>
      <c r="BV44" s="1057"/>
      <c r="BW44" s="1057"/>
      <c r="BX44" s="1057"/>
      <c r="BY44" s="1057"/>
      <c r="BZ44" s="1057"/>
      <c r="CA44" s="1057"/>
      <c r="CB44" s="1057"/>
      <c r="CC44" s="1057"/>
      <c r="CD44" s="1057"/>
      <c r="CE44" s="1057"/>
      <c r="CF44" s="1057"/>
      <c r="CG44" s="1078"/>
      <c r="CH44" s="1053"/>
      <c r="CI44" s="1054"/>
      <c r="CJ44" s="1054"/>
      <c r="CK44" s="1054"/>
      <c r="CL44" s="1055"/>
      <c r="CM44" s="1053"/>
      <c r="CN44" s="1054"/>
      <c r="CO44" s="1054"/>
      <c r="CP44" s="1054"/>
      <c r="CQ44" s="1055"/>
      <c r="CR44" s="1053"/>
      <c r="CS44" s="1054"/>
      <c r="CT44" s="1054"/>
      <c r="CU44" s="1054"/>
      <c r="CV44" s="1055"/>
      <c r="CW44" s="1053"/>
      <c r="CX44" s="1054"/>
      <c r="CY44" s="1054"/>
      <c r="CZ44" s="1054"/>
      <c r="DA44" s="1055"/>
      <c r="DB44" s="1053"/>
      <c r="DC44" s="1054"/>
      <c r="DD44" s="1054"/>
      <c r="DE44" s="1054"/>
      <c r="DF44" s="1055"/>
      <c r="DG44" s="1053"/>
      <c r="DH44" s="1054"/>
      <c r="DI44" s="1054"/>
      <c r="DJ44" s="1054"/>
      <c r="DK44" s="1055"/>
      <c r="DL44" s="1053"/>
      <c r="DM44" s="1054"/>
      <c r="DN44" s="1054"/>
      <c r="DO44" s="1054"/>
      <c r="DP44" s="1055"/>
      <c r="DQ44" s="1053"/>
      <c r="DR44" s="1054"/>
      <c r="DS44" s="1054"/>
      <c r="DT44" s="1054"/>
      <c r="DU44" s="1055"/>
      <c r="DV44" s="1056"/>
      <c r="DW44" s="1057"/>
      <c r="DX44" s="1057"/>
      <c r="DY44" s="1057"/>
      <c r="DZ44" s="1058"/>
      <c r="EA44" s="233"/>
    </row>
    <row r="45" spans="1:131" ht="26.25" customHeight="1" x14ac:dyDescent="0.2">
      <c r="A45" s="241">
        <v>18</v>
      </c>
      <c r="B45" s="1094"/>
      <c r="C45" s="1095"/>
      <c r="D45" s="1095"/>
      <c r="E45" s="1095"/>
      <c r="F45" s="1095"/>
      <c r="G45" s="1095"/>
      <c r="H45" s="1095"/>
      <c r="I45" s="1095"/>
      <c r="J45" s="1095"/>
      <c r="K45" s="1095"/>
      <c r="L45" s="1095"/>
      <c r="M45" s="1095"/>
      <c r="N45" s="1095"/>
      <c r="O45" s="1095"/>
      <c r="P45" s="1096"/>
      <c r="Q45" s="1102"/>
      <c r="R45" s="1103"/>
      <c r="S45" s="1103"/>
      <c r="T45" s="1103"/>
      <c r="U45" s="1103"/>
      <c r="V45" s="1103"/>
      <c r="W45" s="1103"/>
      <c r="X45" s="1103"/>
      <c r="Y45" s="1103"/>
      <c r="Z45" s="1103"/>
      <c r="AA45" s="1103"/>
      <c r="AB45" s="1103"/>
      <c r="AC45" s="1103"/>
      <c r="AD45" s="1103"/>
      <c r="AE45" s="1104"/>
      <c r="AF45" s="1099"/>
      <c r="AG45" s="1100"/>
      <c r="AH45" s="1100"/>
      <c r="AI45" s="1100"/>
      <c r="AJ45" s="1101"/>
      <c r="AK45" s="1044"/>
      <c r="AL45" s="1035"/>
      <c r="AM45" s="1035"/>
      <c r="AN45" s="1035"/>
      <c r="AO45" s="1035"/>
      <c r="AP45" s="1035"/>
      <c r="AQ45" s="1035"/>
      <c r="AR45" s="1035"/>
      <c r="AS45" s="1035"/>
      <c r="AT45" s="1035"/>
      <c r="AU45" s="1035"/>
      <c r="AV45" s="1035"/>
      <c r="AW45" s="1035"/>
      <c r="AX45" s="1035"/>
      <c r="AY45" s="1035"/>
      <c r="AZ45" s="1105"/>
      <c r="BA45" s="1105"/>
      <c r="BB45" s="1105"/>
      <c r="BC45" s="1105"/>
      <c r="BD45" s="1105"/>
      <c r="BE45" s="1036"/>
      <c r="BF45" s="1036"/>
      <c r="BG45" s="1036"/>
      <c r="BH45" s="1036"/>
      <c r="BI45" s="1037"/>
      <c r="BJ45" s="235"/>
      <c r="BK45" s="235"/>
      <c r="BL45" s="235"/>
      <c r="BM45" s="235"/>
      <c r="BN45" s="235"/>
      <c r="BO45" s="244"/>
      <c r="BP45" s="244"/>
      <c r="BQ45" s="241">
        <v>39</v>
      </c>
      <c r="BR45" s="242"/>
      <c r="BS45" s="1056"/>
      <c r="BT45" s="1057"/>
      <c r="BU45" s="1057"/>
      <c r="BV45" s="1057"/>
      <c r="BW45" s="1057"/>
      <c r="BX45" s="1057"/>
      <c r="BY45" s="1057"/>
      <c r="BZ45" s="1057"/>
      <c r="CA45" s="1057"/>
      <c r="CB45" s="1057"/>
      <c r="CC45" s="1057"/>
      <c r="CD45" s="1057"/>
      <c r="CE45" s="1057"/>
      <c r="CF45" s="1057"/>
      <c r="CG45" s="1078"/>
      <c r="CH45" s="1053"/>
      <c r="CI45" s="1054"/>
      <c r="CJ45" s="1054"/>
      <c r="CK45" s="1054"/>
      <c r="CL45" s="1055"/>
      <c r="CM45" s="1053"/>
      <c r="CN45" s="1054"/>
      <c r="CO45" s="1054"/>
      <c r="CP45" s="1054"/>
      <c r="CQ45" s="1055"/>
      <c r="CR45" s="1053"/>
      <c r="CS45" s="1054"/>
      <c r="CT45" s="1054"/>
      <c r="CU45" s="1054"/>
      <c r="CV45" s="1055"/>
      <c r="CW45" s="1053"/>
      <c r="CX45" s="1054"/>
      <c r="CY45" s="1054"/>
      <c r="CZ45" s="1054"/>
      <c r="DA45" s="1055"/>
      <c r="DB45" s="1053"/>
      <c r="DC45" s="1054"/>
      <c r="DD45" s="1054"/>
      <c r="DE45" s="1054"/>
      <c r="DF45" s="1055"/>
      <c r="DG45" s="1053"/>
      <c r="DH45" s="1054"/>
      <c r="DI45" s="1054"/>
      <c r="DJ45" s="1054"/>
      <c r="DK45" s="1055"/>
      <c r="DL45" s="1053"/>
      <c r="DM45" s="1054"/>
      <c r="DN45" s="1054"/>
      <c r="DO45" s="1054"/>
      <c r="DP45" s="1055"/>
      <c r="DQ45" s="1053"/>
      <c r="DR45" s="1054"/>
      <c r="DS45" s="1054"/>
      <c r="DT45" s="1054"/>
      <c r="DU45" s="1055"/>
      <c r="DV45" s="1056"/>
      <c r="DW45" s="1057"/>
      <c r="DX45" s="1057"/>
      <c r="DY45" s="1057"/>
      <c r="DZ45" s="1058"/>
      <c r="EA45" s="233"/>
    </row>
    <row r="46" spans="1:131" ht="26.25" customHeight="1" x14ac:dyDescent="0.2">
      <c r="A46" s="241">
        <v>19</v>
      </c>
      <c r="B46" s="1094"/>
      <c r="C46" s="1095"/>
      <c r="D46" s="1095"/>
      <c r="E46" s="1095"/>
      <c r="F46" s="1095"/>
      <c r="G46" s="1095"/>
      <c r="H46" s="1095"/>
      <c r="I46" s="1095"/>
      <c r="J46" s="1095"/>
      <c r="K46" s="1095"/>
      <c r="L46" s="1095"/>
      <c r="M46" s="1095"/>
      <c r="N46" s="1095"/>
      <c r="O46" s="1095"/>
      <c r="P46" s="1096"/>
      <c r="Q46" s="1102"/>
      <c r="R46" s="1103"/>
      <c r="S46" s="1103"/>
      <c r="T46" s="1103"/>
      <c r="U46" s="1103"/>
      <c r="V46" s="1103"/>
      <c r="W46" s="1103"/>
      <c r="X46" s="1103"/>
      <c r="Y46" s="1103"/>
      <c r="Z46" s="1103"/>
      <c r="AA46" s="1103"/>
      <c r="AB46" s="1103"/>
      <c r="AC46" s="1103"/>
      <c r="AD46" s="1103"/>
      <c r="AE46" s="1104"/>
      <c r="AF46" s="1099"/>
      <c r="AG46" s="1100"/>
      <c r="AH46" s="1100"/>
      <c r="AI46" s="1100"/>
      <c r="AJ46" s="1101"/>
      <c r="AK46" s="1044"/>
      <c r="AL46" s="1035"/>
      <c r="AM46" s="1035"/>
      <c r="AN46" s="1035"/>
      <c r="AO46" s="1035"/>
      <c r="AP46" s="1035"/>
      <c r="AQ46" s="1035"/>
      <c r="AR46" s="1035"/>
      <c r="AS46" s="1035"/>
      <c r="AT46" s="1035"/>
      <c r="AU46" s="1035"/>
      <c r="AV46" s="1035"/>
      <c r="AW46" s="1035"/>
      <c r="AX46" s="1035"/>
      <c r="AY46" s="1035"/>
      <c r="AZ46" s="1105"/>
      <c r="BA46" s="1105"/>
      <c r="BB46" s="1105"/>
      <c r="BC46" s="1105"/>
      <c r="BD46" s="1105"/>
      <c r="BE46" s="1036"/>
      <c r="BF46" s="1036"/>
      <c r="BG46" s="1036"/>
      <c r="BH46" s="1036"/>
      <c r="BI46" s="1037"/>
      <c r="BJ46" s="235"/>
      <c r="BK46" s="235"/>
      <c r="BL46" s="235"/>
      <c r="BM46" s="235"/>
      <c r="BN46" s="235"/>
      <c r="BO46" s="244"/>
      <c r="BP46" s="244"/>
      <c r="BQ46" s="241">
        <v>40</v>
      </c>
      <c r="BR46" s="242"/>
      <c r="BS46" s="1056"/>
      <c r="BT46" s="1057"/>
      <c r="BU46" s="1057"/>
      <c r="BV46" s="1057"/>
      <c r="BW46" s="1057"/>
      <c r="BX46" s="1057"/>
      <c r="BY46" s="1057"/>
      <c r="BZ46" s="1057"/>
      <c r="CA46" s="1057"/>
      <c r="CB46" s="1057"/>
      <c r="CC46" s="1057"/>
      <c r="CD46" s="1057"/>
      <c r="CE46" s="1057"/>
      <c r="CF46" s="1057"/>
      <c r="CG46" s="1078"/>
      <c r="CH46" s="1053"/>
      <c r="CI46" s="1054"/>
      <c r="CJ46" s="1054"/>
      <c r="CK46" s="1054"/>
      <c r="CL46" s="1055"/>
      <c r="CM46" s="1053"/>
      <c r="CN46" s="1054"/>
      <c r="CO46" s="1054"/>
      <c r="CP46" s="1054"/>
      <c r="CQ46" s="1055"/>
      <c r="CR46" s="1053"/>
      <c r="CS46" s="1054"/>
      <c r="CT46" s="1054"/>
      <c r="CU46" s="1054"/>
      <c r="CV46" s="1055"/>
      <c r="CW46" s="1053"/>
      <c r="CX46" s="1054"/>
      <c r="CY46" s="1054"/>
      <c r="CZ46" s="1054"/>
      <c r="DA46" s="1055"/>
      <c r="DB46" s="1053"/>
      <c r="DC46" s="1054"/>
      <c r="DD46" s="1054"/>
      <c r="DE46" s="1054"/>
      <c r="DF46" s="1055"/>
      <c r="DG46" s="1053"/>
      <c r="DH46" s="1054"/>
      <c r="DI46" s="1054"/>
      <c r="DJ46" s="1054"/>
      <c r="DK46" s="1055"/>
      <c r="DL46" s="1053"/>
      <c r="DM46" s="1054"/>
      <c r="DN46" s="1054"/>
      <c r="DO46" s="1054"/>
      <c r="DP46" s="1055"/>
      <c r="DQ46" s="1053"/>
      <c r="DR46" s="1054"/>
      <c r="DS46" s="1054"/>
      <c r="DT46" s="1054"/>
      <c r="DU46" s="1055"/>
      <c r="DV46" s="1056"/>
      <c r="DW46" s="1057"/>
      <c r="DX46" s="1057"/>
      <c r="DY46" s="1057"/>
      <c r="DZ46" s="1058"/>
      <c r="EA46" s="233"/>
    </row>
    <row r="47" spans="1:131" ht="26.25" customHeight="1" x14ac:dyDescent="0.2">
      <c r="A47" s="241">
        <v>20</v>
      </c>
      <c r="B47" s="1094"/>
      <c r="C47" s="1095"/>
      <c r="D47" s="1095"/>
      <c r="E47" s="1095"/>
      <c r="F47" s="1095"/>
      <c r="G47" s="1095"/>
      <c r="H47" s="1095"/>
      <c r="I47" s="1095"/>
      <c r="J47" s="1095"/>
      <c r="K47" s="1095"/>
      <c r="L47" s="1095"/>
      <c r="M47" s="1095"/>
      <c r="N47" s="1095"/>
      <c r="O47" s="1095"/>
      <c r="P47" s="1096"/>
      <c r="Q47" s="1102"/>
      <c r="R47" s="1103"/>
      <c r="S47" s="1103"/>
      <c r="T47" s="1103"/>
      <c r="U47" s="1103"/>
      <c r="V47" s="1103"/>
      <c r="W47" s="1103"/>
      <c r="X47" s="1103"/>
      <c r="Y47" s="1103"/>
      <c r="Z47" s="1103"/>
      <c r="AA47" s="1103"/>
      <c r="AB47" s="1103"/>
      <c r="AC47" s="1103"/>
      <c r="AD47" s="1103"/>
      <c r="AE47" s="1104"/>
      <c r="AF47" s="1099"/>
      <c r="AG47" s="1100"/>
      <c r="AH47" s="1100"/>
      <c r="AI47" s="1100"/>
      <c r="AJ47" s="1101"/>
      <c r="AK47" s="1044"/>
      <c r="AL47" s="1035"/>
      <c r="AM47" s="1035"/>
      <c r="AN47" s="1035"/>
      <c r="AO47" s="1035"/>
      <c r="AP47" s="1035"/>
      <c r="AQ47" s="1035"/>
      <c r="AR47" s="1035"/>
      <c r="AS47" s="1035"/>
      <c r="AT47" s="1035"/>
      <c r="AU47" s="1035"/>
      <c r="AV47" s="1035"/>
      <c r="AW47" s="1035"/>
      <c r="AX47" s="1035"/>
      <c r="AY47" s="1035"/>
      <c r="AZ47" s="1105"/>
      <c r="BA47" s="1105"/>
      <c r="BB47" s="1105"/>
      <c r="BC47" s="1105"/>
      <c r="BD47" s="1105"/>
      <c r="BE47" s="1036"/>
      <c r="BF47" s="1036"/>
      <c r="BG47" s="1036"/>
      <c r="BH47" s="1036"/>
      <c r="BI47" s="1037"/>
      <c r="BJ47" s="235"/>
      <c r="BK47" s="235"/>
      <c r="BL47" s="235"/>
      <c r="BM47" s="235"/>
      <c r="BN47" s="235"/>
      <c r="BO47" s="244"/>
      <c r="BP47" s="244"/>
      <c r="BQ47" s="241">
        <v>41</v>
      </c>
      <c r="BR47" s="242"/>
      <c r="BS47" s="1056"/>
      <c r="BT47" s="1057"/>
      <c r="BU47" s="1057"/>
      <c r="BV47" s="1057"/>
      <c r="BW47" s="1057"/>
      <c r="BX47" s="1057"/>
      <c r="BY47" s="1057"/>
      <c r="BZ47" s="1057"/>
      <c r="CA47" s="1057"/>
      <c r="CB47" s="1057"/>
      <c r="CC47" s="1057"/>
      <c r="CD47" s="1057"/>
      <c r="CE47" s="1057"/>
      <c r="CF47" s="1057"/>
      <c r="CG47" s="1078"/>
      <c r="CH47" s="1053"/>
      <c r="CI47" s="1054"/>
      <c r="CJ47" s="1054"/>
      <c r="CK47" s="1054"/>
      <c r="CL47" s="1055"/>
      <c r="CM47" s="1053"/>
      <c r="CN47" s="1054"/>
      <c r="CO47" s="1054"/>
      <c r="CP47" s="1054"/>
      <c r="CQ47" s="1055"/>
      <c r="CR47" s="1053"/>
      <c r="CS47" s="1054"/>
      <c r="CT47" s="1054"/>
      <c r="CU47" s="1054"/>
      <c r="CV47" s="1055"/>
      <c r="CW47" s="1053"/>
      <c r="CX47" s="1054"/>
      <c r="CY47" s="1054"/>
      <c r="CZ47" s="1054"/>
      <c r="DA47" s="1055"/>
      <c r="DB47" s="1053"/>
      <c r="DC47" s="1054"/>
      <c r="DD47" s="1054"/>
      <c r="DE47" s="1054"/>
      <c r="DF47" s="1055"/>
      <c r="DG47" s="1053"/>
      <c r="DH47" s="1054"/>
      <c r="DI47" s="1054"/>
      <c r="DJ47" s="1054"/>
      <c r="DK47" s="1055"/>
      <c r="DL47" s="1053"/>
      <c r="DM47" s="1054"/>
      <c r="DN47" s="1054"/>
      <c r="DO47" s="1054"/>
      <c r="DP47" s="1055"/>
      <c r="DQ47" s="1053"/>
      <c r="DR47" s="1054"/>
      <c r="DS47" s="1054"/>
      <c r="DT47" s="1054"/>
      <c r="DU47" s="1055"/>
      <c r="DV47" s="1056"/>
      <c r="DW47" s="1057"/>
      <c r="DX47" s="1057"/>
      <c r="DY47" s="1057"/>
      <c r="DZ47" s="1058"/>
      <c r="EA47" s="233"/>
    </row>
    <row r="48" spans="1:131" ht="26.25" customHeight="1" x14ac:dyDescent="0.2">
      <c r="A48" s="241">
        <v>21</v>
      </c>
      <c r="B48" s="1094"/>
      <c r="C48" s="1095"/>
      <c r="D48" s="1095"/>
      <c r="E48" s="1095"/>
      <c r="F48" s="1095"/>
      <c r="G48" s="1095"/>
      <c r="H48" s="1095"/>
      <c r="I48" s="1095"/>
      <c r="J48" s="1095"/>
      <c r="K48" s="1095"/>
      <c r="L48" s="1095"/>
      <c r="M48" s="1095"/>
      <c r="N48" s="1095"/>
      <c r="O48" s="1095"/>
      <c r="P48" s="1096"/>
      <c r="Q48" s="1102"/>
      <c r="R48" s="1103"/>
      <c r="S48" s="1103"/>
      <c r="T48" s="1103"/>
      <c r="U48" s="1103"/>
      <c r="V48" s="1103"/>
      <c r="W48" s="1103"/>
      <c r="X48" s="1103"/>
      <c r="Y48" s="1103"/>
      <c r="Z48" s="1103"/>
      <c r="AA48" s="1103"/>
      <c r="AB48" s="1103"/>
      <c r="AC48" s="1103"/>
      <c r="AD48" s="1103"/>
      <c r="AE48" s="1104"/>
      <c r="AF48" s="1099"/>
      <c r="AG48" s="1100"/>
      <c r="AH48" s="1100"/>
      <c r="AI48" s="1100"/>
      <c r="AJ48" s="1101"/>
      <c r="AK48" s="1044"/>
      <c r="AL48" s="1035"/>
      <c r="AM48" s="1035"/>
      <c r="AN48" s="1035"/>
      <c r="AO48" s="1035"/>
      <c r="AP48" s="1035"/>
      <c r="AQ48" s="1035"/>
      <c r="AR48" s="1035"/>
      <c r="AS48" s="1035"/>
      <c r="AT48" s="1035"/>
      <c r="AU48" s="1035"/>
      <c r="AV48" s="1035"/>
      <c r="AW48" s="1035"/>
      <c r="AX48" s="1035"/>
      <c r="AY48" s="1035"/>
      <c r="AZ48" s="1105"/>
      <c r="BA48" s="1105"/>
      <c r="BB48" s="1105"/>
      <c r="BC48" s="1105"/>
      <c r="BD48" s="1105"/>
      <c r="BE48" s="1036"/>
      <c r="BF48" s="1036"/>
      <c r="BG48" s="1036"/>
      <c r="BH48" s="1036"/>
      <c r="BI48" s="1037"/>
      <c r="BJ48" s="235"/>
      <c r="BK48" s="235"/>
      <c r="BL48" s="235"/>
      <c r="BM48" s="235"/>
      <c r="BN48" s="235"/>
      <c r="BO48" s="244"/>
      <c r="BP48" s="244"/>
      <c r="BQ48" s="241">
        <v>42</v>
      </c>
      <c r="BR48" s="242"/>
      <c r="BS48" s="1056"/>
      <c r="BT48" s="1057"/>
      <c r="BU48" s="1057"/>
      <c r="BV48" s="1057"/>
      <c r="BW48" s="1057"/>
      <c r="BX48" s="1057"/>
      <c r="BY48" s="1057"/>
      <c r="BZ48" s="1057"/>
      <c r="CA48" s="1057"/>
      <c r="CB48" s="1057"/>
      <c r="CC48" s="1057"/>
      <c r="CD48" s="1057"/>
      <c r="CE48" s="1057"/>
      <c r="CF48" s="1057"/>
      <c r="CG48" s="1078"/>
      <c r="CH48" s="1053"/>
      <c r="CI48" s="1054"/>
      <c r="CJ48" s="1054"/>
      <c r="CK48" s="1054"/>
      <c r="CL48" s="1055"/>
      <c r="CM48" s="1053"/>
      <c r="CN48" s="1054"/>
      <c r="CO48" s="1054"/>
      <c r="CP48" s="1054"/>
      <c r="CQ48" s="1055"/>
      <c r="CR48" s="1053"/>
      <c r="CS48" s="1054"/>
      <c r="CT48" s="1054"/>
      <c r="CU48" s="1054"/>
      <c r="CV48" s="1055"/>
      <c r="CW48" s="1053"/>
      <c r="CX48" s="1054"/>
      <c r="CY48" s="1054"/>
      <c r="CZ48" s="1054"/>
      <c r="DA48" s="1055"/>
      <c r="DB48" s="1053"/>
      <c r="DC48" s="1054"/>
      <c r="DD48" s="1054"/>
      <c r="DE48" s="1054"/>
      <c r="DF48" s="1055"/>
      <c r="DG48" s="1053"/>
      <c r="DH48" s="1054"/>
      <c r="DI48" s="1054"/>
      <c r="DJ48" s="1054"/>
      <c r="DK48" s="1055"/>
      <c r="DL48" s="1053"/>
      <c r="DM48" s="1054"/>
      <c r="DN48" s="1054"/>
      <c r="DO48" s="1054"/>
      <c r="DP48" s="1055"/>
      <c r="DQ48" s="1053"/>
      <c r="DR48" s="1054"/>
      <c r="DS48" s="1054"/>
      <c r="DT48" s="1054"/>
      <c r="DU48" s="1055"/>
      <c r="DV48" s="1056"/>
      <c r="DW48" s="1057"/>
      <c r="DX48" s="1057"/>
      <c r="DY48" s="1057"/>
      <c r="DZ48" s="1058"/>
      <c r="EA48" s="233"/>
    </row>
    <row r="49" spans="1:131" ht="26.25" customHeight="1" x14ac:dyDescent="0.2">
      <c r="A49" s="241">
        <v>22</v>
      </c>
      <c r="B49" s="1094"/>
      <c r="C49" s="1095"/>
      <c r="D49" s="1095"/>
      <c r="E49" s="1095"/>
      <c r="F49" s="1095"/>
      <c r="G49" s="1095"/>
      <c r="H49" s="1095"/>
      <c r="I49" s="1095"/>
      <c r="J49" s="1095"/>
      <c r="K49" s="1095"/>
      <c r="L49" s="1095"/>
      <c r="M49" s="1095"/>
      <c r="N49" s="1095"/>
      <c r="O49" s="1095"/>
      <c r="P49" s="1096"/>
      <c r="Q49" s="1102"/>
      <c r="R49" s="1103"/>
      <c r="S49" s="1103"/>
      <c r="T49" s="1103"/>
      <c r="U49" s="1103"/>
      <c r="V49" s="1103"/>
      <c r="W49" s="1103"/>
      <c r="X49" s="1103"/>
      <c r="Y49" s="1103"/>
      <c r="Z49" s="1103"/>
      <c r="AA49" s="1103"/>
      <c r="AB49" s="1103"/>
      <c r="AC49" s="1103"/>
      <c r="AD49" s="1103"/>
      <c r="AE49" s="1104"/>
      <c r="AF49" s="1099"/>
      <c r="AG49" s="1100"/>
      <c r="AH49" s="1100"/>
      <c r="AI49" s="1100"/>
      <c r="AJ49" s="1101"/>
      <c r="AK49" s="1044"/>
      <c r="AL49" s="1035"/>
      <c r="AM49" s="1035"/>
      <c r="AN49" s="1035"/>
      <c r="AO49" s="1035"/>
      <c r="AP49" s="1035"/>
      <c r="AQ49" s="1035"/>
      <c r="AR49" s="1035"/>
      <c r="AS49" s="1035"/>
      <c r="AT49" s="1035"/>
      <c r="AU49" s="1035"/>
      <c r="AV49" s="1035"/>
      <c r="AW49" s="1035"/>
      <c r="AX49" s="1035"/>
      <c r="AY49" s="1035"/>
      <c r="AZ49" s="1105"/>
      <c r="BA49" s="1105"/>
      <c r="BB49" s="1105"/>
      <c r="BC49" s="1105"/>
      <c r="BD49" s="1105"/>
      <c r="BE49" s="1036"/>
      <c r="BF49" s="1036"/>
      <c r="BG49" s="1036"/>
      <c r="BH49" s="1036"/>
      <c r="BI49" s="1037"/>
      <c r="BJ49" s="235"/>
      <c r="BK49" s="235"/>
      <c r="BL49" s="235"/>
      <c r="BM49" s="235"/>
      <c r="BN49" s="235"/>
      <c r="BO49" s="244"/>
      <c r="BP49" s="244"/>
      <c r="BQ49" s="241">
        <v>43</v>
      </c>
      <c r="BR49" s="242"/>
      <c r="BS49" s="1056"/>
      <c r="BT49" s="1057"/>
      <c r="BU49" s="1057"/>
      <c r="BV49" s="1057"/>
      <c r="BW49" s="1057"/>
      <c r="BX49" s="1057"/>
      <c r="BY49" s="1057"/>
      <c r="BZ49" s="1057"/>
      <c r="CA49" s="1057"/>
      <c r="CB49" s="1057"/>
      <c r="CC49" s="1057"/>
      <c r="CD49" s="1057"/>
      <c r="CE49" s="1057"/>
      <c r="CF49" s="1057"/>
      <c r="CG49" s="1078"/>
      <c r="CH49" s="1053"/>
      <c r="CI49" s="1054"/>
      <c r="CJ49" s="1054"/>
      <c r="CK49" s="1054"/>
      <c r="CL49" s="1055"/>
      <c r="CM49" s="1053"/>
      <c r="CN49" s="1054"/>
      <c r="CO49" s="1054"/>
      <c r="CP49" s="1054"/>
      <c r="CQ49" s="1055"/>
      <c r="CR49" s="1053"/>
      <c r="CS49" s="1054"/>
      <c r="CT49" s="1054"/>
      <c r="CU49" s="1054"/>
      <c r="CV49" s="1055"/>
      <c r="CW49" s="1053"/>
      <c r="CX49" s="1054"/>
      <c r="CY49" s="1054"/>
      <c r="CZ49" s="1054"/>
      <c r="DA49" s="1055"/>
      <c r="DB49" s="1053"/>
      <c r="DC49" s="1054"/>
      <c r="DD49" s="1054"/>
      <c r="DE49" s="1054"/>
      <c r="DF49" s="1055"/>
      <c r="DG49" s="1053"/>
      <c r="DH49" s="1054"/>
      <c r="DI49" s="1054"/>
      <c r="DJ49" s="1054"/>
      <c r="DK49" s="1055"/>
      <c r="DL49" s="1053"/>
      <c r="DM49" s="1054"/>
      <c r="DN49" s="1054"/>
      <c r="DO49" s="1054"/>
      <c r="DP49" s="1055"/>
      <c r="DQ49" s="1053"/>
      <c r="DR49" s="1054"/>
      <c r="DS49" s="1054"/>
      <c r="DT49" s="1054"/>
      <c r="DU49" s="1055"/>
      <c r="DV49" s="1056"/>
      <c r="DW49" s="1057"/>
      <c r="DX49" s="1057"/>
      <c r="DY49" s="1057"/>
      <c r="DZ49" s="1058"/>
      <c r="EA49" s="233"/>
    </row>
    <row r="50" spans="1:131" ht="26.25" customHeight="1" x14ac:dyDescent="0.2">
      <c r="A50" s="241">
        <v>23</v>
      </c>
      <c r="B50" s="1094"/>
      <c r="C50" s="1095"/>
      <c r="D50" s="1095"/>
      <c r="E50" s="1095"/>
      <c r="F50" s="1095"/>
      <c r="G50" s="1095"/>
      <c r="H50" s="1095"/>
      <c r="I50" s="1095"/>
      <c r="J50" s="1095"/>
      <c r="K50" s="1095"/>
      <c r="L50" s="1095"/>
      <c r="M50" s="1095"/>
      <c r="N50" s="1095"/>
      <c r="O50" s="1095"/>
      <c r="P50" s="1096"/>
      <c r="Q50" s="1097"/>
      <c r="R50" s="1089"/>
      <c r="S50" s="1089"/>
      <c r="T50" s="1089"/>
      <c r="U50" s="1089"/>
      <c r="V50" s="1089"/>
      <c r="W50" s="1089"/>
      <c r="X50" s="1089"/>
      <c r="Y50" s="1089"/>
      <c r="Z50" s="1089"/>
      <c r="AA50" s="1089"/>
      <c r="AB50" s="1089"/>
      <c r="AC50" s="1089"/>
      <c r="AD50" s="1089"/>
      <c r="AE50" s="1098"/>
      <c r="AF50" s="1099"/>
      <c r="AG50" s="1100"/>
      <c r="AH50" s="1100"/>
      <c r="AI50" s="1100"/>
      <c r="AJ50" s="1101"/>
      <c r="AK50" s="1088"/>
      <c r="AL50" s="1089"/>
      <c r="AM50" s="1089"/>
      <c r="AN50" s="1089"/>
      <c r="AO50" s="1089"/>
      <c r="AP50" s="1089"/>
      <c r="AQ50" s="1089"/>
      <c r="AR50" s="1089"/>
      <c r="AS50" s="1089"/>
      <c r="AT50" s="1089"/>
      <c r="AU50" s="1089"/>
      <c r="AV50" s="1089"/>
      <c r="AW50" s="1089"/>
      <c r="AX50" s="1089"/>
      <c r="AY50" s="1089"/>
      <c r="AZ50" s="1090"/>
      <c r="BA50" s="1090"/>
      <c r="BB50" s="1090"/>
      <c r="BC50" s="1090"/>
      <c r="BD50" s="1090"/>
      <c r="BE50" s="1036"/>
      <c r="BF50" s="1036"/>
      <c r="BG50" s="1036"/>
      <c r="BH50" s="1036"/>
      <c r="BI50" s="1037"/>
      <c r="BJ50" s="235"/>
      <c r="BK50" s="235"/>
      <c r="BL50" s="235"/>
      <c r="BM50" s="235"/>
      <c r="BN50" s="235"/>
      <c r="BO50" s="244"/>
      <c r="BP50" s="244"/>
      <c r="BQ50" s="241">
        <v>44</v>
      </c>
      <c r="BR50" s="242"/>
      <c r="BS50" s="1056"/>
      <c r="BT50" s="1057"/>
      <c r="BU50" s="1057"/>
      <c r="BV50" s="1057"/>
      <c r="BW50" s="1057"/>
      <c r="BX50" s="1057"/>
      <c r="BY50" s="1057"/>
      <c r="BZ50" s="1057"/>
      <c r="CA50" s="1057"/>
      <c r="CB50" s="1057"/>
      <c r="CC50" s="1057"/>
      <c r="CD50" s="1057"/>
      <c r="CE50" s="1057"/>
      <c r="CF50" s="1057"/>
      <c r="CG50" s="1078"/>
      <c r="CH50" s="1053"/>
      <c r="CI50" s="1054"/>
      <c r="CJ50" s="1054"/>
      <c r="CK50" s="1054"/>
      <c r="CL50" s="1055"/>
      <c r="CM50" s="1053"/>
      <c r="CN50" s="1054"/>
      <c r="CO50" s="1054"/>
      <c r="CP50" s="1054"/>
      <c r="CQ50" s="1055"/>
      <c r="CR50" s="1053"/>
      <c r="CS50" s="1054"/>
      <c r="CT50" s="1054"/>
      <c r="CU50" s="1054"/>
      <c r="CV50" s="1055"/>
      <c r="CW50" s="1053"/>
      <c r="CX50" s="1054"/>
      <c r="CY50" s="1054"/>
      <c r="CZ50" s="1054"/>
      <c r="DA50" s="1055"/>
      <c r="DB50" s="1053"/>
      <c r="DC50" s="1054"/>
      <c r="DD50" s="1054"/>
      <c r="DE50" s="1054"/>
      <c r="DF50" s="1055"/>
      <c r="DG50" s="1053"/>
      <c r="DH50" s="1054"/>
      <c r="DI50" s="1054"/>
      <c r="DJ50" s="1054"/>
      <c r="DK50" s="1055"/>
      <c r="DL50" s="1053"/>
      <c r="DM50" s="1054"/>
      <c r="DN50" s="1054"/>
      <c r="DO50" s="1054"/>
      <c r="DP50" s="1055"/>
      <c r="DQ50" s="1053"/>
      <c r="DR50" s="1054"/>
      <c r="DS50" s="1054"/>
      <c r="DT50" s="1054"/>
      <c r="DU50" s="1055"/>
      <c r="DV50" s="1056"/>
      <c r="DW50" s="1057"/>
      <c r="DX50" s="1057"/>
      <c r="DY50" s="1057"/>
      <c r="DZ50" s="1058"/>
      <c r="EA50" s="233"/>
    </row>
    <row r="51" spans="1:131" ht="26.25" customHeight="1" x14ac:dyDescent="0.2">
      <c r="A51" s="241">
        <v>24</v>
      </c>
      <c r="B51" s="1094"/>
      <c r="C51" s="1095"/>
      <c r="D51" s="1095"/>
      <c r="E51" s="1095"/>
      <c r="F51" s="1095"/>
      <c r="G51" s="1095"/>
      <c r="H51" s="1095"/>
      <c r="I51" s="1095"/>
      <c r="J51" s="1095"/>
      <c r="K51" s="1095"/>
      <c r="L51" s="1095"/>
      <c r="M51" s="1095"/>
      <c r="N51" s="1095"/>
      <c r="O51" s="1095"/>
      <c r="P51" s="1096"/>
      <c r="Q51" s="1097"/>
      <c r="R51" s="1089"/>
      <c r="S51" s="1089"/>
      <c r="T51" s="1089"/>
      <c r="U51" s="1089"/>
      <c r="V51" s="1089"/>
      <c r="W51" s="1089"/>
      <c r="X51" s="1089"/>
      <c r="Y51" s="1089"/>
      <c r="Z51" s="1089"/>
      <c r="AA51" s="1089"/>
      <c r="AB51" s="1089"/>
      <c r="AC51" s="1089"/>
      <c r="AD51" s="1089"/>
      <c r="AE51" s="1098"/>
      <c r="AF51" s="1099"/>
      <c r="AG51" s="1100"/>
      <c r="AH51" s="1100"/>
      <c r="AI51" s="1100"/>
      <c r="AJ51" s="1101"/>
      <c r="AK51" s="1088"/>
      <c r="AL51" s="1089"/>
      <c r="AM51" s="1089"/>
      <c r="AN51" s="1089"/>
      <c r="AO51" s="1089"/>
      <c r="AP51" s="1089"/>
      <c r="AQ51" s="1089"/>
      <c r="AR51" s="1089"/>
      <c r="AS51" s="1089"/>
      <c r="AT51" s="1089"/>
      <c r="AU51" s="1089"/>
      <c r="AV51" s="1089"/>
      <c r="AW51" s="1089"/>
      <c r="AX51" s="1089"/>
      <c r="AY51" s="1089"/>
      <c r="AZ51" s="1090"/>
      <c r="BA51" s="1090"/>
      <c r="BB51" s="1090"/>
      <c r="BC51" s="1090"/>
      <c r="BD51" s="1090"/>
      <c r="BE51" s="1036"/>
      <c r="BF51" s="1036"/>
      <c r="BG51" s="1036"/>
      <c r="BH51" s="1036"/>
      <c r="BI51" s="1037"/>
      <c r="BJ51" s="235"/>
      <c r="BK51" s="235"/>
      <c r="BL51" s="235"/>
      <c r="BM51" s="235"/>
      <c r="BN51" s="235"/>
      <c r="BO51" s="244"/>
      <c r="BP51" s="244"/>
      <c r="BQ51" s="241">
        <v>45</v>
      </c>
      <c r="BR51" s="242"/>
      <c r="BS51" s="1056"/>
      <c r="BT51" s="1057"/>
      <c r="BU51" s="1057"/>
      <c r="BV51" s="1057"/>
      <c r="BW51" s="1057"/>
      <c r="BX51" s="1057"/>
      <c r="BY51" s="1057"/>
      <c r="BZ51" s="1057"/>
      <c r="CA51" s="1057"/>
      <c r="CB51" s="1057"/>
      <c r="CC51" s="1057"/>
      <c r="CD51" s="1057"/>
      <c r="CE51" s="1057"/>
      <c r="CF51" s="1057"/>
      <c r="CG51" s="1078"/>
      <c r="CH51" s="1053"/>
      <c r="CI51" s="1054"/>
      <c r="CJ51" s="1054"/>
      <c r="CK51" s="1054"/>
      <c r="CL51" s="1055"/>
      <c r="CM51" s="1053"/>
      <c r="CN51" s="1054"/>
      <c r="CO51" s="1054"/>
      <c r="CP51" s="1054"/>
      <c r="CQ51" s="1055"/>
      <c r="CR51" s="1053"/>
      <c r="CS51" s="1054"/>
      <c r="CT51" s="1054"/>
      <c r="CU51" s="1054"/>
      <c r="CV51" s="1055"/>
      <c r="CW51" s="1053"/>
      <c r="CX51" s="1054"/>
      <c r="CY51" s="1054"/>
      <c r="CZ51" s="1054"/>
      <c r="DA51" s="1055"/>
      <c r="DB51" s="1053"/>
      <c r="DC51" s="1054"/>
      <c r="DD51" s="1054"/>
      <c r="DE51" s="1054"/>
      <c r="DF51" s="1055"/>
      <c r="DG51" s="1053"/>
      <c r="DH51" s="1054"/>
      <c r="DI51" s="1054"/>
      <c r="DJ51" s="1054"/>
      <c r="DK51" s="1055"/>
      <c r="DL51" s="1053"/>
      <c r="DM51" s="1054"/>
      <c r="DN51" s="1054"/>
      <c r="DO51" s="1054"/>
      <c r="DP51" s="1055"/>
      <c r="DQ51" s="1053"/>
      <c r="DR51" s="1054"/>
      <c r="DS51" s="1054"/>
      <c r="DT51" s="1054"/>
      <c r="DU51" s="1055"/>
      <c r="DV51" s="1056"/>
      <c r="DW51" s="1057"/>
      <c r="DX51" s="1057"/>
      <c r="DY51" s="1057"/>
      <c r="DZ51" s="1058"/>
      <c r="EA51" s="233"/>
    </row>
    <row r="52" spans="1:131" ht="26.25" customHeight="1" x14ac:dyDescent="0.2">
      <c r="A52" s="241">
        <v>25</v>
      </c>
      <c r="B52" s="1094"/>
      <c r="C52" s="1095"/>
      <c r="D52" s="1095"/>
      <c r="E52" s="1095"/>
      <c r="F52" s="1095"/>
      <c r="G52" s="1095"/>
      <c r="H52" s="1095"/>
      <c r="I52" s="1095"/>
      <c r="J52" s="1095"/>
      <c r="K52" s="1095"/>
      <c r="L52" s="1095"/>
      <c r="M52" s="1095"/>
      <c r="N52" s="1095"/>
      <c r="O52" s="1095"/>
      <c r="P52" s="1096"/>
      <c r="Q52" s="1097"/>
      <c r="R52" s="1089"/>
      <c r="S52" s="1089"/>
      <c r="T52" s="1089"/>
      <c r="U52" s="1089"/>
      <c r="V52" s="1089"/>
      <c r="W52" s="1089"/>
      <c r="X52" s="1089"/>
      <c r="Y52" s="1089"/>
      <c r="Z52" s="1089"/>
      <c r="AA52" s="1089"/>
      <c r="AB52" s="1089"/>
      <c r="AC52" s="1089"/>
      <c r="AD52" s="1089"/>
      <c r="AE52" s="1098"/>
      <c r="AF52" s="1099"/>
      <c r="AG52" s="1100"/>
      <c r="AH52" s="1100"/>
      <c r="AI52" s="1100"/>
      <c r="AJ52" s="1101"/>
      <c r="AK52" s="1088"/>
      <c r="AL52" s="1089"/>
      <c r="AM52" s="1089"/>
      <c r="AN52" s="1089"/>
      <c r="AO52" s="1089"/>
      <c r="AP52" s="1089"/>
      <c r="AQ52" s="1089"/>
      <c r="AR52" s="1089"/>
      <c r="AS52" s="1089"/>
      <c r="AT52" s="1089"/>
      <c r="AU52" s="1089"/>
      <c r="AV52" s="1089"/>
      <c r="AW52" s="1089"/>
      <c r="AX52" s="1089"/>
      <c r="AY52" s="1089"/>
      <c r="AZ52" s="1090"/>
      <c r="BA52" s="1090"/>
      <c r="BB52" s="1090"/>
      <c r="BC52" s="1090"/>
      <c r="BD52" s="1090"/>
      <c r="BE52" s="1036"/>
      <c r="BF52" s="1036"/>
      <c r="BG52" s="1036"/>
      <c r="BH52" s="1036"/>
      <c r="BI52" s="1037"/>
      <c r="BJ52" s="235"/>
      <c r="BK52" s="235"/>
      <c r="BL52" s="235"/>
      <c r="BM52" s="235"/>
      <c r="BN52" s="235"/>
      <c r="BO52" s="244"/>
      <c r="BP52" s="244"/>
      <c r="BQ52" s="241">
        <v>46</v>
      </c>
      <c r="BR52" s="242"/>
      <c r="BS52" s="1056"/>
      <c r="BT52" s="1057"/>
      <c r="BU52" s="1057"/>
      <c r="BV52" s="1057"/>
      <c r="BW52" s="1057"/>
      <c r="BX52" s="1057"/>
      <c r="BY52" s="1057"/>
      <c r="BZ52" s="1057"/>
      <c r="CA52" s="1057"/>
      <c r="CB52" s="1057"/>
      <c r="CC52" s="1057"/>
      <c r="CD52" s="1057"/>
      <c r="CE52" s="1057"/>
      <c r="CF52" s="1057"/>
      <c r="CG52" s="1078"/>
      <c r="CH52" s="1053"/>
      <c r="CI52" s="1054"/>
      <c r="CJ52" s="1054"/>
      <c r="CK52" s="1054"/>
      <c r="CL52" s="1055"/>
      <c r="CM52" s="1053"/>
      <c r="CN52" s="1054"/>
      <c r="CO52" s="1054"/>
      <c r="CP52" s="1054"/>
      <c r="CQ52" s="1055"/>
      <c r="CR52" s="1053"/>
      <c r="CS52" s="1054"/>
      <c r="CT52" s="1054"/>
      <c r="CU52" s="1054"/>
      <c r="CV52" s="1055"/>
      <c r="CW52" s="1053"/>
      <c r="CX52" s="1054"/>
      <c r="CY52" s="1054"/>
      <c r="CZ52" s="1054"/>
      <c r="DA52" s="1055"/>
      <c r="DB52" s="1053"/>
      <c r="DC52" s="1054"/>
      <c r="DD52" s="1054"/>
      <c r="DE52" s="1054"/>
      <c r="DF52" s="1055"/>
      <c r="DG52" s="1053"/>
      <c r="DH52" s="1054"/>
      <c r="DI52" s="1054"/>
      <c r="DJ52" s="1054"/>
      <c r="DK52" s="1055"/>
      <c r="DL52" s="1053"/>
      <c r="DM52" s="1054"/>
      <c r="DN52" s="1054"/>
      <c r="DO52" s="1054"/>
      <c r="DP52" s="1055"/>
      <c r="DQ52" s="1053"/>
      <c r="DR52" s="1054"/>
      <c r="DS52" s="1054"/>
      <c r="DT52" s="1054"/>
      <c r="DU52" s="1055"/>
      <c r="DV52" s="1056"/>
      <c r="DW52" s="1057"/>
      <c r="DX52" s="1057"/>
      <c r="DY52" s="1057"/>
      <c r="DZ52" s="1058"/>
      <c r="EA52" s="233"/>
    </row>
    <row r="53" spans="1:131" ht="26.25" customHeight="1" x14ac:dyDescent="0.2">
      <c r="A53" s="241">
        <v>26</v>
      </c>
      <c r="B53" s="1094"/>
      <c r="C53" s="1095"/>
      <c r="D53" s="1095"/>
      <c r="E53" s="1095"/>
      <c r="F53" s="1095"/>
      <c r="G53" s="1095"/>
      <c r="H53" s="1095"/>
      <c r="I53" s="1095"/>
      <c r="J53" s="1095"/>
      <c r="K53" s="1095"/>
      <c r="L53" s="1095"/>
      <c r="M53" s="1095"/>
      <c r="N53" s="1095"/>
      <c r="O53" s="1095"/>
      <c r="P53" s="1096"/>
      <c r="Q53" s="1097"/>
      <c r="R53" s="1089"/>
      <c r="S53" s="1089"/>
      <c r="T53" s="1089"/>
      <c r="U53" s="1089"/>
      <c r="V53" s="1089"/>
      <c r="W53" s="1089"/>
      <c r="X53" s="1089"/>
      <c r="Y53" s="1089"/>
      <c r="Z53" s="1089"/>
      <c r="AA53" s="1089"/>
      <c r="AB53" s="1089"/>
      <c r="AC53" s="1089"/>
      <c r="AD53" s="1089"/>
      <c r="AE53" s="1098"/>
      <c r="AF53" s="1099"/>
      <c r="AG53" s="1100"/>
      <c r="AH53" s="1100"/>
      <c r="AI53" s="1100"/>
      <c r="AJ53" s="1101"/>
      <c r="AK53" s="1088"/>
      <c r="AL53" s="1089"/>
      <c r="AM53" s="1089"/>
      <c r="AN53" s="1089"/>
      <c r="AO53" s="1089"/>
      <c r="AP53" s="1089"/>
      <c r="AQ53" s="1089"/>
      <c r="AR53" s="1089"/>
      <c r="AS53" s="1089"/>
      <c r="AT53" s="1089"/>
      <c r="AU53" s="1089"/>
      <c r="AV53" s="1089"/>
      <c r="AW53" s="1089"/>
      <c r="AX53" s="1089"/>
      <c r="AY53" s="1089"/>
      <c r="AZ53" s="1090"/>
      <c r="BA53" s="1090"/>
      <c r="BB53" s="1090"/>
      <c r="BC53" s="1090"/>
      <c r="BD53" s="1090"/>
      <c r="BE53" s="1036"/>
      <c r="BF53" s="1036"/>
      <c r="BG53" s="1036"/>
      <c r="BH53" s="1036"/>
      <c r="BI53" s="1037"/>
      <c r="BJ53" s="235"/>
      <c r="BK53" s="235"/>
      <c r="BL53" s="235"/>
      <c r="BM53" s="235"/>
      <c r="BN53" s="235"/>
      <c r="BO53" s="244"/>
      <c r="BP53" s="244"/>
      <c r="BQ53" s="241">
        <v>47</v>
      </c>
      <c r="BR53" s="242"/>
      <c r="BS53" s="1056"/>
      <c r="BT53" s="1057"/>
      <c r="BU53" s="1057"/>
      <c r="BV53" s="1057"/>
      <c r="BW53" s="1057"/>
      <c r="BX53" s="1057"/>
      <c r="BY53" s="1057"/>
      <c r="BZ53" s="1057"/>
      <c r="CA53" s="1057"/>
      <c r="CB53" s="1057"/>
      <c r="CC53" s="1057"/>
      <c r="CD53" s="1057"/>
      <c r="CE53" s="1057"/>
      <c r="CF53" s="1057"/>
      <c r="CG53" s="1078"/>
      <c r="CH53" s="1053"/>
      <c r="CI53" s="1054"/>
      <c r="CJ53" s="1054"/>
      <c r="CK53" s="1054"/>
      <c r="CL53" s="1055"/>
      <c r="CM53" s="1053"/>
      <c r="CN53" s="1054"/>
      <c r="CO53" s="1054"/>
      <c r="CP53" s="1054"/>
      <c r="CQ53" s="1055"/>
      <c r="CR53" s="1053"/>
      <c r="CS53" s="1054"/>
      <c r="CT53" s="1054"/>
      <c r="CU53" s="1054"/>
      <c r="CV53" s="1055"/>
      <c r="CW53" s="1053"/>
      <c r="CX53" s="1054"/>
      <c r="CY53" s="1054"/>
      <c r="CZ53" s="1054"/>
      <c r="DA53" s="1055"/>
      <c r="DB53" s="1053"/>
      <c r="DC53" s="1054"/>
      <c r="DD53" s="1054"/>
      <c r="DE53" s="1054"/>
      <c r="DF53" s="1055"/>
      <c r="DG53" s="1053"/>
      <c r="DH53" s="1054"/>
      <c r="DI53" s="1054"/>
      <c r="DJ53" s="1054"/>
      <c r="DK53" s="1055"/>
      <c r="DL53" s="1053"/>
      <c r="DM53" s="1054"/>
      <c r="DN53" s="1054"/>
      <c r="DO53" s="1054"/>
      <c r="DP53" s="1055"/>
      <c r="DQ53" s="1053"/>
      <c r="DR53" s="1054"/>
      <c r="DS53" s="1054"/>
      <c r="DT53" s="1054"/>
      <c r="DU53" s="1055"/>
      <c r="DV53" s="1056"/>
      <c r="DW53" s="1057"/>
      <c r="DX53" s="1057"/>
      <c r="DY53" s="1057"/>
      <c r="DZ53" s="1058"/>
      <c r="EA53" s="233"/>
    </row>
    <row r="54" spans="1:131" ht="26.25" customHeight="1" x14ac:dyDescent="0.2">
      <c r="A54" s="241">
        <v>27</v>
      </c>
      <c r="B54" s="1094"/>
      <c r="C54" s="1095"/>
      <c r="D54" s="1095"/>
      <c r="E54" s="1095"/>
      <c r="F54" s="1095"/>
      <c r="G54" s="1095"/>
      <c r="H54" s="1095"/>
      <c r="I54" s="1095"/>
      <c r="J54" s="1095"/>
      <c r="K54" s="1095"/>
      <c r="L54" s="1095"/>
      <c r="M54" s="1095"/>
      <c r="N54" s="1095"/>
      <c r="O54" s="1095"/>
      <c r="P54" s="1096"/>
      <c r="Q54" s="1097"/>
      <c r="R54" s="1089"/>
      <c r="S54" s="1089"/>
      <c r="T54" s="1089"/>
      <c r="U54" s="1089"/>
      <c r="V54" s="1089"/>
      <c r="W54" s="1089"/>
      <c r="X54" s="1089"/>
      <c r="Y54" s="1089"/>
      <c r="Z54" s="1089"/>
      <c r="AA54" s="1089"/>
      <c r="AB54" s="1089"/>
      <c r="AC54" s="1089"/>
      <c r="AD54" s="1089"/>
      <c r="AE54" s="1098"/>
      <c r="AF54" s="1099"/>
      <c r="AG54" s="1100"/>
      <c r="AH54" s="1100"/>
      <c r="AI54" s="1100"/>
      <c r="AJ54" s="1101"/>
      <c r="AK54" s="1088"/>
      <c r="AL54" s="1089"/>
      <c r="AM54" s="1089"/>
      <c r="AN54" s="1089"/>
      <c r="AO54" s="1089"/>
      <c r="AP54" s="1089"/>
      <c r="AQ54" s="1089"/>
      <c r="AR54" s="1089"/>
      <c r="AS54" s="1089"/>
      <c r="AT54" s="1089"/>
      <c r="AU54" s="1089"/>
      <c r="AV54" s="1089"/>
      <c r="AW54" s="1089"/>
      <c r="AX54" s="1089"/>
      <c r="AY54" s="1089"/>
      <c r="AZ54" s="1090"/>
      <c r="BA54" s="1090"/>
      <c r="BB54" s="1090"/>
      <c r="BC54" s="1090"/>
      <c r="BD54" s="1090"/>
      <c r="BE54" s="1036"/>
      <c r="BF54" s="1036"/>
      <c r="BG54" s="1036"/>
      <c r="BH54" s="1036"/>
      <c r="BI54" s="1037"/>
      <c r="BJ54" s="235"/>
      <c r="BK54" s="235"/>
      <c r="BL54" s="235"/>
      <c r="BM54" s="235"/>
      <c r="BN54" s="235"/>
      <c r="BO54" s="244"/>
      <c r="BP54" s="244"/>
      <c r="BQ54" s="241">
        <v>48</v>
      </c>
      <c r="BR54" s="242"/>
      <c r="BS54" s="1056"/>
      <c r="BT54" s="1057"/>
      <c r="BU54" s="1057"/>
      <c r="BV54" s="1057"/>
      <c r="BW54" s="1057"/>
      <c r="BX54" s="1057"/>
      <c r="BY54" s="1057"/>
      <c r="BZ54" s="1057"/>
      <c r="CA54" s="1057"/>
      <c r="CB54" s="1057"/>
      <c r="CC54" s="1057"/>
      <c r="CD54" s="1057"/>
      <c r="CE54" s="1057"/>
      <c r="CF54" s="1057"/>
      <c r="CG54" s="1078"/>
      <c r="CH54" s="1053"/>
      <c r="CI54" s="1054"/>
      <c r="CJ54" s="1054"/>
      <c r="CK54" s="1054"/>
      <c r="CL54" s="1055"/>
      <c r="CM54" s="1053"/>
      <c r="CN54" s="1054"/>
      <c r="CO54" s="1054"/>
      <c r="CP54" s="1054"/>
      <c r="CQ54" s="1055"/>
      <c r="CR54" s="1053"/>
      <c r="CS54" s="1054"/>
      <c r="CT54" s="1054"/>
      <c r="CU54" s="1054"/>
      <c r="CV54" s="1055"/>
      <c r="CW54" s="1053"/>
      <c r="CX54" s="1054"/>
      <c r="CY54" s="1054"/>
      <c r="CZ54" s="1054"/>
      <c r="DA54" s="1055"/>
      <c r="DB54" s="1053"/>
      <c r="DC54" s="1054"/>
      <c r="DD54" s="1054"/>
      <c r="DE54" s="1054"/>
      <c r="DF54" s="1055"/>
      <c r="DG54" s="1053"/>
      <c r="DH54" s="1054"/>
      <c r="DI54" s="1054"/>
      <c r="DJ54" s="1054"/>
      <c r="DK54" s="1055"/>
      <c r="DL54" s="1053"/>
      <c r="DM54" s="1054"/>
      <c r="DN54" s="1054"/>
      <c r="DO54" s="1054"/>
      <c r="DP54" s="1055"/>
      <c r="DQ54" s="1053"/>
      <c r="DR54" s="1054"/>
      <c r="DS54" s="1054"/>
      <c r="DT54" s="1054"/>
      <c r="DU54" s="1055"/>
      <c r="DV54" s="1056"/>
      <c r="DW54" s="1057"/>
      <c r="DX54" s="1057"/>
      <c r="DY54" s="1057"/>
      <c r="DZ54" s="1058"/>
      <c r="EA54" s="233"/>
    </row>
    <row r="55" spans="1:131" ht="26.25" customHeight="1" x14ac:dyDescent="0.2">
      <c r="A55" s="241">
        <v>28</v>
      </c>
      <c r="B55" s="1094"/>
      <c r="C55" s="1095"/>
      <c r="D55" s="1095"/>
      <c r="E55" s="1095"/>
      <c r="F55" s="1095"/>
      <c r="G55" s="1095"/>
      <c r="H55" s="1095"/>
      <c r="I55" s="1095"/>
      <c r="J55" s="1095"/>
      <c r="K55" s="1095"/>
      <c r="L55" s="1095"/>
      <c r="M55" s="1095"/>
      <c r="N55" s="1095"/>
      <c r="O55" s="1095"/>
      <c r="P55" s="1096"/>
      <c r="Q55" s="1097"/>
      <c r="R55" s="1089"/>
      <c r="S55" s="1089"/>
      <c r="T55" s="1089"/>
      <c r="U55" s="1089"/>
      <c r="V55" s="1089"/>
      <c r="W55" s="1089"/>
      <c r="X55" s="1089"/>
      <c r="Y55" s="1089"/>
      <c r="Z55" s="1089"/>
      <c r="AA55" s="1089"/>
      <c r="AB55" s="1089"/>
      <c r="AC55" s="1089"/>
      <c r="AD55" s="1089"/>
      <c r="AE55" s="1098"/>
      <c r="AF55" s="1099"/>
      <c r="AG55" s="1100"/>
      <c r="AH55" s="1100"/>
      <c r="AI55" s="1100"/>
      <c r="AJ55" s="1101"/>
      <c r="AK55" s="1088"/>
      <c r="AL55" s="1089"/>
      <c r="AM55" s="1089"/>
      <c r="AN55" s="1089"/>
      <c r="AO55" s="1089"/>
      <c r="AP55" s="1089"/>
      <c r="AQ55" s="1089"/>
      <c r="AR55" s="1089"/>
      <c r="AS55" s="1089"/>
      <c r="AT55" s="1089"/>
      <c r="AU55" s="1089"/>
      <c r="AV55" s="1089"/>
      <c r="AW55" s="1089"/>
      <c r="AX55" s="1089"/>
      <c r="AY55" s="1089"/>
      <c r="AZ55" s="1090"/>
      <c r="BA55" s="1090"/>
      <c r="BB55" s="1090"/>
      <c r="BC55" s="1090"/>
      <c r="BD55" s="1090"/>
      <c r="BE55" s="1036"/>
      <c r="BF55" s="1036"/>
      <c r="BG55" s="1036"/>
      <c r="BH55" s="1036"/>
      <c r="BI55" s="1037"/>
      <c r="BJ55" s="235"/>
      <c r="BK55" s="235"/>
      <c r="BL55" s="235"/>
      <c r="BM55" s="235"/>
      <c r="BN55" s="235"/>
      <c r="BO55" s="244"/>
      <c r="BP55" s="244"/>
      <c r="BQ55" s="241">
        <v>49</v>
      </c>
      <c r="BR55" s="242"/>
      <c r="BS55" s="1056"/>
      <c r="BT55" s="1057"/>
      <c r="BU55" s="1057"/>
      <c r="BV55" s="1057"/>
      <c r="BW55" s="1057"/>
      <c r="BX55" s="1057"/>
      <c r="BY55" s="1057"/>
      <c r="BZ55" s="1057"/>
      <c r="CA55" s="1057"/>
      <c r="CB55" s="1057"/>
      <c r="CC55" s="1057"/>
      <c r="CD55" s="1057"/>
      <c r="CE55" s="1057"/>
      <c r="CF55" s="1057"/>
      <c r="CG55" s="1078"/>
      <c r="CH55" s="1053"/>
      <c r="CI55" s="1054"/>
      <c r="CJ55" s="1054"/>
      <c r="CK55" s="1054"/>
      <c r="CL55" s="1055"/>
      <c r="CM55" s="1053"/>
      <c r="CN55" s="1054"/>
      <c r="CO55" s="1054"/>
      <c r="CP55" s="1054"/>
      <c r="CQ55" s="1055"/>
      <c r="CR55" s="1053"/>
      <c r="CS55" s="1054"/>
      <c r="CT55" s="1054"/>
      <c r="CU55" s="1054"/>
      <c r="CV55" s="1055"/>
      <c r="CW55" s="1053"/>
      <c r="CX55" s="1054"/>
      <c r="CY55" s="1054"/>
      <c r="CZ55" s="1054"/>
      <c r="DA55" s="1055"/>
      <c r="DB55" s="1053"/>
      <c r="DC55" s="1054"/>
      <c r="DD55" s="1054"/>
      <c r="DE55" s="1054"/>
      <c r="DF55" s="1055"/>
      <c r="DG55" s="1053"/>
      <c r="DH55" s="1054"/>
      <c r="DI55" s="1054"/>
      <c r="DJ55" s="1054"/>
      <c r="DK55" s="1055"/>
      <c r="DL55" s="1053"/>
      <c r="DM55" s="1054"/>
      <c r="DN55" s="1054"/>
      <c r="DO55" s="1054"/>
      <c r="DP55" s="1055"/>
      <c r="DQ55" s="1053"/>
      <c r="DR55" s="1054"/>
      <c r="DS55" s="1054"/>
      <c r="DT55" s="1054"/>
      <c r="DU55" s="1055"/>
      <c r="DV55" s="1056"/>
      <c r="DW55" s="1057"/>
      <c r="DX55" s="1057"/>
      <c r="DY55" s="1057"/>
      <c r="DZ55" s="1058"/>
      <c r="EA55" s="233"/>
    </row>
    <row r="56" spans="1:131" ht="26.25" customHeight="1" x14ac:dyDescent="0.2">
      <c r="A56" s="241">
        <v>29</v>
      </c>
      <c r="B56" s="1094"/>
      <c r="C56" s="1095"/>
      <c r="D56" s="1095"/>
      <c r="E56" s="1095"/>
      <c r="F56" s="1095"/>
      <c r="G56" s="1095"/>
      <c r="H56" s="1095"/>
      <c r="I56" s="1095"/>
      <c r="J56" s="1095"/>
      <c r="K56" s="1095"/>
      <c r="L56" s="1095"/>
      <c r="M56" s="1095"/>
      <c r="N56" s="1095"/>
      <c r="O56" s="1095"/>
      <c r="P56" s="1096"/>
      <c r="Q56" s="1097"/>
      <c r="R56" s="1089"/>
      <c r="S56" s="1089"/>
      <c r="T56" s="1089"/>
      <c r="U56" s="1089"/>
      <c r="V56" s="1089"/>
      <c r="W56" s="1089"/>
      <c r="X56" s="1089"/>
      <c r="Y56" s="1089"/>
      <c r="Z56" s="1089"/>
      <c r="AA56" s="1089"/>
      <c r="AB56" s="1089"/>
      <c r="AC56" s="1089"/>
      <c r="AD56" s="1089"/>
      <c r="AE56" s="1098"/>
      <c r="AF56" s="1099"/>
      <c r="AG56" s="1100"/>
      <c r="AH56" s="1100"/>
      <c r="AI56" s="1100"/>
      <c r="AJ56" s="1101"/>
      <c r="AK56" s="1088"/>
      <c r="AL56" s="1089"/>
      <c r="AM56" s="1089"/>
      <c r="AN56" s="1089"/>
      <c r="AO56" s="1089"/>
      <c r="AP56" s="1089"/>
      <c r="AQ56" s="1089"/>
      <c r="AR56" s="1089"/>
      <c r="AS56" s="1089"/>
      <c r="AT56" s="1089"/>
      <c r="AU56" s="1089"/>
      <c r="AV56" s="1089"/>
      <c r="AW56" s="1089"/>
      <c r="AX56" s="1089"/>
      <c r="AY56" s="1089"/>
      <c r="AZ56" s="1090"/>
      <c r="BA56" s="1090"/>
      <c r="BB56" s="1090"/>
      <c r="BC56" s="1090"/>
      <c r="BD56" s="1090"/>
      <c r="BE56" s="1036"/>
      <c r="BF56" s="1036"/>
      <c r="BG56" s="1036"/>
      <c r="BH56" s="1036"/>
      <c r="BI56" s="1037"/>
      <c r="BJ56" s="235"/>
      <c r="BK56" s="235"/>
      <c r="BL56" s="235"/>
      <c r="BM56" s="235"/>
      <c r="BN56" s="235"/>
      <c r="BO56" s="244"/>
      <c r="BP56" s="244"/>
      <c r="BQ56" s="241">
        <v>50</v>
      </c>
      <c r="BR56" s="242"/>
      <c r="BS56" s="1056"/>
      <c r="BT56" s="1057"/>
      <c r="BU56" s="1057"/>
      <c r="BV56" s="1057"/>
      <c r="BW56" s="1057"/>
      <c r="BX56" s="1057"/>
      <c r="BY56" s="1057"/>
      <c r="BZ56" s="1057"/>
      <c r="CA56" s="1057"/>
      <c r="CB56" s="1057"/>
      <c r="CC56" s="1057"/>
      <c r="CD56" s="1057"/>
      <c r="CE56" s="1057"/>
      <c r="CF56" s="1057"/>
      <c r="CG56" s="1078"/>
      <c r="CH56" s="1053"/>
      <c r="CI56" s="1054"/>
      <c r="CJ56" s="1054"/>
      <c r="CK56" s="1054"/>
      <c r="CL56" s="1055"/>
      <c r="CM56" s="1053"/>
      <c r="CN56" s="1054"/>
      <c r="CO56" s="1054"/>
      <c r="CP56" s="1054"/>
      <c r="CQ56" s="1055"/>
      <c r="CR56" s="1053"/>
      <c r="CS56" s="1054"/>
      <c r="CT56" s="1054"/>
      <c r="CU56" s="1054"/>
      <c r="CV56" s="1055"/>
      <c r="CW56" s="1053"/>
      <c r="CX56" s="1054"/>
      <c r="CY56" s="1054"/>
      <c r="CZ56" s="1054"/>
      <c r="DA56" s="1055"/>
      <c r="DB56" s="1053"/>
      <c r="DC56" s="1054"/>
      <c r="DD56" s="1054"/>
      <c r="DE56" s="1054"/>
      <c r="DF56" s="1055"/>
      <c r="DG56" s="1053"/>
      <c r="DH56" s="1054"/>
      <c r="DI56" s="1054"/>
      <c r="DJ56" s="1054"/>
      <c r="DK56" s="1055"/>
      <c r="DL56" s="1053"/>
      <c r="DM56" s="1054"/>
      <c r="DN56" s="1054"/>
      <c r="DO56" s="1054"/>
      <c r="DP56" s="1055"/>
      <c r="DQ56" s="1053"/>
      <c r="DR56" s="1054"/>
      <c r="DS56" s="1054"/>
      <c r="DT56" s="1054"/>
      <c r="DU56" s="1055"/>
      <c r="DV56" s="1056"/>
      <c r="DW56" s="1057"/>
      <c r="DX56" s="1057"/>
      <c r="DY56" s="1057"/>
      <c r="DZ56" s="1058"/>
      <c r="EA56" s="233"/>
    </row>
    <row r="57" spans="1:131" ht="26.25" customHeight="1" x14ac:dyDescent="0.2">
      <c r="A57" s="241">
        <v>30</v>
      </c>
      <c r="B57" s="1094"/>
      <c r="C57" s="1095"/>
      <c r="D57" s="1095"/>
      <c r="E57" s="1095"/>
      <c r="F57" s="1095"/>
      <c r="G57" s="1095"/>
      <c r="H57" s="1095"/>
      <c r="I57" s="1095"/>
      <c r="J57" s="1095"/>
      <c r="K57" s="1095"/>
      <c r="L57" s="1095"/>
      <c r="M57" s="1095"/>
      <c r="N57" s="1095"/>
      <c r="O57" s="1095"/>
      <c r="P57" s="1096"/>
      <c r="Q57" s="1097"/>
      <c r="R57" s="1089"/>
      <c r="S57" s="1089"/>
      <c r="T57" s="1089"/>
      <c r="U57" s="1089"/>
      <c r="V57" s="1089"/>
      <c r="W57" s="1089"/>
      <c r="X57" s="1089"/>
      <c r="Y57" s="1089"/>
      <c r="Z57" s="1089"/>
      <c r="AA57" s="1089"/>
      <c r="AB57" s="1089"/>
      <c r="AC57" s="1089"/>
      <c r="AD57" s="1089"/>
      <c r="AE57" s="1098"/>
      <c r="AF57" s="1099"/>
      <c r="AG57" s="1100"/>
      <c r="AH57" s="1100"/>
      <c r="AI57" s="1100"/>
      <c r="AJ57" s="1101"/>
      <c r="AK57" s="1088"/>
      <c r="AL57" s="1089"/>
      <c r="AM57" s="1089"/>
      <c r="AN57" s="1089"/>
      <c r="AO57" s="1089"/>
      <c r="AP57" s="1089"/>
      <c r="AQ57" s="1089"/>
      <c r="AR57" s="1089"/>
      <c r="AS57" s="1089"/>
      <c r="AT57" s="1089"/>
      <c r="AU57" s="1089"/>
      <c r="AV57" s="1089"/>
      <c r="AW57" s="1089"/>
      <c r="AX57" s="1089"/>
      <c r="AY57" s="1089"/>
      <c r="AZ57" s="1090"/>
      <c r="BA57" s="1090"/>
      <c r="BB57" s="1090"/>
      <c r="BC57" s="1090"/>
      <c r="BD57" s="1090"/>
      <c r="BE57" s="1036"/>
      <c r="BF57" s="1036"/>
      <c r="BG57" s="1036"/>
      <c r="BH57" s="1036"/>
      <c r="BI57" s="1037"/>
      <c r="BJ57" s="235"/>
      <c r="BK57" s="235"/>
      <c r="BL57" s="235"/>
      <c r="BM57" s="235"/>
      <c r="BN57" s="235"/>
      <c r="BO57" s="244"/>
      <c r="BP57" s="244"/>
      <c r="BQ57" s="241">
        <v>51</v>
      </c>
      <c r="BR57" s="242"/>
      <c r="BS57" s="1056"/>
      <c r="BT57" s="1057"/>
      <c r="BU57" s="1057"/>
      <c r="BV57" s="1057"/>
      <c r="BW57" s="1057"/>
      <c r="BX57" s="1057"/>
      <c r="BY57" s="1057"/>
      <c r="BZ57" s="1057"/>
      <c r="CA57" s="1057"/>
      <c r="CB57" s="1057"/>
      <c r="CC57" s="1057"/>
      <c r="CD57" s="1057"/>
      <c r="CE57" s="1057"/>
      <c r="CF57" s="1057"/>
      <c r="CG57" s="1078"/>
      <c r="CH57" s="1053"/>
      <c r="CI57" s="1054"/>
      <c r="CJ57" s="1054"/>
      <c r="CK57" s="1054"/>
      <c r="CL57" s="1055"/>
      <c r="CM57" s="1053"/>
      <c r="CN57" s="1054"/>
      <c r="CO57" s="1054"/>
      <c r="CP57" s="1054"/>
      <c r="CQ57" s="1055"/>
      <c r="CR57" s="1053"/>
      <c r="CS57" s="1054"/>
      <c r="CT57" s="1054"/>
      <c r="CU57" s="1054"/>
      <c r="CV57" s="1055"/>
      <c r="CW57" s="1053"/>
      <c r="CX57" s="1054"/>
      <c r="CY57" s="1054"/>
      <c r="CZ57" s="1054"/>
      <c r="DA57" s="1055"/>
      <c r="DB57" s="1053"/>
      <c r="DC57" s="1054"/>
      <c r="DD57" s="1054"/>
      <c r="DE57" s="1054"/>
      <c r="DF57" s="1055"/>
      <c r="DG57" s="1053"/>
      <c r="DH57" s="1054"/>
      <c r="DI57" s="1054"/>
      <c r="DJ57" s="1054"/>
      <c r="DK57" s="1055"/>
      <c r="DL57" s="1053"/>
      <c r="DM57" s="1054"/>
      <c r="DN57" s="1054"/>
      <c r="DO57" s="1054"/>
      <c r="DP57" s="1055"/>
      <c r="DQ57" s="1053"/>
      <c r="DR57" s="1054"/>
      <c r="DS57" s="1054"/>
      <c r="DT57" s="1054"/>
      <c r="DU57" s="1055"/>
      <c r="DV57" s="1056"/>
      <c r="DW57" s="1057"/>
      <c r="DX57" s="1057"/>
      <c r="DY57" s="1057"/>
      <c r="DZ57" s="1058"/>
      <c r="EA57" s="233"/>
    </row>
    <row r="58" spans="1:131" ht="26.25" customHeight="1" x14ac:dyDescent="0.2">
      <c r="A58" s="241">
        <v>31</v>
      </c>
      <c r="B58" s="1094"/>
      <c r="C58" s="1095"/>
      <c r="D58" s="1095"/>
      <c r="E58" s="1095"/>
      <c r="F58" s="1095"/>
      <c r="G58" s="1095"/>
      <c r="H58" s="1095"/>
      <c r="I58" s="1095"/>
      <c r="J58" s="1095"/>
      <c r="K58" s="1095"/>
      <c r="L58" s="1095"/>
      <c r="M58" s="1095"/>
      <c r="N58" s="1095"/>
      <c r="O58" s="1095"/>
      <c r="P58" s="1096"/>
      <c r="Q58" s="1097"/>
      <c r="R58" s="1089"/>
      <c r="S58" s="1089"/>
      <c r="T58" s="1089"/>
      <c r="U58" s="1089"/>
      <c r="V58" s="1089"/>
      <c r="W58" s="1089"/>
      <c r="X58" s="1089"/>
      <c r="Y58" s="1089"/>
      <c r="Z58" s="1089"/>
      <c r="AA58" s="1089"/>
      <c r="AB58" s="1089"/>
      <c r="AC58" s="1089"/>
      <c r="AD58" s="1089"/>
      <c r="AE58" s="1098"/>
      <c r="AF58" s="1099"/>
      <c r="AG58" s="1100"/>
      <c r="AH58" s="1100"/>
      <c r="AI58" s="1100"/>
      <c r="AJ58" s="1101"/>
      <c r="AK58" s="1088"/>
      <c r="AL58" s="1089"/>
      <c r="AM58" s="1089"/>
      <c r="AN58" s="1089"/>
      <c r="AO58" s="1089"/>
      <c r="AP58" s="1089"/>
      <c r="AQ58" s="1089"/>
      <c r="AR58" s="1089"/>
      <c r="AS58" s="1089"/>
      <c r="AT58" s="1089"/>
      <c r="AU58" s="1089"/>
      <c r="AV58" s="1089"/>
      <c r="AW58" s="1089"/>
      <c r="AX58" s="1089"/>
      <c r="AY58" s="1089"/>
      <c r="AZ58" s="1090"/>
      <c r="BA58" s="1090"/>
      <c r="BB58" s="1090"/>
      <c r="BC58" s="1090"/>
      <c r="BD58" s="1090"/>
      <c r="BE58" s="1036"/>
      <c r="BF58" s="1036"/>
      <c r="BG58" s="1036"/>
      <c r="BH58" s="1036"/>
      <c r="BI58" s="1037"/>
      <c r="BJ58" s="235"/>
      <c r="BK58" s="235"/>
      <c r="BL58" s="235"/>
      <c r="BM58" s="235"/>
      <c r="BN58" s="235"/>
      <c r="BO58" s="244"/>
      <c r="BP58" s="244"/>
      <c r="BQ58" s="241">
        <v>52</v>
      </c>
      <c r="BR58" s="242"/>
      <c r="BS58" s="1056"/>
      <c r="BT58" s="1057"/>
      <c r="BU58" s="1057"/>
      <c r="BV58" s="1057"/>
      <c r="BW58" s="1057"/>
      <c r="BX58" s="1057"/>
      <c r="BY58" s="1057"/>
      <c r="BZ58" s="1057"/>
      <c r="CA58" s="1057"/>
      <c r="CB58" s="1057"/>
      <c r="CC58" s="1057"/>
      <c r="CD58" s="1057"/>
      <c r="CE58" s="1057"/>
      <c r="CF58" s="1057"/>
      <c r="CG58" s="1078"/>
      <c r="CH58" s="1053"/>
      <c r="CI58" s="1054"/>
      <c r="CJ58" s="1054"/>
      <c r="CK58" s="1054"/>
      <c r="CL58" s="1055"/>
      <c r="CM58" s="1053"/>
      <c r="CN58" s="1054"/>
      <c r="CO58" s="1054"/>
      <c r="CP58" s="1054"/>
      <c r="CQ58" s="1055"/>
      <c r="CR58" s="1053"/>
      <c r="CS58" s="1054"/>
      <c r="CT58" s="1054"/>
      <c r="CU58" s="1054"/>
      <c r="CV58" s="1055"/>
      <c r="CW58" s="1053"/>
      <c r="CX58" s="1054"/>
      <c r="CY58" s="1054"/>
      <c r="CZ58" s="1054"/>
      <c r="DA58" s="1055"/>
      <c r="DB58" s="1053"/>
      <c r="DC58" s="1054"/>
      <c r="DD58" s="1054"/>
      <c r="DE58" s="1054"/>
      <c r="DF58" s="1055"/>
      <c r="DG58" s="1053"/>
      <c r="DH58" s="1054"/>
      <c r="DI58" s="1054"/>
      <c r="DJ58" s="1054"/>
      <c r="DK58" s="1055"/>
      <c r="DL58" s="1053"/>
      <c r="DM58" s="1054"/>
      <c r="DN58" s="1054"/>
      <c r="DO58" s="1054"/>
      <c r="DP58" s="1055"/>
      <c r="DQ58" s="1053"/>
      <c r="DR58" s="1054"/>
      <c r="DS58" s="1054"/>
      <c r="DT58" s="1054"/>
      <c r="DU58" s="1055"/>
      <c r="DV58" s="1056"/>
      <c r="DW58" s="1057"/>
      <c r="DX58" s="1057"/>
      <c r="DY58" s="1057"/>
      <c r="DZ58" s="1058"/>
      <c r="EA58" s="233"/>
    </row>
    <row r="59" spans="1:131" ht="26.25" customHeight="1" x14ac:dyDescent="0.2">
      <c r="A59" s="241">
        <v>32</v>
      </c>
      <c r="B59" s="1094"/>
      <c r="C59" s="1095"/>
      <c r="D59" s="1095"/>
      <c r="E59" s="1095"/>
      <c r="F59" s="1095"/>
      <c r="G59" s="1095"/>
      <c r="H59" s="1095"/>
      <c r="I59" s="1095"/>
      <c r="J59" s="1095"/>
      <c r="K59" s="1095"/>
      <c r="L59" s="1095"/>
      <c r="M59" s="1095"/>
      <c r="N59" s="1095"/>
      <c r="O59" s="1095"/>
      <c r="P59" s="1096"/>
      <c r="Q59" s="1097"/>
      <c r="R59" s="1089"/>
      <c r="S59" s="1089"/>
      <c r="T59" s="1089"/>
      <c r="U59" s="1089"/>
      <c r="V59" s="1089"/>
      <c r="W59" s="1089"/>
      <c r="X59" s="1089"/>
      <c r="Y59" s="1089"/>
      <c r="Z59" s="1089"/>
      <c r="AA59" s="1089"/>
      <c r="AB59" s="1089"/>
      <c r="AC59" s="1089"/>
      <c r="AD59" s="1089"/>
      <c r="AE59" s="1098"/>
      <c r="AF59" s="1099"/>
      <c r="AG59" s="1100"/>
      <c r="AH59" s="1100"/>
      <c r="AI59" s="1100"/>
      <c r="AJ59" s="1101"/>
      <c r="AK59" s="1088"/>
      <c r="AL59" s="1089"/>
      <c r="AM59" s="1089"/>
      <c r="AN59" s="1089"/>
      <c r="AO59" s="1089"/>
      <c r="AP59" s="1089"/>
      <c r="AQ59" s="1089"/>
      <c r="AR59" s="1089"/>
      <c r="AS59" s="1089"/>
      <c r="AT59" s="1089"/>
      <c r="AU59" s="1089"/>
      <c r="AV59" s="1089"/>
      <c r="AW59" s="1089"/>
      <c r="AX59" s="1089"/>
      <c r="AY59" s="1089"/>
      <c r="AZ59" s="1090"/>
      <c r="BA59" s="1090"/>
      <c r="BB59" s="1090"/>
      <c r="BC59" s="1090"/>
      <c r="BD59" s="1090"/>
      <c r="BE59" s="1036"/>
      <c r="BF59" s="1036"/>
      <c r="BG59" s="1036"/>
      <c r="BH59" s="1036"/>
      <c r="BI59" s="1037"/>
      <c r="BJ59" s="235"/>
      <c r="BK59" s="235"/>
      <c r="BL59" s="235"/>
      <c r="BM59" s="235"/>
      <c r="BN59" s="235"/>
      <c r="BO59" s="244"/>
      <c r="BP59" s="244"/>
      <c r="BQ59" s="241">
        <v>53</v>
      </c>
      <c r="BR59" s="242"/>
      <c r="BS59" s="1056"/>
      <c r="BT59" s="1057"/>
      <c r="BU59" s="1057"/>
      <c r="BV59" s="1057"/>
      <c r="BW59" s="1057"/>
      <c r="BX59" s="1057"/>
      <c r="BY59" s="1057"/>
      <c r="BZ59" s="1057"/>
      <c r="CA59" s="1057"/>
      <c r="CB59" s="1057"/>
      <c r="CC59" s="1057"/>
      <c r="CD59" s="1057"/>
      <c r="CE59" s="1057"/>
      <c r="CF59" s="1057"/>
      <c r="CG59" s="1078"/>
      <c r="CH59" s="1053"/>
      <c r="CI59" s="1054"/>
      <c r="CJ59" s="1054"/>
      <c r="CK59" s="1054"/>
      <c r="CL59" s="1055"/>
      <c r="CM59" s="1053"/>
      <c r="CN59" s="1054"/>
      <c r="CO59" s="1054"/>
      <c r="CP59" s="1054"/>
      <c r="CQ59" s="1055"/>
      <c r="CR59" s="1053"/>
      <c r="CS59" s="1054"/>
      <c r="CT59" s="1054"/>
      <c r="CU59" s="1054"/>
      <c r="CV59" s="1055"/>
      <c r="CW59" s="1053"/>
      <c r="CX59" s="1054"/>
      <c r="CY59" s="1054"/>
      <c r="CZ59" s="1054"/>
      <c r="DA59" s="1055"/>
      <c r="DB59" s="1053"/>
      <c r="DC59" s="1054"/>
      <c r="DD59" s="1054"/>
      <c r="DE59" s="1054"/>
      <c r="DF59" s="1055"/>
      <c r="DG59" s="1053"/>
      <c r="DH59" s="1054"/>
      <c r="DI59" s="1054"/>
      <c r="DJ59" s="1054"/>
      <c r="DK59" s="1055"/>
      <c r="DL59" s="1053"/>
      <c r="DM59" s="1054"/>
      <c r="DN59" s="1054"/>
      <c r="DO59" s="1054"/>
      <c r="DP59" s="1055"/>
      <c r="DQ59" s="1053"/>
      <c r="DR59" s="1054"/>
      <c r="DS59" s="1054"/>
      <c r="DT59" s="1054"/>
      <c r="DU59" s="1055"/>
      <c r="DV59" s="1056"/>
      <c r="DW59" s="1057"/>
      <c r="DX59" s="1057"/>
      <c r="DY59" s="1057"/>
      <c r="DZ59" s="1058"/>
      <c r="EA59" s="233"/>
    </row>
    <row r="60" spans="1:131" ht="26.25" customHeight="1" x14ac:dyDescent="0.2">
      <c r="A60" s="241">
        <v>33</v>
      </c>
      <c r="B60" s="1094"/>
      <c r="C60" s="1095"/>
      <c r="D60" s="1095"/>
      <c r="E60" s="1095"/>
      <c r="F60" s="1095"/>
      <c r="G60" s="1095"/>
      <c r="H60" s="1095"/>
      <c r="I60" s="1095"/>
      <c r="J60" s="1095"/>
      <c r="K60" s="1095"/>
      <c r="L60" s="1095"/>
      <c r="M60" s="1095"/>
      <c r="N60" s="1095"/>
      <c r="O60" s="1095"/>
      <c r="P60" s="1096"/>
      <c r="Q60" s="1097"/>
      <c r="R60" s="1089"/>
      <c r="S60" s="1089"/>
      <c r="T60" s="1089"/>
      <c r="U60" s="1089"/>
      <c r="V60" s="1089"/>
      <c r="W60" s="1089"/>
      <c r="X60" s="1089"/>
      <c r="Y60" s="1089"/>
      <c r="Z60" s="1089"/>
      <c r="AA60" s="1089"/>
      <c r="AB60" s="1089"/>
      <c r="AC60" s="1089"/>
      <c r="AD60" s="1089"/>
      <c r="AE60" s="1098"/>
      <c r="AF60" s="1099"/>
      <c r="AG60" s="1100"/>
      <c r="AH60" s="1100"/>
      <c r="AI60" s="1100"/>
      <c r="AJ60" s="1101"/>
      <c r="AK60" s="1088"/>
      <c r="AL60" s="1089"/>
      <c r="AM60" s="1089"/>
      <c r="AN60" s="1089"/>
      <c r="AO60" s="1089"/>
      <c r="AP60" s="1089"/>
      <c r="AQ60" s="1089"/>
      <c r="AR60" s="1089"/>
      <c r="AS60" s="1089"/>
      <c r="AT60" s="1089"/>
      <c r="AU60" s="1089"/>
      <c r="AV60" s="1089"/>
      <c r="AW60" s="1089"/>
      <c r="AX60" s="1089"/>
      <c r="AY60" s="1089"/>
      <c r="AZ60" s="1090"/>
      <c r="BA60" s="1090"/>
      <c r="BB60" s="1090"/>
      <c r="BC60" s="1090"/>
      <c r="BD60" s="1090"/>
      <c r="BE60" s="1036"/>
      <c r="BF60" s="1036"/>
      <c r="BG60" s="1036"/>
      <c r="BH60" s="1036"/>
      <c r="BI60" s="1037"/>
      <c r="BJ60" s="235"/>
      <c r="BK60" s="235"/>
      <c r="BL60" s="235"/>
      <c r="BM60" s="235"/>
      <c r="BN60" s="235"/>
      <c r="BO60" s="244"/>
      <c r="BP60" s="244"/>
      <c r="BQ60" s="241">
        <v>54</v>
      </c>
      <c r="BR60" s="242"/>
      <c r="BS60" s="1056"/>
      <c r="BT60" s="1057"/>
      <c r="BU60" s="1057"/>
      <c r="BV60" s="1057"/>
      <c r="BW60" s="1057"/>
      <c r="BX60" s="1057"/>
      <c r="BY60" s="1057"/>
      <c r="BZ60" s="1057"/>
      <c r="CA60" s="1057"/>
      <c r="CB60" s="1057"/>
      <c r="CC60" s="1057"/>
      <c r="CD60" s="1057"/>
      <c r="CE60" s="1057"/>
      <c r="CF60" s="1057"/>
      <c r="CG60" s="1078"/>
      <c r="CH60" s="1053"/>
      <c r="CI60" s="1054"/>
      <c r="CJ60" s="1054"/>
      <c r="CK60" s="1054"/>
      <c r="CL60" s="1055"/>
      <c r="CM60" s="1053"/>
      <c r="CN60" s="1054"/>
      <c r="CO60" s="1054"/>
      <c r="CP60" s="1054"/>
      <c r="CQ60" s="1055"/>
      <c r="CR60" s="1053"/>
      <c r="CS60" s="1054"/>
      <c r="CT60" s="1054"/>
      <c r="CU60" s="1054"/>
      <c r="CV60" s="1055"/>
      <c r="CW60" s="1053"/>
      <c r="CX60" s="1054"/>
      <c r="CY60" s="1054"/>
      <c r="CZ60" s="1054"/>
      <c r="DA60" s="1055"/>
      <c r="DB60" s="1053"/>
      <c r="DC60" s="1054"/>
      <c r="DD60" s="1054"/>
      <c r="DE60" s="1054"/>
      <c r="DF60" s="1055"/>
      <c r="DG60" s="1053"/>
      <c r="DH60" s="1054"/>
      <c r="DI60" s="1054"/>
      <c r="DJ60" s="1054"/>
      <c r="DK60" s="1055"/>
      <c r="DL60" s="1053"/>
      <c r="DM60" s="1054"/>
      <c r="DN60" s="1054"/>
      <c r="DO60" s="1054"/>
      <c r="DP60" s="1055"/>
      <c r="DQ60" s="1053"/>
      <c r="DR60" s="1054"/>
      <c r="DS60" s="1054"/>
      <c r="DT60" s="1054"/>
      <c r="DU60" s="1055"/>
      <c r="DV60" s="1056"/>
      <c r="DW60" s="1057"/>
      <c r="DX60" s="1057"/>
      <c r="DY60" s="1057"/>
      <c r="DZ60" s="1058"/>
      <c r="EA60" s="233"/>
    </row>
    <row r="61" spans="1:131" ht="26.25" customHeight="1" thickBot="1" x14ac:dyDescent="0.25">
      <c r="A61" s="241">
        <v>34</v>
      </c>
      <c r="B61" s="1094"/>
      <c r="C61" s="1095"/>
      <c r="D61" s="1095"/>
      <c r="E61" s="1095"/>
      <c r="F61" s="1095"/>
      <c r="G61" s="1095"/>
      <c r="H61" s="1095"/>
      <c r="I61" s="1095"/>
      <c r="J61" s="1095"/>
      <c r="K61" s="1095"/>
      <c r="L61" s="1095"/>
      <c r="M61" s="1095"/>
      <c r="N61" s="1095"/>
      <c r="O61" s="1095"/>
      <c r="P61" s="1096"/>
      <c r="Q61" s="1097"/>
      <c r="R61" s="1089"/>
      <c r="S61" s="1089"/>
      <c r="T61" s="1089"/>
      <c r="U61" s="1089"/>
      <c r="V61" s="1089"/>
      <c r="W61" s="1089"/>
      <c r="X61" s="1089"/>
      <c r="Y61" s="1089"/>
      <c r="Z61" s="1089"/>
      <c r="AA61" s="1089"/>
      <c r="AB61" s="1089"/>
      <c r="AC61" s="1089"/>
      <c r="AD61" s="1089"/>
      <c r="AE61" s="1098"/>
      <c r="AF61" s="1099"/>
      <c r="AG61" s="1100"/>
      <c r="AH61" s="1100"/>
      <c r="AI61" s="1100"/>
      <c r="AJ61" s="1101"/>
      <c r="AK61" s="1088"/>
      <c r="AL61" s="1089"/>
      <c r="AM61" s="1089"/>
      <c r="AN61" s="1089"/>
      <c r="AO61" s="1089"/>
      <c r="AP61" s="1089"/>
      <c r="AQ61" s="1089"/>
      <c r="AR61" s="1089"/>
      <c r="AS61" s="1089"/>
      <c r="AT61" s="1089"/>
      <c r="AU61" s="1089"/>
      <c r="AV61" s="1089"/>
      <c r="AW61" s="1089"/>
      <c r="AX61" s="1089"/>
      <c r="AY61" s="1089"/>
      <c r="AZ61" s="1090"/>
      <c r="BA61" s="1090"/>
      <c r="BB61" s="1090"/>
      <c r="BC61" s="1090"/>
      <c r="BD61" s="1090"/>
      <c r="BE61" s="1036"/>
      <c r="BF61" s="1036"/>
      <c r="BG61" s="1036"/>
      <c r="BH61" s="1036"/>
      <c r="BI61" s="1037"/>
      <c r="BJ61" s="235"/>
      <c r="BK61" s="235"/>
      <c r="BL61" s="235"/>
      <c r="BM61" s="235"/>
      <c r="BN61" s="235"/>
      <c r="BO61" s="244"/>
      <c r="BP61" s="244"/>
      <c r="BQ61" s="241">
        <v>55</v>
      </c>
      <c r="BR61" s="242"/>
      <c r="BS61" s="1056"/>
      <c r="BT61" s="1057"/>
      <c r="BU61" s="1057"/>
      <c r="BV61" s="1057"/>
      <c r="BW61" s="1057"/>
      <c r="BX61" s="1057"/>
      <c r="BY61" s="1057"/>
      <c r="BZ61" s="1057"/>
      <c r="CA61" s="1057"/>
      <c r="CB61" s="1057"/>
      <c r="CC61" s="1057"/>
      <c r="CD61" s="1057"/>
      <c r="CE61" s="1057"/>
      <c r="CF61" s="1057"/>
      <c r="CG61" s="1078"/>
      <c r="CH61" s="1053"/>
      <c r="CI61" s="1054"/>
      <c r="CJ61" s="1054"/>
      <c r="CK61" s="1054"/>
      <c r="CL61" s="1055"/>
      <c r="CM61" s="1053"/>
      <c r="CN61" s="1054"/>
      <c r="CO61" s="1054"/>
      <c r="CP61" s="1054"/>
      <c r="CQ61" s="1055"/>
      <c r="CR61" s="1053"/>
      <c r="CS61" s="1054"/>
      <c r="CT61" s="1054"/>
      <c r="CU61" s="1054"/>
      <c r="CV61" s="1055"/>
      <c r="CW61" s="1053"/>
      <c r="CX61" s="1054"/>
      <c r="CY61" s="1054"/>
      <c r="CZ61" s="1054"/>
      <c r="DA61" s="1055"/>
      <c r="DB61" s="1053"/>
      <c r="DC61" s="1054"/>
      <c r="DD61" s="1054"/>
      <c r="DE61" s="1054"/>
      <c r="DF61" s="1055"/>
      <c r="DG61" s="1053"/>
      <c r="DH61" s="1054"/>
      <c r="DI61" s="1054"/>
      <c r="DJ61" s="1054"/>
      <c r="DK61" s="1055"/>
      <c r="DL61" s="1053"/>
      <c r="DM61" s="1054"/>
      <c r="DN61" s="1054"/>
      <c r="DO61" s="1054"/>
      <c r="DP61" s="1055"/>
      <c r="DQ61" s="1053"/>
      <c r="DR61" s="1054"/>
      <c r="DS61" s="1054"/>
      <c r="DT61" s="1054"/>
      <c r="DU61" s="1055"/>
      <c r="DV61" s="1056"/>
      <c r="DW61" s="1057"/>
      <c r="DX61" s="1057"/>
      <c r="DY61" s="1057"/>
      <c r="DZ61" s="1058"/>
      <c r="EA61" s="233"/>
    </row>
    <row r="62" spans="1:131" ht="26.25" customHeight="1" x14ac:dyDescent="0.2">
      <c r="A62" s="241">
        <v>35</v>
      </c>
      <c r="B62" s="1094"/>
      <c r="C62" s="1095"/>
      <c r="D62" s="1095"/>
      <c r="E62" s="1095"/>
      <c r="F62" s="1095"/>
      <c r="G62" s="1095"/>
      <c r="H62" s="1095"/>
      <c r="I62" s="1095"/>
      <c r="J62" s="1095"/>
      <c r="K62" s="1095"/>
      <c r="L62" s="1095"/>
      <c r="M62" s="1095"/>
      <c r="N62" s="1095"/>
      <c r="O62" s="1095"/>
      <c r="P62" s="1096"/>
      <c r="Q62" s="1097"/>
      <c r="R62" s="1089"/>
      <c r="S62" s="1089"/>
      <c r="T62" s="1089"/>
      <c r="U62" s="1089"/>
      <c r="V62" s="1089"/>
      <c r="W62" s="1089"/>
      <c r="X62" s="1089"/>
      <c r="Y62" s="1089"/>
      <c r="Z62" s="1089"/>
      <c r="AA62" s="1089"/>
      <c r="AB62" s="1089"/>
      <c r="AC62" s="1089"/>
      <c r="AD62" s="1089"/>
      <c r="AE62" s="1098"/>
      <c r="AF62" s="1099"/>
      <c r="AG62" s="1100"/>
      <c r="AH62" s="1100"/>
      <c r="AI62" s="1100"/>
      <c r="AJ62" s="1101"/>
      <c r="AK62" s="1088"/>
      <c r="AL62" s="1089"/>
      <c r="AM62" s="1089"/>
      <c r="AN62" s="1089"/>
      <c r="AO62" s="1089"/>
      <c r="AP62" s="1089"/>
      <c r="AQ62" s="1089"/>
      <c r="AR62" s="1089"/>
      <c r="AS62" s="1089"/>
      <c r="AT62" s="1089"/>
      <c r="AU62" s="1089"/>
      <c r="AV62" s="1089"/>
      <c r="AW62" s="1089"/>
      <c r="AX62" s="1089"/>
      <c r="AY62" s="1089"/>
      <c r="AZ62" s="1090"/>
      <c r="BA62" s="1090"/>
      <c r="BB62" s="1090"/>
      <c r="BC62" s="1090"/>
      <c r="BD62" s="1090"/>
      <c r="BE62" s="1036"/>
      <c r="BF62" s="1036"/>
      <c r="BG62" s="1036"/>
      <c r="BH62" s="1036"/>
      <c r="BI62" s="1037"/>
      <c r="BJ62" s="1091" t="s">
        <v>411</v>
      </c>
      <c r="BK62" s="1092"/>
      <c r="BL62" s="1092"/>
      <c r="BM62" s="1092"/>
      <c r="BN62" s="1093"/>
      <c r="BO62" s="244"/>
      <c r="BP62" s="244"/>
      <c r="BQ62" s="241">
        <v>56</v>
      </c>
      <c r="BR62" s="242"/>
      <c r="BS62" s="1056"/>
      <c r="BT62" s="1057"/>
      <c r="BU62" s="1057"/>
      <c r="BV62" s="1057"/>
      <c r="BW62" s="1057"/>
      <c r="BX62" s="1057"/>
      <c r="BY62" s="1057"/>
      <c r="BZ62" s="1057"/>
      <c r="CA62" s="1057"/>
      <c r="CB62" s="1057"/>
      <c r="CC62" s="1057"/>
      <c r="CD62" s="1057"/>
      <c r="CE62" s="1057"/>
      <c r="CF62" s="1057"/>
      <c r="CG62" s="1078"/>
      <c r="CH62" s="1053"/>
      <c r="CI62" s="1054"/>
      <c r="CJ62" s="1054"/>
      <c r="CK62" s="1054"/>
      <c r="CL62" s="1055"/>
      <c r="CM62" s="1053"/>
      <c r="CN62" s="1054"/>
      <c r="CO62" s="1054"/>
      <c r="CP62" s="1054"/>
      <c r="CQ62" s="1055"/>
      <c r="CR62" s="1053"/>
      <c r="CS62" s="1054"/>
      <c r="CT62" s="1054"/>
      <c r="CU62" s="1054"/>
      <c r="CV62" s="1055"/>
      <c r="CW62" s="1053"/>
      <c r="CX62" s="1054"/>
      <c r="CY62" s="1054"/>
      <c r="CZ62" s="1054"/>
      <c r="DA62" s="1055"/>
      <c r="DB62" s="1053"/>
      <c r="DC62" s="1054"/>
      <c r="DD62" s="1054"/>
      <c r="DE62" s="1054"/>
      <c r="DF62" s="1055"/>
      <c r="DG62" s="1053"/>
      <c r="DH62" s="1054"/>
      <c r="DI62" s="1054"/>
      <c r="DJ62" s="1054"/>
      <c r="DK62" s="1055"/>
      <c r="DL62" s="1053"/>
      <c r="DM62" s="1054"/>
      <c r="DN62" s="1054"/>
      <c r="DO62" s="1054"/>
      <c r="DP62" s="1055"/>
      <c r="DQ62" s="1053"/>
      <c r="DR62" s="1054"/>
      <c r="DS62" s="1054"/>
      <c r="DT62" s="1054"/>
      <c r="DU62" s="1055"/>
      <c r="DV62" s="1056"/>
      <c r="DW62" s="1057"/>
      <c r="DX62" s="1057"/>
      <c r="DY62" s="1057"/>
      <c r="DZ62" s="1058"/>
      <c r="EA62" s="233"/>
    </row>
    <row r="63" spans="1:131" ht="26.25" customHeight="1" thickBot="1" x14ac:dyDescent="0.25">
      <c r="A63" s="243" t="s">
        <v>394</v>
      </c>
      <c r="B63" s="1001" t="s">
        <v>412</v>
      </c>
      <c r="C63" s="1002"/>
      <c r="D63" s="1002"/>
      <c r="E63" s="1002"/>
      <c r="F63" s="1002"/>
      <c r="G63" s="1002"/>
      <c r="H63" s="1002"/>
      <c r="I63" s="1002"/>
      <c r="J63" s="1002"/>
      <c r="K63" s="1002"/>
      <c r="L63" s="1002"/>
      <c r="M63" s="1002"/>
      <c r="N63" s="1002"/>
      <c r="O63" s="1002"/>
      <c r="P63" s="1012"/>
      <c r="Q63" s="1026"/>
      <c r="R63" s="1027"/>
      <c r="S63" s="1027"/>
      <c r="T63" s="1027"/>
      <c r="U63" s="1027"/>
      <c r="V63" s="1027"/>
      <c r="W63" s="1027"/>
      <c r="X63" s="1027"/>
      <c r="Y63" s="1027"/>
      <c r="Z63" s="1027"/>
      <c r="AA63" s="1027"/>
      <c r="AB63" s="1027"/>
      <c r="AC63" s="1027"/>
      <c r="AD63" s="1027"/>
      <c r="AE63" s="1084"/>
      <c r="AF63" s="1085">
        <v>994</v>
      </c>
      <c r="AG63" s="1023"/>
      <c r="AH63" s="1023"/>
      <c r="AI63" s="1023"/>
      <c r="AJ63" s="1086"/>
      <c r="AK63" s="1087"/>
      <c r="AL63" s="1027"/>
      <c r="AM63" s="1027"/>
      <c r="AN63" s="1027"/>
      <c r="AO63" s="1027"/>
      <c r="AP63" s="1023">
        <v>1595</v>
      </c>
      <c r="AQ63" s="1023"/>
      <c r="AR63" s="1023"/>
      <c r="AS63" s="1023"/>
      <c r="AT63" s="1023"/>
      <c r="AU63" s="1023">
        <v>1595</v>
      </c>
      <c r="AV63" s="1023"/>
      <c r="AW63" s="1023"/>
      <c r="AX63" s="1023"/>
      <c r="AY63" s="1023"/>
      <c r="AZ63" s="1081"/>
      <c r="BA63" s="1081"/>
      <c r="BB63" s="1081"/>
      <c r="BC63" s="1081"/>
      <c r="BD63" s="1081"/>
      <c r="BE63" s="1024"/>
      <c r="BF63" s="1024"/>
      <c r="BG63" s="1024"/>
      <c r="BH63" s="1024"/>
      <c r="BI63" s="1025"/>
      <c r="BJ63" s="1082" t="s">
        <v>410</v>
      </c>
      <c r="BK63" s="1017"/>
      <c r="BL63" s="1017"/>
      <c r="BM63" s="1017"/>
      <c r="BN63" s="1083"/>
      <c r="BO63" s="244"/>
      <c r="BP63" s="244"/>
      <c r="BQ63" s="241">
        <v>57</v>
      </c>
      <c r="BR63" s="242"/>
      <c r="BS63" s="1056"/>
      <c r="BT63" s="1057"/>
      <c r="BU63" s="1057"/>
      <c r="BV63" s="1057"/>
      <c r="BW63" s="1057"/>
      <c r="BX63" s="1057"/>
      <c r="BY63" s="1057"/>
      <c r="BZ63" s="1057"/>
      <c r="CA63" s="1057"/>
      <c r="CB63" s="1057"/>
      <c r="CC63" s="1057"/>
      <c r="CD63" s="1057"/>
      <c r="CE63" s="1057"/>
      <c r="CF63" s="1057"/>
      <c r="CG63" s="1078"/>
      <c r="CH63" s="1053"/>
      <c r="CI63" s="1054"/>
      <c r="CJ63" s="1054"/>
      <c r="CK63" s="1054"/>
      <c r="CL63" s="1055"/>
      <c r="CM63" s="1053"/>
      <c r="CN63" s="1054"/>
      <c r="CO63" s="1054"/>
      <c r="CP63" s="1054"/>
      <c r="CQ63" s="1055"/>
      <c r="CR63" s="1053"/>
      <c r="CS63" s="1054"/>
      <c r="CT63" s="1054"/>
      <c r="CU63" s="1054"/>
      <c r="CV63" s="1055"/>
      <c r="CW63" s="1053"/>
      <c r="CX63" s="1054"/>
      <c r="CY63" s="1054"/>
      <c r="CZ63" s="1054"/>
      <c r="DA63" s="1055"/>
      <c r="DB63" s="1053"/>
      <c r="DC63" s="1054"/>
      <c r="DD63" s="1054"/>
      <c r="DE63" s="1054"/>
      <c r="DF63" s="1055"/>
      <c r="DG63" s="1053"/>
      <c r="DH63" s="1054"/>
      <c r="DI63" s="1054"/>
      <c r="DJ63" s="1054"/>
      <c r="DK63" s="1055"/>
      <c r="DL63" s="1053"/>
      <c r="DM63" s="1054"/>
      <c r="DN63" s="1054"/>
      <c r="DO63" s="1054"/>
      <c r="DP63" s="1055"/>
      <c r="DQ63" s="1053"/>
      <c r="DR63" s="1054"/>
      <c r="DS63" s="1054"/>
      <c r="DT63" s="1054"/>
      <c r="DU63" s="1055"/>
      <c r="DV63" s="1056"/>
      <c r="DW63" s="1057"/>
      <c r="DX63" s="1057"/>
      <c r="DY63" s="1057"/>
      <c r="DZ63" s="1058"/>
      <c r="EA63" s="233"/>
    </row>
    <row r="64" spans="1:131" ht="26.25" customHeight="1" x14ac:dyDescent="0.2">
      <c r="A64" s="244"/>
      <c r="B64" s="244"/>
      <c r="C64" s="244"/>
      <c r="D64" s="244"/>
      <c r="E64" s="244"/>
      <c r="F64" s="244"/>
      <c r="G64" s="244"/>
      <c r="H64" s="244"/>
      <c r="I64" s="244"/>
      <c r="J64" s="244"/>
      <c r="K64" s="244"/>
      <c r="L64" s="244"/>
      <c r="M64" s="244"/>
      <c r="N64" s="244"/>
      <c r="O64" s="244"/>
      <c r="P64" s="244"/>
      <c r="Q64" s="244"/>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c r="BB64" s="244"/>
      <c r="BC64" s="244"/>
      <c r="BD64" s="244"/>
      <c r="BE64" s="244"/>
      <c r="BF64" s="244"/>
      <c r="BG64" s="244"/>
      <c r="BH64" s="244"/>
      <c r="BI64" s="244"/>
      <c r="BJ64" s="244"/>
      <c r="BK64" s="244"/>
      <c r="BL64" s="244"/>
      <c r="BM64" s="244"/>
      <c r="BN64" s="244"/>
      <c r="BO64" s="244"/>
      <c r="BP64" s="244"/>
      <c r="BQ64" s="241">
        <v>58</v>
      </c>
      <c r="BR64" s="242"/>
      <c r="BS64" s="1056"/>
      <c r="BT64" s="1057"/>
      <c r="BU64" s="1057"/>
      <c r="BV64" s="1057"/>
      <c r="BW64" s="1057"/>
      <c r="BX64" s="1057"/>
      <c r="BY64" s="1057"/>
      <c r="BZ64" s="1057"/>
      <c r="CA64" s="1057"/>
      <c r="CB64" s="1057"/>
      <c r="CC64" s="1057"/>
      <c r="CD64" s="1057"/>
      <c r="CE64" s="1057"/>
      <c r="CF64" s="1057"/>
      <c r="CG64" s="1078"/>
      <c r="CH64" s="1053"/>
      <c r="CI64" s="1054"/>
      <c r="CJ64" s="1054"/>
      <c r="CK64" s="1054"/>
      <c r="CL64" s="1055"/>
      <c r="CM64" s="1053"/>
      <c r="CN64" s="1054"/>
      <c r="CO64" s="1054"/>
      <c r="CP64" s="1054"/>
      <c r="CQ64" s="1055"/>
      <c r="CR64" s="1053"/>
      <c r="CS64" s="1054"/>
      <c r="CT64" s="1054"/>
      <c r="CU64" s="1054"/>
      <c r="CV64" s="1055"/>
      <c r="CW64" s="1053"/>
      <c r="CX64" s="1054"/>
      <c r="CY64" s="1054"/>
      <c r="CZ64" s="1054"/>
      <c r="DA64" s="1055"/>
      <c r="DB64" s="1053"/>
      <c r="DC64" s="1054"/>
      <c r="DD64" s="1054"/>
      <c r="DE64" s="1054"/>
      <c r="DF64" s="1055"/>
      <c r="DG64" s="1053"/>
      <c r="DH64" s="1054"/>
      <c r="DI64" s="1054"/>
      <c r="DJ64" s="1054"/>
      <c r="DK64" s="1055"/>
      <c r="DL64" s="1053"/>
      <c r="DM64" s="1054"/>
      <c r="DN64" s="1054"/>
      <c r="DO64" s="1054"/>
      <c r="DP64" s="1055"/>
      <c r="DQ64" s="1053"/>
      <c r="DR64" s="1054"/>
      <c r="DS64" s="1054"/>
      <c r="DT64" s="1054"/>
      <c r="DU64" s="1055"/>
      <c r="DV64" s="1056"/>
      <c r="DW64" s="1057"/>
      <c r="DX64" s="1057"/>
      <c r="DY64" s="1057"/>
      <c r="DZ64" s="1058"/>
      <c r="EA64" s="233"/>
    </row>
    <row r="65" spans="1:131" ht="26.25" customHeight="1" thickBot="1" x14ac:dyDescent="0.25">
      <c r="A65" s="235" t="s">
        <v>413</v>
      </c>
      <c r="B65" s="235"/>
      <c r="C65" s="235"/>
      <c r="D65" s="235"/>
      <c r="E65" s="235"/>
      <c r="F65" s="235"/>
      <c r="G65" s="235"/>
      <c r="H65" s="235"/>
      <c r="I65" s="235"/>
      <c r="J65" s="235"/>
      <c r="K65" s="235"/>
      <c r="L65" s="235"/>
      <c r="M65" s="235"/>
      <c r="N65" s="235"/>
      <c r="O65" s="235"/>
      <c r="P65" s="235"/>
      <c r="Q65" s="235"/>
      <c r="R65" s="235"/>
      <c r="S65" s="235"/>
      <c r="T65" s="235"/>
      <c r="U65" s="235"/>
      <c r="V65" s="235"/>
      <c r="W65" s="235"/>
      <c r="X65" s="235"/>
      <c r="Y65" s="235"/>
      <c r="Z65" s="235"/>
      <c r="AA65" s="235"/>
      <c r="AB65" s="235"/>
      <c r="AC65" s="235"/>
      <c r="AD65" s="235"/>
      <c r="AE65" s="235"/>
      <c r="AF65" s="235"/>
      <c r="AG65" s="235"/>
      <c r="AH65" s="235"/>
      <c r="AI65" s="235"/>
      <c r="AJ65" s="235"/>
      <c r="AK65" s="235"/>
      <c r="AL65" s="235"/>
      <c r="AM65" s="235"/>
      <c r="AN65" s="235"/>
      <c r="AO65" s="235"/>
      <c r="AP65" s="235"/>
      <c r="AQ65" s="235"/>
      <c r="AR65" s="235"/>
      <c r="AS65" s="235"/>
      <c r="AT65" s="235"/>
      <c r="AU65" s="235"/>
      <c r="AV65" s="235"/>
      <c r="AW65" s="235"/>
      <c r="AX65" s="235"/>
      <c r="AY65" s="235"/>
      <c r="AZ65" s="235"/>
      <c r="BA65" s="235"/>
      <c r="BB65" s="235"/>
      <c r="BC65" s="235"/>
      <c r="BD65" s="235"/>
      <c r="BE65" s="244"/>
      <c r="BF65" s="244"/>
      <c r="BG65" s="244"/>
      <c r="BH65" s="244"/>
      <c r="BI65" s="244"/>
      <c r="BJ65" s="244"/>
      <c r="BK65" s="244"/>
      <c r="BL65" s="244"/>
      <c r="BM65" s="244"/>
      <c r="BN65" s="244"/>
      <c r="BO65" s="244"/>
      <c r="BP65" s="244"/>
      <c r="BQ65" s="241">
        <v>59</v>
      </c>
      <c r="BR65" s="242"/>
      <c r="BS65" s="1056"/>
      <c r="BT65" s="1057"/>
      <c r="BU65" s="1057"/>
      <c r="BV65" s="1057"/>
      <c r="BW65" s="1057"/>
      <c r="BX65" s="1057"/>
      <c r="BY65" s="1057"/>
      <c r="BZ65" s="1057"/>
      <c r="CA65" s="1057"/>
      <c r="CB65" s="1057"/>
      <c r="CC65" s="1057"/>
      <c r="CD65" s="1057"/>
      <c r="CE65" s="1057"/>
      <c r="CF65" s="1057"/>
      <c r="CG65" s="1078"/>
      <c r="CH65" s="1053"/>
      <c r="CI65" s="1054"/>
      <c r="CJ65" s="1054"/>
      <c r="CK65" s="1054"/>
      <c r="CL65" s="1055"/>
      <c r="CM65" s="1053"/>
      <c r="CN65" s="1054"/>
      <c r="CO65" s="1054"/>
      <c r="CP65" s="1054"/>
      <c r="CQ65" s="1055"/>
      <c r="CR65" s="1053"/>
      <c r="CS65" s="1054"/>
      <c r="CT65" s="1054"/>
      <c r="CU65" s="1054"/>
      <c r="CV65" s="1055"/>
      <c r="CW65" s="1053"/>
      <c r="CX65" s="1054"/>
      <c r="CY65" s="1054"/>
      <c r="CZ65" s="1054"/>
      <c r="DA65" s="1055"/>
      <c r="DB65" s="1053"/>
      <c r="DC65" s="1054"/>
      <c r="DD65" s="1054"/>
      <c r="DE65" s="1054"/>
      <c r="DF65" s="1055"/>
      <c r="DG65" s="1053"/>
      <c r="DH65" s="1054"/>
      <c r="DI65" s="1054"/>
      <c r="DJ65" s="1054"/>
      <c r="DK65" s="1055"/>
      <c r="DL65" s="1053"/>
      <c r="DM65" s="1054"/>
      <c r="DN65" s="1054"/>
      <c r="DO65" s="1054"/>
      <c r="DP65" s="1055"/>
      <c r="DQ65" s="1053"/>
      <c r="DR65" s="1054"/>
      <c r="DS65" s="1054"/>
      <c r="DT65" s="1054"/>
      <c r="DU65" s="1055"/>
      <c r="DV65" s="1056"/>
      <c r="DW65" s="1057"/>
      <c r="DX65" s="1057"/>
      <c r="DY65" s="1057"/>
      <c r="DZ65" s="1058"/>
      <c r="EA65" s="233"/>
    </row>
    <row r="66" spans="1:131" ht="26.25" customHeight="1" x14ac:dyDescent="0.2">
      <c r="A66" s="1059" t="s">
        <v>414</v>
      </c>
      <c r="B66" s="1060"/>
      <c r="C66" s="1060"/>
      <c r="D66" s="1060"/>
      <c r="E66" s="1060"/>
      <c r="F66" s="1060"/>
      <c r="G66" s="1060"/>
      <c r="H66" s="1060"/>
      <c r="I66" s="1060"/>
      <c r="J66" s="1060"/>
      <c r="K66" s="1060"/>
      <c r="L66" s="1060"/>
      <c r="M66" s="1060"/>
      <c r="N66" s="1060"/>
      <c r="O66" s="1060"/>
      <c r="P66" s="1061"/>
      <c r="Q66" s="1065" t="s">
        <v>415</v>
      </c>
      <c r="R66" s="1066"/>
      <c r="S66" s="1066"/>
      <c r="T66" s="1066"/>
      <c r="U66" s="1067"/>
      <c r="V66" s="1065" t="s">
        <v>416</v>
      </c>
      <c r="W66" s="1066"/>
      <c r="X66" s="1066"/>
      <c r="Y66" s="1066"/>
      <c r="Z66" s="1067"/>
      <c r="AA66" s="1065" t="s">
        <v>417</v>
      </c>
      <c r="AB66" s="1066"/>
      <c r="AC66" s="1066"/>
      <c r="AD66" s="1066"/>
      <c r="AE66" s="1067"/>
      <c r="AF66" s="1071" t="s">
        <v>418</v>
      </c>
      <c r="AG66" s="1072"/>
      <c r="AH66" s="1072"/>
      <c r="AI66" s="1072"/>
      <c r="AJ66" s="1073"/>
      <c r="AK66" s="1065" t="s">
        <v>402</v>
      </c>
      <c r="AL66" s="1060"/>
      <c r="AM66" s="1060"/>
      <c r="AN66" s="1060"/>
      <c r="AO66" s="1061"/>
      <c r="AP66" s="1065" t="s">
        <v>403</v>
      </c>
      <c r="AQ66" s="1066"/>
      <c r="AR66" s="1066"/>
      <c r="AS66" s="1066"/>
      <c r="AT66" s="1067"/>
      <c r="AU66" s="1065" t="s">
        <v>419</v>
      </c>
      <c r="AV66" s="1066"/>
      <c r="AW66" s="1066"/>
      <c r="AX66" s="1066"/>
      <c r="AY66" s="1067"/>
      <c r="AZ66" s="1065" t="s">
        <v>381</v>
      </c>
      <c r="BA66" s="1066"/>
      <c r="BB66" s="1066"/>
      <c r="BC66" s="1066"/>
      <c r="BD66" s="1079"/>
      <c r="BE66" s="244"/>
      <c r="BF66" s="244"/>
      <c r="BG66" s="244"/>
      <c r="BH66" s="244"/>
      <c r="BI66" s="244"/>
      <c r="BJ66" s="244"/>
      <c r="BK66" s="244"/>
      <c r="BL66" s="244"/>
      <c r="BM66" s="244"/>
      <c r="BN66" s="244"/>
      <c r="BO66" s="244"/>
      <c r="BP66" s="244"/>
      <c r="BQ66" s="241">
        <v>60</v>
      </c>
      <c r="BR66" s="246"/>
      <c r="BS66" s="1009"/>
      <c r="BT66" s="1010"/>
      <c r="BU66" s="1010"/>
      <c r="BV66" s="1010"/>
      <c r="BW66" s="1010"/>
      <c r="BX66" s="1010"/>
      <c r="BY66" s="1010"/>
      <c r="BZ66" s="1010"/>
      <c r="CA66" s="1010"/>
      <c r="CB66" s="1010"/>
      <c r="CC66" s="1010"/>
      <c r="CD66" s="1010"/>
      <c r="CE66" s="1010"/>
      <c r="CF66" s="1010"/>
      <c r="CG66" s="1019"/>
      <c r="CH66" s="1020"/>
      <c r="CI66" s="1021"/>
      <c r="CJ66" s="1021"/>
      <c r="CK66" s="1021"/>
      <c r="CL66" s="1022"/>
      <c r="CM66" s="1020"/>
      <c r="CN66" s="1021"/>
      <c r="CO66" s="1021"/>
      <c r="CP66" s="1021"/>
      <c r="CQ66" s="1022"/>
      <c r="CR66" s="1020"/>
      <c r="CS66" s="1021"/>
      <c r="CT66" s="1021"/>
      <c r="CU66" s="1021"/>
      <c r="CV66" s="1022"/>
      <c r="CW66" s="1020"/>
      <c r="CX66" s="1021"/>
      <c r="CY66" s="1021"/>
      <c r="CZ66" s="1021"/>
      <c r="DA66" s="1022"/>
      <c r="DB66" s="1020"/>
      <c r="DC66" s="1021"/>
      <c r="DD66" s="1021"/>
      <c r="DE66" s="1021"/>
      <c r="DF66" s="1022"/>
      <c r="DG66" s="1020"/>
      <c r="DH66" s="1021"/>
      <c r="DI66" s="1021"/>
      <c r="DJ66" s="1021"/>
      <c r="DK66" s="1022"/>
      <c r="DL66" s="1020"/>
      <c r="DM66" s="1021"/>
      <c r="DN66" s="1021"/>
      <c r="DO66" s="1021"/>
      <c r="DP66" s="1022"/>
      <c r="DQ66" s="1020"/>
      <c r="DR66" s="1021"/>
      <c r="DS66" s="1021"/>
      <c r="DT66" s="1021"/>
      <c r="DU66" s="1022"/>
      <c r="DV66" s="1009"/>
      <c r="DW66" s="1010"/>
      <c r="DX66" s="1010"/>
      <c r="DY66" s="1010"/>
      <c r="DZ66" s="1011"/>
      <c r="EA66" s="233"/>
    </row>
    <row r="67" spans="1:131" ht="26.25" customHeight="1" thickBot="1" x14ac:dyDescent="0.25">
      <c r="A67" s="1062"/>
      <c r="B67" s="1063"/>
      <c r="C67" s="1063"/>
      <c r="D67" s="1063"/>
      <c r="E67" s="1063"/>
      <c r="F67" s="1063"/>
      <c r="G67" s="1063"/>
      <c r="H67" s="1063"/>
      <c r="I67" s="1063"/>
      <c r="J67" s="1063"/>
      <c r="K67" s="1063"/>
      <c r="L67" s="1063"/>
      <c r="M67" s="1063"/>
      <c r="N67" s="1063"/>
      <c r="O67" s="1063"/>
      <c r="P67" s="1064"/>
      <c r="Q67" s="1068"/>
      <c r="R67" s="1069"/>
      <c r="S67" s="1069"/>
      <c r="T67" s="1069"/>
      <c r="U67" s="1070"/>
      <c r="V67" s="1068"/>
      <c r="W67" s="1069"/>
      <c r="X67" s="1069"/>
      <c r="Y67" s="1069"/>
      <c r="Z67" s="1070"/>
      <c r="AA67" s="1068"/>
      <c r="AB67" s="1069"/>
      <c r="AC67" s="1069"/>
      <c r="AD67" s="1069"/>
      <c r="AE67" s="1070"/>
      <c r="AF67" s="1074"/>
      <c r="AG67" s="1075"/>
      <c r="AH67" s="1075"/>
      <c r="AI67" s="1075"/>
      <c r="AJ67" s="1076"/>
      <c r="AK67" s="1077"/>
      <c r="AL67" s="1063"/>
      <c r="AM67" s="1063"/>
      <c r="AN67" s="1063"/>
      <c r="AO67" s="1064"/>
      <c r="AP67" s="1068"/>
      <c r="AQ67" s="1069"/>
      <c r="AR67" s="1069"/>
      <c r="AS67" s="1069"/>
      <c r="AT67" s="1070"/>
      <c r="AU67" s="1068"/>
      <c r="AV67" s="1069"/>
      <c r="AW67" s="1069"/>
      <c r="AX67" s="1069"/>
      <c r="AY67" s="1070"/>
      <c r="AZ67" s="1068"/>
      <c r="BA67" s="1069"/>
      <c r="BB67" s="1069"/>
      <c r="BC67" s="1069"/>
      <c r="BD67" s="1080"/>
      <c r="BE67" s="244"/>
      <c r="BF67" s="244"/>
      <c r="BG67" s="244"/>
      <c r="BH67" s="244"/>
      <c r="BI67" s="244"/>
      <c r="BJ67" s="244"/>
      <c r="BK67" s="244"/>
      <c r="BL67" s="244"/>
      <c r="BM67" s="244"/>
      <c r="BN67" s="244"/>
      <c r="BO67" s="244"/>
      <c r="BP67" s="244"/>
      <c r="BQ67" s="241">
        <v>61</v>
      </c>
      <c r="BR67" s="246"/>
      <c r="BS67" s="1009"/>
      <c r="BT67" s="1010"/>
      <c r="BU67" s="1010"/>
      <c r="BV67" s="1010"/>
      <c r="BW67" s="1010"/>
      <c r="BX67" s="1010"/>
      <c r="BY67" s="1010"/>
      <c r="BZ67" s="1010"/>
      <c r="CA67" s="1010"/>
      <c r="CB67" s="1010"/>
      <c r="CC67" s="1010"/>
      <c r="CD67" s="1010"/>
      <c r="CE67" s="1010"/>
      <c r="CF67" s="1010"/>
      <c r="CG67" s="1019"/>
      <c r="CH67" s="1020"/>
      <c r="CI67" s="1021"/>
      <c r="CJ67" s="1021"/>
      <c r="CK67" s="1021"/>
      <c r="CL67" s="1022"/>
      <c r="CM67" s="1020"/>
      <c r="CN67" s="1021"/>
      <c r="CO67" s="1021"/>
      <c r="CP67" s="1021"/>
      <c r="CQ67" s="1022"/>
      <c r="CR67" s="1020"/>
      <c r="CS67" s="1021"/>
      <c r="CT67" s="1021"/>
      <c r="CU67" s="1021"/>
      <c r="CV67" s="1022"/>
      <c r="CW67" s="1020"/>
      <c r="CX67" s="1021"/>
      <c r="CY67" s="1021"/>
      <c r="CZ67" s="1021"/>
      <c r="DA67" s="1022"/>
      <c r="DB67" s="1020"/>
      <c r="DC67" s="1021"/>
      <c r="DD67" s="1021"/>
      <c r="DE67" s="1021"/>
      <c r="DF67" s="1022"/>
      <c r="DG67" s="1020"/>
      <c r="DH67" s="1021"/>
      <c r="DI67" s="1021"/>
      <c r="DJ67" s="1021"/>
      <c r="DK67" s="1022"/>
      <c r="DL67" s="1020"/>
      <c r="DM67" s="1021"/>
      <c r="DN67" s="1021"/>
      <c r="DO67" s="1021"/>
      <c r="DP67" s="1022"/>
      <c r="DQ67" s="1020"/>
      <c r="DR67" s="1021"/>
      <c r="DS67" s="1021"/>
      <c r="DT67" s="1021"/>
      <c r="DU67" s="1022"/>
      <c r="DV67" s="1009"/>
      <c r="DW67" s="1010"/>
      <c r="DX67" s="1010"/>
      <c r="DY67" s="1010"/>
      <c r="DZ67" s="1011"/>
      <c r="EA67" s="233"/>
    </row>
    <row r="68" spans="1:131" ht="26.25" customHeight="1" thickTop="1" x14ac:dyDescent="0.2">
      <c r="A68" s="239">
        <v>1</v>
      </c>
      <c r="B68" s="1049" t="s">
        <v>570</v>
      </c>
      <c r="C68" s="1050"/>
      <c r="D68" s="1050"/>
      <c r="E68" s="1050"/>
      <c r="F68" s="1050"/>
      <c r="G68" s="1050"/>
      <c r="H68" s="1050"/>
      <c r="I68" s="1050"/>
      <c r="J68" s="1050"/>
      <c r="K68" s="1050"/>
      <c r="L68" s="1050"/>
      <c r="M68" s="1050"/>
      <c r="N68" s="1050"/>
      <c r="O68" s="1050"/>
      <c r="P68" s="1051"/>
      <c r="Q68" s="1052">
        <v>7741</v>
      </c>
      <c r="R68" s="1046">
        <v>7961</v>
      </c>
      <c r="S68" s="1046">
        <v>7961</v>
      </c>
      <c r="T68" s="1046">
        <v>7961</v>
      </c>
      <c r="U68" s="1046">
        <v>7961</v>
      </c>
      <c r="V68" s="1046">
        <v>7327</v>
      </c>
      <c r="W68" s="1046">
        <v>7475</v>
      </c>
      <c r="X68" s="1046">
        <v>7475</v>
      </c>
      <c r="Y68" s="1046">
        <v>7475</v>
      </c>
      <c r="Z68" s="1046">
        <v>7475</v>
      </c>
      <c r="AA68" s="1046">
        <v>415</v>
      </c>
      <c r="AB68" s="1046">
        <v>486</v>
      </c>
      <c r="AC68" s="1046">
        <v>486</v>
      </c>
      <c r="AD68" s="1046">
        <v>486</v>
      </c>
      <c r="AE68" s="1046">
        <v>486</v>
      </c>
      <c r="AF68" s="1046">
        <v>415</v>
      </c>
      <c r="AG68" s="1046">
        <v>486</v>
      </c>
      <c r="AH68" s="1046">
        <v>486</v>
      </c>
      <c r="AI68" s="1046">
        <v>486</v>
      </c>
      <c r="AJ68" s="1046">
        <v>486</v>
      </c>
      <c r="AK68" s="1046" t="s">
        <v>506</v>
      </c>
      <c r="AL68" s="1046"/>
      <c r="AM68" s="1046"/>
      <c r="AN68" s="1046"/>
      <c r="AO68" s="1046"/>
      <c r="AP68" s="1046">
        <v>3713</v>
      </c>
      <c r="AQ68" s="1046">
        <v>4476</v>
      </c>
      <c r="AR68" s="1046">
        <v>4476</v>
      </c>
      <c r="AS68" s="1046">
        <v>4476</v>
      </c>
      <c r="AT68" s="1046">
        <v>4476</v>
      </c>
      <c r="AU68" s="1046">
        <v>160</v>
      </c>
      <c r="AV68" s="1046">
        <v>192</v>
      </c>
      <c r="AW68" s="1046">
        <v>192</v>
      </c>
      <c r="AX68" s="1046">
        <v>192</v>
      </c>
      <c r="AY68" s="1046">
        <v>192</v>
      </c>
      <c r="AZ68" s="1047"/>
      <c r="BA68" s="1047"/>
      <c r="BB68" s="1047"/>
      <c r="BC68" s="1047"/>
      <c r="BD68" s="1048"/>
      <c r="BE68" s="244"/>
      <c r="BF68" s="244"/>
      <c r="BG68" s="244"/>
      <c r="BH68" s="244"/>
      <c r="BI68" s="244"/>
      <c r="BJ68" s="244"/>
      <c r="BK68" s="244"/>
      <c r="BL68" s="244"/>
      <c r="BM68" s="244"/>
      <c r="BN68" s="244"/>
      <c r="BO68" s="244"/>
      <c r="BP68" s="244"/>
      <c r="BQ68" s="241">
        <v>62</v>
      </c>
      <c r="BR68" s="246"/>
      <c r="BS68" s="1009"/>
      <c r="BT68" s="1010"/>
      <c r="BU68" s="1010"/>
      <c r="BV68" s="1010"/>
      <c r="BW68" s="1010"/>
      <c r="BX68" s="1010"/>
      <c r="BY68" s="1010"/>
      <c r="BZ68" s="1010"/>
      <c r="CA68" s="1010"/>
      <c r="CB68" s="1010"/>
      <c r="CC68" s="1010"/>
      <c r="CD68" s="1010"/>
      <c r="CE68" s="1010"/>
      <c r="CF68" s="1010"/>
      <c r="CG68" s="1019"/>
      <c r="CH68" s="1020"/>
      <c r="CI68" s="1021"/>
      <c r="CJ68" s="1021"/>
      <c r="CK68" s="1021"/>
      <c r="CL68" s="1022"/>
      <c r="CM68" s="1020"/>
      <c r="CN68" s="1021"/>
      <c r="CO68" s="1021"/>
      <c r="CP68" s="1021"/>
      <c r="CQ68" s="1022"/>
      <c r="CR68" s="1020"/>
      <c r="CS68" s="1021"/>
      <c r="CT68" s="1021"/>
      <c r="CU68" s="1021"/>
      <c r="CV68" s="1022"/>
      <c r="CW68" s="1020"/>
      <c r="CX68" s="1021"/>
      <c r="CY68" s="1021"/>
      <c r="CZ68" s="1021"/>
      <c r="DA68" s="1022"/>
      <c r="DB68" s="1020"/>
      <c r="DC68" s="1021"/>
      <c r="DD68" s="1021"/>
      <c r="DE68" s="1021"/>
      <c r="DF68" s="1022"/>
      <c r="DG68" s="1020"/>
      <c r="DH68" s="1021"/>
      <c r="DI68" s="1021"/>
      <c r="DJ68" s="1021"/>
      <c r="DK68" s="1022"/>
      <c r="DL68" s="1020"/>
      <c r="DM68" s="1021"/>
      <c r="DN68" s="1021"/>
      <c r="DO68" s="1021"/>
      <c r="DP68" s="1022"/>
      <c r="DQ68" s="1020"/>
      <c r="DR68" s="1021"/>
      <c r="DS68" s="1021"/>
      <c r="DT68" s="1021"/>
      <c r="DU68" s="1022"/>
      <c r="DV68" s="1009"/>
      <c r="DW68" s="1010"/>
      <c r="DX68" s="1010"/>
      <c r="DY68" s="1010"/>
      <c r="DZ68" s="1011"/>
      <c r="EA68" s="233"/>
    </row>
    <row r="69" spans="1:131" ht="26.25" customHeight="1" x14ac:dyDescent="0.2">
      <c r="A69" s="241">
        <v>2</v>
      </c>
      <c r="B69" s="1038" t="s">
        <v>571</v>
      </c>
      <c r="C69" s="1039"/>
      <c r="D69" s="1039"/>
      <c r="E69" s="1039"/>
      <c r="F69" s="1039"/>
      <c r="G69" s="1039"/>
      <c r="H69" s="1039"/>
      <c r="I69" s="1039"/>
      <c r="J69" s="1039"/>
      <c r="K69" s="1039"/>
      <c r="L69" s="1039"/>
      <c r="M69" s="1039"/>
      <c r="N69" s="1039"/>
      <c r="O69" s="1039"/>
      <c r="P69" s="1040"/>
      <c r="Q69" s="1041">
        <v>194646</v>
      </c>
      <c r="R69" s="1035">
        <v>144168</v>
      </c>
      <c r="S69" s="1035">
        <v>144168</v>
      </c>
      <c r="T69" s="1035">
        <v>144168</v>
      </c>
      <c r="U69" s="1035">
        <v>144168</v>
      </c>
      <c r="V69" s="1035">
        <v>178380</v>
      </c>
      <c r="W69" s="1035">
        <v>138019</v>
      </c>
      <c r="X69" s="1035">
        <v>138019</v>
      </c>
      <c r="Y69" s="1035">
        <v>138019</v>
      </c>
      <c r="Z69" s="1035">
        <v>138019</v>
      </c>
      <c r="AA69" s="1035">
        <v>16266</v>
      </c>
      <c r="AB69" s="1035">
        <v>6149</v>
      </c>
      <c r="AC69" s="1035">
        <v>6149</v>
      </c>
      <c r="AD69" s="1035">
        <v>6149</v>
      </c>
      <c r="AE69" s="1035">
        <v>6149</v>
      </c>
      <c r="AF69" s="1035">
        <v>48943</v>
      </c>
      <c r="AG69" s="1035">
        <v>32354</v>
      </c>
      <c r="AH69" s="1035">
        <v>32354</v>
      </c>
      <c r="AI69" s="1035">
        <v>32354</v>
      </c>
      <c r="AJ69" s="1035">
        <v>32354</v>
      </c>
      <c r="AK69" s="1035" t="s">
        <v>506</v>
      </c>
      <c r="AL69" s="1035"/>
      <c r="AM69" s="1035"/>
      <c r="AN69" s="1035"/>
      <c r="AO69" s="1035"/>
      <c r="AP69" s="1035" t="s">
        <v>506</v>
      </c>
      <c r="AQ69" s="1035"/>
      <c r="AR69" s="1035"/>
      <c r="AS69" s="1035"/>
      <c r="AT69" s="1035"/>
      <c r="AU69" s="1035" t="s">
        <v>506</v>
      </c>
      <c r="AV69" s="1035"/>
      <c r="AW69" s="1035"/>
      <c r="AX69" s="1035"/>
      <c r="AY69" s="1035"/>
      <c r="AZ69" s="1036" t="s">
        <v>575</v>
      </c>
      <c r="BA69" s="1036"/>
      <c r="BB69" s="1036"/>
      <c r="BC69" s="1036"/>
      <c r="BD69" s="1037"/>
      <c r="BE69" s="244"/>
      <c r="BF69" s="244"/>
      <c r="BG69" s="244"/>
      <c r="BH69" s="244"/>
      <c r="BI69" s="244"/>
      <c r="BJ69" s="244"/>
      <c r="BK69" s="244"/>
      <c r="BL69" s="244"/>
      <c r="BM69" s="244"/>
      <c r="BN69" s="244"/>
      <c r="BO69" s="244"/>
      <c r="BP69" s="244"/>
      <c r="BQ69" s="241">
        <v>63</v>
      </c>
      <c r="BR69" s="246"/>
      <c r="BS69" s="1009"/>
      <c r="BT69" s="1010"/>
      <c r="BU69" s="1010"/>
      <c r="BV69" s="1010"/>
      <c r="BW69" s="1010"/>
      <c r="BX69" s="1010"/>
      <c r="BY69" s="1010"/>
      <c r="BZ69" s="1010"/>
      <c r="CA69" s="1010"/>
      <c r="CB69" s="1010"/>
      <c r="CC69" s="1010"/>
      <c r="CD69" s="1010"/>
      <c r="CE69" s="1010"/>
      <c r="CF69" s="1010"/>
      <c r="CG69" s="1019"/>
      <c r="CH69" s="1020"/>
      <c r="CI69" s="1021"/>
      <c r="CJ69" s="1021"/>
      <c r="CK69" s="1021"/>
      <c r="CL69" s="1022"/>
      <c r="CM69" s="1020"/>
      <c r="CN69" s="1021"/>
      <c r="CO69" s="1021"/>
      <c r="CP69" s="1021"/>
      <c r="CQ69" s="1022"/>
      <c r="CR69" s="1020"/>
      <c r="CS69" s="1021"/>
      <c r="CT69" s="1021"/>
      <c r="CU69" s="1021"/>
      <c r="CV69" s="1022"/>
      <c r="CW69" s="1020"/>
      <c r="CX69" s="1021"/>
      <c r="CY69" s="1021"/>
      <c r="CZ69" s="1021"/>
      <c r="DA69" s="1022"/>
      <c r="DB69" s="1020"/>
      <c r="DC69" s="1021"/>
      <c r="DD69" s="1021"/>
      <c r="DE69" s="1021"/>
      <c r="DF69" s="1022"/>
      <c r="DG69" s="1020"/>
      <c r="DH69" s="1021"/>
      <c r="DI69" s="1021"/>
      <c r="DJ69" s="1021"/>
      <c r="DK69" s="1022"/>
      <c r="DL69" s="1020"/>
      <c r="DM69" s="1021"/>
      <c r="DN69" s="1021"/>
      <c r="DO69" s="1021"/>
      <c r="DP69" s="1022"/>
      <c r="DQ69" s="1020"/>
      <c r="DR69" s="1021"/>
      <c r="DS69" s="1021"/>
      <c r="DT69" s="1021"/>
      <c r="DU69" s="1022"/>
      <c r="DV69" s="1009"/>
      <c r="DW69" s="1010"/>
      <c r="DX69" s="1010"/>
      <c r="DY69" s="1010"/>
      <c r="DZ69" s="1011"/>
      <c r="EA69" s="233"/>
    </row>
    <row r="70" spans="1:131" ht="26.25" customHeight="1" x14ac:dyDescent="0.2">
      <c r="A70" s="241">
        <v>3</v>
      </c>
      <c r="B70" s="1038" t="s">
        <v>572</v>
      </c>
      <c r="C70" s="1039"/>
      <c r="D70" s="1039"/>
      <c r="E70" s="1039"/>
      <c r="F70" s="1039"/>
      <c r="G70" s="1039"/>
      <c r="H70" s="1039"/>
      <c r="I70" s="1039"/>
      <c r="J70" s="1039"/>
      <c r="K70" s="1039"/>
      <c r="L70" s="1039"/>
      <c r="M70" s="1039"/>
      <c r="N70" s="1039"/>
      <c r="O70" s="1039"/>
      <c r="P70" s="1040"/>
      <c r="Q70" s="1041">
        <v>96531</v>
      </c>
      <c r="R70" s="1035">
        <v>76940</v>
      </c>
      <c r="S70" s="1035">
        <v>76940</v>
      </c>
      <c r="T70" s="1035">
        <v>76940</v>
      </c>
      <c r="U70" s="1035">
        <v>76940</v>
      </c>
      <c r="V70" s="1035">
        <v>91789</v>
      </c>
      <c r="W70" s="1035">
        <v>73165</v>
      </c>
      <c r="X70" s="1035">
        <v>73165</v>
      </c>
      <c r="Y70" s="1035">
        <v>73165</v>
      </c>
      <c r="Z70" s="1035">
        <v>73165</v>
      </c>
      <c r="AA70" s="1035">
        <v>4742</v>
      </c>
      <c r="AB70" s="1035">
        <v>3775</v>
      </c>
      <c r="AC70" s="1035">
        <v>3775</v>
      </c>
      <c r="AD70" s="1035">
        <v>3775</v>
      </c>
      <c r="AE70" s="1035">
        <v>3775</v>
      </c>
      <c r="AF70" s="1035">
        <v>4726</v>
      </c>
      <c r="AG70" s="1035">
        <v>3775</v>
      </c>
      <c r="AH70" s="1035">
        <v>3775</v>
      </c>
      <c r="AI70" s="1035">
        <v>3775</v>
      </c>
      <c r="AJ70" s="1035">
        <v>3775</v>
      </c>
      <c r="AK70" s="1035">
        <v>10217</v>
      </c>
      <c r="AL70" s="1035">
        <v>7300</v>
      </c>
      <c r="AM70" s="1035">
        <v>7300</v>
      </c>
      <c r="AN70" s="1035">
        <v>7300</v>
      </c>
      <c r="AO70" s="1035">
        <v>7300</v>
      </c>
      <c r="AP70" s="1035">
        <v>64049</v>
      </c>
      <c r="AQ70" s="1035">
        <v>42318</v>
      </c>
      <c r="AR70" s="1035">
        <v>42318</v>
      </c>
      <c r="AS70" s="1035">
        <v>42318</v>
      </c>
      <c r="AT70" s="1035">
        <v>42318</v>
      </c>
      <c r="AU70" s="1035">
        <v>1089</v>
      </c>
      <c r="AV70" s="1035"/>
      <c r="AW70" s="1035"/>
      <c r="AX70" s="1035"/>
      <c r="AY70" s="1035"/>
      <c r="AZ70" s="1036"/>
      <c r="BA70" s="1036"/>
      <c r="BB70" s="1036"/>
      <c r="BC70" s="1036"/>
      <c r="BD70" s="1037"/>
      <c r="BE70" s="244"/>
      <c r="BF70" s="244"/>
      <c r="BG70" s="244"/>
      <c r="BH70" s="244"/>
      <c r="BI70" s="244"/>
      <c r="BJ70" s="244"/>
      <c r="BK70" s="244"/>
      <c r="BL70" s="244"/>
      <c r="BM70" s="244"/>
      <c r="BN70" s="244"/>
      <c r="BO70" s="244"/>
      <c r="BP70" s="244"/>
      <c r="BQ70" s="241">
        <v>64</v>
      </c>
      <c r="BR70" s="246"/>
      <c r="BS70" s="1009"/>
      <c r="BT70" s="1010"/>
      <c r="BU70" s="1010"/>
      <c r="BV70" s="1010"/>
      <c r="BW70" s="1010"/>
      <c r="BX70" s="1010"/>
      <c r="BY70" s="1010"/>
      <c r="BZ70" s="1010"/>
      <c r="CA70" s="1010"/>
      <c r="CB70" s="1010"/>
      <c r="CC70" s="1010"/>
      <c r="CD70" s="1010"/>
      <c r="CE70" s="1010"/>
      <c r="CF70" s="1010"/>
      <c r="CG70" s="1019"/>
      <c r="CH70" s="1020"/>
      <c r="CI70" s="1021"/>
      <c r="CJ70" s="1021"/>
      <c r="CK70" s="1021"/>
      <c r="CL70" s="1022"/>
      <c r="CM70" s="1020"/>
      <c r="CN70" s="1021"/>
      <c r="CO70" s="1021"/>
      <c r="CP70" s="1021"/>
      <c r="CQ70" s="1022"/>
      <c r="CR70" s="1020"/>
      <c r="CS70" s="1021"/>
      <c r="CT70" s="1021"/>
      <c r="CU70" s="1021"/>
      <c r="CV70" s="1022"/>
      <c r="CW70" s="1020"/>
      <c r="CX70" s="1021"/>
      <c r="CY70" s="1021"/>
      <c r="CZ70" s="1021"/>
      <c r="DA70" s="1022"/>
      <c r="DB70" s="1020"/>
      <c r="DC70" s="1021"/>
      <c r="DD70" s="1021"/>
      <c r="DE70" s="1021"/>
      <c r="DF70" s="1022"/>
      <c r="DG70" s="1020"/>
      <c r="DH70" s="1021"/>
      <c r="DI70" s="1021"/>
      <c r="DJ70" s="1021"/>
      <c r="DK70" s="1022"/>
      <c r="DL70" s="1020"/>
      <c r="DM70" s="1021"/>
      <c r="DN70" s="1021"/>
      <c r="DO70" s="1021"/>
      <c r="DP70" s="1022"/>
      <c r="DQ70" s="1020"/>
      <c r="DR70" s="1021"/>
      <c r="DS70" s="1021"/>
      <c r="DT70" s="1021"/>
      <c r="DU70" s="1022"/>
      <c r="DV70" s="1009"/>
      <c r="DW70" s="1010"/>
      <c r="DX70" s="1010"/>
      <c r="DY70" s="1010"/>
      <c r="DZ70" s="1011"/>
      <c r="EA70" s="233"/>
    </row>
    <row r="71" spans="1:131" ht="26.25" customHeight="1" x14ac:dyDescent="0.2">
      <c r="A71" s="241">
        <v>4</v>
      </c>
      <c r="B71" s="1038" t="s">
        <v>573</v>
      </c>
      <c r="C71" s="1039"/>
      <c r="D71" s="1039"/>
      <c r="E71" s="1039"/>
      <c r="F71" s="1039"/>
      <c r="G71" s="1039"/>
      <c r="H71" s="1039"/>
      <c r="I71" s="1039"/>
      <c r="J71" s="1039"/>
      <c r="K71" s="1039"/>
      <c r="L71" s="1039"/>
      <c r="M71" s="1039"/>
      <c r="N71" s="1039"/>
      <c r="O71" s="1039"/>
      <c r="P71" s="1040"/>
      <c r="Q71" s="1041">
        <v>6282</v>
      </c>
      <c r="R71" s="1035">
        <v>6933</v>
      </c>
      <c r="S71" s="1035">
        <v>6933</v>
      </c>
      <c r="T71" s="1035">
        <v>6933</v>
      </c>
      <c r="U71" s="1035">
        <v>6933</v>
      </c>
      <c r="V71" s="1035">
        <v>6206</v>
      </c>
      <c r="W71" s="1035">
        <v>6850</v>
      </c>
      <c r="X71" s="1035">
        <v>6850</v>
      </c>
      <c r="Y71" s="1035">
        <v>6850</v>
      </c>
      <c r="Z71" s="1035">
        <v>6850</v>
      </c>
      <c r="AA71" s="1035">
        <v>76</v>
      </c>
      <c r="AB71" s="1035">
        <v>82</v>
      </c>
      <c r="AC71" s="1035">
        <v>82</v>
      </c>
      <c r="AD71" s="1035">
        <v>82</v>
      </c>
      <c r="AE71" s="1035">
        <v>82</v>
      </c>
      <c r="AF71" s="1035">
        <v>76</v>
      </c>
      <c r="AG71" s="1035">
        <v>82</v>
      </c>
      <c r="AH71" s="1035">
        <v>82</v>
      </c>
      <c r="AI71" s="1035">
        <v>82</v>
      </c>
      <c r="AJ71" s="1035">
        <v>82</v>
      </c>
      <c r="AK71" s="1035">
        <v>1908</v>
      </c>
      <c r="AL71" s="1035">
        <v>2485</v>
      </c>
      <c r="AM71" s="1035">
        <v>2485</v>
      </c>
      <c r="AN71" s="1035">
        <v>2485</v>
      </c>
      <c r="AO71" s="1035">
        <v>2485</v>
      </c>
      <c r="AP71" s="1035" t="s">
        <v>506</v>
      </c>
      <c r="AQ71" s="1035"/>
      <c r="AR71" s="1035"/>
      <c r="AS71" s="1035"/>
      <c r="AT71" s="1035"/>
      <c r="AU71" s="1035" t="s">
        <v>506</v>
      </c>
      <c r="AV71" s="1035"/>
      <c r="AW71" s="1035"/>
      <c r="AX71" s="1035"/>
      <c r="AY71" s="1035"/>
      <c r="AZ71" s="1036"/>
      <c r="BA71" s="1036"/>
      <c r="BB71" s="1036"/>
      <c r="BC71" s="1036"/>
      <c r="BD71" s="1037"/>
      <c r="BE71" s="244"/>
      <c r="BF71" s="244"/>
      <c r="BG71" s="244"/>
      <c r="BH71" s="244"/>
      <c r="BI71" s="244"/>
      <c r="BJ71" s="244"/>
      <c r="BK71" s="244"/>
      <c r="BL71" s="244"/>
      <c r="BM71" s="244"/>
      <c r="BN71" s="244"/>
      <c r="BO71" s="244"/>
      <c r="BP71" s="244"/>
      <c r="BQ71" s="241">
        <v>65</v>
      </c>
      <c r="BR71" s="246"/>
      <c r="BS71" s="1009"/>
      <c r="BT71" s="1010"/>
      <c r="BU71" s="1010"/>
      <c r="BV71" s="1010"/>
      <c r="BW71" s="1010"/>
      <c r="BX71" s="1010"/>
      <c r="BY71" s="1010"/>
      <c r="BZ71" s="1010"/>
      <c r="CA71" s="1010"/>
      <c r="CB71" s="1010"/>
      <c r="CC71" s="1010"/>
      <c r="CD71" s="1010"/>
      <c r="CE71" s="1010"/>
      <c r="CF71" s="1010"/>
      <c r="CG71" s="1019"/>
      <c r="CH71" s="1020"/>
      <c r="CI71" s="1021"/>
      <c r="CJ71" s="1021"/>
      <c r="CK71" s="1021"/>
      <c r="CL71" s="1022"/>
      <c r="CM71" s="1020"/>
      <c r="CN71" s="1021"/>
      <c r="CO71" s="1021"/>
      <c r="CP71" s="1021"/>
      <c r="CQ71" s="1022"/>
      <c r="CR71" s="1020"/>
      <c r="CS71" s="1021"/>
      <c r="CT71" s="1021"/>
      <c r="CU71" s="1021"/>
      <c r="CV71" s="1022"/>
      <c r="CW71" s="1020"/>
      <c r="CX71" s="1021"/>
      <c r="CY71" s="1021"/>
      <c r="CZ71" s="1021"/>
      <c r="DA71" s="1022"/>
      <c r="DB71" s="1020"/>
      <c r="DC71" s="1021"/>
      <c r="DD71" s="1021"/>
      <c r="DE71" s="1021"/>
      <c r="DF71" s="1022"/>
      <c r="DG71" s="1020"/>
      <c r="DH71" s="1021"/>
      <c r="DI71" s="1021"/>
      <c r="DJ71" s="1021"/>
      <c r="DK71" s="1022"/>
      <c r="DL71" s="1020"/>
      <c r="DM71" s="1021"/>
      <c r="DN71" s="1021"/>
      <c r="DO71" s="1021"/>
      <c r="DP71" s="1022"/>
      <c r="DQ71" s="1020"/>
      <c r="DR71" s="1021"/>
      <c r="DS71" s="1021"/>
      <c r="DT71" s="1021"/>
      <c r="DU71" s="1022"/>
      <c r="DV71" s="1009"/>
      <c r="DW71" s="1010"/>
      <c r="DX71" s="1010"/>
      <c r="DY71" s="1010"/>
      <c r="DZ71" s="1011"/>
      <c r="EA71" s="233"/>
    </row>
    <row r="72" spans="1:131" ht="26.25" customHeight="1" x14ac:dyDescent="0.2">
      <c r="A72" s="241">
        <v>5</v>
      </c>
      <c r="B72" s="1038" t="s">
        <v>574</v>
      </c>
      <c r="C72" s="1039"/>
      <c r="D72" s="1039"/>
      <c r="E72" s="1039"/>
      <c r="F72" s="1039"/>
      <c r="G72" s="1039"/>
      <c r="H72" s="1039"/>
      <c r="I72" s="1039"/>
      <c r="J72" s="1039"/>
      <c r="K72" s="1039"/>
      <c r="L72" s="1039"/>
      <c r="M72" s="1039"/>
      <c r="N72" s="1039"/>
      <c r="O72" s="1039"/>
      <c r="P72" s="1040"/>
      <c r="Q72" s="1041">
        <v>1478091</v>
      </c>
      <c r="R72" s="1035">
        <v>1385861</v>
      </c>
      <c r="S72" s="1035">
        <v>1385861</v>
      </c>
      <c r="T72" s="1035">
        <v>1385861</v>
      </c>
      <c r="U72" s="1035">
        <v>1385861</v>
      </c>
      <c r="V72" s="1035">
        <v>1440066</v>
      </c>
      <c r="W72" s="1035">
        <v>1346246</v>
      </c>
      <c r="X72" s="1035">
        <v>1346246</v>
      </c>
      <c r="Y72" s="1035">
        <v>1346246</v>
      </c>
      <c r="Z72" s="1035">
        <v>1346246</v>
      </c>
      <c r="AA72" s="1035">
        <v>38025</v>
      </c>
      <c r="AB72" s="1035">
        <v>39615</v>
      </c>
      <c r="AC72" s="1035">
        <v>39615</v>
      </c>
      <c r="AD72" s="1035">
        <v>39615</v>
      </c>
      <c r="AE72" s="1035">
        <v>39615</v>
      </c>
      <c r="AF72" s="1035">
        <v>38025</v>
      </c>
      <c r="AG72" s="1035">
        <v>39615</v>
      </c>
      <c r="AH72" s="1035">
        <v>39615</v>
      </c>
      <c r="AI72" s="1035">
        <v>39615</v>
      </c>
      <c r="AJ72" s="1035">
        <v>39615</v>
      </c>
      <c r="AK72" s="1035">
        <v>17867</v>
      </c>
      <c r="AL72" s="1035">
        <v>13582</v>
      </c>
      <c r="AM72" s="1035">
        <v>13582</v>
      </c>
      <c r="AN72" s="1035">
        <v>13582</v>
      </c>
      <c r="AO72" s="1035">
        <v>13582</v>
      </c>
      <c r="AP72" s="1035" t="s">
        <v>506</v>
      </c>
      <c r="AQ72" s="1035"/>
      <c r="AR72" s="1035"/>
      <c r="AS72" s="1035"/>
      <c r="AT72" s="1035"/>
      <c r="AU72" s="1035" t="s">
        <v>506</v>
      </c>
      <c r="AV72" s="1035"/>
      <c r="AW72" s="1035"/>
      <c r="AX72" s="1035"/>
      <c r="AY72" s="1035"/>
      <c r="AZ72" s="1036"/>
      <c r="BA72" s="1036"/>
      <c r="BB72" s="1036"/>
      <c r="BC72" s="1036"/>
      <c r="BD72" s="1037"/>
      <c r="BE72" s="244"/>
      <c r="BF72" s="244"/>
      <c r="BG72" s="244"/>
      <c r="BH72" s="244"/>
      <c r="BI72" s="244"/>
      <c r="BJ72" s="244"/>
      <c r="BK72" s="244"/>
      <c r="BL72" s="244"/>
      <c r="BM72" s="244"/>
      <c r="BN72" s="244"/>
      <c r="BO72" s="244"/>
      <c r="BP72" s="244"/>
      <c r="BQ72" s="241">
        <v>66</v>
      </c>
      <c r="BR72" s="246"/>
      <c r="BS72" s="1009"/>
      <c r="BT72" s="1010"/>
      <c r="BU72" s="1010"/>
      <c r="BV72" s="1010"/>
      <c r="BW72" s="1010"/>
      <c r="BX72" s="1010"/>
      <c r="BY72" s="1010"/>
      <c r="BZ72" s="1010"/>
      <c r="CA72" s="1010"/>
      <c r="CB72" s="1010"/>
      <c r="CC72" s="1010"/>
      <c r="CD72" s="1010"/>
      <c r="CE72" s="1010"/>
      <c r="CF72" s="1010"/>
      <c r="CG72" s="1019"/>
      <c r="CH72" s="1020"/>
      <c r="CI72" s="1021"/>
      <c r="CJ72" s="1021"/>
      <c r="CK72" s="1021"/>
      <c r="CL72" s="1022"/>
      <c r="CM72" s="1020"/>
      <c r="CN72" s="1021"/>
      <c r="CO72" s="1021"/>
      <c r="CP72" s="1021"/>
      <c r="CQ72" s="1022"/>
      <c r="CR72" s="1020"/>
      <c r="CS72" s="1021"/>
      <c r="CT72" s="1021"/>
      <c r="CU72" s="1021"/>
      <c r="CV72" s="1022"/>
      <c r="CW72" s="1020"/>
      <c r="CX72" s="1021"/>
      <c r="CY72" s="1021"/>
      <c r="CZ72" s="1021"/>
      <c r="DA72" s="1022"/>
      <c r="DB72" s="1020"/>
      <c r="DC72" s="1021"/>
      <c r="DD72" s="1021"/>
      <c r="DE72" s="1021"/>
      <c r="DF72" s="1022"/>
      <c r="DG72" s="1020"/>
      <c r="DH72" s="1021"/>
      <c r="DI72" s="1021"/>
      <c r="DJ72" s="1021"/>
      <c r="DK72" s="1022"/>
      <c r="DL72" s="1020"/>
      <c r="DM72" s="1021"/>
      <c r="DN72" s="1021"/>
      <c r="DO72" s="1021"/>
      <c r="DP72" s="1022"/>
      <c r="DQ72" s="1020"/>
      <c r="DR72" s="1021"/>
      <c r="DS72" s="1021"/>
      <c r="DT72" s="1021"/>
      <c r="DU72" s="1022"/>
      <c r="DV72" s="1009"/>
      <c r="DW72" s="1010"/>
      <c r="DX72" s="1010"/>
      <c r="DY72" s="1010"/>
      <c r="DZ72" s="1011"/>
      <c r="EA72" s="233"/>
    </row>
    <row r="73" spans="1:131" ht="26.25" customHeight="1" x14ac:dyDescent="0.2">
      <c r="A73" s="241">
        <v>6</v>
      </c>
      <c r="B73" s="1038"/>
      <c r="C73" s="1039"/>
      <c r="D73" s="1039"/>
      <c r="E73" s="1039"/>
      <c r="F73" s="1039"/>
      <c r="G73" s="1039"/>
      <c r="H73" s="1039"/>
      <c r="I73" s="1039"/>
      <c r="J73" s="1039"/>
      <c r="K73" s="1039"/>
      <c r="L73" s="1039"/>
      <c r="M73" s="1039"/>
      <c r="N73" s="1039"/>
      <c r="O73" s="1039"/>
      <c r="P73" s="1040"/>
      <c r="Q73" s="1041"/>
      <c r="R73" s="1035"/>
      <c r="S73" s="1035"/>
      <c r="T73" s="1035"/>
      <c r="U73" s="1035"/>
      <c r="V73" s="1035"/>
      <c r="W73" s="1035"/>
      <c r="X73" s="1035"/>
      <c r="Y73" s="1035"/>
      <c r="Z73" s="1035"/>
      <c r="AA73" s="1035"/>
      <c r="AB73" s="1035"/>
      <c r="AC73" s="1035"/>
      <c r="AD73" s="1035"/>
      <c r="AE73" s="1035"/>
      <c r="AF73" s="1035"/>
      <c r="AG73" s="1035"/>
      <c r="AH73" s="1035"/>
      <c r="AI73" s="1035"/>
      <c r="AJ73" s="1035"/>
      <c r="AK73" s="1035"/>
      <c r="AL73" s="1035"/>
      <c r="AM73" s="1035"/>
      <c r="AN73" s="1035"/>
      <c r="AO73" s="1035"/>
      <c r="AP73" s="1035"/>
      <c r="AQ73" s="1035"/>
      <c r="AR73" s="1035"/>
      <c r="AS73" s="1035"/>
      <c r="AT73" s="1035"/>
      <c r="AU73" s="1035"/>
      <c r="AV73" s="1035"/>
      <c r="AW73" s="1035"/>
      <c r="AX73" s="1035"/>
      <c r="AY73" s="1035"/>
      <c r="AZ73" s="1036"/>
      <c r="BA73" s="1036"/>
      <c r="BB73" s="1036"/>
      <c r="BC73" s="1036"/>
      <c r="BD73" s="1037"/>
      <c r="BE73" s="244"/>
      <c r="BF73" s="244"/>
      <c r="BG73" s="244"/>
      <c r="BH73" s="244"/>
      <c r="BI73" s="244"/>
      <c r="BJ73" s="244"/>
      <c r="BK73" s="244"/>
      <c r="BL73" s="244"/>
      <c r="BM73" s="244"/>
      <c r="BN73" s="244"/>
      <c r="BO73" s="244"/>
      <c r="BP73" s="244"/>
      <c r="BQ73" s="241">
        <v>67</v>
      </c>
      <c r="BR73" s="246"/>
      <c r="BS73" s="1009"/>
      <c r="BT73" s="1010"/>
      <c r="BU73" s="1010"/>
      <c r="BV73" s="1010"/>
      <c r="BW73" s="1010"/>
      <c r="BX73" s="1010"/>
      <c r="BY73" s="1010"/>
      <c r="BZ73" s="1010"/>
      <c r="CA73" s="1010"/>
      <c r="CB73" s="1010"/>
      <c r="CC73" s="1010"/>
      <c r="CD73" s="1010"/>
      <c r="CE73" s="1010"/>
      <c r="CF73" s="1010"/>
      <c r="CG73" s="1019"/>
      <c r="CH73" s="1020"/>
      <c r="CI73" s="1021"/>
      <c r="CJ73" s="1021"/>
      <c r="CK73" s="1021"/>
      <c r="CL73" s="1022"/>
      <c r="CM73" s="1020"/>
      <c r="CN73" s="1021"/>
      <c r="CO73" s="1021"/>
      <c r="CP73" s="1021"/>
      <c r="CQ73" s="1022"/>
      <c r="CR73" s="1020"/>
      <c r="CS73" s="1021"/>
      <c r="CT73" s="1021"/>
      <c r="CU73" s="1021"/>
      <c r="CV73" s="1022"/>
      <c r="CW73" s="1020"/>
      <c r="CX73" s="1021"/>
      <c r="CY73" s="1021"/>
      <c r="CZ73" s="1021"/>
      <c r="DA73" s="1022"/>
      <c r="DB73" s="1020"/>
      <c r="DC73" s="1021"/>
      <c r="DD73" s="1021"/>
      <c r="DE73" s="1021"/>
      <c r="DF73" s="1022"/>
      <c r="DG73" s="1020"/>
      <c r="DH73" s="1021"/>
      <c r="DI73" s="1021"/>
      <c r="DJ73" s="1021"/>
      <c r="DK73" s="1022"/>
      <c r="DL73" s="1020"/>
      <c r="DM73" s="1021"/>
      <c r="DN73" s="1021"/>
      <c r="DO73" s="1021"/>
      <c r="DP73" s="1022"/>
      <c r="DQ73" s="1020"/>
      <c r="DR73" s="1021"/>
      <c r="DS73" s="1021"/>
      <c r="DT73" s="1021"/>
      <c r="DU73" s="1022"/>
      <c r="DV73" s="1009"/>
      <c r="DW73" s="1010"/>
      <c r="DX73" s="1010"/>
      <c r="DY73" s="1010"/>
      <c r="DZ73" s="1011"/>
      <c r="EA73" s="233"/>
    </row>
    <row r="74" spans="1:131" ht="26.25" customHeight="1" x14ac:dyDescent="0.2">
      <c r="A74" s="241">
        <v>7</v>
      </c>
      <c r="B74" s="1038"/>
      <c r="C74" s="1039"/>
      <c r="D74" s="1039"/>
      <c r="E74" s="1039"/>
      <c r="F74" s="1039"/>
      <c r="G74" s="1039"/>
      <c r="H74" s="1039"/>
      <c r="I74" s="1039"/>
      <c r="J74" s="1039"/>
      <c r="K74" s="1039"/>
      <c r="L74" s="1039"/>
      <c r="M74" s="1039"/>
      <c r="N74" s="1039"/>
      <c r="O74" s="1039"/>
      <c r="P74" s="1040"/>
      <c r="Q74" s="1041"/>
      <c r="R74" s="1035"/>
      <c r="S74" s="1035"/>
      <c r="T74" s="1035"/>
      <c r="U74" s="1035"/>
      <c r="V74" s="1035"/>
      <c r="W74" s="1035"/>
      <c r="X74" s="1035"/>
      <c r="Y74" s="1035"/>
      <c r="Z74" s="1035"/>
      <c r="AA74" s="1035"/>
      <c r="AB74" s="1035"/>
      <c r="AC74" s="1035"/>
      <c r="AD74" s="1035"/>
      <c r="AE74" s="1035"/>
      <c r="AF74" s="1035"/>
      <c r="AG74" s="1035"/>
      <c r="AH74" s="1035"/>
      <c r="AI74" s="1035"/>
      <c r="AJ74" s="1035"/>
      <c r="AK74" s="1035"/>
      <c r="AL74" s="1035"/>
      <c r="AM74" s="1035"/>
      <c r="AN74" s="1035"/>
      <c r="AO74" s="1035"/>
      <c r="AP74" s="1035"/>
      <c r="AQ74" s="1035"/>
      <c r="AR74" s="1035"/>
      <c r="AS74" s="1035"/>
      <c r="AT74" s="1035"/>
      <c r="AU74" s="1035"/>
      <c r="AV74" s="1035"/>
      <c r="AW74" s="1035"/>
      <c r="AX74" s="1035"/>
      <c r="AY74" s="1035"/>
      <c r="AZ74" s="1036"/>
      <c r="BA74" s="1036"/>
      <c r="BB74" s="1036"/>
      <c r="BC74" s="1036"/>
      <c r="BD74" s="1037"/>
      <c r="BE74" s="244"/>
      <c r="BF74" s="244"/>
      <c r="BG74" s="244"/>
      <c r="BH74" s="244"/>
      <c r="BI74" s="244"/>
      <c r="BJ74" s="244"/>
      <c r="BK74" s="244"/>
      <c r="BL74" s="244"/>
      <c r="BM74" s="244"/>
      <c r="BN74" s="244"/>
      <c r="BO74" s="244"/>
      <c r="BP74" s="244"/>
      <c r="BQ74" s="241">
        <v>68</v>
      </c>
      <c r="BR74" s="246"/>
      <c r="BS74" s="1009"/>
      <c r="BT74" s="1010"/>
      <c r="BU74" s="1010"/>
      <c r="BV74" s="1010"/>
      <c r="BW74" s="1010"/>
      <c r="BX74" s="1010"/>
      <c r="BY74" s="1010"/>
      <c r="BZ74" s="1010"/>
      <c r="CA74" s="1010"/>
      <c r="CB74" s="1010"/>
      <c r="CC74" s="1010"/>
      <c r="CD74" s="1010"/>
      <c r="CE74" s="1010"/>
      <c r="CF74" s="1010"/>
      <c r="CG74" s="1019"/>
      <c r="CH74" s="1020"/>
      <c r="CI74" s="1021"/>
      <c r="CJ74" s="1021"/>
      <c r="CK74" s="1021"/>
      <c r="CL74" s="1022"/>
      <c r="CM74" s="1020"/>
      <c r="CN74" s="1021"/>
      <c r="CO74" s="1021"/>
      <c r="CP74" s="1021"/>
      <c r="CQ74" s="1022"/>
      <c r="CR74" s="1020"/>
      <c r="CS74" s="1021"/>
      <c r="CT74" s="1021"/>
      <c r="CU74" s="1021"/>
      <c r="CV74" s="1022"/>
      <c r="CW74" s="1020"/>
      <c r="CX74" s="1021"/>
      <c r="CY74" s="1021"/>
      <c r="CZ74" s="1021"/>
      <c r="DA74" s="1022"/>
      <c r="DB74" s="1020"/>
      <c r="DC74" s="1021"/>
      <c r="DD74" s="1021"/>
      <c r="DE74" s="1021"/>
      <c r="DF74" s="1022"/>
      <c r="DG74" s="1020"/>
      <c r="DH74" s="1021"/>
      <c r="DI74" s="1021"/>
      <c r="DJ74" s="1021"/>
      <c r="DK74" s="1022"/>
      <c r="DL74" s="1020"/>
      <c r="DM74" s="1021"/>
      <c r="DN74" s="1021"/>
      <c r="DO74" s="1021"/>
      <c r="DP74" s="1022"/>
      <c r="DQ74" s="1020"/>
      <c r="DR74" s="1021"/>
      <c r="DS74" s="1021"/>
      <c r="DT74" s="1021"/>
      <c r="DU74" s="1022"/>
      <c r="DV74" s="1009"/>
      <c r="DW74" s="1010"/>
      <c r="DX74" s="1010"/>
      <c r="DY74" s="1010"/>
      <c r="DZ74" s="1011"/>
      <c r="EA74" s="233"/>
    </row>
    <row r="75" spans="1:131" ht="26.25" customHeight="1" x14ac:dyDescent="0.2">
      <c r="A75" s="241">
        <v>8</v>
      </c>
      <c r="B75" s="1038"/>
      <c r="C75" s="1039"/>
      <c r="D75" s="1039"/>
      <c r="E75" s="1039"/>
      <c r="F75" s="1039"/>
      <c r="G75" s="1039"/>
      <c r="H75" s="1039"/>
      <c r="I75" s="1039"/>
      <c r="J75" s="1039"/>
      <c r="K75" s="1039"/>
      <c r="L75" s="1039"/>
      <c r="M75" s="1039"/>
      <c r="N75" s="1039"/>
      <c r="O75" s="1039"/>
      <c r="P75" s="1040"/>
      <c r="Q75" s="1042"/>
      <c r="R75" s="1043"/>
      <c r="S75" s="1043"/>
      <c r="T75" s="1043"/>
      <c r="U75" s="1044"/>
      <c r="V75" s="1045"/>
      <c r="W75" s="1043"/>
      <c r="X75" s="1043"/>
      <c r="Y75" s="1043"/>
      <c r="Z75" s="1044"/>
      <c r="AA75" s="1045"/>
      <c r="AB75" s="1043"/>
      <c r="AC75" s="1043"/>
      <c r="AD75" s="1043"/>
      <c r="AE75" s="1044"/>
      <c r="AF75" s="1045"/>
      <c r="AG75" s="1043"/>
      <c r="AH75" s="1043"/>
      <c r="AI75" s="1043"/>
      <c r="AJ75" s="1044"/>
      <c r="AK75" s="1045"/>
      <c r="AL75" s="1043"/>
      <c r="AM75" s="1043"/>
      <c r="AN75" s="1043"/>
      <c r="AO75" s="1044"/>
      <c r="AP75" s="1045"/>
      <c r="AQ75" s="1043"/>
      <c r="AR75" s="1043"/>
      <c r="AS75" s="1043"/>
      <c r="AT75" s="1044"/>
      <c r="AU75" s="1045"/>
      <c r="AV75" s="1043"/>
      <c r="AW75" s="1043"/>
      <c r="AX75" s="1043"/>
      <c r="AY75" s="1044"/>
      <c r="AZ75" s="1036"/>
      <c r="BA75" s="1036"/>
      <c r="BB75" s="1036"/>
      <c r="BC75" s="1036"/>
      <c r="BD75" s="1037"/>
      <c r="BE75" s="244"/>
      <c r="BF75" s="244"/>
      <c r="BG75" s="244"/>
      <c r="BH75" s="244"/>
      <c r="BI75" s="244"/>
      <c r="BJ75" s="244"/>
      <c r="BK75" s="244"/>
      <c r="BL75" s="244"/>
      <c r="BM75" s="244"/>
      <c r="BN75" s="244"/>
      <c r="BO75" s="244"/>
      <c r="BP75" s="244"/>
      <c r="BQ75" s="241">
        <v>69</v>
      </c>
      <c r="BR75" s="246"/>
      <c r="BS75" s="1009"/>
      <c r="BT75" s="1010"/>
      <c r="BU75" s="1010"/>
      <c r="BV75" s="1010"/>
      <c r="BW75" s="1010"/>
      <c r="BX75" s="1010"/>
      <c r="BY75" s="1010"/>
      <c r="BZ75" s="1010"/>
      <c r="CA75" s="1010"/>
      <c r="CB75" s="1010"/>
      <c r="CC75" s="1010"/>
      <c r="CD75" s="1010"/>
      <c r="CE75" s="1010"/>
      <c r="CF75" s="1010"/>
      <c r="CG75" s="1019"/>
      <c r="CH75" s="1020"/>
      <c r="CI75" s="1021"/>
      <c r="CJ75" s="1021"/>
      <c r="CK75" s="1021"/>
      <c r="CL75" s="1022"/>
      <c r="CM75" s="1020"/>
      <c r="CN75" s="1021"/>
      <c r="CO75" s="1021"/>
      <c r="CP75" s="1021"/>
      <c r="CQ75" s="1022"/>
      <c r="CR75" s="1020"/>
      <c r="CS75" s="1021"/>
      <c r="CT75" s="1021"/>
      <c r="CU75" s="1021"/>
      <c r="CV75" s="1022"/>
      <c r="CW75" s="1020"/>
      <c r="CX75" s="1021"/>
      <c r="CY75" s="1021"/>
      <c r="CZ75" s="1021"/>
      <c r="DA75" s="1022"/>
      <c r="DB75" s="1020"/>
      <c r="DC75" s="1021"/>
      <c r="DD75" s="1021"/>
      <c r="DE75" s="1021"/>
      <c r="DF75" s="1022"/>
      <c r="DG75" s="1020"/>
      <c r="DH75" s="1021"/>
      <c r="DI75" s="1021"/>
      <c r="DJ75" s="1021"/>
      <c r="DK75" s="1022"/>
      <c r="DL75" s="1020"/>
      <c r="DM75" s="1021"/>
      <c r="DN75" s="1021"/>
      <c r="DO75" s="1021"/>
      <c r="DP75" s="1022"/>
      <c r="DQ75" s="1020"/>
      <c r="DR75" s="1021"/>
      <c r="DS75" s="1021"/>
      <c r="DT75" s="1021"/>
      <c r="DU75" s="1022"/>
      <c r="DV75" s="1009"/>
      <c r="DW75" s="1010"/>
      <c r="DX75" s="1010"/>
      <c r="DY75" s="1010"/>
      <c r="DZ75" s="1011"/>
      <c r="EA75" s="233"/>
    </row>
    <row r="76" spans="1:131" ht="26.25" customHeight="1" x14ac:dyDescent="0.2">
      <c r="A76" s="241">
        <v>9</v>
      </c>
      <c r="B76" s="1038"/>
      <c r="C76" s="1039"/>
      <c r="D76" s="1039"/>
      <c r="E76" s="1039"/>
      <c r="F76" s="1039"/>
      <c r="G76" s="1039"/>
      <c r="H76" s="1039"/>
      <c r="I76" s="1039"/>
      <c r="J76" s="1039"/>
      <c r="K76" s="1039"/>
      <c r="L76" s="1039"/>
      <c r="M76" s="1039"/>
      <c r="N76" s="1039"/>
      <c r="O76" s="1039"/>
      <c r="P76" s="1040"/>
      <c r="Q76" s="1042"/>
      <c r="R76" s="1043"/>
      <c r="S76" s="1043"/>
      <c r="T76" s="1043"/>
      <c r="U76" s="1044"/>
      <c r="V76" s="1045"/>
      <c r="W76" s="1043"/>
      <c r="X76" s="1043"/>
      <c r="Y76" s="1043"/>
      <c r="Z76" s="1044"/>
      <c r="AA76" s="1045"/>
      <c r="AB76" s="1043"/>
      <c r="AC76" s="1043"/>
      <c r="AD76" s="1043"/>
      <c r="AE76" s="1044"/>
      <c r="AF76" s="1045"/>
      <c r="AG76" s="1043"/>
      <c r="AH76" s="1043"/>
      <c r="AI76" s="1043"/>
      <c r="AJ76" s="1044"/>
      <c r="AK76" s="1045"/>
      <c r="AL76" s="1043"/>
      <c r="AM76" s="1043"/>
      <c r="AN76" s="1043"/>
      <c r="AO76" s="1044"/>
      <c r="AP76" s="1045"/>
      <c r="AQ76" s="1043"/>
      <c r="AR76" s="1043"/>
      <c r="AS76" s="1043"/>
      <c r="AT76" s="1044"/>
      <c r="AU76" s="1045"/>
      <c r="AV76" s="1043"/>
      <c r="AW76" s="1043"/>
      <c r="AX76" s="1043"/>
      <c r="AY76" s="1044"/>
      <c r="AZ76" s="1036"/>
      <c r="BA76" s="1036"/>
      <c r="BB76" s="1036"/>
      <c r="BC76" s="1036"/>
      <c r="BD76" s="1037"/>
      <c r="BE76" s="244"/>
      <c r="BF76" s="244"/>
      <c r="BG76" s="244"/>
      <c r="BH76" s="244"/>
      <c r="BI76" s="244"/>
      <c r="BJ76" s="244"/>
      <c r="BK76" s="244"/>
      <c r="BL76" s="244"/>
      <c r="BM76" s="244"/>
      <c r="BN76" s="244"/>
      <c r="BO76" s="244"/>
      <c r="BP76" s="244"/>
      <c r="BQ76" s="241">
        <v>70</v>
      </c>
      <c r="BR76" s="246"/>
      <c r="BS76" s="1009"/>
      <c r="BT76" s="1010"/>
      <c r="BU76" s="1010"/>
      <c r="BV76" s="1010"/>
      <c r="BW76" s="1010"/>
      <c r="BX76" s="1010"/>
      <c r="BY76" s="1010"/>
      <c r="BZ76" s="1010"/>
      <c r="CA76" s="1010"/>
      <c r="CB76" s="1010"/>
      <c r="CC76" s="1010"/>
      <c r="CD76" s="1010"/>
      <c r="CE76" s="1010"/>
      <c r="CF76" s="1010"/>
      <c r="CG76" s="1019"/>
      <c r="CH76" s="1020"/>
      <c r="CI76" s="1021"/>
      <c r="CJ76" s="1021"/>
      <c r="CK76" s="1021"/>
      <c r="CL76" s="1022"/>
      <c r="CM76" s="1020"/>
      <c r="CN76" s="1021"/>
      <c r="CO76" s="1021"/>
      <c r="CP76" s="1021"/>
      <c r="CQ76" s="1022"/>
      <c r="CR76" s="1020"/>
      <c r="CS76" s="1021"/>
      <c r="CT76" s="1021"/>
      <c r="CU76" s="1021"/>
      <c r="CV76" s="1022"/>
      <c r="CW76" s="1020"/>
      <c r="CX76" s="1021"/>
      <c r="CY76" s="1021"/>
      <c r="CZ76" s="1021"/>
      <c r="DA76" s="1022"/>
      <c r="DB76" s="1020"/>
      <c r="DC76" s="1021"/>
      <c r="DD76" s="1021"/>
      <c r="DE76" s="1021"/>
      <c r="DF76" s="1022"/>
      <c r="DG76" s="1020"/>
      <c r="DH76" s="1021"/>
      <c r="DI76" s="1021"/>
      <c r="DJ76" s="1021"/>
      <c r="DK76" s="1022"/>
      <c r="DL76" s="1020"/>
      <c r="DM76" s="1021"/>
      <c r="DN76" s="1021"/>
      <c r="DO76" s="1021"/>
      <c r="DP76" s="1022"/>
      <c r="DQ76" s="1020"/>
      <c r="DR76" s="1021"/>
      <c r="DS76" s="1021"/>
      <c r="DT76" s="1021"/>
      <c r="DU76" s="1022"/>
      <c r="DV76" s="1009"/>
      <c r="DW76" s="1010"/>
      <c r="DX76" s="1010"/>
      <c r="DY76" s="1010"/>
      <c r="DZ76" s="1011"/>
      <c r="EA76" s="233"/>
    </row>
    <row r="77" spans="1:131" ht="26.25" customHeight="1" x14ac:dyDescent="0.2">
      <c r="A77" s="241">
        <v>10</v>
      </c>
      <c r="B77" s="1038"/>
      <c r="C77" s="1039"/>
      <c r="D77" s="1039"/>
      <c r="E77" s="1039"/>
      <c r="F77" s="1039"/>
      <c r="G77" s="1039"/>
      <c r="H77" s="1039"/>
      <c r="I77" s="1039"/>
      <c r="J77" s="1039"/>
      <c r="K77" s="1039"/>
      <c r="L77" s="1039"/>
      <c r="M77" s="1039"/>
      <c r="N77" s="1039"/>
      <c r="O77" s="1039"/>
      <c r="P77" s="1040"/>
      <c r="Q77" s="1042"/>
      <c r="R77" s="1043"/>
      <c r="S77" s="1043"/>
      <c r="T77" s="1043"/>
      <c r="U77" s="1044"/>
      <c r="V77" s="1045"/>
      <c r="W77" s="1043"/>
      <c r="X77" s="1043"/>
      <c r="Y77" s="1043"/>
      <c r="Z77" s="1044"/>
      <c r="AA77" s="1045"/>
      <c r="AB77" s="1043"/>
      <c r="AC77" s="1043"/>
      <c r="AD77" s="1043"/>
      <c r="AE77" s="1044"/>
      <c r="AF77" s="1045"/>
      <c r="AG77" s="1043"/>
      <c r="AH77" s="1043"/>
      <c r="AI77" s="1043"/>
      <c r="AJ77" s="1044"/>
      <c r="AK77" s="1045"/>
      <c r="AL77" s="1043"/>
      <c r="AM77" s="1043"/>
      <c r="AN77" s="1043"/>
      <c r="AO77" s="1044"/>
      <c r="AP77" s="1045"/>
      <c r="AQ77" s="1043"/>
      <c r="AR77" s="1043"/>
      <c r="AS77" s="1043"/>
      <c r="AT77" s="1044"/>
      <c r="AU77" s="1045"/>
      <c r="AV77" s="1043"/>
      <c r="AW77" s="1043"/>
      <c r="AX77" s="1043"/>
      <c r="AY77" s="1044"/>
      <c r="AZ77" s="1036"/>
      <c r="BA77" s="1036"/>
      <c r="BB77" s="1036"/>
      <c r="BC77" s="1036"/>
      <c r="BD77" s="1037"/>
      <c r="BE77" s="244"/>
      <c r="BF77" s="244"/>
      <c r="BG77" s="244"/>
      <c r="BH77" s="244"/>
      <c r="BI77" s="244"/>
      <c r="BJ77" s="244"/>
      <c r="BK77" s="244"/>
      <c r="BL77" s="244"/>
      <c r="BM77" s="244"/>
      <c r="BN77" s="244"/>
      <c r="BO77" s="244"/>
      <c r="BP77" s="244"/>
      <c r="BQ77" s="241">
        <v>71</v>
      </c>
      <c r="BR77" s="246"/>
      <c r="BS77" s="1009"/>
      <c r="BT77" s="1010"/>
      <c r="BU77" s="1010"/>
      <c r="BV77" s="1010"/>
      <c r="BW77" s="1010"/>
      <c r="BX77" s="1010"/>
      <c r="BY77" s="1010"/>
      <c r="BZ77" s="1010"/>
      <c r="CA77" s="1010"/>
      <c r="CB77" s="1010"/>
      <c r="CC77" s="1010"/>
      <c r="CD77" s="1010"/>
      <c r="CE77" s="1010"/>
      <c r="CF77" s="1010"/>
      <c r="CG77" s="1019"/>
      <c r="CH77" s="1020"/>
      <c r="CI77" s="1021"/>
      <c r="CJ77" s="1021"/>
      <c r="CK77" s="1021"/>
      <c r="CL77" s="1022"/>
      <c r="CM77" s="1020"/>
      <c r="CN77" s="1021"/>
      <c r="CO77" s="1021"/>
      <c r="CP77" s="1021"/>
      <c r="CQ77" s="1022"/>
      <c r="CR77" s="1020"/>
      <c r="CS77" s="1021"/>
      <c r="CT77" s="1021"/>
      <c r="CU77" s="1021"/>
      <c r="CV77" s="1022"/>
      <c r="CW77" s="1020"/>
      <c r="CX77" s="1021"/>
      <c r="CY77" s="1021"/>
      <c r="CZ77" s="1021"/>
      <c r="DA77" s="1022"/>
      <c r="DB77" s="1020"/>
      <c r="DC77" s="1021"/>
      <c r="DD77" s="1021"/>
      <c r="DE77" s="1021"/>
      <c r="DF77" s="1022"/>
      <c r="DG77" s="1020"/>
      <c r="DH77" s="1021"/>
      <c r="DI77" s="1021"/>
      <c r="DJ77" s="1021"/>
      <c r="DK77" s="1022"/>
      <c r="DL77" s="1020"/>
      <c r="DM77" s="1021"/>
      <c r="DN77" s="1021"/>
      <c r="DO77" s="1021"/>
      <c r="DP77" s="1022"/>
      <c r="DQ77" s="1020"/>
      <c r="DR77" s="1021"/>
      <c r="DS77" s="1021"/>
      <c r="DT77" s="1021"/>
      <c r="DU77" s="1022"/>
      <c r="DV77" s="1009"/>
      <c r="DW77" s="1010"/>
      <c r="DX77" s="1010"/>
      <c r="DY77" s="1010"/>
      <c r="DZ77" s="1011"/>
      <c r="EA77" s="233"/>
    </row>
    <row r="78" spans="1:131" ht="26.25" customHeight="1" x14ac:dyDescent="0.2">
      <c r="A78" s="241">
        <v>11</v>
      </c>
      <c r="B78" s="1038"/>
      <c r="C78" s="1039"/>
      <c r="D78" s="1039"/>
      <c r="E78" s="1039"/>
      <c r="F78" s="1039"/>
      <c r="G78" s="1039"/>
      <c r="H78" s="1039"/>
      <c r="I78" s="1039"/>
      <c r="J78" s="1039"/>
      <c r="K78" s="1039"/>
      <c r="L78" s="1039"/>
      <c r="M78" s="1039"/>
      <c r="N78" s="1039"/>
      <c r="O78" s="1039"/>
      <c r="P78" s="1040"/>
      <c r="Q78" s="1041"/>
      <c r="R78" s="1035"/>
      <c r="S78" s="1035"/>
      <c r="T78" s="1035"/>
      <c r="U78" s="1035"/>
      <c r="V78" s="1035"/>
      <c r="W78" s="1035"/>
      <c r="X78" s="1035"/>
      <c r="Y78" s="1035"/>
      <c r="Z78" s="1035"/>
      <c r="AA78" s="1035"/>
      <c r="AB78" s="1035"/>
      <c r="AC78" s="1035"/>
      <c r="AD78" s="1035"/>
      <c r="AE78" s="1035"/>
      <c r="AF78" s="1035"/>
      <c r="AG78" s="1035"/>
      <c r="AH78" s="1035"/>
      <c r="AI78" s="1035"/>
      <c r="AJ78" s="1035"/>
      <c r="AK78" s="1035"/>
      <c r="AL78" s="1035"/>
      <c r="AM78" s="1035"/>
      <c r="AN78" s="1035"/>
      <c r="AO78" s="1035"/>
      <c r="AP78" s="1035"/>
      <c r="AQ78" s="1035"/>
      <c r="AR78" s="1035"/>
      <c r="AS78" s="1035"/>
      <c r="AT78" s="1035"/>
      <c r="AU78" s="1035"/>
      <c r="AV78" s="1035"/>
      <c r="AW78" s="1035"/>
      <c r="AX78" s="1035"/>
      <c r="AY78" s="1035"/>
      <c r="AZ78" s="1036"/>
      <c r="BA78" s="1036"/>
      <c r="BB78" s="1036"/>
      <c r="BC78" s="1036"/>
      <c r="BD78" s="1037"/>
      <c r="BE78" s="244"/>
      <c r="BF78" s="244"/>
      <c r="BG78" s="244"/>
      <c r="BH78" s="244"/>
      <c r="BI78" s="244"/>
      <c r="BJ78" s="233"/>
      <c r="BK78" s="233"/>
      <c r="BL78" s="233"/>
      <c r="BM78" s="233"/>
      <c r="BN78" s="233"/>
      <c r="BO78" s="244"/>
      <c r="BP78" s="244"/>
      <c r="BQ78" s="241">
        <v>72</v>
      </c>
      <c r="BR78" s="246"/>
      <c r="BS78" s="1009"/>
      <c r="BT78" s="1010"/>
      <c r="BU78" s="1010"/>
      <c r="BV78" s="1010"/>
      <c r="BW78" s="1010"/>
      <c r="BX78" s="1010"/>
      <c r="BY78" s="1010"/>
      <c r="BZ78" s="1010"/>
      <c r="CA78" s="1010"/>
      <c r="CB78" s="1010"/>
      <c r="CC78" s="1010"/>
      <c r="CD78" s="1010"/>
      <c r="CE78" s="1010"/>
      <c r="CF78" s="1010"/>
      <c r="CG78" s="1019"/>
      <c r="CH78" s="1020"/>
      <c r="CI78" s="1021"/>
      <c r="CJ78" s="1021"/>
      <c r="CK78" s="1021"/>
      <c r="CL78" s="1022"/>
      <c r="CM78" s="1020"/>
      <c r="CN78" s="1021"/>
      <c r="CO78" s="1021"/>
      <c r="CP78" s="1021"/>
      <c r="CQ78" s="1022"/>
      <c r="CR78" s="1020"/>
      <c r="CS78" s="1021"/>
      <c r="CT78" s="1021"/>
      <c r="CU78" s="1021"/>
      <c r="CV78" s="1022"/>
      <c r="CW78" s="1020"/>
      <c r="CX78" s="1021"/>
      <c r="CY78" s="1021"/>
      <c r="CZ78" s="1021"/>
      <c r="DA78" s="1022"/>
      <c r="DB78" s="1020"/>
      <c r="DC78" s="1021"/>
      <c r="DD78" s="1021"/>
      <c r="DE78" s="1021"/>
      <c r="DF78" s="1022"/>
      <c r="DG78" s="1020"/>
      <c r="DH78" s="1021"/>
      <c r="DI78" s="1021"/>
      <c r="DJ78" s="1021"/>
      <c r="DK78" s="1022"/>
      <c r="DL78" s="1020"/>
      <c r="DM78" s="1021"/>
      <c r="DN78" s="1021"/>
      <c r="DO78" s="1021"/>
      <c r="DP78" s="1022"/>
      <c r="DQ78" s="1020"/>
      <c r="DR78" s="1021"/>
      <c r="DS78" s="1021"/>
      <c r="DT78" s="1021"/>
      <c r="DU78" s="1022"/>
      <c r="DV78" s="1009"/>
      <c r="DW78" s="1010"/>
      <c r="DX78" s="1010"/>
      <c r="DY78" s="1010"/>
      <c r="DZ78" s="1011"/>
      <c r="EA78" s="233"/>
    </row>
    <row r="79" spans="1:131" ht="26.25" customHeight="1" x14ac:dyDescent="0.2">
      <c r="A79" s="241">
        <v>12</v>
      </c>
      <c r="B79" s="1038"/>
      <c r="C79" s="1039"/>
      <c r="D79" s="1039"/>
      <c r="E79" s="1039"/>
      <c r="F79" s="1039"/>
      <c r="G79" s="1039"/>
      <c r="H79" s="1039"/>
      <c r="I79" s="1039"/>
      <c r="J79" s="1039"/>
      <c r="K79" s="1039"/>
      <c r="L79" s="1039"/>
      <c r="M79" s="1039"/>
      <c r="N79" s="1039"/>
      <c r="O79" s="1039"/>
      <c r="P79" s="1040"/>
      <c r="Q79" s="1041"/>
      <c r="R79" s="1035"/>
      <c r="S79" s="1035"/>
      <c r="T79" s="1035"/>
      <c r="U79" s="1035"/>
      <c r="V79" s="1035"/>
      <c r="W79" s="1035"/>
      <c r="X79" s="1035"/>
      <c r="Y79" s="1035"/>
      <c r="Z79" s="1035"/>
      <c r="AA79" s="1035"/>
      <c r="AB79" s="1035"/>
      <c r="AC79" s="1035"/>
      <c r="AD79" s="1035"/>
      <c r="AE79" s="1035"/>
      <c r="AF79" s="1035"/>
      <c r="AG79" s="1035"/>
      <c r="AH79" s="1035"/>
      <c r="AI79" s="1035"/>
      <c r="AJ79" s="1035"/>
      <c r="AK79" s="1035"/>
      <c r="AL79" s="1035"/>
      <c r="AM79" s="1035"/>
      <c r="AN79" s="1035"/>
      <c r="AO79" s="1035"/>
      <c r="AP79" s="1035"/>
      <c r="AQ79" s="1035"/>
      <c r="AR79" s="1035"/>
      <c r="AS79" s="1035"/>
      <c r="AT79" s="1035"/>
      <c r="AU79" s="1035"/>
      <c r="AV79" s="1035"/>
      <c r="AW79" s="1035"/>
      <c r="AX79" s="1035"/>
      <c r="AY79" s="1035"/>
      <c r="AZ79" s="1036"/>
      <c r="BA79" s="1036"/>
      <c r="BB79" s="1036"/>
      <c r="BC79" s="1036"/>
      <c r="BD79" s="1037"/>
      <c r="BE79" s="244"/>
      <c r="BF79" s="244"/>
      <c r="BG79" s="244"/>
      <c r="BH79" s="244"/>
      <c r="BI79" s="244"/>
      <c r="BJ79" s="233"/>
      <c r="BK79" s="233"/>
      <c r="BL79" s="233"/>
      <c r="BM79" s="233"/>
      <c r="BN79" s="233"/>
      <c r="BO79" s="244"/>
      <c r="BP79" s="244"/>
      <c r="BQ79" s="241">
        <v>73</v>
      </c>
      <c r="BR79" s="246"/>
      <c r="BS79" s="1009"/>
      <c r="BT79" s="1010"/>
      <c r="BU79" s="1010"/>
      <c r="BV79" s="1010"/>
      <c r="BW79" s="1010"/>
      <c r="BX79" s="1010"/>
      <c r="BY79" s="1010"/>
      <c r="BZ79" s="1010"/>
      <c r="CA79" s="1010"/>
      <c r="CB79" s="1010"/>
      <c r="CC79" s="1010"/>
      <c r="CD79" s="1010"/>
      <c r="CE79" s="1010"/>
      <c r="CF79" s="1010"/>
      <c r="CG79" s="1019"/>
      <c r="CH79" s="1020"/>
      <c r="CI79" s="1021"/>
      <c r="CJ79" s="1021"/>
      <c r="CK79" s="1021"/>
      <c r="CL79" s="1022"/>
      <c r="CM79" s="1020"/>
      <c r="CN79" s="1021"/>
      <c r="CO79" s="1021"/>
      <c r="CP79" s="1021"/>
      <c r="CQ79" s="1022"/>
      <c r="CR79" s="1020"/>
      <c r="CS79" s="1021"/>
      <c r="CT79" s="1021"/>
      <c r="CU79" s="1021"/>
      <c r="CV79" s="1022"/>
      <c r="CW79" s="1020"/>
      <c r="CX79" s="1021"/>
      <c r="CY79" s="1021"/>
      <c r="CZ79" s="1021"/>
      <c r="DA79" s="1022"/>
      <c r="DB79" s="1020"/>
      <c r="DC79" s="1021"/>
      <c r="DD79" s="1021"/>
      <c r="DE79" s="1021"/>
      <c r="DF79" s="1022"/>
      <c r="DG79" s="1020"/>
      <c r="DH79" s="1021"/>
      <c r="DI79" s="1021"/>
      <c r="DJ79" s="1021"/>
      <c r="DK79" s="1022"/>
      <c r="DL79" s="1020"/>
      <c r="DM79" s="1021"/>
      <c r="DN79" s="1021"/>
      <c r="DO79" s="1021"/>
      <c r="DP79" s="1022"/>
      <c r="DQ79" s="1020"/>
      <c r="DR79" s="1021"/>
      <c r="DS79" s="1021"/>
      <c r="DT79" s="1021"/>
      <c r="DU79" s="1022"/>
      <c r="DV79" s="1009"/>
      <c r="DW79" s="1010"/>
      <c r="DX79" s="1010"/>
      <c r="DY79" s="1010"/>
      <c r="DZ79" s="1011"/>
      <c r="EA79" s="233"/>
    </row>
    <row r="80" spans="1:131" ht="26.25" customHeight="1" x14ac:dyDescent="0.2">
      <c r="A80" s="241">
        <v>13</v>
      </c>
      <c r="B80" s="1038"/>
      <c r="C80" s="1039"/>
      <c r="D80" s="1039"/>
      <c r="E80" s="1039"/>
      <c r="F80" s="1039"/>
      <c r="G80" s="1039"/>
      <c r="H80" s="1039"/>
      <c r="I80" s="1039"/>
      <c r="J80" s="1039"/>
      <c r="K80" s="1039"/>
      <c r="L80" s="1039"/>
      <c r="M80" s="1039"/>
      <c r="N80" s="1039"/>
      <c r="O80" s="1039"/>
      <c r="P80" s="1040"/>
      <c r="Q80" s="1041"/>
      <c r="R80" s="1035"/>
      <c r="S80" s="1035"/>
      <c r="T80" s="1035"/>
      <c r="U80" s="1035"/>
      <c r="V80" s="1035"/>
      <c r="W80" s="1035"/>
      <c r="X80" s="1035"/>
      <c r="Y80" s="1035"/>
      <c r="Z80" s="1035"/>
      <c r="AA80" s="1035"/>
      <c r="AB80" s="1035"/>
      <c r="AC80" s="1035"/>
      <c r="AD80" s="1035"/>
      <c r="AE80" s="1035"/>
      <c r="AF80" s="1035"/>
      <c r="AG80" s="1035"/>
      <c r="AH80" s="1035"/>
      <c r="AI80" s="1035"/>
      <c r="AJ80" s="1035"/>
      <c r="AK80" s="1035"/>
      <c r="AL80" s="1035"/>
      <c r="AM80" s="1035"/>
      <c r="AN80" s="1035"/>
      <c r="AO80" s="1035"/>
      <c r="AP80" s="1035"/>
      <c r="AQ80" s="1035"/>
      <c r="AR80" s="1035"/>
      <c r="AS80" s="1035"/>
      <c r="AT80" s="1035"/>
      <c r="AU80" s="1035"/>
      <c r="AV80" s="1035"/>
      <c r="AW80" s="1035"/>
      <c r="AX80" s="1035"/>
      <c r="AY80" s="1035"/>
      <c r="AZ80" s="1036"/>
      <c r="BA80" s="1036"/>
      <c r="BB80" s="1036"/>
      <c r="BC80" s="1036"/>
      <c r="BD80" s="1037"/>
      <c r="BE80" s="244"/>
      <c r="BF80" s="244"/>
      <c r="BG80" s="244"/>
      <c r="BH80" s="244"/>
      <c r="BI80" s="244"/>
      <c r="BJ80" s="244"/>
      <c r="BK80" s="244"/>
      <c r="BL80" s="244"/>
      <c r="BM80" s="244"/>
      <c r="BN80" s="244"/>
      <c r="BO80" s="244"/>
      <c r="BP80" s="244"/>
      <c r="BQ80" s="241">
        <v>74</v>
      </c>
      <c r="BR80" s="246"/>
      <c r="BS80" s="1009"/>
      <c r="BT80" s="1010"/>
      <c r="BU80" s="1010"/>
      <c r="BV80" s="1010"/>
      <c r="BW80" s="1010"/>
      <c r="BX80" s="1010"/>
      <c r="BY80" s="1010"/>
      <c r="BZ80" s="1010"/>
      <c r="CA80" s="1010"/>
      <c r="CB80" s="1010"/>
      <c r="CC80" s="1010"/>
      <c r="CD80" s="1010"/>
      <c r="CE80" s="1010"/>
      <c r="CF80" s="1010"/>
      <c r="CG80" s="1019"/>
      <c r="CH80" s="1020"/>
      <c r="CI80" s="1021"/>
      <c r="CJ80" s="1021"/>
      <c r="CK80" s="1021"/>
      <c r="CL80" s="1022"/>
      <c r="CM80" s="1020"/>
      <c r="CN80" s="1021"/>
      <c r="CO80" s="1021"/>
      <c r="CP80" s="1021"/>
      <c r="CQ80" s="1022"/>
      <c r="CR80" s="1020"/>
      <c r="CS80" s="1021"/>
      <c r="CT80" s="1021"/>
      <c r="CU80" s="1021"/>
      <c r="CV80" s="1022"/>
      <c r="CW80" s="1020"/>
      <c r="CX80" s="1021"/>
      <c r="CY80" s="1021"/>
      <c r="CZ80" s="1021"/>
      <c r="DA80" s="1022"/>
      <c r="DB80" s="1020"/>
      <c r="DC80" s="1021"/>
      <c r="DD80" s="1021"/>
      <c r="DE80" s="1021"/>
      <c r="DF80" s="1022"/>
      <c r="DG80" s="1020"/>
      <c r="DH80" s="1021"/>
      <c r="DI80" s="1021"/>
      <c r="DJ80" s="1021"/>
      <c r="DK80" s="1022"/>
      <c r="DL80" s="1020"/>
      <c r="DM80" s="1021"/>
      <c r="DN80" s="1021"/>
      <c r="DO80" s="1021"/>
      <c r="DP80" s="1022"/>
      <c r="DQ80" s="1020"/>
      <c r="DR80" s="1021"/>
      <c r="DS80" s="1021"/>
      <c r="DT80" s="1021"/>
      <c r="DU80" s="1022"/>
      <c r="DV80" s="1009"/>
      <c r="DW80" s="1010"/>
      <c r="DX80" s="1010"/>
      <c r="DY80" s="1010"/>
      <c r="DZ80" s="1011"/>
      <c r="EA80" s="233"/>
    </row>
    <row r="81" spans="1:131" ht="26.25" customHeight="1" x14ac:dyDescent="0.2">
      <c r="A81" s="241">
        <v>14</v>
      </c>
      <c r="B81" s="1038"/>
      <c r="C81" s="1039"/>
      <c r="D81" s="1039"/>
      <c r="E81" s="1039"/>
      <c r="F81" s="1039"/>
      <c r="G81" s="1039"/>
      <c r="H81" s="1039"/>
      <c r="I81" s="1039"/>
      <c r="J81" s="1039"/>
      <c r="K81" s="1039"/>
      <c r="L81" s="1039"/>
      <c r="M81" s="1039"/>
      <c r="N81" s="1039"/>
      <c r="O81" s="1039"/>
      <c r="P81" s="1040"/>
      <c r="Q81" s="1041"/>
      <c r="R81" s="1035"/>
      <c r="S81" s="1035"/>
      <c r="T81" s="1035"/>
      <c r="U81" s="1035"/>
      <c r="V81" s="1035"/>
      <c r="W81" s="1035"/>
      <c r="X81" s="1035"/>
      <c r="Y81" s="1035"/>
      <c r="Z81" s="1035"/>
      <c r="AA81" s="1035"/>
      <c r="AB81" s="1035"/>
      <c r="AC81" s="1035"/>
      <c r="AD81" s="1035"/>
      <c r="AE81" s="1035"/>
      <c r="AF81" s="1035"/>
      <c r="AG81" s="1035"/>
      <c r="AH81" s="1035"/>
      <c r="AI81" s="1035"/>
      <c r="AJ81" s="1035"/>
      <c r="AK81" s="1035"/>
      <c r="AL81" s="1035"/>
      <c r="AM81" s="1035"/>
      <c r="AN81" s="1035"/>
      <c r="AO81" s="1035"/>
      <c r="AP81" s="1035"/>
      <c r="AQ81" s="1035"/>
      <c r="AR81" s="1035"/>
      <c r="AS81" s="1035"/>
      <c r="AT81" s="1035"/>
      <c r="AU81" s="1035"/>
      <c r="AV81" s="1035"/>
      <c r="AW81" s="1035"/>
      <c r="AX81" s="1035"/>
      <c r="AY81" s="1035"/>
      <c r="AZ81" s="1036"/>
      <c r="BA81" s="1036"/>
      <c r="BB81" s="1036"/>
      <c r="BC81" s="1036"/>
      <c r="BD81" s="1037"/>
      <c r="BE81" s="244"/>
      <c r="BF81" s="244"/>
      <c r="BG81" s="244"/>
      <c r="BH81" s="244"/>
      <c r="BI81" s="244"/>
      <c r="BJ81" s="244"/>
      <c r="BK81" s="244"/>
      <c r="BL81" s="244"/>
      <c r="BM81" s="244"/>
      <c r="BN81" s="244"/>
      <c r="BO81" s="244"/>
      <c r="BP81" s="244"/>
      <c r="BQ81" s="241">
        <v>75</v>
      </c>
      <c r="BR81" s="246"/>
      <c r="BS81" s="1009"/>
      <c r="BT81" s="1010"/>
      <c r="BU81" s="1010"/>
      <c r="BV81" s="1010"/>
      <c r="BW81" s="1010"/>
      <c r="BX81" s="1010"/>
      <c r="BY81" s="1010"/>
      <c r="BZ81" s="1010"/>
      <c r="CA81" s="1010"/>
      <c r="CB81" s="1010"/>
      <c r="CC81" s="1010"/>
      <c r="CD81" s="1010"/>
      <c r="CE81" s="1010"/>
      <c r="CF81" s="1010"/>
      <c r="CG81" s="1019"/>
      <c r="CH81" s="1020"/>
      <c r="CI81" s="1021"/>
      <c r="CJ81" s="1021"/>
      <c r="CK81" s="1021"/>
      <c r="CL81" s="1022"/>
      <c r="CM81" s="1020"/>
      <c r="CN81" s="1021"/>
      <c r="CO81" s="1021"/>
      <c r="CP81" s="1021"/>
      <c r="CQ81" s="1022"/>
      <c r="CR81" s="1020"/>
      <c r="CS81" s="1021"/>
      <c r="CT81" s="1021"/>
      <c r="CU81" s="1021"/>
      <c r="CV81" s="1022"/>
      <c r="CW81" s="1020"/>
      <c r="CX81" s="1021"/>
      <c r="CY81" s="1021"/>
      <c r="CZ81" s="1021"/>
      <c r="DA81" s="1022"/>
      <c r="DB81" s="1020"/>
      <c r="DC81" s="1021"/>
      <c r="DD81" s="1021"/>
      <c r="DE81" s="1021"/>
      <c r="DF81" s="1022"/>
      <c r="DG81" s="1020"/>
      <c r="DH81" s="1021"/>
      <c r="DI81" s="1021"/>
      <c r="DJ81" s="1021"/>
      <c r="DK81" s="1022"/>
      <c r="DL81" s="1020"/>
      <c r="DM81" s="1021"/>
      <c r="DN81" s="1021"/>
      <c r="DO81" s="1021"/>
      <c r="DP81" s="1022"/>
      <c r="DQ81" s="1020"/>
      <c r="DR81" s="1021"/>
      <c r="DS81" s="1021"/>
      <c r="DT81" s="1021"/>
      <c r="DU81" s="1022"/>
      <c r="DV81" s="1009"/>
      <c r="DW81" s="1010"/>
      <c r="DX81" s="1010"/>
      <c r="DY81" s="1010"/>
      <c r="DZ81" s="1011"/>
      <c r="EA81" s="233"/>
    </row>
    <row r="82" spans="1:131" ht="26.25" customHeight="1" x14ac:dyDescent="0.2">
      <c r="A82" s="241">
        <v>15</v>
      </c>
      <c r="B82" s="1038"/>
      <c r="C82" s="1039"/>
      <c r="D82" s="1039"/>
      <c r="E82" s="1039"/>
      <c r="F82" s="1039"/>
      <c r="G82" s="1039"/>
      <c r="H82" s="1039"/>
      <c r="I82" s="1039"/>
      <c r="J82" s="1039"/>
      <c r="K82" s="1039"/>
      <c r="L82" s="1039"/>
      <c r="M82" s="1039"/>
      <c r="N82" s="1039"/>
      <c r="O82" s="1039"/>
      <c r="P82" s="1040"/>
      <c r="Q82" s="1041"/>
      <c r="R82" s="1035"/>
      <c r="S82" s="1035"/>
      <c r="T82" s="1035"/>
      <c r="U82" s="1035"/>
      <c r="V82" s="1035"/>
      <c r="W82" s="1035"/>
      <c r="X82" s="1035"/>
      <c r="Y82" s="1035"/>
      <c r="Z82" s="1035"/>
      <c r="AA82" s="1035"/>
      <c r="AB82" s="1035"/>
      <c r="AC82" s="1035"/>
      <c r="AD82" s="1035"/>
      <c r="AE82" s="1035"/>
      <c r="AF82" s="1035"/>
      <c r="AG82" s="1035"/>
      <c r="AH82" s="1035"/>
      <c r="AI82" s="1035"/>
      <c r="AJ82" s="1035"/>
      <c r="AK82" s="1035"/>
      <c r="AL82" s="1035"/>
      <c r="AM82" s="1035"/>
      <c r="AN82" s="1035"/>
      <c r="AO82" s="1035"/>
      <c r="AP82" s="1035"/>
      <c r="AQ82" s="1035"/>
      <c r="AR82" s="1035"/>
      <c r="AS82" s="1035"/>
      <c r="AT82" s="1035"/>
      <c r="AU82" s="1035"/>
      <c r="AV82" s="1035"/>
      <c r="AW82" s="1035"/>
      <c r="AX82" s="1035"/>
      <c r="AY82" s="1035"/>
      <c r="AZ82" s="1036"/>
      <c r="BA82" s="1036"/>
      <c r="BB82" s="1036"/>
      <c r="BC82" s="1036"/>
      <c r="BD82" s="1037"/>
      <c r="BE82" s="244"/>
      <c r="BF82" s="244"/>
      <c r="BG82" s="244"/>
      <c r="BH82" s="244"/>
      <c r="BI82" s="244"/>
      <c r="BJ82" s="244"/>
      <c r="BK82" s="244"/>
      <c r="BL82" s="244"/>
      <c r="BM82" s="244"/>
      <c r="BN82" s="244"/>
      <c r="BO82" s="244"/>
      <c r="BP82" s="244"/>
      <c r="BQ82" s="241">
        <v>76</v>
      </c>
      <c r="BR82" s="246"/>
      <c r="BS82" s="1009"/>
      <c r="BT82" s="1010"/>
      <c r="BU82" s="1010"/>
      <c r="BV82" s="1010"/>
      <c r="BW82" s="1010"/>
      <c r="BX82" s="1010"/>
      <c r="BY82" s="1010"/>
      <c r="BZ82" s="1010"/>
      <c r="CA82" s="1010"/>
      <c r="CB82" s="1010"/>
      <c r="CC82" s="1010"/>
      <c r="CD82" s="1010"/>
      <c r="CE82" s="1010"/>
      <c r="CF82" s="1010"/>
      <c r="CG82" s="1019"/>
      <c r="CH82" s="1020"/>
      <c r="CI82" s="1021"/>
      <c r="CJ82" s="1021"/>
      <c r="CK82" s="1021"/>
      <c r="CL82" s="1022"/>
      <c r="CM82" s="1020"/>
      <c r="CN82" s="1021"/>
      <c r="CO82" s="1021"/>
      <c r="CP82" s="1021"/>
      <c r="CQ82" s="1022"/>
      <c r="CR82" s="1020"/>
      <c r="CS82" s="1021"/>
      <c r="CT82" s="1021"/>
      <c r="CU82" s="1021"/>
      <c r="CV82" s="1022"/>
      <c r="CW82" s="1020"/>
      <c r="CX82" s="1021"/>
      <c r="CY82" s="1021"/>
      <c r="CZ82" s="1021"/>
      <c r="DA82" s="1022"/>
      <c r="DB82" s="1020"/>
      <c r="DC82" s="1021"/>
      <c r="DD82" s="1021"/>
      <c r="DE82" s="1021"/>
      <c r="DF82" s="1022"/>
      <c r="DG82" s="1020"/>
      <c r="DH82" s="1021"/>
      <c r="DI82" s="1021"/>
      <c r="DJ82" s="1021"/>
      <c r="DK82" s="1022"/>
      <c r="DL82" s="1020"/>
      <c r="DM82" s="1021"/>
      <c r="DN82" s="1021"/>
      <c r="DO82" s="1021"/>
      <c r="DP82" s="1022"/>
      <c r="DQ82" s="1020"/>
      <c r="DR82" s="1021"/>
      <c r="DS82" s="1021"/>
      <c r="DT82" s="1021"/>
      <c r="DU82" s="1022"/>
      <c r="DV82" s="1009"/>
      <c r="DW82" s="1010"/>
      <c r="DX82" s="1010"/>
      <c r="DY82" s="1010"/>
      <c r="DZ82" s="1011"/>
      <c r="EA82" s="233"/>
    </row>
    <row r="83" spans="1:131" ht="26.25" customHeight="1" x14ac:dyDescent="0.2">
      <c r="A83" s="241">
        <v>16</v>
      </c>
      <c r="B83" s="1038"/>
      <c r="C83" s="1039"/>
      <c r="D83" s="1039"/>
      <c r="E83" s="1039"/>
      <c r="F83" s="1039"/>
      <c r="G83" s="1039"/>
      <c r="H83" s="1039"/>
      <c r="I83" s="1039"/>
      <c r="J83" s="1039"/>
      <c r="K83" s="1039"/>
      <c r="L83" s="1039"/>
      <c r="M83" s="1039"/>
      <c r="N83" s="1039"/>
      <c r="O83" s="1039"/>
      <c r="P83" s="1040"/>
      <c r="Q83" s="1041"/>
      <c r="R83" s="1035"/>
      <c r="S83" s="1035"/>
      <c r="T83" s="1035"/>
      <c r="U83" s="1035"/>
      <c r="V83" s="1035"/>
      <c r="W83" s="1035"/>
      <c r="X83" s="1035"/>
      <c r="Y83" s="1035"/>
      <c r="Z83" s="1035"/>
      <c r="AA83" s="1035"/>
      <c r="AB83" s="1035"/>
      <c r="AC83" s="1035"/>
      <c r="AD83" s="1035"/>
      <c r="AE83" s="1035"/>
      <c r="AF83" s="1035"/>
      <c r="AG83" s="1035"/>
      <c r="AH83" s="1035"/>
      <c r="AI83" s="1035"/>
      <c r="AJ83" s="1035"/>
      <c r="AK83" s="1035"/>
      <c r="AL83" s="1035"/>
      <c r="AM83" s="1035"/>
      <c r="AN83" s="1035"/>
      <c r="AO83" s="1035"/>
      <c r="AP83" s="1035"/>
      <c r="AQ83" s="1035"/>
      <c r="AR83" s="1035"/>
      <c r="AS83" s="1035"/>
      <c r="AT83" s="1035"/>
      <c r="AU83" s="1035"/>
      <c r="AV83" s="1035"/>
      <c r="AW83" s="1035"/>
      <c r="AX83" s="1035"/>
      <c r="AY83" s="1035"/>
      <c r="AZ83" s="1036"/>
      <c r="BA83" s="1036"/>
      <c r="BB83" s="1036"/>
      <c r="BC83" s="1036"/>
      <c r="BD83" s="1037"/>
      <c r="BE83" s="244"/>
      <c r="BF83" s="244"/>
      <c r="BG83" s="244"/>
      <c r="BH83" s="244"/>
      <c r="BI83" s="244"/>
      <c r="BJ83" s="244"/>
      <c r="BK83" s="244"/>
      <c r="BL83" s="244"/>
      <c r="BM83" s="244"/>
      <c r="BN83" s="244"/>
      <c r="BO83" s="244"/>
      <c r="BP83" s="244"/>
      <c r="BQ83" s="241">
        <v>77</v>
      </c>
      <c r="BR83" s="246"/>
      <c r="BS83" s="1009"/>
      <c r="BT83" s="1010"/>
      <c r="BU83" s="1010"/>
      <c r="BV83" s="1010"/>
      <c r="BW83" s="1010"/>
      <c r="BX83" s="1010"/>
      <c r="BY83" s="1010"/>
      <c r="BZ83" s="1010"/>
      <c r="CA83" s="1010"/>
      <c r="CB83" s="1010"/>
      <c r="CC83" s="1010"/>
      <c r="CD83" s="1010"/>
      <c r="CE83" s="1010"/>
      <c r="CF83" s="1010"/>
      <c r="CG83" s="1019"/>
      <c r="CH83" s="1020"/>
      <c r="CI83" s="1021"/>
      <c r="CJ83" s="1021"/>
      <c r="CK83" s="1021"/>
      <c r="CL83" s="1022"/>
      <c r="CM83" s="1020"/>
      <c r="CN83" s="1021"/>
      <c r="CO83" s="1021"/>
      <c r="CP83" s="1021"/>
      <c r="CQ83" s="1022"/>
      <c r="CR83" s="1020"/>
      <c r="CS83" s="1021"/>
      <c r="CT83" s="1021"/>
      <c r="CU83" s="1021"/>
      <c r="CV83" s="1022"/>
      <c r="CW83" s="1020"/>
      <c r="CX83" s="1021"/>
      <c r="CY83" s="1021"/>
      <c r="CZ83" s="1021"/>
      <c r="DA83" s="1022"/>
      <c r="DB83" s="1020"/>
      <c r="DC83" s="1021"/>
      <c r="DD83" s="1021"/>
      <c r="DE83" s="1021"/>
      <c r="DF83" s="1022"/>
      <c r="DG83" s="1020"/>
      <c r="DH83" s="1021"/>
      <c r="DI83" s="1021"/>
      <c r="DJ83" s="1021"/>
      <c r="DK83" s="1022"/>
      <c r="DL83" s="1020"/>
      <c r="DM83" s="1021"/>
      <c r="DN83" s="1021"/>
      <c r="DO83" s="1021"/>
      <c r="DP83" s="1022"/>
      <c r="DQ83" s="1020"/>
      <c r="DR83" s="1021"/>
      <c r="DS83" s="1021"/>
      <c r="DT83" s="1021"/>
      <c r="DU83" s="1022"/>
      <c r="DV83" s="1009"/>
      <c r="DW83" s="1010"/>
      <c r="DX83" s="1010"/>
      <c r="DY83" s="1010"/>
      <c r="DZ83" s="1011"/>
      <c r="EA83" s="233"/>
    </row>
    <row r="84" spans="1:131" ht="26.25" customHeight="1" x14ac:dyDescent="0.2">
      <c r="A84" s="241">
        <v>17</v>
      </c>
      <c r="B84" s="1038"/>
      <c r="C84" s="1039"/>
      <c r="D84" s="1039"/>
      <c r="E84" s="1039"/>
      <c r="F84" s="1039"/>
      <c r="G84" s="1039"/>
      <c r="H84" s="1039"/>
      <c r="I84" s="1039"/>
      <c r="J84" s="1039"/>
      <c r="K84" s="1039"/>
      <c r="L84" s="1039"/>
      <c r="M84" s="1039"/>
      <c r="N84" s="1039"/>
      <c r="O84" s="1039"/>
      <c r="P84" s="1040"/>
      <c r="Q84" s="1041"/>
      <c r="R84" s="1035"/>
      <c r="S84" s="1035"/>
      <c r="T84" s="1035"/>
      <c r="U84" s="1035"/>
      <c r="V84" s="1035"/>
      <c r="W84" s="1035"/>
      <c r="X84" s="1035"/>
      <c r="Y84" s="1035"/>
      <c r="Z84" s="1035"/>
      <c r="AA84" s="1035"/>
      <c r="AB84" s="1035"/>
      <c r="AC84" s="1035"/>
      <c r="AD84" s="1035"/>
      <c r="AE84" s="1035"/>
      <c r="AF84" s="1035"/>
      <c r="AG84" s="1035"/>
      <c r="AH84" s="1035"/>
      <c r="AI84" s="1035"/>
      <c r="AJ84" s="1035"/>
      <c r="AK84" s="1035"/>
      <c r="AL84" s="1035"/>
      <c r="AM84" s="1035"/>
      <c r="AN84" s="1035"/>
      <c r="AO84" s="1035"/>
      <c r="AP84" s="1035"/>
      <c r="AQ84" s="1035"/>
      <c r="AR84" s="1035"/>
      <c r="AS84" s="1035"/>
      <c r="AT84" s="1035"/>
      <c r="AU84" s="1035"/>
      <c r="AV84" s="1035"/>
      <c r="AW84" s="1035"/>
      <c r="AX84" s="1035"/>
      <c r="AY84" s="1035"/>
      <c r="AZ84" s="1036"/>
      <c r="BA84" s="1036"/>
      <c r="BB84" s="1036"/>
      <c r="BC84" s="1036"/>
      <c r="BD84" s="1037"/>
      <c r="BE84" s="244"/>
      <c r="BF84" s="244"/>
      <c r="BG84" s="244"/>
      <c r="BH84" s="244"/>
      <c r="BI84" s="244"/>
      <c r="BJ84" s="244"/>
      <c r="BK84" s="244"/>
      <c r="BL84" s="244"/>
      <c r="BM84" s="244"/>
      <c r="BN84" s="244"/>
      <c r="BO84" s="244"/>
      <c r="BP84" s="244"/>
      <c r="BQ84" s="241">
        <v>78</v>
      </c>
      <c r="BR84" s="246"/>
      <c r="BS84" s="1009"/>
      <c r="BT84" s="1010"/>
      <c r="BU84" s="1010"/>
      <c r="BV84" s="1010"/>
      <c r="BW84" s="1010"/>
      <c r="BX84" s="1010"/>
      <c r="BY84" s="1010"/>
      <c r="BZ84" s="1010"/>
      <c r="CA84" s="1010"/>
      <c r="CB84" s="1010"/>
      <c r="CC84" s="1010"/>
      <c r="CD84" s="1010"/>
      <c r="CE84" s="1010"/>
      <c r="CF84" s="1010"/>
      <c r="CG84" s="1019"/>
      <c r="CH84" s="1020"/>
      <c r="CI84" s="1021"/>
      <c r="CJ84" s="1021"/>
      <c r="CK84" s="1021"/>
      <c r="CL84" s="1022"/>
      <c r="CM84" s="1020"/>
      <c r="CN84" s="1021"/>
      <c r="CO84" s="1021"/>
      <c r="CP84" s="1021"/>
      <c r="CQ84" s="1022"/>
      <c r="CR84" s="1020"/>
      <c r="CS84" s="1021"/>
      <c r="CT84" s="1021"/>
      <c r="CU84" s="1021"/>
      <c r="CV84" s="1022"/>
      <c r="CW84" s="1020"/>
      <c r="CX84" s="1021"/>
      <c r="CY84" s="1021"/>
      <c r="CZ84" s="1021"/>
      <c r="DA84" s="1022"/>
      <c r="DB84" s="1020"/>
      <c r="DC84" s="1021"/>
      <c r="DD84" s="1021"/>
      <c r="DE84" s="1021"/>
      <c r="DF84" s="1022"/>
      <c r="DG84" s="1020"/>
      <c r="DH84" s="1021"/>
      <c r="DI84" s="1021"/>
      <c r="DJ84" s="1021"/>
      <c r="DK84" s="1022"/>
      <c r="DL84" s="1020"/>
      <c r="DM84" s="1021"/>
      <c r="DN84" s="1021"/>
      <c r="DO84" s="1021"/>
      <c r="DP84" s="1022"/>
      <c r="DQ84" s="1020"/>
      <c r="DR84" s="1021"/>
      <c r="DS84" s="1021"/>
      <c r="DT84" s="1021"/>
      <c r="DU84" s="1022"/>
      <c r="DV84" s="1009"/>
      <c r="DW84" s="1010"/>
      <c r="DX84" s="1010"/>
      <c r="DY84" s="1010"/>
      <c r="DZ84" s="1011"/>
      <c r="EA84" s="233"/>
    </row>
    <row r="85" spans="1:131" ht="26.25" customHeight="1" x14ac:dyDescent="0.2">
      <c r="A85" s="241">
        <v>18</v>
      </c>
      <c r="B85" s="1038"/>
      <c r="C85" s="1039"/>
      <c r="D85" s="1039"/>
      <c r="E85" s="1039"/>
      <c r="F85" s="1039"/>
      <c r="G85" s="1039"/>
      <c r="H85" s="1039"/>
      <c r="I85" s="1039"/>
      <c r="J85" s="1039"/>
      <c r="K85" s="1039"/>
      <c r="L85" s="1039"/>
      <c r="M85" s="1039"/>
      <c r="N85" s="1039"/>
      <c r="O85" s="1039"/>
      <c r="P85" s="1040"/>
      <c r="Q85" s="1041"/>
      <c r="R85" s="1035"/>
      <c r="S85" s="1035"/>
      <c r="T85" s="1035"/>
      <c r="U85" s="1035"/>
      <c r="V85" s="1035"/>
      <c r="W85" s="1035"/>
      <c r="X85" s="1035"/>
      <c r="Y85" s="1035"/>
      <c r="Z85" s="1035"/>
      <c r="AA85" s="1035"/>
      <c r="AB85" s="1035"/>
      <c r="AC85" s="1035"/>
      <c r="AD85" s="1035"/>
      <c r="AE85" s="1035"/>
      <c r="AF85" s="1035"/>
      <c r="AG85" s="1035"/>
      <c r="AH85" s="1035"/>
      <c r="AI85" s="1035"/>
      <c r="AJ85" s="1035"/>
      <c r="AK85" s="1035"/>
      <c r="AL85" s="1035"/>
      <c r="AM85" s="1035"/>
      <c r="AN85" s="1035"/>
      <c r="AO85" s="1035"/>
      <c r="AP85" s="1035"/>
      <c r="AQ85" s="1035"/>
      <c r="AR85" s="1035"/>
      <c r="AS85" s="1035"/>
      <c r="AT85" s="1035"/>
      <c r="AU85" s="1035"/>
      <c r="AV85" s="1035"/>
      <c r="AW85" s="1035"/>
      <c r="AX85" s="1035"/>
      <c r="AY85" s="1035"/>
      <c r="AZ85" s="1036"/>
      <c r="BA85" s="1036"/>
      <c r="BB85" s="1036"/>
      <c r="BC85" s="1036"/>
      <c r="BD85" s="1037"/>
      <c r="BE85" s="244"/>
      <c r="BF85" s="244"/>
      <c r="BG85" s="244"/>
      <c r="BH85" s="244"/>
      <c r="BI85" s="244"/>
      <c r="BJ85" s="244"/>
      <c r="BK85" s="244"/>
      <c r="BL85" s="244"/>
      <c r="BM85" s="244"/>
      <c r="BN85" s="244"/>
      <c r="BO85" s="244"/>
      <c r="BP85" s="244"/>
      <c r="BQ85" s="241">
        <v>79</v>
      </c>
      <c r="BR85" s="246"/>
      <c r="BS85" s="1009"/>
      <c r="BT85" s="1010"/>
      <c r="BU85" s="1010"/>
      <c r="BV85" s="1010"/>
      <c r="BW85" s="1010"/>
      <c r="BX85" s="1010"/>
      <c r="BY85" s="1010"/>
      <c r="BZ85" s="1010"/>
      <c r="CA85" s="1010"/>
      <c r="CB85" s="1010"/>
      <c r="CC85" s="1010"/>
      <c r="CD85" s="1010"/>
      <c r="CE85" s="1010"/>
      <c r="CF85" s="1010"/>
      <c r="CG85" s="1019"/>
      <c r="CH85" s="1020"/>
      <c r="CI85" s="1021"/>
      <c r="CJ85" s="1021"/>
      <c r="CK85" s="1021"/>
      <c r="CL85" s="1022"/>
      <c r="CM85" s="1020"/>
      <c r="CN85" s="1021"/>
      <c r="CO85" s="1021"/>
      <c r="CP85" s="1021"/>
      <c r="CQ85" s="1022"/>
      <c r="CR85" s="1020"/>
      <c r="CS85" s="1021"/>
      <c r="CT85" s="1021"/>
      <c r="CU85" s="1021"/>
      <c r="CV85" s="1022"/>
      <c r="CW85" s="1020"/>
      <c r="CX85" s="1021"/>
      <c r="CY85" s="1021"/>
      <c r="CZ85" s="1021"/>
      <c r="DA85" s="1022"/>
      <c r="DB85" s="1020"/>
      <c r="DC85" s="1021"/>
      <c r="DD85" s="1021"/>
      <c r="DE85" s="1021"/>
      <c r="DF85" s="1022"/>
      <c r="DG85" s="1020"/>
      <c r="DH85" s="1021"/>
      <c r="DI85" s="1021"/>
      <c r="DJ85" s="1021"/>
      <c r="DK85" s="1022"/>
      <c r="DL85" s="1020"/>
      <c r="DM85" s="1021"/>
      <c r="DN85" s="1021"/>
      <c r="DO85" s="1021"/>
      <c r="DP85" s="1022"/>
      <c r="DQ85" s="1020"/>
      <c r="DR85" s="1021"/>
      <c r="DS85" s="1021"/>
      <c r="DT85" s="1021"/>
      <c r="DU85" s="1022"/>
      <c r="DV85" s="1009"/>
      <c r="DW85" s="1010"/>
      <c r="DX85" s="1010"/>
      <c r="DY85" s="1010"/>
      <c r="DZ85" s="1011"/>
      <c r="EA85" s="233"/>
    </row>
    <row r="86" spans="1:131" ht="26.25" customHeight="1" x14ac:dyDescent="0.2">
      <c r="A86" s="241">
        <v>19</v>
      </c>
      <c r="B86" s="1038"/>
      <c r="C86" s="1039"/>
      <c r="D86" s="1039"/>
      <c r="E86" s="1039"/>
      <c r="F86" s="1039"/>
      <c r="G86" s="1039"/>
      <c r="H86" s="1039"/>
      <c r="I86" s="1039"/>
      <c r="J86" s="1039"/>
      <c r="K86" s="1039"/>
      <c r="L86" s="1039"/>
      <c r="M86" s="1039"/>
      <c r="N86" s="1039"/>
      <c r="O86" s="1039"/>
      <c r="P86" s="1040"/>
      <c r="Q86" s="1041"/>
      <c r="R86" s="1035"/>
      <c r="S86" s="1035"/>
      <c r="T86" s="1035"/>
      <c r="U86" s="1035"/>
      <c r="V86" s="1035"/>
      <c r="W86" s="1035"/>
      <c r="X86" s="1035"/>
      <c r="Y86" s="1035"/>
      <c r="Z86" s="1035"/>
      <c r="AA86" s="1035"/>
      <c r="AB86" s="1035"/>
      <c r="AC86" s="1035"/>
      <c r="AD86" s="1035"/>
      <c r="AE86" s="1035"/>
      <c r="AF86" s="1035"/>
      <c r="AG86" s="1035"/>
      <c r="AH86" s="1035"/>
      <c r="AI86" s="1035"/>
      <c r="AJ86" s="1035"/>
      <c r="AK86" s="1035"/>
      <c r="AL86" s="1035"/>
      <c r="AM86" s="1035"/>
      <c r="AN86" s="1035"/>
      <c r="AO86" s="1035"/>
      <c r="AP86" s="1035"/>
      <c r="AQ86" s="1035"/>
      <c r="AR86" s="1035"/>
      <c r="AS86" s="1035"/>
      <c r="AT86" s="1035"/>
      <c r="AU86" s="1035"/>
      <c r="AV86" s="1035"/>
      <c r="AW86" s="1035"/>
      <c r="AX86" s="1035"/>
      <c r="AY86" s="1035"/>
      <c r="AZ86" s="1036"/>
      <c r="BA86" s="1036"/>
      <c r="BB86" s="1036"/>
      <c r="BC86" s="1036"/>
      <c r="BD86" s="1037"/>
      <c r="BE86" s="244"/>
      <c r="BF86" s="244"/>
      <c r="BG86" s="244"/>
      <c r="BH86" s="244"/>
      <c r="BI86" s="244"/>
      <c r="BJ86" s="244"/>
      <c r="BK86" s="244"/>
      <c r="BL86" s="244"/>
      <c r="BM86" s="244"/>
      <c r="BN86" s="244"/>
      <c r="BO86" s="244"/>
      <c r="BP86" s="244"/>
      <c r="BQ86" s="241">
        <v>80</v>
      </c>
      <c r="BR86" s="246"/>
      <c r="BS86" s="1009"/>
      <c r="BT86" s="1010"/>
      <c r="BU86" s="1010"/>
      <c r="BV86" s="1010"/>
      <c r="BW86" s="1010"/>
      <c r="BX86" s="1010"/>
      <c r="BY86" s="1010"/>
      <c r="BZ86" s="1010"/>
      <c r="CA86" s="1010"/>
      <c r="CB86" s="1010"/>
      <c r="CC86" s="1010"/>
      <c r="CD86" s="1010"/>
      <c r="CE86" s="1010"/>
      <c r="CF86" s="1010"/>
      <c r="CG86" s="1019"/>
      <c r="CH86" s="1020"/>
      <c r="CI86" s="1021"/>
      <c r="CJ86" s="1021"/>
      <c r="CK86" s="1021"/>
      <c r="CL86" s="1022"/>
      <c r="CM86" s="1020"/>
      <c r="CN86" s="1021"/>
      <c r="CO86" s="1021"/>
      <c r="CP86" s="1021"/>
      <c r="CQ86" s="1022"/>
      <c r="CR86" s="1020"/>
      <c r="CS86" s="1021"/>
      <c r="CT86" s="1021"/>
      <c r="CU86" s="1021"/>
      <c r="CV86" s="1022"/>
      <c r="CW86" s="1020"/>
      <c r="CX86" s="1021"/>
      <c r="CY86" s="1021"/>
      <c r="CZ86" s="1021"/>
      <c r="DA86" s="1022"/>
      <c r="DB86" s="1020"/>
      <c r="DC86" s="1021"/>
      <c r="DD86" s="1021"/>
      <c r="DE86" s="1021"/>
      <c r="DF86" s="1022"/>
      <c r="DG86" s="1020"/>
      <c r="DH86" s="1021"/>
      <c r="DI86" s="1021"/>
      <c r="DJ86" s="1021"/>
      <c r="DK86" s="1022"/>
      <c r="DL86" s="1020"/>
      <c r="DM86" s="1021"/>
      <c r="DN86" s="1021"/>
      <c r="DO86" s="1021"/>
      <c r="DP86" s="1022"/>
      <c r="DQ86" s="1020"/>
      <c r="DR86" s="1021"/>
      <c r="DS86" s="1021"/>
      <c r="DT86" s="1021"/>
      <c r="DU86" s="1022"/>
      <c r="DV86" s="1009"/>
      <c r="DW86" s="1010"/>
      <c r="DX86" s="1010"/>
      <c r="DY86" s="1010"/>
      <c r="DZ86" s="1011"/>
      <c r="EA86" s="233"/>
    </row>
    <row r="87" spans="1:131" ht="26.25" customHeight="1" x14ac:dyDescent="0.2">
      <c r="A87" s="247">
        <v>20</v>
      </c>
      <c r="B87" s="1028"/>
      <c r="C87" s="1029"/>
      <c r="D87" s="1029"/>
      <c r="E87" s="1029"/>
      <c r="F87" s="1029"/>
      <c r="G87" s="1029"/>
      <c r="H87" s="1029"/>
      <c r="I87" s="1029"/>
      <c r="J87" s="1029"/>
      <c r="K87" s="1029"/>
      <c r="L87" s="1029"/>
      <c r="M87" s="1029"/>
      <c r="N87" s="1029"/>
      <c r="O87" s="1029"/>
      <c r="P87" s="1030"/>
      <c r="Q87" s="1031"/>
      <c r="R87" s="1032"/>
      <c r="S87" s="1032"/>
      <c r="T87" s="1032"/>
      <c r="U87" s="1032"/>
      <c r="V87" s="1032"/>
      <c r="W87" s="1032"/>
      <c r="X87" s="1032"/>
      <c r="Y87" s="1032"/>
      <c r="Z87" s="1032"/>
      <c r="AA87" s="1032"/>
      <c r="AB87" s="1032"/>
      <c r="AC87" s="1032"/>
      <c r="AD87" s="1032"/>
      <c r="AE87" s="1032"/>
      <c r="AF87" s="1032"/>
      <c r="AG87" s="1032"/>
      <c r="AH87" s="1032"/>
      <c r="AI87" s="1032"/>
      <c r="AJ87" s="1032"/>
      <c r="AK87" s="1032"/>
      <c r="AL87" s="1032"/>
      <c r="AM87" s="1032"/>
      <c r="AN87" s="1032"/>
      <c r="AO87" s="1032"/>
      <c r="AP87" s="1032"/>
      <c r="AQ87" s="1032"/>
      <c r="AR87" s="1032"/>
      <c r="AS87" s="1032"/>
      <c r="AT87" s="1032"/>
      <c r="AU87" s="1032"/>
      <c r="AV87" s="1032"/>
      <c r="AW87" s="1032"/>
      <c r="AX87" s="1032"/>
      <c r="AY87" s="1032"/>
      <c r="AZ87" s="1033"/>
      <c r="BA87" s="1033"/>
      <c r="BB87" s="1033"/>
      <c r="BC87" s="1033"/>
      <c r="BD87" s="1034"/>
      <c r="BE87" s="244"/>
      <c r="BF87" s="244"/>
      <c r="BG87" s="244"/>
      <c r="BH87" s="244"/>
      <c r="BI87" s="244"/>
      <c r="BJ87" s="244"/>
      <c r="BK87" s="244"/>
      <c r="BL87" s="244"/>
      <c r="BM87" s="244"/>
      <c r="BN87" s="244"/>
      <c r="BO87" s="244"/>
      <c r="BP87" s="244"/>
      <c r="BQ87" s="241">
        <v>81</v>
      </c>
      <c r="BR87" s="246"/>
      <c r="BS87" s="1009"/>
      <c r="BT87" s="1010"/>
      <c r="BU87" s="1010"/>
      <c r="BV87" s="1010"/>
      <c r="BW87" s="1010"/>
      <c r="BX87" s="1010"/>
      <c r="BY87" s="1010"/>
      <c r="BZ87" s="1010"/>
      <c r="CA87" s="1010"/>
      <c r="CB87" s="1010"/>
      <c r="CC87" s="1010"/>
      <c r="CD87" s="1010"/>
      <c r="CE87" s="1010"/>
      <c r="CF87" s="1010"/>
      <c r="CG87" s="1019"/>
      <c r="CH87" s="1020"/>
      <c r="CI87" s="1021"/>
      <c r="CJ87" s="1021"/>
      <c r="CK87" s="1021"/>
      <c r="CL87" s="1022"/>
      <c r="CM87" s="1020"/>
      <c r="CN87" s="1021"/>
      <c r="CO87" s="1021"/>
      <c r="CP87" s="1021"/>
      <c r="CQ87" s="1022"/>
      <c r="CR87" s="1020"/>
      <c r="CS87" s="1021"/>
      <c r="CT87" s="1021"/>
      <c r="CU87" s="1021"/>
      <c r="CV87" s="1022"/>
      <c r="CW87" s="1020"/>
      <c r="CX87" s="1021"/>
      <c r="CY87" s="1021"/>
      <c r="CZ87" s="1021"/>
      <c r="DA87" s="1022"/>
      <c r="DB87" s="1020"/>
      <c r="DC87" s="1021"/>
      <c r="DD87" s="1021"/>
      <c r="DE87" s="1021"/>
      <c r="DF87" s="1022"/>
      <c r="DG87" s="1020"/>
      <c r="DH87" s="1021"/>
      <c r="DI87" s="1021"/>
      <c r="DJ87" s="1021"/>
      <c r="DK87" s="1022"/>
      <c r="DL87" s="1020"/>
      <c r="DM87" s="1021"/>
      <c r="DN87" s="1021"/>
      <c r="DO87" s="1021"/>
      <c r="DP87" s="1022"/>
      <c r="DQ87" s="1020"/>
      <c r="DR87" s="1021"/>
      <c r="DS87" s="1021"/>
      <c r="DT87" s="1021"/>
      <c r="DU87" s="1022"/>
      <c r="DV87" s="1009"/>
      <c r="DW87" s="1010"/>
      <c r="DX87" s="1010"/>
      <c r="DY87" s="1010"/>
      <c r="DZ87" s="1011"/>
      <c r="EA87" s="233"/>
    </row>
    <row r="88" spans="1:131" ht="26.25" customHeight="1" thickBot="1" x14ac:dyDescent="0.25">
      <c r="A88" s="243" t="s">
        <v>394</v>
      </c>
      <c r="B88" s="1001" t="s">
        <v>420</v>
      </c>
      <c r="C88" s="1002"/>
      <c r="D88" s="1002"/>
      <c r="E88" s="1002"/>
      <c r="F88" s="1002"/>
      <c r="G88" s="1002"/>
      <c r="H88" s="1002"/>
      <c r="I88" s="1002"/>
      <c r="J88" s="1002"/>
      <c r="K88" s="1002"/>
      <c r="L88" s="1002"/>
      <c r="M88" s="1002"/>
      <c r="N88" s="1002"/>
      <c r="O88" s="1002"/>
      <c r="P88" s="1012"/>
      <c r="Q88" s="1026"/>
      <c r="R88" s="1027"/>
      <c r="S88" s="1027"/>
      <c r="T88" s="1027"/>
      <c r="U88" s="1027"/>
      <c r="V88" s="1027"/>
      <c r="W88" s="1027"/>
      <c r="X88" s="1027"/>
      <c r="Y88" s="1027"/>
      <c r="Z88" s="1027"/>
      <c r="AA88" s="1027"/>
      <c r="AB88" s="1027"/>
      <c r="AC88" s="1027"/>
      <c r="AD88" s="1027"/>
      <c r="AE88" s="1027"/>
      <c r="AF88" s="1023">
        <v>92186</v>
      </c>
      <c r="AG88" s="1023"/>
      <c r="AH88" s="1023"/>
      <c r="AI88" s="1023"/>
      <c r="AJ88" s="1023"/>
      <c r="AK88" s="1027"/>
      <c r="AL88" s="1027"/>
      <c r="AM88" s="1027"/>
      <c r="AN88" s="1027"/>
      <c r="AO88" s="1027"/>
      <c r="AP88" s="1023">
        <v>67762</v>
      </c>
      <c r="AQ88" s="1023"/>
      <c r="AR88" s="1023"/>
      <c r="AS88" s="1023"/>
      <c r="AT88" s="1023"/>
      <c r="AU88" s="1023">
        <v>1249</v>
      </c>
      <c r="AV88" s="1023"/>
      <c r="AW88" s="1023"/>
      <c r="AX88" s="1023"/>
      <c r="AY88" s="1023"/>
      <c r="AZ88" s="1024"/>
      <c r="BA88" s="1024"/>
      <c r="BB88" s="1024"/>
      <c r="BC88" s="1024"/>
      <c r="BD88" s="1025"/>
      <c r="BE88" s="244"/>
      <c r="BF88" s="244"/>
      <c r="BG88" s="244"/>
      <c r="BH88" s="244"/>
      <c r="BI88" s="244"/>
      <c r="BJ88" s="244"/>
      <c r="BK88" s="244"/>
      <c r="BL88" s="244"/>
      <c r="BM88" s="244"/>
      <c r="BN88" s="244"/>
      <c r="BO88" s="244"/>
      <c r="BP88" s="244"/>
      <c r="BQ88" s="241">
        <v>82</v>
      </c>
      <c r="BR88" s="246"/>
      <c r="BS88" s="1009"/>
      <c r="BT88" s="1010"/>
      <c r="BU88" s="1010"/>
      <c r="BV88" s="1010"/>
      <c r="BW88" s="1010"/>
      <c r="BX88" s="1010"/>
      <c r="BY88" s="1010"/>
      <c r="BZ88" s="1010"/>
      <c r="CA88" s="1010"/>
      <c r="CB88" s="1010"/>
      <c r="CC88" s="1010"/>
      <c r="CD88" s="1010"/>
      <c r="CE88" s="1010"/>
      <c r="CF88" s="1010"/>
      <c r="CG88" s="1019"/>
      <c r="CH88" s="1020"/>
      <c r="CI88" s="1021"/>
      <c r="CJ88" s="1021"/>
      <c r="CK88" s="1021"/>
      <c r="CL88" s="1022"/>
      <c r="CM88" s="1020"/>
      <c r="CN88" s="1021"/>
      <c r="CO88" s="1021"/>
      <c r="CP88" s="1021"/>
      <c r="CQ88" s="1022"/>
      <c r="CR88" s="1020"/>
      <c r="CS88" s="1021"/>
      <c r="CT88" s="1021"/>
      <c r="CU88" s="1021"/>
      <c r="CV88" s="1022"/>
      <c r="CW88" s="1020"/>
      <c r="CX88" s="1021"/>
      <c r="CY88" s="1021"/>
      <c r="CZ88" s="1021"/>
      <c r="DA88" s="1022"/>
      <c r="DB88" s="1020"/>
      <c r="DC88" s="1021"/>
      <c r="DD88" s="1021"/>
      <c r="DE88" s="1021"/>
      <c r="DF88" s="1022"/>
      <c r="DG88" s="1020"/>
      <c r="DH88" s="1021"/>
      <c r="DI88" s="1021"/>
      <c r="DJ88" s="1021"/>
      <c r="DK88" s="1022"/>
      <c r="DL88" s="1020"/>
      <c r="DM88" s="1021"/>
      <c r="DN88" s="1021"/>
      <c r="DO88" s="1021"/>
      <c r="DP88" s="1022"/>
      <c r="DQ88" s="1020"/>
      <c r="DR88" s="1021"/>
      <c r="DS88" s="1021"/>
      <c r="DT88" s="1021"/>
      <c r="DU88" s="1022"/>
      <c r="DV88" s="1009"/>
      <c r="DW88" s="1010"/>
      <c r="DX88" s="1010"/>
      <c r="DY88" s="1010"/>
      <c r="DZ88" s="1011"/>
      <c r="EA88" s="233"/>
    </row>
    <row r="89" spans="1:131" ht="26.25" hidden="1" customHeight="1" x14ac:dyDescent="0.2">
      <c r="A89" s="248"/>
      <c r="B89" s="249"/>
      <c r="C89" s="249"/>
      <c r="D89" s="249"/>
      <c r="E89" s="249"/>
      <c r="F89" s="249"/>
      <c r="G89" s="249"/>
      <c r="H89" s="249"/>
      <c r="I89" s="249"/>
      <c r="J89" s="249"/>
      <c r="K89" s="249"/>
      <c r="L89" s="249"/>
      <c r="M89" s="249"/>
      <c r="N89" s="249"/>
      <c r="O89" s="249"/>
      <c r="P89" s="249"/>
      <c r="Q89" s="250"/>
      <c r="R89" s="250"/>
      <c r="S89" s="250"/>
      <c r="T89" s="250"/>
      <c r="U89" s="250"/>
      <c r="V89" s="250"/>
      <c r="W89" s="250"/>
      <c r="X89" s="250"/>
      <c r="Y89" s="250"/>
      <c r="Z89" s="250"/>
      <c r="AA89" s="250"/>
      <c r="AB89" s="250"/>
      <c r="AC89" s="250"/>
      <c r="AD89" s="250"/>
      <c r="AE89" s="250"/>
      <c r="AF89" s="250"/>
      <c r="AG89" s="250"/>
      <c r="AH89" s="250"/>
      <c r="AI89" s="250"/>
      <c r="AJ89" s="250"/>
      <c r="AK89" s="250"/>
      <c r="AL89" s="250"/>
      <c r="AM89" s="250"/>
      <c r="AN89" s="250"/>
      <c r="AO89" s="250"/>
      <c r="AP89" s="250"/>
      <c r="AQ89" s="250"/>
      <c r="AR89" s="250"/>
      <c r="AS89" s="250"/>
      <c r="AT89" s="250"/>
      <c r="AU89" s="250"/>
      <c r="AV89" s="250"/>
      <c r="AW89" s="250"/>
      <c r="AX89" s="250"/>
      <c r="AY89" s="250"/>
      <c r="AZ89" s="251"/>
      <c r="BA89" s="251"/>
      <c r="BB89" s="251"/>
      <c r="BC89" s="251"/>
      <c r="BD89" s="251"/>
      <c r="BE89" s="244"/>
      <c r="BF89" s="244"/>
      <c r="BG89" s="244"/>
      <c r="BH89" s="244"/>
      <c r="BI89" s="244"/>
      <c r="BJ89" s="244"/>
      <c r="BK89" s="244"/>
      <c r="BL89" s="244"/>
      <c r="BM89" s="244"/>
      <c r="BN89" s="244"/>
      <c r="BO89" s="244"/>
      <c r="BP89" s="244"/>
      <c r="BQ89" s="241">
        <v>83</v>
      </c>
      <c r="BR89" s="246"/>
      <c r="BS89" s="1009"/>
      <c r="BT89" s="1010"/>
      <c r="BU89" s="1010"/>
      <c r="BV89" s="1010"/>
      <c r="BW89" s="1010"/>
      <c r="BX89" s="1010"/>
      <c r="BY89" s="1010"/>
      <c r="BZ89" s="1010"/>
      <c r="CA89" s="1010"/>
      <c r="CB89" s="1010"/>
      <c r="CC89" s="1010"/>
      <c r="CD89" s="1010"/>
      <c r="CE89" s="1010"/>
      <c r="CF89" s="1010"/>
      <c r="CG89" s="1019"/>
      <c r="CH89" s="1020"/>
      <c r="CI89" s="1021"/>
      <c r="CJ89" s="1021"/>
      <c r="CK89" s="1021"/>
      <c r="CL89" s="1022"/>
      <c r="CM89" s="1020"/>
      <c r="CN89" s="1021"/>
      <c r="CO89" s="1021"/>
      <c r="CP89" s="1021"/>
      <c r="CQ89" s="1022"/>
      <c r="CR89" s="1020"/>
      <c r="CS89" s="1021"/>
      <c r="CT89" s="1021"/>
      <c r="CU89" s="1021"/>
      <c r="CV89" s="1022"/>
      <c r="CW89" s="1020"/>
      <c r="CX89" s="1021"/>
      <c r="CY89" s="1021"/>
      <c r="CZ89" s="1021"/>
      <c r="DA89" s="1022"/>
      <c r="DB89" s="1020"/>
      <c r="DC89" s="1021"/>
      <c r="DD89" s="1021"/>
      <c r="DE89" s="1021"/>
      <c r="DF89" s="1022"/>
      <c r="DG89" s="1020"/>
      <c r="DH89" s="1021"/>
      <c r="DI89" s="1021"/>
      <c r="DJ89" s="1021"/>
      <c r="DK89" s="1022"/>
      <c r="DL89" s="1020"/>
      <c r="DM89" s="1021"/>
      <c r="DN89" s="1021"/>
      <c r="DO89" s="1021"/>
      <c r="DP89" s="1022"/>
      <c r="DQ89" s="1020"/>
      <c r="DR89" s="1021"/>
      <c r="DS89" s="1021"/>
      <c r="DT89" s="1021"/>
      <c r="DU89" s="1022"/>
      <c r="DV89" s="1009"/>
      <c r="DW89" s="1010"/>
      <c r="DX89" s="1010"/>
      <c r="DY89" s="1010"/>
      <c r="DZ89" s="1011"/>
      <c r="EA89" s="233"/>
    </row>
    <row r="90" spans="1:131" ht="26.25" hidden="1" customHeight="1" x14ac:dyDescent="0.2">
      <c r="A90" s="248"/>
      <c r="B90" s="249"/>
      <c r="C90" s="249"/>
      <c r="D90" s="249"/>
      <c r="E90" s="249"/>
      <c r="F90" s="249"/>
      <c r="G90" s="249"/>
      <c r="H90" s="249"/>
      <c r="I90" s="249"/>
      <c r="J90" s="249"/>
      <c r="K90" s="249"/>
      <c r="L90" s="249"/>
      <c r="M90" s="249"/>
      <c r="N90" s="249"/>
      <c r="O90" s="249"/>
      <c r="P90" s="249"/>
      <c r="Q90" s="250"/>
      <c r="R90" s="250"/>
      <c r="S90" s="250"/>
      <c r="T90" s="250"/>
      <c r="U90" s="250"/>
      <c r="V90" s="250"/>
      <c r="W90" s="250"/>
      <c r="X90" s="250"/>
      <c r="Y90" s="250"/>
      <c r="Z90" s="250"/>
      <c r="AA90" s="250"/>
      <c r="AB90" s="250"/>
      <c r="AC90" s="250"/>
      <c r="AD90" s="250"/>
      <c r="AE90" s="250"/>
      <c r="AF90" s="250"/>
      <c r="AG90" s="250"/>
      <c r="AH90" s="250"/>
      <c r="AI90" s="250"/>
      <c r="AJ90" s="250"/>
      <c r="AK90" s="250"/>
      <c r="AL90" s="250"/>
      <c r="AM90" s="250"/>
      <c r="AN90" s="250"/>
      <c r="AO90" s="250"/>
      <c r="AP90" s="250"/>
      <c r="AQ90" s="250"/>
      <c r="AR90" s="250"/>
      <c r="AS90" s="250"/>
      <c r="AT90" s="250"/>
      <c r="AU90" s="250"/>
      <c r="AV90" s="250"/>
      <c r="AW90" s="250"/>
      <c r="AX90" s="250"/>
      <c r="AY90" s="250"/>
      <c r="AZ90" s="251"/>
      <c r="BA90" s="251"/>
      <c r="BB90" s="251"/>
      <c r="BC90" s="251"/>
      <c r="BD90" s="251"/>
      <c r="BE90" s="244"/>
      <c r="BF90" s="244"/>
      <c r="BG90" s="244"/>
      <c r="BH90" s="244"/>
      <c r="BI90" s="244"/>
      <c r="BJ90" s="244"/>
      <c r="BK90" s="244"/>
      <c r="BL90" s="244"/>
      <c r="BM90" s="244"/>
      <c r="BN90" s="244"/>
      <c r="BO90" s="244"/>
      <c r="BP90" s="244"/>
      <c r="BQ90" s="241">
        <v>84</v>
      </c>
      <c r="BR90" s="246"/>
      <c r="BS90" s="1009"/>
      <c r="BT90" s="1010"/>
      <c r="BU90" s="1010"/>
      <c r="BV90" s="1010"/>
      <c r="BW90" s="1010"/>
      <c r="BX90" s="1010"/>
      <c r="BY90" s="1010"/>
      <c r="BZ90" s="1010"/>
      <c r="CA90" s="1010"/>
      <c r="CB90" s="1010"/>
      <c r="CC90" s="1010"/>
      <c r="CD90" s="1010"/>
      <c r="CE90" s="1010"/>
      <c r="CF90" s="1010"/>
      <c r="CG90" s="1019"/>
      <c r="CH90" s="1020"/>
      <c r="CI90" s="1021"/>
      <c r="CJ90" s="1021"/>
      <c r="CK90" s="1021"/>
      <c r="CL90" s="1022"/>
      <c r="CM90" s="1020"/>
      <c r="CN90" s="1021"/>
      <c r="CO90" s="1021"/>
      <c r="CP90" s="1021"/>
      <c r="CQ90" s="1022"/>
      <c r="CR90" s="1020"/>
      <c r="CS90" s="1021"/>
      <c r="CT90" s="1021"/>
      <c r="CU90" s="1021"/>
      <c r="CV90" s="1022"/>
      <c r="CW90" s="1020"/>
      <c r="CX90" s="1021"/>
      <c r="CY90" s="1021"/>
      <c r="CZ90" s="1021"/>
      <c r="DA90" s="1022"/>
      <c r="DB90" s="1020"/>
      <c r="DC90" s="1021"/>
      <c r="DD90" s="1021"/>
      <c r="DE90" s="1021"/>
      <c r="DF90" s="1022"/>
      <c r="DG90" s="1020"/>
      <c r="DH90" s="1021"/>
      <c r="DI90" s="1021"/>
      <c r="DJ90" s="1021"/>
      <c r="DK90" s="1022"/>
      <c r="DL90" s="1020"/>
      <c r="DM90" s="1021"/>
      <c r="DN90" s="1021"/>
      <c r="DO90" s="1021"/>
      <c r="DP90" s="1022"/>
      <c r="DQ90" s="1020"/>
      <c r="DR90" s="1021"/>
      <c r="DS90" s="1021"/>
      <c r="DT90" s="1021"/>
      <c r="DU90" s="1022"/>
      <c r="DV90" s="1009"/>
      <c r="DW90" s="1010"/>
      <c r="DX90" s="1010"/>
      <c r="DY90" s="1010"/>
      <c r="DZ90" s="1011"/>
      <c r="EA90" s="233"/>
    </row>
    <row r="91" spans="1:131" ht="26.25" hidden="1" customHeight="1" x14ac:dyDescent="0.2">
      <c r="A91" s="248"/>
      <c r="B91" s="249"/>
      <c r="C91" s="249"/>
      <c r="D91" s="249"/>
      <c r="E91" s="249"/>
      <c r="F91" s="249"/>
      <c r="G91" s="249"/>
      <c r="H91" s="249"/>
      <c r="I91" s="249"/>
      <c r="J91" s="249"/>
      <c r="K91" s="249"/>
      <c r="L91" s="249"/>
      <c r="M91" s="249"/>
      <c r="N91" s="249"/>
      <c r="O91" s="249"/>
      <c r="P91" s="249"/>
      <c r="Q91" s="250"/>
      <c r="R91" s="250"/>
      <c r="S91" s="250"/>
      <c r="T91" s="250"/>
      <c r="U91" s="250"/>
      <c r="V91" s="250"/>
      <c r="W91" s="250"/>
      <c r="X91" s="250"/>
      <c r="Y91" s="250"/>
      <c r="Z91" s="250"/>
      <c r="AA91" s="250"/>
      <c r="AB91" s="250"/>
      <c r="AC91" s="250"/>
      <c r="AD91" s="250"/>
      <c r="AE91" s="250"/>
      <c r="AF91" s="250"/>
      <c r="AG91" s="250"/>
      <c r="AH91" s="250"/>
      <c r="AI91" s="250"/>
      <c r="AJ91" s="250"/>
      <c r="AK91" s="250"/>
      <c r="AL91" s="250"/>
      <c r="AM91" s="250"/>
      <c r="AN91" s="250"/>
      <c r="AO91" s="250"/>
      <c r="AP91" s="250"/>
      <c r="AQ91" s="250"/>
      <c r="AR91" s="250"/>
      <c r="AS91" s="250"/>
      <c r="AT91" s="250"/>
      <c r="AU91" s="250"/>
      <c r="AV91" s="250"/>
      <c r="AW91" s="250"/>
      <c r="AX91" s="250"/>
      <c r="AY91" s="250"/>
      <c r="AZ91" s="251"/>
      <c r="BA91" s="251"/>
      <c r="BB91" s="251"/>
      <c r="BC91" s="251"/>
      <c r="BD91" s="251"/>
      <c r="BE91" s="244"/>
      <c r="BF91" s="244"/>
      <c r="BG91" s="244"/>
      <c r="BH91" s="244"/>
      <c r="BI91" s="244"/>
      <c r="BJ91" s="244"/>
      <c r="BK91" s="244"/>
      <c r="BL91" s="244"/>
      <c r="BM91" s="244"/>
      <c r="BN91" s="244"/>
      <c r="BO91" s="244"/>
      <c r="BP91" s="244"/>
      <c r="BQ91" s="241">
        <v>85</v>
      </c>
      <c r="BR91" s="246"/>
      <c r="BS91" s="1009"/>
      <c r="BT91" s="1010"/>
      <c r="BU91" s="1010"/>
      <c r="BV91" s="1010"/>
      <c r="BW91" s="1010"/>
      <c r="BX91" s="1010"/>
      <c r="BY91" s="1010"/>
      <c r="BZ91" s="1010"/>
      <c r="CA91" s="1010"/>
      <c r="CB91" s="1010"/>
      <c r="CC91" s="1010"/>
      <c r="CD91" s="1010"/>
      <c r="CE91" s="1010"/>
      <c r="CF91" s="1010"/>
      <c r="CG91" s="1019"/>
      <c r="CH91" s="1020"/>
      <c r="CI91" s="1021"/>
      <c r="CJ91" s="1021"/>
      <c r="CK91" s="1021"/>
      <c r="CL91" s="1022"/>
      <c r="CM91" s="1020"/>
      <c r="CN91" s="1021"/>
      <c r="CO91" s="1021"/>
      <c r="CP91" s="1021"/>
      <c r="CQ91" s="1022"/>
      <c r="CR91" s="1020"/>
      <c r="CS91" s="1021"/>
      <c r="CT91" s="1021"/>
      <c r="CU91" s="1021"/>
      <c r="CV91" s="1022"/>
      <c r="CW91" s="1020"/>
      <c r="CX91" s="1021"/>
      <c r="CY91" s="1021"/>
      <c r="CZ91" s="1021"/>
      <c r="DA91" s="1022"/>
      <c r="DB91" s="1020"/>
      <c r="DC91" s="1021"/>
      <c r="DD91" s="1021"/>
      <c r="DE91" s="1021"/>
      <c r="DF91" s="1022"/>
      <c r="DG91" s="1020"/>
      <c r="DH91" s="1021"/>
      <c r="DI91" s="1021"/>
      <c r="DJ91" s="1021"/>
      <c r="DK91" s="1022"/>
      <c r="DL91" s="1020"/>
      <c r="DM91" s="1021"/>
      <c r="DN91" s="1021"/>
      <c r="DO91" s="1021"/>
      <c r="DP91" s="1022"/>
      <c r="DQ91" s="1020"/>
      <c r="DR91" s="1021"/>
      <c r="DS91" s="1021"/>
      <c r="DT91" s="1021"/>
      <c r="DU91" s="1022"/>
      <c r="DV91" s="1009"/>
      <c r="DW91" s="1010"/>
      <c r="DX91" s="1010"/>
      <c r="DY91" s="1010"/>
      <c r="DZ91" s="1011"/>
      <c r="EA91" s="233"/>
    </row>
    <row r="92" spans="1:131" ht="26.25" hidden="1" customHeight="1" x14ac:dyDescent="0.2">
      <c r="A92" s="248"/>
      <c r="B92" s="249"/>
      <c r="C92" s="249"/>
      <c r="D92" s="249"/>
      <c r="E92" s="249"/>
      <c r="F92" s="249"/>
      <c r="G92" s="249"/>
      <c r="H92" s="249"/>
      <c r="I92" s="249"/>
      <c r="J92" s="249"/>
      <c r="K92" s="249"/>
      <c r="L92" s="249"/>
      <c r="M92" s="249"/>
      <c r="N92" s="249"/>
      <c r="O92" s="249"/>
      <c r="P92" s="249"/>
      <c r="Q92" s="250"/>
      <c r="R92" s="250"/>
      <c r="S92" s="250"/>
      <c r="T92" s="250"/>
      <c r="U92" s="250"/>
      <c r="V92" s="250"/>
      <c r="W92" s="250"/>
      <c r="X92" s="250"/>
      <c r="Y92" s="250"/>
      <c r="Z92" s="250"/>
      <c r="AA92" s="250"/>
      <c r="AB92" s="250"/>
      <c r="AC92" s="250"/>
      <c r="AD92" s="250"/>
      <c r="AE92" s="250"/>
      <c r="AF92" s="250"/>
      <c r="AG92" s="250"/>
      <c r="AH92" s="250"/>
      <c r="AI92" s="250"/>
      <c r="AJ92" s="250"/>
      <c r="AK92" s="250"/>
      <c r="AL92" s="250"/>
      <c r="AM92" s="250"/>
      <c r="AN92" s="250"/>
      <c r="AO92" s="250"/>
      <c r="AP92" s="250"/>
      <c r="AQ92" s="250"/>
      <c r="AR92" s="250"/>
      <c r="AS92" s="250"/>
      <c r="AT92" s="250"/>
      <c r="AU92" s="250"/>
      <c r="AV92" s="250"/>
      <c r="AW92" s="250"/>
      <c r="AX92" s="250"/>
      <c r="AY92" s="250"/>
      <c r="AZ92" s="251"/>
      <c r="BA92" s="251"/>
      <c r="BB92" s="251"/>
      <c r="BC92" s="251"/>
      <c r="BD92" s="251"/>
      <c r="BE92" s="244"/>
      <c r="BF92" s="244"/>
      <c r="BG92" s="244"/>
      <c r="BH92" s="244"/>
      <c r="BI92" s="244"/>
      <c r="BJ92" s="244"/>
      <c r="BK92" s="244"/>
      <c r="BL92" s="244"/>
      <c r="BM92" s="244"/>
      <c r="BN92" s="244"/>
      <c r="BO92" s="244"/>
      <c r="BP92" s="244"/>
      <c r="BQ92" s="241">
        <v>86</v>
      </c>
      <c r="BR92" s="246"/>
      <c r="BS92" s="1009"/>
      <c r="BT92" s="1010"/>
      <c r="BU92" s="1010"/>
      <c r="BV92" s="1010"/>
      <c r="BW92" s="1010"/>
      <c r="BX92" s="1010"/>
      <c r="BY92" s="1010"/>
      <c r="BZ92" s="1010"/>
      <c r="CA92" s="1010"/>
      <c r="CB92" s="1010"/>
      <c r="CC92" s="1010"/>
      <c r="CD92" s="1010"/>
      <c r="CE92" s="1010"/>
      <c r="CF92" s="1010"/>
      <c r="CG92" s="1019"/>
      <c r="CH92" s="1020"/>
      <c r="CI92" s="1021"/>
      <c r="CJ92" s="1021"/>
      <c r="CK92" s="1021"/>
      <c r="CL92" s="1022"/>
      <c r="CM92" s="1020"/>
      <c r="CN92" s="1021"/>
      <c r="CO92" s="1021"/>
      <c r="CP92" s="1021"/>
      <c r="CQ92" s="1022"/>
      <c r="CR92" s="1020"/>
      <c r="CS92" s="1021"/>
      <c r="CT92" s="1021"/>
      <c r="CU92" s="1021"/>
      <c r="CV92" s="1022"/>
      <c r="CW92" s="1020"/>
      <c r="CX92" s="1021"/>
      <c r="CY92" s="1021"/>
      <c r="CZ92" s="1021"/>
      <c r="DA92" s="1022"/>
      <c r="DB92" s="1020"/>
      <c r="DC92" s="1021"/>
      <c r="DD92" s="1021"/>
      <c r="DE92" s="1021"/>
      <c r="DF92" s="1022"/>
      <c r="DG92" s="1020"/>
      <c r="DH92" s="1021"/>
      <c r="DI92" s="1021"/>
      <c r="DJ92" s="1021"/>
      <c r="DK92" s="1022"/>
      <c r="DL92" s="1020"/>
      <c r="DM92" s="1021"/>
      <c r="DN92" s="1021"/>
      <c r="DO92" s="1021"/>
      <c r="DP92" s="1022"/>
      <c r="DQ92" s="1020"/>
      <c r="DR92" s="1021"/>
      <c r="DS92" s="1021"/>
      <c r="DT92" s="1021"/>
      <c r="DU92" s="1022"/>
      <c r="DV92" s="1009"/>
      <c r="DW92" s="1010"/>
      <c r="DX92" s="1010"/>
      <c r="DY92" s="1010"/>
      <c r="DZ92" s="1011"/>
      <c r="EA92" s="233"/>
    </row>
    <row r="93" spans="1:131" ht="26.25" hidden="1" customHeight="1" x14ac:dyDescent="0.2">
      <c r="A93" s="248"/>
      <c r="B93" s="249"/>
      <c r="C93" s="249"/>
      <c r="D93" s="249"/>
      <c r="E93" s="249"/>
      <c r="F93" s="249"/>
      <c r="G93" s="249"/>
      <c r="H93" s="249"/>
      <c r="I93" s="249"/>
      <c r="J93" s="249"/>
      <c r="K93" s="249"/>
      <c r="L93" s="249"/>
      <c r="M93" s="249"/>
      <c r="N93" s="249"/>
      <c r="O93" s="249"/>
      <c r="P93" s="249"/>
      <c r="Q93" s="250"/>
      <c r="R93" s="250"/>
      <c r="S93" s="250"/>
      <c r="T93" s="250"/>
      <c r="U93" s="250"/>
      <c r="V93" s="250"/>
      <c r="W93" s="250"/>
      <c r="X93" s="250"/>
      <c r="Y93" s="250"/>
      <c r="Z93" s="250"/>
      <c r="AA93" s="250"/>
      <c r="AB93" s="250"/>
      <c r="AC93" s="250"/>
      <c r="AD93" s="250"/>
      <c r="AE93" s="250"/>
      <c r="AF93" s="250"/>
      <c r="AG93" s="250"/>
      <c r="AH93" s="250"/>
      <c r="AI93" s="250"/>
      <c r="AJ93" s="250"/>
      <c r="AK93" s="250"/>
      <c r="AL93" s="250"/>
      <c r="AM93" s="250"/>
      <c r="AN93" s="250"/>
      <c r="AO93" s="250"/>
      <c r="AP93" s="250"/>
      <c r="AQ93" s="250"/>
      <c r="AR93" s="250"/>
      <c r="AS93" s="250"/>
      <c r="AT93" s="250"/>
      <c r="AU93" s="250"/>
      <c r="AV93" s="250"/>
      <c r="AW93" s="250"/>
      <c r="AX93" s="250"/>
      <c r="AY93" s="250"/>
      <c r="AZ93" s="251"/>
      <c r="BA93" s="251"/>
      <c r="BB93" s="251"/>
      <c r="BC93" s="251"/>
      <c r="BD93" s="251"/>
      <c r="BE93" s="244"/>
      <c r="BF93" s="244"/>
      <c r="BG93" s="244"/>
      <c r="BH93" s="244"/>
      <c r="BI93" s="244"/>
      <c r="BJ93" s="244"/>
      <c r="BK93" s="244"/>
      <c r="BL93" s="244"/>
      <c r="BM93" s="244"/>
      <c r="BN93" s="244"/>
      <c r="BO93" s="244"/>
      <c r="BP93" s="244"/>
      <c r="BQ93" s="241">
        <v>87</v>
      </c>
      <c r="BR93" s="246"/>
      <c r="BS93" s="1009"/>
      <c r="BT93" s="1010"/>
      <c r="BU93" s="1010"/>
      <c r="BV93" s="1010"/>
      <c r="BW93" s="1010"/>
      <c r="BX93" s="1010"/>
      <c r="BY93" s="1010"/>
      <c r="BZ93" s="1010"/>
      <c r="CA93" s="1010"/>
      <c r="CB93" s="1010"/>
      <c r="CC93" s="1010"/>
      <c r="CD93" s="1010"/>
      <c r="CE93" s="1010"/>
      <c r="CF93" s="1010"/>
      <c r="CG93" s="1019"/>
      <c r="CH93" s="1020"/>
      <c r="CI93" s="1021"/>
      <c r="CJ93" s="1021"/>
      <c r="CK93" s="1021"/>
      <c r="CL93" s="1022"/>
      <c r="CM93" s="1020"/>
      <c r="CN93" s="1021"/>
      <c r="CO93" s="1021"/>
      <c r="CP93" s="1021"/>
      <c r="CQ93" s="1022"/>
      <c r="CR93" s="1020"/>
      <c r="CS93" s="1021"/>
      <c r="CT93" s="1021"/>
      <c r="CU93" s="1021"/>
      <c r="CV93" s="1022"/>
      <c r="CW93" s="1020"/>
      <c r="CX93" s="1021"/>
      <c r="CY93" s="1021"/>
      <c r="CZ93" s="1021"/>
      <c r="DA93" s="1022"/>
      <c r="DB93" s="1020"/>
      <c r="DC93" s="1021"/>
      <c r="DD93" s="1021"/>
      <c r="DE93" s="1021"/>
      <c r="DF93" s="1022"/>
      <c r="DG93" s="1020"/>
      <c r="DH93" s="1021"/>
      <c r="DI93" s="1021"/>
      <c r="DJ93" s="1021"/>
      <c r="DK93" s="1022"/>
      <c r="DL93" s="1020"/>
      <c r="DM93" s="1021"/>
      <c r="DN93" s="1021"/>
      <c r="DO93" s="1021"/>
      <c r="DP93" s="1022"/>
      <c r="DQ93" s="1020"/>
      <c r="DR93" s="1021"/>
      <c r="DS93" s="1021"/>
      <c r="DT93" s="1021"/>
      <c r="DU93" s="1022"/>
      <c r="DV93" s="1009"/>
      <c r="DW93" s="1010"/>
      <c r="DX93" s="1010"/>
      <c r="DY93" s="1010"/>
      <c r="DZ93" s="1011"/>
      <c r="EA93" s="233"/>
    </row>
    <row r="94" spans="1:131" ht="26.25" hidden="1" customHeight="1" x14ac:dyDescent="0.2">
      <c r="A94" s="248"/>
      <c r="B94" s="249"/>
      <c r="C94" s="249"/>
      <c r="D94" s="249"/>
      <c r="E94" s="249"/>
      <c r="F94" s="249"/>
      <c r="G94" s="249"/>
      <c r="H94" s="249"/>
      <c r="I94" s="249"/>
      <c r="J94" s="249"/>
      <c r="K94" s="249"/>
      <c r="L94" s="249"/>
      <c r="M94" s="249"/>
      <c r="N94" s="249"/>
      <c r="O94" s="249"/>
      <c r="P94" s="249"/>
      <c r="Q94" s="250"/>
      <c r="R94" s="250"/>
      <c r="S94" s="250"/>
      <c r="T94" s="250"/>
      <c r="U94" s="250"/>
      <c r="V94" s="250"/>
      <c r="W94" s="250"/>
      <c r="X94" s="250"/>
      <c r="Y94" s="250"/>
      <c r="Z94" s="250"/>
      <c r="AA94" s="250"/>
      <c r="AB94" s="250"/>
      <c r="AC94" s="250"/>
      <c r="AD94" s="250"/>
      <c r="AE94" s="250"/>
      <c r="AF94" s="250"/>
      <c r="AG94" s="250"/>
      <c r="AH94" s="250"/>
      <c r="AI94" s="250"/>
      <c r="AJ94" s="250"/>
      <c r="AK94" s="250"/>
      <c r="AL94" s="250"/>
      <c r="AM94" s="250"/>
      <c r="AN94" s="250"/>
      <c r="AO94" s="250"/>
      <c r="AP94" s="250"/>
      <c r="AQ94" s="250"/>
      <c r="AR94" s="250"/>
      <c r="AS94" s="250"/>
      <c r="AT94" s="250"/>
      <c r="AU94" s="250"/>
      <c r="AV94" s="250"/>
      <c r="AW94" s="250"/>
      <c r="AX94" s="250"/>
      <c r="AY94" s="250"/>
      <c r="AZ94" s="251"/>
      <c r="BA94" s="251"/>
      <c r="BB94" s="251"/>
      <c r="BC94" s="251"/>
      <c r="BD94" s="251"/>
      <c r="BE94" s="244"/>
      <c r="BF94" s="244"/>
      <c r="BG94" s="244"/>
      <c r="BH94" s="244"/>
      <c r="BI94" s="244"/>
      <c r="BJ94" s="244"/>
      <c r="BK94" s="244"/>
      <c r="BL94" s="244"/>
      <c r="BM94" s="244"/>
      <c r="BN94" s="244"/>
      <c r="BO94" s="244"/>
      <c r="BP94" s="244"/>
      <c r="BQ94" s="241">
        <v>88</v>
      </c>
      <c r="BR94" s="246"/>
      <c r="BS94" s="1009"/>
      <c r="BT94" s="1010"/>
      <c r="BU94" s="1010"/>
      <c r="BV94" s="1010"/>
      <c r="BW94" s="1010"/>
      <c r="BX94" s="1010"/>
      <c r="BY94" s="1010"/>
      <c r="BZ94" s="1010"/>
      <c r="CA94" s="1010"/>
      <c r="CB94" s="1010"/>
      <c r="CC94" s="1010"/>
      <c r="CD94" s="1010"/>
      <c r="CE94" s="1010"/>
      <c r="CF94" s="1010"/>
      <c r="CG94" s="1019"/>
      <c r="CH94" s="1020"/>
      <c r="CI94" s="1021"/>
      <c r="CJ94" s="1021"/>
      <c r="CK94" s="1021"/>
      <c r="CL94" s="1022"/>
      <c r="CM94" s="1020"/>
      <c r="CN94" s="1021"/>
      <c r="CO94" s="1021"/>
      <c r="CP94" s="1021"/>
      <c r="CQ94" s="1022"/>
      <c r="CR94" s="1020"/>
      <c r="CS94" s="1021"/>
      <c r="CT94" s="1021"/>
      <c r="CU94" s="1021"/>
      <c r="CV94" s="1022"/>
      <c r="CW94" s="1020"/>
      <c r="CX94" s="1021"/>
      <c r="CY94" s="1021"/>
      <c r="CZ94" s="1021"/>
      <c r="DA94" s="1022"/>
      <c r="DB94" s="1020"/>
      <c r="DC94" s="1021"/>
      <c r="DD94" s="1021"/>
      <c r="DE94" s="1021"/>
      <c r="DF94" s="1022"/>
      <c r="DG94" s="1020"/>
      <c r="DH94" s="1021"/>
      <c r="DI94" s="1021"/>
      <c r="DJ94" s="1021"/>
      <c r="DK94" s="1022"/>
      <c r="DL94" s="1020"/>
      <c r="DM94" s="1021"/>
      <c r="DN94" s="1021"/>
      <c r="DO94" s="1021"/>
      <c r="DP94" s="1022"/>
      <c r="DQ94" s="1020"/>
      <c r="DR94" s="1021"/>
      <c r="DS94" s="1021"/>
      <c r="DT94" s="1021"/>
      <c r="DU94" s="1022"/>
      <c r="DV94" s="1009"/>
      <c r="DW94" s="1010"/>
      <c r="DX94" s="1010"/>
      <c r="DY94" s="1010"/>
      <c r="DZ94" s="1011"/>
      <c r="EA94" s="233"/>
    </row>
    <row r="95" spans="1:131" ht="26.25" hidden="1" customHeight="1" x14ac:dyDescent="0.2">
      <c r="A95" s="248"/>
      <c r="B95" s="249"/>
      <c r="C95" s="249"/>
      <c r="D95" s="249"/>
      <c r="E95" s="249"/>
      <c r="F95" s="249"/>
      <c r="G95" s="249"/>
      <c r="H95" s="249"/>
      <c r="I95" s="249"/>
      <c r="J95" s="249"/>
      <c r="K95" s="249"/>
      <c r="L95" s="249"/>
      <c r="M95" s="249"/>
      <c r="N95" s="249"/>
      <c r="O95" s="249"/>
      <c r="P95" s="249"/>
      <c r="Q95" s="250"/>
      <c r="R95" s="250"/>
      <c r="S95" s="250"/>
      <c r="T95" s="250"/>
      <c r="U95" s="250"/>
      <c r="V95" s="250"/>
      <c r="W95" s="250"/>
      <c r="X95" s="250"/>
      <c r="Y95" s="250"/>
      <c r="Z95" s="250"/>
      <c r="AA95" s="250"/>
      <c r="AB95" s="250"/>
      <c r="AC95" s="250"/>
      <c r="AD95" s="250"/>
      <c r="AE95" s="250"/>
      <c r="AF95" s="250"/>
      <c r="AG95" s="250"/>
      <c r="AH95" s="250"/>
      <c r="AI95" s="250"/>
      <c r="AJ95" s="250"/>
      <c r="AK95" s="250"/>
      <c r="AL95" s="250"/>
      <c r="AM95" s="250"/>
      <c r="AN95" s="250"/>
      <c r="AO95" s="250"/>
      <c r="AP95" s="250"/>
      <c r="AQ95" s="250"/>
      <c r="AR95" s="250"/>
      <c r="AS95" s="250"/>
      <c r="AT95" s="250"/>
      <c r="AU95" s="250"/>
      <c r="AV95" s="250"/>
      <c r="AW95" s="250"/>
      <c r="AX95" s="250"/>
      <c r="AY95" s="250"/>
      <c r="AZ95" s="251"/>
      <c r="BA95" s="251"/>
      <c r="BB95" s="251"/>
      <c r="BC95" s="251"/>
      <c r="BD95" s="251"/>
      <c r="BE95" s="244"/>
      <c r="BF95" s="244"/>
      <c r="BG95" s="244"/>
      <c r="BH95" s="244"/>
      <c r="BI95" s="244"/>
      <c r="BJ95" s="244"/>
      <c r="BK95" s="244"/>
      <c r="BL95" s="244"/>
      <c r="BM95" s="244"/>
      <c r="BN95" s="244"/>
      <c r="BO95" s="244"/>
      <c r="BP95" s="244"/>
      <c r="BQ95" s="241">
        <v>89</v>
      </c>
      <c r="BR95" s="246"/>
      <c r="BS95" s="1009"/>
      <c r="BT95" s="1010"/>
      <c r="BU95" s="1010"/>
      <c r="BV95" s="1010"/>
      <c r="BW95" s="1010"/>
      <c r="BX95" s="1010"/>
      <c r="BY95" s="1010"/>
      <c r="BZ95" s="1010"/>
      <c r="CA95" s="1010"/>
      <c r="CB95" s="1010"/>
      <c r="CC95" s="1010"/>
      <c r="CD95" s="1010"/>
      <c r="CE95" s="1010"/>
      <c r="CF95" s="1010"/>
      <c r="CG95" s="1019"/>
      <c r="CH95" s="1020"/>
      <c r="CI95" s="1021"/>
      <c r="CJ95" s="1021"/>
      <c r="CK95" s="1021"/>
      <c r="CL95" s="1022"/>
      <c r="CM95" s="1020"/>
      <c r="CN95" s="1021"/>
      <c r="CO95" s="1021"/>
      <c r="CP95" s="1021"/>
      <c r="CQ95" s="1022"/>
      <c r="CR95" s="1020"/>
      <c r="CS95" s="1021"/>
      <c r="CT95" s="1021"/>
      <c r="CU95" s="1021"/>
      <c r="CV95" s="1022"/>
      <c r="CW95" s="1020"/>
      <c r="CX95" s="1021"/>
      <c r="CY95" s="1021"/>
      <c r="CZ95" s="1021"/>
      <c r="DA95" s="1022"/>
      <c r="DB95" s="1020"/>
      <c r="DC95" s="1021"/>
      <c r="DD95" s="1021"/>
      <c r="DE95" s="1021"/>
      <c r="DF95" s="1022"/>
      <c r="DG95" s="1020"/>
      <c r="DH95" s="1021"/>
      <c r="DI95" s="1021"/>
      <c r="DJ95" s="1021"/>
      <c r="DK95" s="1022"/>
      <c r="DL95" s="1020"/>
      <c r="DM95" s="1021"/>
      <c r="DN95" s="1021"/>
      <c r="DO95" s="1021"/>
      <c r="DP95" s="1022"/>
      <c r="DQ95" s="1020"/>
      <c r="DR95" s="1021"/>
      <c r="DS95" s="1021"/>
      <c r="DT95" s="1021"/>
      <c r="DU95" s="1022"/>
      <c r="DV95" s="1009"/>
      <c r="DW95" s="1010"/>
      <c r="DX95" s="1010"/>
      <c r="DY95" s="1010"/>
      <c r="DZ95" s="1011"/>
      <c r="EA95" s="233"/>
    </row>
    <row r="96" spans="1:131" ht="26.25" hidden="1" customHeight="1" x14ac:dyDescent="0.2">
      <c r="A96" s="248"/>
      <c r="B96" s="249"/>
      <c r="C96" s="249"/>
      <c r="D96" s="249"/>
      <c r="E96" s="249"/>
      <c r="F96" s="249"/>
      <c r="G96" s="249"/>
      <c r="H96" s="249"/>
      <c r="I96" s="249"/>
      <c r="J96" s="249"/>
      <c r="K96" s="249"/>
      <c r="L96" s="249"/>
      <c r="M96" s="249"/>
      <c r="N96" s="249"/>
      <c r="O96" s="249"/>
      <c r="P96" s="249"/>
      <c r="Q96" s="250"/>
      <c r="R96" s="250"/>
      <c r="S96" s="250"/>
      <c r="T96" s="250"/>
      <c r="U96" s="250"/>
      <c r="V96" s="250"/>
      <c r="W96" s="250"/>
      <c r="X96" s="250"/>
      <c r="Y96" s="250"/>
      <c r="Z96" s="250"/>
      <c r="AA96" s="250"/>
      <c r="AB96" s="250"/>
      <c r="AC96" s="250"/>
      <c r="AD96" s="250"/>
      <c r="AE96" s="250"/>
      <c r="AF96" s="250"/>
      <c r="AG96" s="250"/>
      <c r="AH96" s="250"/>
      <c r="AI96" s="250"/>
      <c r="AJ96" s="250"/>
      <c r="AK96" s="250"/>
      <c r="AL96" s="250"/>
      <c r="AM96" s="250"/>
      <c r="AN96" s="250"/>
      <c r="AO96" s="250"/>
      <c r="AP96" s="250"/>
      <c r="AQ96" s="250"/>
      <c r="AR96" s="250"/>
      <c r="AS96" s="250"/>
      <c r="AT96" s="250"/>
      <c r="AU96" s="250"/>
      <c r="AV96" s="250"/>
      <c r="AW96" s="250"/>
      <c r="AX96" s="250"/>
      <c r="AY96" s="250"/>
      <c r="AZ96" s="251"/>
      <c r="BA96" s="251"/>
      <c r="BB96" s="251"/>
      <c r="BC96" s="251"/>
      <c r="BD96" s="251"/>
      <c r="BE96" s="244"/>
      <c r="BF96" s="244"/>
      <c r="BG96" s="244"/>
      <c r="BH96" s="244"/>
      <c r="BI96" s="244"/>
      <c r="BJ96" s="244"/>
      <c r="BK96" s="244"/>
      <c r="BL96" s="244"/>
      <c r="BM96" s="244"/>
      <c r="BN96" s="244"/>
      <c r="BO96" s="244"/>
      <c r="BP96" s="244"/>
      <c r="BQ96" s="241">
        <v>90</v>
      </c>
      <c r="BR96" s="246"/>
      <c r="BS96" s="1009"/>
      <c r="BT96" s="1010"/>
      <c r="BU96" s="1010"/>
      <c r="BV96" s="1010"/>
      <c r="BW96" s="1010"/>
      <c r="BX96" s="1010"/>
      <c r="BY96" s="1010"/>
      <c r="BZ96" s="1010"/>
      <c r="CA96" s="1010"/>
      <c r="CB96" s="1010"/>
      <c r="CC96" s="1010"/>
      <c r="CD96" s="1010"/>
      <c r="CE96" s="1010"/>
      <c r="CF96" s="1010"/>
      <c r="CG96" s="1019"/>
      <c r="CH96" s="1020"/>
      <c r="CI96" s="1021"/>
      <c r="CJ96" s="1021"/>
      <c r="CK96" s="1021"/>
      <c r="CL96" s="1022"/>
      <c r="CM96" s="1020"/>
      <c r="CN96" s="1021"/>
      <c r="CO96" s="1021"/>
      <c r="CP96" s="1021"/>
      <c r="CQ96" s="1022"/>
      <c r="CR96" s="1020"/>
      <c r="CS96" s="1021"/>
      <c r="CT96" s="1021"/>
      <c r="CU96" s="1021"/>
      <c r="CV96" s="1022"/>
      <c r="CW96" s="1020"/>
      <c r="CX96" s="1021"/>
      <c r="CY96" s="1021"/>
      <c r="CZ96" s="1021"/>
      <c r="DA96" s="1022"/>
      <c r="DB96" s="1020"/>
      <c r="DC96" s="1021"/>
      <c r="DD96" s="1021"/>
      <c r="DE96" s="1021"/>
      <c r="DF96" s="1022"/>
      <c r="DG96" s="1020"/>
      <c r="DH96" s="1021"/>
      <c r="DI96" s="1021"/>
      <c r="DJ96" s="1021"/>
      <c r="DK96" s="1022"/>
      <c r="DL96" s="1020"/>
      <c r="DM96" s="1021"/>
      <c r="DN96" s="1021"/>
      <c r="DO96" s="1021"/>
      <c r="DP96" s="1022"/>
      <c r="DQ96" s="1020"/>
      <c r="DR96" s="1021"/>
      <c r="DS96" s="1021"/>
      <c r="DT96" s="1021"/>
      <c r="DU96" s="1022"/>
      <c r="DV96" s="1009"/>
      <c r="DW96" s="1010"/>
      <c r="DX96" s="1010"/>
      <c r="DY96" s="1010"/>
      <c r="DZ96" s="1011"/>
      <c r="EA96" s="233"/>
    </row>
    <row r="97" spans="1:131" ht="26.25" hidden="1" customHeight="1" x14ac:dyDescent="0.2">
      <c r="A97" s="248"/>
      <c r="B97" s="249"/>
      <c r="C97" s="249"/>
      <c r="D97" s="249"/>
      <c r="E97" s="249"/>
      <c r="F97" s="249"/>
      <c r="G97" s="249"/>
      <c r="H97" s="249"/>
      <c r="I97" s="249"/>
      <c r="J97" s="249"/>
      <c r="K97" s="249"/>
      <c r="L97" s="249"/>
      <c r="M97" s="249"/>
      <c r="N97" s="249"/>
      <c r="O97" s="249"/>
      <c r="P97" s="249"/>
      <c r="Q97" s="250"/>
      <c r="R97" s="250"/>
      <c r="S97" s="250"/>
      <c r="T97" s="250"/>
      <c r="U97" s="250"/>
      <c r="V97" s="250"/>
      <c r="W97" s="250"/>
      <c r="X97" s="250"/>
      <c r="Y97" s="250"/>
      <c r="Z97" s="250"/>
      <c r="AA97" s="250"/>
      <c r="AB97" s="250"/>
      <c r="AC97" s="250"/>
      <c r="AD97" s="250"/>
      <c r="AE97" s="250"/>
      <c r="AF97" s="250"/>
      <c r="AG97" s="250"/>
      <c r="AH97" s="250"/>
      <c r="AI97" s="250"/>
      <c r="AJ97" s="250"/>
      <c r="AK97" s="250"/>
      <c r="AL97" s="250"/>
      <c r="AM97" s="250"/>
      <c r="AN97" s="250"/>
      <c r="AO97" s="250"/>
      <c r="AP97" s="250"/>
      <c r="AQ97" s="250"/>
      <c r="AR97" s="250"/>
      <c r="AS97" s="250"/>
      <c r="AT97" s="250"/>
      <c r="AU97" s="250"/>
      <c r="AV97" s="250"/>
      <c r="AW97" s="250"/>
      <c r="AX97" s="250"/>
      <c r="AY97" s="250"/>
      <c r="AZ97" s="251"/>
      <c r="BA97" s="251"/>
      <c r="BB97" s="251"/>
      <c r="BC97" s="251"/>
      <c r="BD97" s="251"/>
      <c r="BE97" s="244"/>
      <c r="BF97" s="244"/>
      <c r="BG97" s="244"/>
      <c r="BH97" s="244"/>
      <c r="BI97" s="244"/>
      <c r="BJ97" s="244"/>
      <c r="BK97" s="244"/>
      <c r="BL97" s="244"/>
      <c r="BM97" s="244"/>
      <c r="BN97" s="244"/>
      <c r="BO97" s="244"/>
      <c r="BP97" s="244"/>
      <c r="BQ97" s="241">
        <v>91</v>
      </c>
      <c r="BR97" s="246"/>
      <c r="BS97" s="1009"/>
      <c r="BT97" s="1010"/>
      <c r="BU97" s="1010"/>
      <c r="BV97" s="1010"/>
      <c r="BW97" s="1010"/>
      <c r="BX97" s="1010"/>
      <c r="BY97" s="1010"/>
      <c r="BZ97" s="1010"/>
      <c r="CA97" s="1010"/>
      <c r="CB97" s="1010"/>
      <c r="CC97" s="1010"/>
      <c r="CD97" s="1010"/>
      <c r="CE97" s="1010"/>
      <c r="CF97" s="1010"/>
      <c r="CG97" s="1019"/>
      <c r="CH97" s="1020"/>
      <c r="CI97" s="1021"/>
      <c r="CJ97" s="1021"/>
      <c r="CK97" s="1021"/>
      <c r="CL97" s="1022"/>
      <c r="CM97" s="1020"/>
      <c r="CN97" s="1021"/>
      <c r="CO97" s="1021"/>
      <c r="CP97" s="1021"/>
      <c r="CQ97" s="1022"/>
      <c r="CR97" s="1020"/>
      <c r="CS97" s="1021"/>
      <c r="CT97" s="1021"/>
      <c r="CU97" s="1021"/>
      <c r="CV97" s="1022"/>
      <c r="CW97" s="1020"/>
      <c r="CX97" s="1021"/>
      <c r="CY97" s="1021"/>
      <c r="CZ97" s="1021"/>
      <c r="DA97" s="1022"/>
      <c r="DB97" s="1020"/>
      <c r="DC97" s="1021"/>
      <c r="DD97" s="1021"/>
      <c r="DE97" s="1021"/>
      <c r="DF97" s="1022"/>
      <c r="DG97" s="1020"/>
      <c r="DH97" s="1021"/>
      <c r="DI97" s="1021"/>
      <c r="DJ97" s="1021"/>
      <c r="DK97" s="1022"/>
      <c r="DL97" s="1020"/>
      <c r="DM97" s="1021"/>
      <c r="DN97" s="1021"/>
      <c r="DO97" s="1021"/>
      <c r="DP97" s="1022"/>
      <c r="DQ97" s="1020"/>
      <c r="DR97" s="1021"/>
      <c r="DS97" s="1021"/>
      <c r="DT97" s="1021"/>
      <c r="DU97" s="1022"/>
      <c r="DV97" s="1009"/>
      <c r="DW97" s="1010"/>
      <c r="DX97" s="1010"/>
      <c r="DY97" s="1010"/>
      <c r="DZ97" s="1011"/>
      <c r="EA97" s="233"/>
    </row>
    <row r="98" spans="1:131" ht="26.25" hidden="1" customHeight="1" x14ac:dyDescent="0.2">
      <c r="A98" s="248"/>
      <c r="B98" s="249"/>
      <c r="C98" s="249"/>
      <c r="D98" s="249"/>
      <c r="E98" s="249"/>
      <c r="F98" s="249"/>
      <c r="G98" s="249"/>
      <c r="H98" s="249"/>
      <c r="I98" s="249"/>
      <c r="J98" s="249"/>
      <c r="K98" s="249"/>
      <c r="L98" s="249"/>
      <c r="M98" s="249"/>
      <c r="N98" s="249"/>
      <c r="O98" s="249"/>
      <c r="P98" s="249"/>
      <c r="Q98" s="250"/>
      <c r="R98" s="250"/>
      <c r="S98" s="250"/>
      <c r="T98" s="250"/>
      <c r="U98" s="250"/>
      <c r="V98" s="250"/>
      <c r="W98" s="250"/>
      <c r="X98" s="250"/>
      <c r="Y98" s="250"/>
      <c r="Z98" s="250"/>
      <c r="AA98" s="250"/>
      <c r="AB98" s="250"/>
      <c r="AC98" s="250"/>
      <c r="AD98" s="250"/>
      <c r="AE98" s="250"/>
      <c r="AF98" s="250"/>
      <c r="AG98" s="250"/>
      <c r="AH98" s="250"/>
      <c r="AI98" s="250"/>
      <c r="AJ98" s="250"/>
      <c r="AK98" s="250"/>
      <c r="AL98" s="250"/>
      <c r="AM98" s="250"/>
      <c r="AN98" s="250"/>
      <c r="AO98" s="250"/>
      <c r="AP98" s="250"/>
      <c r="AQ98" s="250"/>
      <c r="AR98" s="250"/>
      <c r="AS98" s="250"/>
      <c r="AT98" s="250"/>
      <c r="AU98" s="250"/>
      <c r="AV98" s="250"/>
      <c r="AW98" s="250"/>
      <c r="AX98" s="250"/>
      <c r="AY98" s="250"/>
      <c r="AZ98" s="251"/>
      <c r="BA98" s="251"/>
      <c r="BB98" s="251"/>
      <c r="BC98" s="251"/>
      <c r="BD98" s="251"/>
      <c r="BE98" s="244"/>
      <c r="BF98" s="244"/>
      <c r="BG98" s="244"/>
      <c r="BH98" s="244"/>
      <c r="BI98" s="244"/>
      <c r="BJ98" s="244"/>
      <c r="BK98" s="244"/>
      <c r="BL98" s="244"/>
      <c r="BM98" s="244"/>
      <c r="BN98" s="244"/>
      <c r="BO98" s="244"/>
      <c r="BP98" s="244"/>
      <c r="BQ98" s="241">
        <v>92</v>
      </c>
      <c r="BR98" s="246"/>
      <c r="BS98" s="1009"/>
      <c r="BT98" s="1010"/>
      <c r="BU98" s="1010"/>
      <c r="BV98" s="1010"/>
      <c r="BW98" s="1010"/>
      <c r="BX98" s="1010"/>
      <c r="BY98" s="1010"/>
      <c r="BZ98" s="1010"/>
      <c r="CA98" s="1010"/>
      <c r="CB98" s="1010"/>
      <c r="CC98" s="1010"/>
      <c r="CD98" s="1010"/>
      <c r="CE98" s="1010"/>
      <c r="CF98" s="1010"/>
      <c r="CG98" s="1019"/>
      <c r="CH98" s="1020"/>
      <c r="CI98" s="1021"/>
      <c r="CJ98" s="1021"/>
      <c r="CK98" s="1021"/>
      <c r="CL98" s="1022"/>
      <c r="CM98" s="1020"/>
      <c r="CN98" s="1021"/>
      <c r="CO98" s="1021"/>
      <c r="CP98" s="1021"/>
      <c r="CQ98" s="1022"/>
      <c r="CR98" s="1020"/>
      <c r="CS98" s="1021"/>
      <c r="CT98" s="1021"/>
      <c r="CU98" s="1021"/>
      <c r="CV98" s="1022"/>
      <c r="CW98" s="1020"/>
      <c r="CX98" s="1021"/>
      <c r="CY98" s="1021"/>
      <c r="CZ98" s="1021"/>
      <c r="DA98" s="1022"/>
      <c r="DB98" s="1020"/>
      <c r="DC98" s="1021"/>
      <c r="DD98" s="1021"/>
      <c r="DE98" s="1021"/>
      <c r="DF98" s="1022"/>
      <c r="DG98" s="1020"/>
      <c r="DH98" s="1021"/>
      <c r="DI98" s="1021"/>
      <c r="DJ98" s="1021"/>
      <c r="DK98" s="1022"/>
      <c r="DL98" s="1020"/>
      <c r="DM98" s="1021"/>
      <c r="DN98" s="1021"/>
      <c r="DO98" s="1021"/>
      <c r="DP98" s="1022"/>
      <c r="DQ98" s="1020"/>
      <c r="DR98" s="1021"/>
      <c r="DS98" s="1021"/>
      <c r="DT98" s="1021"/>
      <c r="DU98" s="1022"/>
      <c r="DV98" s="1009"/>
      <c r="DW98" s="1010"/>
      <c r="DX98" s="1010"/>
      <c r="DY98" s="1010"/>
      <c r="DZ98" s="1011"/>
      <c r="EA98" s="233"/>
    </row>
    <row r="99" spans="1:131" ht="26.25" hidden="1" customHeight="1" x14ac:dyDescent="0.2">
      <c r="A99" s="248"/>
      <c r="B99" s="249"/>
      <c r="C99" s="249"/>
      <c r="D99" s="249"/>
      <c r="E99" s="249"/>
      <c r="F99" s="249"/>
      <c r="G99" s="249"/>
      <c r="H99" s="249"/>
      <c r="I99" s="249"/>
      <c r="J99" s="249"/>
      <c r="K99" s="249"/>
      <c r="L99" s="249"/>
      <c r="M99" s="249"/>
      <c r="N99" s="249"/>
      <c r="O99" s="249"/>
      <c r="P99" s="249"/>
      <c r="Q99" s="250"/>
      <c r="R99" s="250"/>
      <c r="S99" s="250"/>
      <c r="T99" s="250"/>
      <c r="U99" s="250"/>
      <c r="V99" s="250"/>
      <c r="W99" s="250"/>
      <c r="X99" s="250"/>
      <c r="Y99" s="250"/>
      <c r="Z99" s="250"/>
      <c r="AA99" s="250"/>
      <c r="AB99" s="250"/>
      <c r="AC99" s="250"/>
      <c r="AD99" s="250"/>
      <c r="AE99" s="250"/>
      <c r="AF99" s="250"/>
      <c r="AG99" s="250"/>
      <c r="AH99" s="250"/>
      <c r="AI99" s="250"/>
      <c r="AJ99" s="250"/>
      <c r="AK99" s="250"/>
      <c r="AL99" s="250"/>
      <c r="AM99" s="250"/>
      <c r="AN99" s="250"/>
      <c r="AO99" s="250"/>
      <c r="AP99" s="250"/>
      <c r="AQ99" s="250"/>
      <c r="AR99" s="250"/>
      <c r="AS99" s="250"/>
      <c r="AT99" s="250"/>
      <c r="AU99" s="250"/>
      <c r="AV99" s="250"/>
      <c r="AW99" s="250"/>
      <c r="AX99" s="250"/>
      <c r="AY99" s="250"/>
      <c r="AZ99" s="251"/>
      <c r="BA99" s="251"/>
      <c r="BB99" s="251"/>
      <c r="BC99" s="251"/>
      <c r="BD99" s="251"/>
      <c r="BE99" s="244"/>
      <c r="BF99" s="244"/>
      <c r="BG99" s="244"/>
      <c r="BH99" s="244"/>
      <c r="BI99" s="244"/>
      <c r="BJ99" s="244"/>
      <c r="BK99" s="244"/>
      <c r="BL99" s="244"/>
      <c r="BM99" s="244"/>
      <c r="BN99" s="244"/>
      <c r="BO99" s="244"/>
      <c r="BP99" s="244"/>
      <c r="BQ99" s="241">
        <v>93</v>
      </c>
      <c r="BR99" s="246"/>
      <c r="BS99" s="1009"/>
      <c r="BT99" s="1010"/>
      <c r="BU99" s="1010"/>
      <c r="BV99" s="1010"/>
      <c r="BW99" s="1010"/>
      <c r="BX99" s="1010"/>
      <c r="BY99" s="1010"/>
      <c r="BZ99" s="1010"/>
      <c r="CA99" s="1010"/>
      <c r="CB99" s="1010"/>
      <c r="CC99" s="1010"/>
      <c r="CD99" s="1010"/>
      <c r="CE99" s="1010"/>
      <c r="CF99" s="1010"/>
      <c r="CG99" s="1019"/>
      <c r="CH99" s="1020"/>
      <c r="CI99" s="1021"/>
      <c r="CJ99" s="1021"/>
      <c r="CK99" s="1021"/>
      <c r="CL99" s="1022"/>
      <c r="CM99" s="1020"/>
      <c r="CN99" s="1021"/>
      <c r="CO99" s="1021"/>
      <c r="CP99" s="1021"/>
      <c r="CQ99" s="1022"/>
      <c r="CR99" s="1020"/>
      <c r="CS99" s="1021"/>
      <c r="CT99" s="1021"/>
      <c r="CU99" s="1021"/>
      <c r="CV99" s="1022"/>
      <c r="CW99" s="1020"/>
      <c r="CX99" s="1021"/>
      <c r="CY99" s="1021"/>
      <c r="CZ99" s="1021"/>
      <c r="DA99" s="1022"/>
      <c r="DB99" s="1020"/>
      <c r="DC99" s="1021"/>
      <c r="DD99" s="1021"/>
      <c r="DE99" s="1021"/>
      <c r="DF99" s="1022"/>
      <c r="DG99" s="1020"/>
      <c r="DH99" s="1021"/>
      <c r="DI99" s="1021"/>
      <c r="DJ99" s="1021"/>
      <c r="DK99" s="1022"/>
      <c r="DL99" s="1020"/>
      <c r="DM99" s="1021"/>
      <c r="DN99" s="1021"/>
      <c r="DO99" s="1021"/>
      <c r="DP99" s="1022"/>
      <c r="DQ99" s="1020"/>
      <c r="DR99" s="1021"/>
      <c r="DS99" s="1021"/>
      <c r="DT99" s="1021"/>
      <c r="DU99" s="1022"/>
      <c r="DV99" s="1009"/>
      <c r="DW99" s="1010"/>
      <c r="DX99" s="1010"/>
      <c r="DY99" s="1010"/>
      <c r="DZ99" s="1011"/>
      <c r="EA99" s="233"/>
    </row>
    <row r="100" spans="1:131" ht="26.25" hidden="1" customHeight="1" x14ac:dyDescent="0.2">
      <c r="A100" s="248"/>
      <c r="B100" s="249"/>
      <c r="C100" s="249"/>
      <c r="D100" s="249"/>
      <c r="E100" s="249"/>
      <c r="F100" s="249"/>
      <c r="G100" s="249"/>
      <c r="H100" s="249"/>
      <c r="I100" s="249"/>
      <c r="J100" s="249"/>
      <c r="K100" s="249"/>
      <c r="L100" s="249"/>
      <c r="M100" s="249"/>
      <c r="N100" s="249"/>
      <c r="O100" s="249"/>
      <c r="P100" s="249"/>
      <c r="Q100" s="250"/>
      <c r="R100" s="250"/>
      <c r="S100" s="250"/>
      <c r="T100" s="250"/>
      <c r="U100" s="250"/>
      <c r="V100" s="250"/>
      <c r="W100" s="250"/>
      <c r="X100" s="250"/>
      <c r="Y100" s="250"/>
      <c r="Z100" s="250"/>
      <c r="AA100" s="250"/>
      <c r="AB100" s="250"/>
      <c r="AC100" s="250"/>
      <c r="AD100" s="250"/>
      <c r="AE100" s="250"/>
      <c r="AF100" s="250"/>
      <c r="AG100" s="250"/>
      <c r="AH100" s="250"/>
      <c r="AI100" s="250"/>
      <c r="AJ100" s="250"/>
      <c r="AK100" s="250"/>
      <c r="AL100" s="250"/>
      <c r="AM100" s="250"/>
      <c r="AN100" s="250"/>
      <c r="AO100" s="250"/>
      <c r="AP100" s="250"/>
      <c r="AQ100" s="250"/>
      <c r="AR100" s="250"/>
      <c r="AS100" s="250"/>
      <c r="AT100" s="250"/>
      <c r="AU100" s="250"/>
      <c r="AV100" s="250"/>
      <c r="AW100" s="250"/>
      <c r="AX100" s="250"/>
      <c r="AY100" s="250"/>
      <c r="AZ100" s="251"/>
      <c r="BA100" s="251"/>
      <c r="BB100" s="251"/>
      <c r="BC100" s="251"/>
      <c r="BD100" s="251"/>
      <c r="BE100" s="244"/>
      <c r="BF100" s="244"/>
      <c r="BG100" s="244"/>
      <c r="BH100" s="244"/>
      <c r="BI100" s="244"/>
      <c r="BJ100" s="244"/>
      <c r="BK100" s="244"/>
      <c r="BL100" s="244"/>
      <c r="BM100" s="244"/>
      <c r="BN100" s="244"/>
      <c r="BO100" s="244"/>
      <c r="BP100" s="244"/>
      <c r="BQ100" s="241">
        <v>94</v>
      </c>
      <c r="BR100" s="246"/>
      <c r="BS100" s="1009"/>
      <c r="BT100" s="1010"/>
      <c r="BU100" s="1010"/>
      <c r="BV100" s="1010"/>
      <c r="BW100" s="1010"/>
      <c r="BX100" s="1010"/>
      <c r="BY100" s="1010"/>
      <c r="BZ100" s="1010"/>
      <c r="CA100" s="1010"/>
      <c r="CB100" s="1010"/>
      <c r="CC100" s="1010"/>
      <c r="CD100" s="1010"/>
      <c r="CE100" s="1010"/>
      <c r="CF100" s="1010"/>
      <c r="CG100" s="1019"/>
      <c r="CH100" s="1020"/>
      <c r="CI100" s="1021"/>
      <c r="CJ100" s="1021"/>
      <c r="CK100" s="1021"/>
      <c r="CL100" s="1022"/>
      <c r="CM100" s="1020"/>
      <c r="CN100" s="1021"/>
      <c r="CO100" s="1021"/>
      <c r="CP100" s="1021"/>
      <c r="CQ100" s="1022"/>
      <c r="CR100" s="1020"/>
      <c r="CS100" s="1021"/>
      <c r="CT100" s="1021"/>
      <c r="CU100" s="1021"/>
      <c r="CV100" s="1022"/>
      <c r="CW100" s="1020"/>
      <c r="CX100" s="1021"/>
      <c r="CY100" s="1021"/>
      <c r="CZ100" s="1021"/>
      <c r="DA100" s="1022"/>
      <c r="DB100" s="1020"/>
      <c r="DC100" s="1021"/>
      <c r="DD100" s="1021"/>
      <c r="DE100" s="1021"/>
      <c r="DF100" s="1022"/>
      <c r="DG100" s="1020"/>
      <c r="DH100" s="1021"/>
      <c r="DI100" s="1021"/>
      <c r="DJ100" s="1021"/>
      <c r="DK100" s="1022"/>
      <c r="DL100" s="1020"/>
      <c r="DM100" s="1021"/>
      <c r="DN100" s="1021"/>
      <c r="DO100" s="1021"/>
      <c r="DP100" s="1022"/>
      <c r="DQ100" s="1020"/>
      <c r="DR100" s="1021"/>
      <c r="DS100" s="1021"/>
      <c r="DT100" s="1021"/>
      <c r="DU100" s="1022"/>
      <c r="DV100" s="1009"/>
      <c r="DW100" s="1010"/>
      <c r="DX100" s="1010"/>
      <c r="DY100" s="1010"/>
      <c r="DZ100" s="1011"/>
      <c r="EA100" s="233"/>
    </row>
    <row r="101" spans="1:131" ht="26.25" hidden="1" customHeight="1" x14ac:dyDescent="0.2">
      <c r="A101" s="248"/>
      <c r="B101" s="249"/>
      <c r="C101" s="249"/>
      <c r="D101" s="249"/>
      <c r="E101" s="249"/>
      <c r="F101" s="249"/>
      <c r="G101" s="249"/>
      <c r="H101" s="249"/>
      <c r="I101" s="249"/>
      <c r="J101" s="249"/>
      <c r="K101" s="249"/>
      <c r="L101" s="249"/>
      <c r="M101" s="249"/>
      <c r="N101" s="249"/>
      <c r="O101" s="249"/>
      <c r="P101" s="249"/>
      <c r="Q101" s="250"/>
      <c r="R101" s="250"/>
      <c r="S101" s="250"/>
      <c r="T101" s="250"/>
      <c r="U101" s="250"/>
      <c r="V101" s="250"/>
      <c r="W101" s="250"/>
      <c r="X101" s="250"/>
      <c r="Y101" s="250"/>
      <c r="Z101" s="250"/>
      <c r="AA101" s="250"/>
      <c r="AB101" s="250"/>
      <c r="AC101" s="250"/>
      <c r="AD101" s="250"/>
      <c r="AE101" s="250"/>
      <c r="AF101" s="250"/>
      <c r="AG101" s="250"/>
      <c r="AH101" s="250"/>
      <c r="AI101" s="250"/>
      <c r="AJ101" s="250"/>
      <c r="AK101" s="250"/>
      <c r="AL101" s="250"/>
      <c r="AM101" s="250"/>
      <c r="AN101" s="250"/>
      <c r="AO101" s="250"/>
      <c r="AP101" s="250"/>
      <c r="AQ101" s="250"/>
      <c r="AR101" s="250"/>
      <c r="AS101" s="250"/>
      <c r="AT101" s="250"/>
      <c r="AU101" s="250"/>
      <c r="AV101" s="250"/>
      <c r="AW101" s="250"/>
      <c r="AX101" s="250"/>
      <c r="AY101" s="250"/>
      <c r="AZ101" s="251"/>
      <c r="BA101" s="251"/>
      <c r="BB101" s="251"/>
      <c r="BC101" s="251"/>
      <c r="BD101" s="251"/>
      <c r="BE101" s="244"/>
      <c r="BF101" s="244"/>
      <c r="BG101" s="244"/>
      <c r="BH101" s="244"/>
      <c r="BI101" s="244"/>
      <c r="BJ101" s="244"/>
      <c r="BK101" s="244"/>
      <c r="BL101" s="244"/>
      <c r="BM101" s="244"/>
      <c r="BN101" s="244"/>
      <c r="BO101" s="244"/>
      <c r="BP101" s="244"/>
      <c r="BQ101" s="241">
        <v>95</v>
      </c>
      <c r="BR101" s="246"/>
      <c r="BS101" s="1009"/>
      <c r="BT101" s="1010"/>
      <c r="BU101" s="1010"/>
      <c r="BV101" s="1010"/>
      <c r="BW101" s="1010"/>
      <c r="BX101" s="1010"/>
      <c r="BY101" s="1010"/>
      <c r="BZ101" s="1010"/>
      <c r="CA101" s="1010"/>
      <c r="CB101" s="1010"/>
      <c r="CC101" s="1010"/>
      <c r="CD101" s="1010"/>
      <c r="CE101" s="1010"/>
      <c r="CF101" s="1010"/>
      <c r="CG101" s="1019"/>
      <c r="CH101" s="1020"/>
      <c r="CI101" s="1021"/>
      <c r="CJ101" s="1021"/>
      <c r="CK101" s="1021"/>
      <c r="CL101" s="1022"/>
      <c r="CM101" s="1020"/>
      <c r="CN101" s="1021"/>
      <c r="CO101" s="1021"/>
      <c r="CP101" s="1021"/>
      <c r="CQ101" s="1022"/>
      <c r="CR101" s="1020"/>
      <c r="CS101" s="1021"/>
      <c r="CT101" s="1021"/>
      <c r="CU101" s="1021"/>
      <c r="CV101" s="1022"/>
      <c r="CW101" s="1020"/>
      <c r="CX101" s="1021"/>
      <c r="CY101" s="1021"/>
      <c r="CZ101" s="1021"/>
      <c r="DA101" s="1022"/>
      <c r="DB101" s="1020"/>
      <c r="DC101" s="1021"/>
      <c r="DD101" s="1021"/>
      <c r="DE101" s="1021"/>
      <c r="DF101" s="1022"/>
      <c r="DG101" s="1020"/>
      <c r="DH101" s="1021"/>
      <c r="DI101" s="1021"/>
      <c r="DJ101" s="1021"/>
      <c r="DK101" s="1022"/>
      <c r="DL101" s="1020"/>
      <c r="DM101" s="1021"/>
      <c r="DN101" s="1021"/>
      <c r="DO101" s="1021"/>
      <c r="DP101" s="1022"/>
      <c r="DQ101" s="1020"/>
      <c r="DR101" s="1021"/>
      <c r="DS101" s="1021"/>
      <c r="DT101" s="1021"/>
      <c r="DU101" s="1022"/>
      <c r="DV101" s="1009"/>
      <c r="DW101" s="1010"/>
      <c r="DX101" s="1010"/>
      <c r="DY101" s="1010"/>
      <c r="DZ101" s="1011"/>
      <c r="EA101" s="233"/>
    </row>
    <row r="102" spans="1:131" ht="26.25" customHeight="1" thickBot="1" x14ac:dyDescent="0.25">
      <c r="A102" s="248"/>
      <c r="B102" s="249"/>
      <c r="C102" s="249"/>
      <c r="D102" s="249"/>
      <c r="E102" s="249"/>
      <c r="F102" s="249"/>
      <c r="G102" s="249"/>
      <c r="H102" s="249"/>
      <c r="I102" s="249"/>
      <c r="J102" s="249"/>
      <c r="K102" s="249"/>
      <c r="L102" s="249"/>
      <c r="M102" s="249"/>
      <c r="N102" s="249"/>
      <c r="O102" s="249"/>
      <c r="P102" s="249"/>
      <c r="Q102" s="250"/>
      <c r="R102" s="250"/>
      <c r="S102" s="250"/>
      <c r="T102" s="250"/>
      <c r="U102" s="250"/>
      <c r="V102" s="250"/>
      <c r="W102" s="250"/>
      <c r="X102" s="250"/>
      <c r="Y102" s="250"/>
      <c r="Z102" s="250"/>
      <c r="AA102" s="250"/>
      <c r="AB102" s="250"/>
      <c r="AC102" s="250"/>
      <c r="AD102" s="250"/>
      <c r="AE102" s="250"/>
      <c r="AF102" s="250"/>
      <c r="AG102" s="250"/>
      <c r="AH102" s="250"/>
      <c r="AI102" s="250"/>
      <c r="AJ102" s="250"/>
      <c r="AK102" s="250"/>
      <c r="AL102" s="250"/>
      <c r="AM102" s="250"/>
      <c r="AN102" s="250"/>
      <c r="AO102" s="250"/>
      <c r="AP102" s="250"/>
      <c r="AQ102" s="250"/>
      <c r="AR102" s="250"/>
      <c r="AS102" s="250"/>
      <c r="AT102" s="250"/>
      <c r="AU102" s="250"/>
      <c r="AV102" s="250"/>
      <c r="AW102" s="250"/>
      <c r="AX102" s="250"/>
      <c r="AY102" s="250"/>
      <c r="AZ102" s="251"/>
      <c r="BA102" s="251"/>
      <c r="BB102" s="251"/>
      <c r="BC102" s="251"/>
      <c r="BD102" s="251"/>
      <c r="BE102" s="244"/>
      <c r="BF102" s="244"/>
      <c r="BG102" s="244"/>
      <c r="BH102" s="244"/>
      <c r="BI102" s="244"/>
      <c r="BJ102" s="244"/>
      <c r="BK102" s="244"/>
      <c r="BL102" s="244"/>
      <c r="BM102" s="244"/>
      <c r="BN102" s="244"/>
      <c r="BO102" s="244"/>
      <c r="BP102" s="244"/>
      <c r="BQ102" s="243" t="s">
        <v>394</v>
      </c>
      <c r="BR102" s="1001" t="s">
        <v>421</v>
      </c>
      <c r="BS102" s="1002"/>
      <c r="BT102" s="1002"/>
      <c r="BU102" s="1002"/>
      <c r="BV102" s="1002"/>
      <c r="BW102" s="1002"/>
      <c r="BX102" s="1002"/>
      <c r="BY102" s="1002"/>
      <c r="BZ102" s="1002"/>
      <c r="CA102" s="1002"/>
      <c r="CB102" s="1002"/>
      <c r="CC102" s="1002"/>
      <c r="CD102" s="1002"/>
      <c r="CE102" s="1002"/>
      <c r="CF102" s="1002"/>
      <c r="CG102" s="1012"/>
      <c r="CH102" s="1013"/>
      <c r="CI102" s="1014"/>
      <c r="CJ102" s="1014"/>
      <c r="CK102" s="1014"/>
      <c r="CL102" s="1015"/>
      <c r="CM102" s="1013"/>
      <c r="CN102" s="1014"/>
      <c r="CO102" s="1014"/>
      <c r="CP102" s="1014"/>
      <c r="CQ102" s="1015"/>
      <c r="CR102" s="1016">
        <v>1011</v>
      </c>
      <c r="CS102" s="1017"/>
      <c r="CT102" s="1017"/>
      <c r="CU102" s="1017"/>
      <c r="CV102" s="1018"/>
      <c r="CW102" s="1016">
        <v>599</v>
      </c>
      <c r="CX102" s="1017"/>
      <c r="CY102" s="1017"/>
      <c r="CZ102" s="1017"/>
      <c r="DA102" s="1018"/>
      <c r="DB102" s="1016" t="s">
        <v>506</v>
      </c>
      <c r="DC102" s="1017"/>
      <c r="DD102" s="1017"/>
      <c r="DE102" s="1017"/>
      <c r="DF102" s="1018"/>
      <c r="DG102" s="1016" t="s">
        <v>506</v>
      </c>
      <c r="DH102" s="1017"/>
      <c r="DI102" s="1017"/>
      <c r="DJ102" s="1017"/>
      <c r="DK102" s="1018"/>
      <c r="DL102" s="1016" t="s">
        <v>506</v>
      </c>
      <c r="DM102" s="1017"/>
      <c r="DN102" s="1017"/>
      <c r="DO102" s="1017"/>
      <c r="DP102" s="1018"/>
      <c r="DQ102" s="1016" t="s">
        <v>506</v>
      </c>
      <c r="DR102" s="1017"/>
      <c r="DS102" s="1017"/>
      <c r="DT102" s="1017"/>
      <c r="DU102" s="1018"/>
      <c r="DV102" s="1001"/>
      <c r="DW102" s="1002"/>
      <c r="DX102" s="1002"/>
      <c r="DY102" s="1002"/>
      <c r="DZ102" s="1003"/>
      <c r="EA102" s="233"/>
    </row>
    <row r="103" spans="1:131" ht="26.25" customHeight="1" x14ac:dyDescent="0.2">
      <c r="A103" s="248"/>
      <c r="B103" s="249"/>
      <c r="C103" s="249"/>
      <c r="D103" s="249"/>
      <c r="E103" s="249"/>
      <c r="F103" s="249"/>
      <c r="G103" s="249"/>
      <c r="H103" s="249"/>
      <c r="I103" s="249"/>
      <c r="J103" s="249"/>
      <c r="K103" s="249"/>
      <c r="L103" s="249"/>
      <c r="M103" s="249"/>
      <c r="N103" s="249"/>
      <c r="O103" s="249"/>
      <c r="P103" s="249"/>
      <c r="Q103" s="250"/>
      <c r="R103" s="250"/>
      <c r="S103" s="250"/>
      <c r="T103" s="250"/>
      <c r="U103" s="250"/>
      <c r="V103" s="250"/>
      <c r="W103" s="250"/>
      <c r="X103" s="250"/>
      <c r="Y103" s="250"/>
      <c r="Z103" s="250"/>
      <c r="AA103" s="250"/>
      <c r="AB103" s="250"/>
      <c r="AC103" s="250"/>
      <c r="AD103" s="250"/>
      <c r="AE103" s="250"/>
      <c r="AF103" s="250"/>
      <c r="AG103" s="250"/>
      <c r="AH103" s="250"/>
      <c r="AI103" s="250"/>
      <c r="AJ103" s="250"/>
      <c r="AK103" s="250"/>
      <c r="AL103" s="250"/>
      <c r="AM103" s="250"/>
      <c r="AN103" s="250"/>
      <c r="AO103" s="250"/>
      <c r="AP103" s="250"/>
      <c r="AQ103" s="250"/>
      <c r="AR103" s="250"/>
      <c r="AS103" s="250"/>
      <c r="AT103" s="250"/>
      <c r="AU103" s="250"/>
      <c r="AV103" s="250"/>
      <c r="AW103" s="250"/>
      <c r="AX103" s="250"/>
      <c r="AY103" s="250"/>
      <c r="AZ103" s="251"/>
      <c r="BA103" s="251"/>
      <c r="BB103" s="251"/>
      <c r="BC103" s="251"/>
      <c r="BD103" s="251"/>
      <c r="BE103" s="244"/>
      <c r="BF103" s="244"/>
      <c r="BG103" s="244"/>
      <c r="BH103" s="244"/>
      <c r="BI103" s="244"/>
      <c r="BJ103" s="244"/>
      <c r="BK103" s="244"/>
      <c r="BL103" s="244"/>
      <c r="BM103" s="244"/>
      <c r="BN103" s="244"/>
      <c r="BO103" s="244"/>
      <c r="BP103" s="244"/>
      <c r="BQ103" s="1004" t="s">
        <v>422</v>
      </c>
      <c r="BR103" s="1004"/>
      <c r="BS103" s="1004"/>
      <c r="BT103" s="1004"/>
      <c r="BU103" s="1004"/>
      <c r="BV103" s="1004"/>
      <c r="BW103" s="1004"/>
      <c r="BX103" s="1004"/>
      <c r="BY103" s="1004"/>
      <c r="BZ103" s="1004"/>
      <c r="CA103" s="1004"/>
      <c r="CB103" s="1004"/>
      <c r="CC103" s="1004"/>
      <c r="CD103" s="1004"/>
      <c r="CE103" s="1004"/>
      <c r="CF103" s="1004"/>
      <c r="CG103" s="1004"/>
      <c r="CH103" s="1004"/>
      <c r="CI103" s="1004"/>
      <c r="CJ103" s="1004"/>
      <c r="CK103" s="1004"/>
      <c r="CL103" s="1004"/>
      <c r="CM103" s="1004"/>
      <c r="CN103" s="1004"/>
      <c r="CO103" s="1004"/>
      <c r="CP103" s="1004"/>
      <c r="CQ103" s="1004"/>
      <c r="CR103" s="1004"/>
      <c r="CS103" s="1004"/>
      <c r="CT103" s="1004"/>
      <c r="CU103" s="1004"/>
      <c r="CV103" s="1004"/>
      <c r="CW103" s="1004"/>
      <c r="CX103" s="1004"/>
      <c r="CY103" s="1004"/>
      <c r="CZ103" s="1004"/>
      <c r="DA103" s="1004"/>
      <c r="DB103" s="1004"/>
      <c r="DC103" s="1004"/>
      <c r="DD103" s="1004"/>
      <c r="DE103" s="1004"/>
      <c r="DF103" s="1004"/>
      <c r="DG103" s="1004"/>
      <c r="DH103" s="1004"/>
      <c r="DI103" s="1004"/>
      <c r="DJ103" s="1004"/>
      <c r="DK103" s="1004"/>
      <c r="DL103" s="1004"/>
      <c r="DM103" s="1004"/>
      <c r="DN103" s="1004"/>
      <c r="DO103" s="1004"/>
      <c r="DP103" s="1004"/>
      <c r="DQ103" s="1004"/>
      <c r="DR103" s="1004"/>
      <c r="DS103" s="1004"/>
      <c r="DT103" s="1004"/>
      <c r="DU103" s="1004"/>
      <c r="DV103" s="1004"/>
      <c r="DW103" s="1004"/>
      <c r="DX103" s="1004"/>
      <c r="DY103" s="1004"/>
      <c r="DZ103" s="1004"/>
      <c r="EA103" s="233"/>
    </row>
    <row r="104" spans="1:131" ht="26.25" customHeight="1" x14ac:dyDescent="0.2">
      <c r="A104" s="248"/>
      <c r="B104" s="249"/>
      <c r="C104" s="249"/>
      <c r="D104" s="249"/>
      <c r="E104" s="249"/>
      <c r="F104" s="249"/>
      <c r="G104" s="249"/>
      <c r="H104" s="249"/>
      <c r="I104" s="249"/>
      <c r="J104" s="249"/>
      <c r="K104" s="249"/>
      <c r="L104" s="249"/>
      <c r="M104" s="249"/>
      <c r="N104" s="249"/>
      <c r="O104" s="249"/>
      <c r="P104" s="249"/>
      <c r="Q104" s="250"/>
      <c r="R104" s="250"/>
      <c r="S104" s="250"/>
      <c r="T104" s="250"/>
      <c r="U104" s="250"/>
      <c r="V104" s="250"/>
      <c r="W104" s="250"/>
      <c r="X104" s="250"/>
      <c r="Y104" s="250"/>
      <c r="Z104" s="250"/>
      <c r="AA104" s="250"/>
      <c r="AB104" s="250"/>
      <c r="AC104" s="250"/>
      <c r="AD104" s="250"/>
      <c r="AE104" s="250"/>
      <c r="AF104" s="250"/>
      <c r="AG104" s="250"/>
      <c r="AH104" s="250"/>
      <c r="AI104" s="250"/>
      <c r="AJ104" s="250"/>
      <c r="AK104" s="250"/>
      <c r="AL104" s="250"/>
      <c r="AM104" s="250"/>
      <c r="AN104" s="250"/>
      <c r="AO104" s="250"/>
      <c r="AP104" s="250"/>
      <c r="AQ104" s="250"/>
      <c r="AR104" s="250"/>
      <c r="AS104" s="250"/>
      <c r="AT104" s="250"/>
      <c r="AU104" s="250"/>
      <c r="AV104" s="250"/>
      <c r="AW104" s="250"/>
      <c r="AX104" s="250"/>
      <c r="AY104" s="250"/>
      <c r="AZ104" s="251"/>
      <c r="BA104" s="251"/>
      <c r="BB104" s="251"/>
      <c r="BC104" s="251"/>
      <c r="BD104" s="251"/>
      <c r="BE104" s="244"/>
      <c r="BF104" s="244"/>
      <c r="BG104" s="244"/>
      <c r="BH104" s="244"/>
      <c r="BI104" s="244"/>
      <c r="BJ104" s="244"/>
      <c r="BK104" s="244"/>
      <c r="BL104" s="244"/>
      <c r="BM104" s="244"/>
      <c r="BN104" s="244"/>
      <c r="BO104" s="244"/>
      <c r="BP104" s="244"/>
      <c r="BQ104" s="1005" t="s">
        <v>423</v>
      </c>
      <c r="BR104" s="1005"/>
      <c r="BS104" s="1005"/>
      <c r="BT104" s="1005"/>
      <c r="BU104" s="1005"/>
      <c r="BV104" s="1005"/>
      <c r="BW104" s="1005"/>
      <c r="BX104" s="1005"/>
      <c r="BY104" s="1005"/>
      <c r="BZ104" s="1005"/>
      <c r="CA104" s="1005"/>
      <c r="CB104" s="1005"/>
      <c r="CC104" s="1005"/>
      <c r="CD104" s="1005"/>
      <c r="CE104" s="1005"/>
      <c r="CF104" s="1005"/>
      <c r="CG104" s="1005"/>
      <c r="CH104" s="1005"/>
      <c r="CI104" s="1005"/>
      <c r="CJ104" s="1005"/>
      <c r="CK104" s="1005"/>
      <c r="CL104" s="1005"/>
      <c r="CM104" s="1005"/>
      <c r="CN104" s="1005"/>
      <c r="CO104" s="1005"/>
      <c r="CP104" s="1005"/>
      <c r="CQ104" s="1005"/>
      <c r="CR104" s="1005"/>
      <c r="CS104" s="1005"/>
      <c r="CT104" s="1005"/>
      <c r="CU104" s="1005"/>
      <c r="CV104" s="1005"/>
      <c r="CW104" s="1005"/>
      <c r="CX104" s="1005"/>
      <c r="CY104" s="1005"/>
      <c r="CZ104" s="1005"/>
      <c r="DA104" s="1005"/>
      <c r="DB104" s="1005"/>
      <c r="DC104" s="1005"/>
      <c r="DD104" s="1005"/>
      <c r="DE104" s="1005"/>
      <c r="DF104" s="1005"/>
      <c r="DG104" s="1005"/>
      <c r="DH104" s="1005"/>
      <c r="DI104" s="1005"/>
      <c r="DJ104" s="1005"/>
      <c r="DK104" s="1005"/>
      <c r="DL104" s="1005"/>
      <c r="DM104" s="1005"/>
      <c r="DN104" s="1005"/>
      <c r="DO104" s="1005"/>
      <c r="DP104" s="1005"/>
      <c r="DQ104" s="1005"/>
      <c r="DR104" s="1005"/>
      <c r="DS104" s="1005"/>
      <c r="DT104" s="1005"/>
      <c r="DU104" s="1005"/>
      <c r="DV104" s="1005"/>
      <c r="DW104" s="1005"/>
      <c r="DX104" s="1005"/>
      <c r="DY104" s="1005"/>
      <c r="DZ104" s="1005"/>
      <c r="EA104" s="233"/>
    </row>
    <row r="105" spans="1:131" ht="11.25" customHeight="1" x14ac:dyDescent="0.2">
      <c r="A105" s="244"/>
      <c r="B105" s="244"/>
      <c r="C105" s="244"/>
      <c r="D105" s="244"/>
      <c r="E105" s="244"/>
      <c r="F105" s="244"/>
      <c r="G105" s="244"/>
      <c r="H105" s="244"/>
      <c r="I105" s="244"/>
      <c r="J105" s="244"/>
      <c r="K105" s="244"/>
      <c r="L105" s="244"/>
      <c r="M105" s="244"/>
      <c r="N105" s="244"/>
      <c r="O105" s="244"/>
      <c r="P105" s="244"/>
      <c r="Q105" s="244"/>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c r="BB105" s="244"/>
      <c r="BC105" s="244"/>
      <c r="BD105" s="244"/>
      <c r="BE105" s="244"/>
      <c r="BF105" s="244"/>
      <c r="BG105" s="244"/>
      <c r="BH105" s="244"/>
      <c r="BI105" s="244"/>
      <c r="BJ105" s="244"/>
      <c r="BK105" s="244"/>
      <c r="BL105" s="244"/>
      <c r="BM105" s="244"/>
      <c r="BN105" s="244"/>
      <c r="BO105" s="244"/>
      <c r="BP105" s="244"/>
      <c r="BQ105" s="233"/>
      <c r="BR105" s="233"/>
      <c r="BS105" s="233"/>
      <c r="BT105" s="233"/>
      <c r="BU105" s="233"/>
      <c r="BV105" s="233"/>
      <c r="BW105" s="233"/>
      <c r="BX105" s="233"/>
      <c r="BY105" s="233"/>
      <c r="BZ105" s="233"/>
      <c r="CA105" s="233"/>
      <c r="CB105" s="233"/>
      <c r="CC105" s="233"/>
      <c r="CD105" s="233"/>
      <c r="CE105" s="233"/>
      <c r="CF105" s="233"/>
      <c r="CG105" s="233"/>
      <c r="CH105" s="233"/>
      <c r="CI105" s="233"/>
      <c r="CJ105" s="233"/>
      <c r="CK105" s="233"/>
      <c r="CL105" s="233"/>
      <c r="CM105" s="233"/>
      <c r="CN105" s="233"/>
      <c r="CO105" s="233"/>
      <c r="CP105" s="233"/>
      <c r="CQ105" s="233"/>
      <c r="CR105" s="233"/>
      <c r="CS105" s="233"/>
      <c r="CT105" s="233"/>
      <c r="CU105" s="233"/>
      <c r="CV105" s="233"/>
      <c r="CW105" s="233"/>
      <c r="CX105" s="233"/>
      <c r="CY105" s="233"/>
      <c r="CZ105" s="233"/>
      <c r="DA105" s="233"/>
      <c r="DB105" s="233"/>
      <c r="DC105" s="233"/>
      <c r="DD105" s="233"/>
      <c r="DE105" s="233"/>
      <c r="DF105" s="233"/>
      <c r="DG105" s="233"/>
      <c r="DH105" s="233"/>
      <c r="DI105" s="233"/>
      <c r="DJ105" s="233"/>
      <c r="DK105" s="233"/>
      <c r="DL105" s="233"/>
      <c r="DM105" s="233"/>
      <c r="DN105" s="233"/>
      <c r="DO105" s="233"/>
      <c r="DP105" s="233"/>
      <c r="DQ105" s="233"/>
      <c r="DR105" s="233"/>
      <c r="DS105" s="233"/>
      <c r="DT105" s="233"/>
      <c r="DU105" s="233"/>
      <c r="DV105" s="233"/>
      <c r="DW105" s="233"/>
      <c r="DX105" s="233"/>
      <c r="DY105" s="233"/>
      <c r="DZ105" s="233"/>
      <c r="EA105" s="233"/>
    </row>
    <row r="106" spans="1:131" ht="11.25" customHeight="1" x14ac:dyDescent="0.2">
      <c r="A106" s="244"/>
      <c r="B106" s="244"/>
      <c r="C106" s="244"/>
      <c r="D106" s="244"/>
      <c r="E106" s="244"/>
      <c r="F106" s="244"/>
      <c r="G106" s="244"/>
      <c r="H106" s="244"/>
      <c r="I106" s="244"/>
      <c r="J106" s="244"/>
      <c r="K106" s="244"/>
      <c r="L106" s="244"/>
      <c r="M106" s="244"/>
      <c r="N106" s="244"/>
      <c r="O106" s="244"/>
      <c r="P106" s="244"/>
      <c r="Q106" s="244"/>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c r="BB106" s="244"/>
      <c r="BC106" s="244"/>
      <c r="BD106" s="244"/>
      <c r="BE106" s="244"/>
      <c r="BF106" s="244"/>
      <c r="BG106" s="244"/>
      <c r="BH106" s="244"/>
      <c r="BI106" s="244"/>
      <c r="BJ106" s="244"/>
      <c r="BK106" s="244"/>
      <c r="BL106" s="244"/>
      <c r="BM106" s="244"/>
      <c r="BN106" s="244"/>
      <c r="BO106" s="244"/>
      <c r="BP106" s="244"/>
      <c r="BQ106" s="233"/>
      <c r="BR106" s="233"/>
      <c r="BS106" s="233"/>
      <c r="BT106" s="233"/>
      <c r="BU106" s="233"/>
      <c r="BV106" s="233"/>
      <c r="BW106" s="233"/>
      <c r="BX106" s="233"/>
      <c r="BY106" s="233"/>
      <c r="BZ106" s="233"/>
      <c r="CA106" s="233"/>
      <c r="CB106" s="233"/>
      <c r="CC106" s="233"/>
      <c r="CD106" s="233"/>
      <c r="CE106" s="233"/>
      <c r="CF106" s="233"/>
      <c r="CG106" s="233"/>
      <c r="CH106" s="233"/>
      <c r="CI106" s="233"/>
      <c r="CJ106" s="233"/>
      <c r="CK106" s="233"/>
      <c r="CL106" s="233"/>
      <c r="CM106" s="233"/>
      <c r="CN106" s="233"/>
      <c r="CO106" s="233"/>
      <c r="CP106" s="233"/>
      <c r="CQ106" s="233"/>
      <c r="CR106" s="233"/>
      <c r="CS106" s="233"/>
      <c r="CT106" s="233"/>
      <c r="CU106" s="233"/>
      <c r="CV106" s="233"/>
      <c r="CW106" s="233"/>
      <c r="CX106" s="233"/>
      <c r="CY106" s="233"/>
      <c r="CZ106" s="233"/>
      <c r="DA106" s="233"/>
      <c r="DB106" s="233"/>
      <c r="DC106" s="233"/>
      <c r="DD106" s="233"/>
      <c r="DE106" s="233"/>
      <c r="DF106" s="233"/>
      <c r="DG106" s="233"/>
      <c r="DH106" s="233"/>
      <c r="DI106" s="233"/>
      <c r="DJ106" s="233"/>
      <c r="DK106" s="233"/>
      <c r="DL106" s="233"/>
      <c r="DM106" s="233"/>
      <c r="DN106" s="233"/>
      <c r="DO106" s="233"/>
      <c r="DP106" s="233"/>
      <c r="DQ106" s="233"/>
      <c r="DR106" s="233"/>
      <c r="DS106" s="233"/>
      <c r="DT106" s="233"/>
      <c r="DU106" s="233"/>
      <c r="DV106" s="233"/>
      <c r="DW106" s="233"/>
      <c r="DX106" s="233"/>
      <c r="DY106" s="233"/>
      <c r="DZ106" s="233"/>
      <c r="EA106" s="233"/>
    </row>
    <row r="107" spans="1:131" s="233" customFormat="1" ht="26.25" customHeight="1" thickBot="1" x14ac:dyDescent="0.25">
      <c r="A107" s="252" t="s">
        <v>424</v>
      </c>
      <c r="B107" s="253"/>
      <c r="C107" s="253"/>
      <c r="D107" s="253"/>
      <c r="E107" s="253"/>
      <c r="F107" s="253"/>
      <c r="G107" s="253"/>
      <c r="H107" s="253"/>
      <c r="I107" s="253"/>
      <c r="J107" s="253"/>
      <c r="K107" s="253"/>
      <c r="L107" s="253"/>
      <c r="M107" s="253"/>
      <c r="N107" s="253"/>
      <c r="O107" s="253"/>
      <c r="P107" s="253"/>
      <c r="Q107" s="253"/>
      <c r="R107" s="253"/>
      <c r="S107" s="253"/>
      <c r="T107" s="253"/>
      <c r="U107" s="253"/>
      <c r="V107" s="253"/>
      <c r="W107" s="253"/>
      <c r="X107" s="253"/>
      <c r="Y107" s="253"/>
      <c r="Z107" s="253"/>
      <c r="AA107" s="253"/>
      <c r="AB107" s="253"/>
      <c r="AC107" s="253"/>
      <c r="AD107" s="253"/>
      <c r="AE107" s="253"/>
      <c r="AF107" s="253"/>
      <c r="AG107" s="253"/>
      <c r="AH107" s="253"/>
      <c r="AI107" s="253"/>
      <c r="AJ107" s="253"/>
      <c r="AK107" s="253"/>
      <c r="AL107" s="253"/>
      <c r="AM107" s="253"/>
      <c r="AN107" s="253"/>
      <c r="AO107" s="253"/>
      <c r="AP107" s="253"/>
      <c r="AQ107" s="253"/>
      <c r="AR107" s="253"/>
      <c r="AS107" s="253"/>
      <c r="AT107" s="253"/>
      <c r="AU107" s="252" t="s">
        <v>425</v>
      </c>
      <c r="AV107" s="253"/>
      <c r="AW107" s="253"/>
      <c r="AX107" s="253"/>
      <c r="AY107" s="253"/>
      <c r="AZ107" s="253"/>
      <c r="BA107" s="253"/>
      <c r="BB107" s="253"/>
      <c r="BC107" s="253"/>
      <c r="BD107" s="253"/>
      <c r="BE107" s="253"/>
      <c r="BF107" s="253"/>
      <c r="BG107" s="253"/>
      <c r="BH107" s="253"/>
      <c r="BI107" s="253"/>
      <c r="BJ107" s="253"/>
      <c r="BK107" s="253"/>
      <c r="BL107" s="253"/>
      <c r="BM107" s="253"/>
      <c r="BN107" s="253"/>
      <c r="BO107" s="253"/>
      <c r="BP107" s="253"/>
      <c r="BQ107" s="253"/>
      <c r="BR107" s="253"/>
      <c r="BS107" s="253"/>
      <c r="BT107" s="253"/>
      <c r="BU107" s="253"/>
      <c r="BV107" s="253"/>
      <c r="BW107" s="253"/>
      <c r="BX107" s="253"/>
      <c r="BY107" s="253"/>
      <c r="BZ107" s="253"/>
      <c r="CA107" s="253"/>
      <c r="CB107" s="253"/>
      <c r="CC107" s="253"/>
      <c r="CD107" s="253"/>
      <c r="CE107" s="253"/>
      <c r="CF107" s="253"/>
      <c r="CG107" s="253"/>
      <c r="CH107" s="253"/>
      <c r="CI107" s="253"/>
      <c r="CJ107" s="253"/>
      <c r="CK107" s="253"/>
      <c r="CL107" s="253"/>
      <c r="CM107" s="253"/>
      <c r="CN107" s="253"/>
      <c r="CO107" s="253"/>
      <c r="CP107" s="253"/>
      <c r="CQ107" s="253"/>
      <c r="CR107" s="253"/>
      <c r="CS107" s="253"/>
      <c r="CT107" s="253"/>
      <c r="CU107" s="253"/>
      <c r="CV107" s="253"/>
      <c r="CW107" s="253"/>
      <c r="CX107" s="253"/>
      <c r="CY107" s="253"/>
      <c r="CZ107" s="253"/>
      <c r="DA107" s="253"/>
      <c r="DB107" s="253"/>
      <c r="DC107" s="253"/>
      <c r="DD107" s="253"/>
      <c r="DE107" s="253"/>
      <c r="DF107" s="253"/>
      <c r="DG107" s="253"/>
      <c r="DH107" s="253"/>
      <c r="DI107" s="253"/>
      <c r="DJ107" s="253"/>
      <c r="DK107" s="253"/>
      <c r="DL107" s="253"/>
      <c r="DM107" s="253"/>
      <c r="DN107" s="253"/>
      <c r="DO107" s="253"/>
      <c r="DP107" s="253"/>
      <c r="DQ107" s="253"/>
      <c r="DR107" s="253"/>
      <c r="DS107" s="253"/>
      <c r="DT107" s="253"/>
      <c r="DU107" s="253"/>
      <c r="DV107" s="253"/>
      <c r="DW107" s="253"/>
      <c r="DX107" s="253"/>
      <c r="DY107" s="253"/>
      <c r="DZ107" s="253"/>
    </row>
    <row r="108" spans="1:131" s="233" customFormat="1" ht="26.25" customHeight="1" x14ac:dyDescent="0.2">
      <c r="A108" s="1006" t="s">
        <v>426</v>
      </c>
      <c r="B108" s="1007"/>
      <c r="C108" s="1007"/>
      <c r="D108" s="1007"/>
      <c r="E108" s="1007"/>
      <c r="F108" s="1007"/>
      <c r="G108" s="1007"/>
      <c r="H108" s="1007"/>
      <c r="I108" s="1007"/>
      <c r="J108" s="1007"/>
      <c r="K108" s="1007"/>
      <c r="L108" s="1007"/>
      <c r="M108" s="1007"/>
      <c r="N108" s="1007"/>
      <c r="O108" s="1007"/>
      <c r="P108" s="1007"/>
      <c r="Q108" s="1007"/>
      <c r="R108" s="1007"/>
      <c r="S108" s="1007"/>
      <c r="T108" s="1007"/>
      <c r="U108" s="1007"/>
      <c r="V108" s="1007"/>
      <c r="W108" s="1007"/>
      <c r="X108" s="1007"/>
      <c r="Y108" s="1007"/>
      <c r="Z108" s="1007"/>
      <c r="AA108" s="1007"/>
      <c r="AB108" s="1007"/>
      <c r="AC108" s="1007"/>
      <c r="AD108" s="1007"/>
      <c r="AE108" s="1007"/>
      <c r="AF108" s="1007"/>
      <c r="AG108" s="1007"/>
      <c r="AH108" s="1007"/>
      <c r="AI108" s="1007"/>
      <c r="AJ108" s="1007"/>
      <c r="AK108" s="1007"/>
      <c r="AL108" s="1007"/>
      <c r="AM108" s="1007"/>
      <c r="AN108" s="1007"/>
      <c r="AO108" s="1007"/>
      <c r="AP108" s="1007"/>
      <c r="AQ108" s="1007"/>
      <c r="AR108" s="1007"/>
      <c r="AS108" s="1007"/>
      <c r="AT108" s="1008"/>
      <c r="AU108" s="1006" t="s">
        <v>427</v>
      </c>
      <c r="AV108" s="1007"/>
      <c r="AW108" s="1007"/>
      <c r="AX108" s="1007"/>
      <c r="AY108" s="1007"/>
      <c r="AZ108" s="1007"/>
      <c r="BA108" s="1007"/>
      <c r="BB108" s="1007"/>
      <c r="BC108" s="1007"/>
      <c r="BD108" s="1007"/>
      <c r="BE108" s="1007"/>
      <c r="BF108" s="1007"/>
      <c r="BG108" s="1007"/>
      <c r="BH108" s="1007"/>
      <c r="BI108" s="1007"/>
      <c r="BJ108" s="1007"/>
      <c r="BK108" s="1007"/>
      <c r="BL108" s="1007"/>
      <c r="BM108" s="1007"/>
      <c r="BN108" s="1007"/>
      <c r="BO108" s="1007"/>
      <c r="BP108" s="1007"/>
      <c r="BQ108" s="1007"/>
      <c r="BR108" s="1007"/>
      <c r="BS108" s="1007"/>
      <c r="BT108" s="1007"/>
      <c r="BU108" s="1007"/>
      <c r="BV108" s="1007"/>
      <c r="BW108" s="1007"/>
      <c r="BX108" s="1007"/>
      <c r="BY108" s="1007"/>
      <c r="BZ108" s="1007"/>
      <c r="CA108" s="1007"/>
      <c r="CB108" s="1007"/>
      <c r="CC108" s="1007"/>
      <c r="CD108" s="1007"/>
      <c r="CE108" s="1007"/>
      <c r="CF108" s="1007"/>
      <c r="CG108" s="1007"/>
      <c r="CH108" s="1007"/>
      <c r="CI108" s="1007"/>
      <c r="CJ108" s="1007"/>
      <c r="CK108" s="1007"/>
      <c r="CL108" s="1007"/>
      <c r="CM108" s="1007"/>
      <c r="CN108" s="1007"/>
      <c r="CO108" s="1007"/>
      <c r="CP108" s="1007"/>
      <c r="CQ108" s="1007"/>
      <c r="CR108" s="1007"/>
      <c r="CS108" s="1007"/>
      <c r="CT108" s="1007"/>
      <c r="CU108" s="1007"/>
      <c r="CV108" s="1007"/>
      <c r="CW108" s="1007"/>
      <c r="CX108" s="1007"/>
      <c r="CY108" s="1007"/>
      <c r="CZ108" s="1007"/>
      <c r="DA108" s="1007"/>
      <c r="DB108" s="1007"/>
      <c r="DC108" s="1007"/>
      <c r="DD108" s="1007"/>
      <c r="DE108" s="1007"/>
      <c r="DF108" s="1007"/>
      <c r="DG108" s="1007"/>
      <c r="DH108" s="1007"/>
      <c r="DI108" s="1007"/>
      <c r="DJ108" s="1007"/>
      <c r="DK108" s="1007"/>
      <c r="DL108" s="1007"/>
      <c r="DM108" s="1007"/>
      <c r="DN108" s="1007"/>
      <c r="DO108" s="1007"/>
      <c r="DP108" s="1007"/>
      <c r="DQ108" s="1007"/>
      <c r="DR108" s="1007"/>
      <c r="DS108" s="1007"/>
      <c r="DT108" s="1007"/>
      <c r="DU108" s="1007"/>
      <c r="DV108" s="1007"/>
      <c r="DW108" s="1007"/>
      <c r="DX108" s="1007"/>
      <c r="DY108" s="1007"/>
      <c r="DZ108" s="1008"/>
    </row>
    <row r="109" spans="1:131" s="233" customFormat="1" ht="26.25" customHeight="1" x14ac:dyDescent="0.2">
      <c r="A109" s="959" t="s">
        <v>428</v>
      </c>
      <c r="B109" s="960"/>
      <c r="C109" s="960"/>
      <c r="D109" s="960"/>
      <c r="E109" s="960"/>
      <c r="F109" s="960"/>
      <c r="G109" s="960"/>
      <c r="H109" s="960"/>
      <c r="I109" s="960"/>
      <c r="J109" s="960"/>
      <c r="K109" s="960"/>
      <c r="L109" s="960"/>
      <c r="M109" s="960"/>
      <c r="N109" s="960"/>
      <c r="O109" s="960"/>
      <c r="P109" s="960"/>
      <c r="Q109" s="960"/>
      <c r="R109" s="960"/>
      <c r="S109" s="960"/>
      <c r="T109" s="960"/>
      <c r="U109" s="960"/>
      <c r="V109" s="960"/>
      <c r="W109" s="960"/>
      <c r="X109" s="960"/>
      <c r="Y109" s="960"/>
      <c r="Z109" s="961"/>
      <c r="AA109" s="962" t="s">
        <v>429</v>
      </c>
      <c r="AB109" s="960"/>
      <c r="AC109" s="960"/>
      <c r="AD109" s="960"/>
      <c r="AE109" s="961"/>
      <c r="AF109" s="962" t="s">
        <v>430</v>
      </c>
      <c r="AG109" s="960"/>
      <c r="AH109" s="960"/>
      <c r="AI109" s="960"/>
      <c r="AJ109" s="961"/>
      <c r="AK109" s="962" t="s">
        <v>307</v>
      </c>
      <c r="AL109" s="960"/>
      <c r="AM109" s="960"/>
      <c r="AN109" s="960"/>
      <c r="AO109" s="961"/>
      <c r="AP109" s="962" t="s">
        <v>431</v>
      </c>
      <c r="AQ109" s="960"/>
      <c r="AR109" s="960"/>
      <c r="AS109" s="960"/>
      <c r="AT109" s="993"/>
      <c r="AU109" s="959" t="s">
        <v>428</v>
      </c>
      <c r="AV109" s="960"/>
      <c r="AW109" s="960"/>
      <c r="AX109" s="960"/>
      <c r="AY109" s="960"/>
      <c r="AZ109" s="960"/>
      <c r="BA109" s="960"/>
      <c r="BB109" s="960"/>
      <c r="BC109" s="960"/>
      <c r="BD109" s="960"/>
      <c r="BE109" s="960"/>
      <c r="BF109" s="960"/>
      <c r="BG109" s="960"/>
      <c r="BH109" s="960"/>
      <c r="BI109" s="960"/>
      <c r="BJ109" s="960"/>
      <c r="BK109" s="960"/>
      <c r="BL109" s="960"/>
      <c r="BM109" s="960"/>
      <c r="BN109" s="960"/>
      <c r="BO109" s="960"/>
      <c r="BP109" s="961"/>
      <c r="BQ109" s="962" t="s">
        <v>429</v>
      </c>
      <c r="BR109" s="960"/>
      <c r="BS109" s="960"/>
      <c r="BT109" s="960"/>
      <c r="BU109" s="961"/>
      <c r="BV109" s="962" t="s">
        <v>430</v>
      </c>
      <c r="BW109" s="960"/>
      <c r="BX109" s="960"/>
      <c r="BY109" s="960"/>
      <c r="BZ109" s="961"/>
      <c r="CA109" s="962" t="s">
        <v>307</v>
      </c>
      <c r="CB109" s="960"/>
      <c r="CC109" s="960"/>
      <c r="CD109" s="960"/>
      <c r="CE109" s="961"/>
      <c r="CF109" s="1000" t="s">
        <v>431</v>
      </c>
      <c r="CG109" s="1000"/>
      <c r="CH109" s="1000"/>
      <c r="CI109" s="1000"/>
      <c r="CJ109" s="1000"/>
      <c r="CK109" s="962" t="s">
        <v>432</v>
      </c>
      <c r="CL109" s="960"/>
      <c r="CM109" s="960"/>
      <c r="CN109" s="960"/>
      <c r="CO109" s="960"/>
      <c r="CP109" s="960"/>
      <c r="CQ109" s="960"/>
      <c r="CR109" s="960"/>
      <c r="CS109" s="960"/>
      <c r="CT109" s="960"/>
      <c r="CU109" s="960"/>
      <c r="CV109" s="960"/>
      <c r="CW109" s="960"/>
      <c r="CX109" s="960"/>
      <c r="CY109" s="960"/>
      <c r="CZ109" s="960"/>
      <c r="DA109" s="960"/>
      <c r="DB109" s="960"/>
      <c r="DC109" s="960"/>
      <c r="DD109" s="960"/>
      <c r="DE109" s="960"/>
      <c r="DF109" s="961"/>
      <c r="DG109" s="962" t="s">
        <v>429</v>
      </c>
      <c r="DH109" s="960"/>
      <c r="DI109" s="960"/>
      <c r="DJ109" s="960"/>
      <c r="DK109" s="961"/>
      <c r="DL109" s="962" t="s">
        <v>430</v>
      </c>
      <c r="DM109" s="960"/>
      <c r="DN109" s="960"/>
      <c r="DO109" s="960"/>
      <c r="DP109" s="961"/>
      <c r="DQ109" s="962" t="s">
        <v>307</v>
      </c>
      <c r="DR109" s="960"/>
      <c r="DS109" s="960"/>
      <c r="DT109" s="960"/>
      <c r="DU109" s="961"/>
      <c r="DV109" s="962" t="s">
        <v>431</v>
      </c>
      <c r="DW109" s="960"/>
      <c r="DX109" s="960"/>
      <c r="DY109" s="960"/>
      <c r="DZ109" s="993"/>
    </row>
    <row r="110" spans="1:131" s="233" customFormat="1" ht="26.25" customHeight="1" x14ac:dyDescent="0.2">
      <c r="A110" s="871" t="s">
        <v>433</v>
      </c>
      <c r="B110" s="872"/>
      <c r="C110" s="872"/>
      <c r="D110" s="872"/>
      <c r="E110" s="872"/>
      <c r="F110" s="872"/>
      <c r="G110" s="872"/>
      <c r="H110" s="872"/>
      <c r="I110" s="872"/>
      <c r="J110" s="872"/>
      <c r="K110" s="872"/>
      <c r="L110" s="872"/>
      <c r="M110" s="872"/>
      <c r="N110" s="872"/>
      <c r="O110" s="872"/>
      <c r="P110" s="872"/>
      <c r="Q110" s="872"/>
      <c r="R110" s="872"/>
      <c r="S110" s="872"/>
      <c r="T110" s="872"/>
      <c r="U110" s="872"/>
      <c r="V110" s="872"/>
      <c r="W110" s="872"/>
      <c r="X110" s="872"/>
      <c r="Y110" s="872"/>
      <c r="Z110" s="873"/>
      <c r="AA110" s="952">
        <v>1231287</v>
      </c>
      <c r="AB110" s="953"/>
      <c r="AC110" s="953"/>
      <c r="AD110" s="953"/>
      <c r="AE110" s="954"/>
      <c r="AF110" s="955">
        <v>880858</v>
      </c>
      <c r="AG110" s="953"/>
      <c r="AH110" s="953"/>
      <c r="AI110" s="953"/>
      <c r="AJ110" s="954"/>
      <c r="AK110" s="955">
        <v>772894</v>
      </c>
      <c r="AL110" s="953"/>
      <c r="AM110" s="953"/>
      <c r="AN110" s="953"/>
      <c r="AO110" s="954"/>
      <c r="AP110" s="956">
        <v>1.4</v>
      </c>
      <c r="AQ110" s="957"/>
      <c r="AR110" s="957"/>
      <c r="AS110" s="957"/>
      <c r="AT110" s="958"/>
      <c r="AU110" s="994" t="s">
        <v>73</v>
      </c>
      <c r="AV110" s="995"/>
      <c r="AW110" s="995"/>
      <c r="AX110" s="995"/>
      <c r="AY110" s="995"/>
      <c r="AZ110" s="924" t="s">
        <v>434</v>
      </c>
      <c r="BA110" s="872"/>
      <c r="BB110" s="872"/>
      <c r="BC110" s="872"/>
      <c r="BD110" s="872"/>
      <c r="BE110" s="872"/>
      <c r="BF110" s="872"/>
      <c r="BG110" s="872"/>
      <c r="BH110" s="872"/>
      <c r="BI110" s="872"/>
      <c r="BJ110" s="872"/>
      <c r="BK110" s="872"/>
      <c r="BL110" s="872"/>
      <c r="BM110" s="872"/>
      <c r="BN110" s="872"/>
      <c r="BO110" s="872"/>
      <c r="BP110" s="873"/>
      <c r="BQ110" s="925">
        <v>14647153</v>
      </c>
      <c r="BR110" s="906"/>
      <c r="BS110" s="906"/>
      <c r="BT110" s="906"/>
      <c r="BU110" s="906"/>
      <c r="BV110" s="906">
        <v>15236680</v>
      </c>
      <c r="BW110" s="906"/>
      <c r="BX110" s="906"/>
      <c r="BY110" s="906"/>
      <c r="BZ110" s="906"/>
      <c r="CA110" s="906">
        <v>15893447</v>
      </c>
      <c r="CB110" s="906"/>
      <c r="CC110" s="906"/>
      <c r="CD110" s="906"/>
      <c r="CE110" s="906"/>
      <c r="CF110" s="930">
        <v>28.4</v>
      </c>
      <c r="CG110" s="931"/>
      <c r="CH110" s="931"/>
      <c r="CI110" s="931"/>
      <c r="CJ110" s="931"/>
      <c r="CK110" s="990" t="s">
        <v>435</v>
      </c>
      <c r="CL110" s="883"/>
      <c r="CM110" s="924" t="s">
        <v>436</v>
      </c>
      <c r="CN110" s="872"/>
      <c r="CO110" s="872"/>
      <c r="CP110" s="872"/>
      <c r="CQ110" s="872"/>
      <c r="CR110" s="872"/>
      <c r="CS110" s="872"/>
      <c r="CT110" s="872"/>
      <c r="CU110" s="872"/>
      <c r="CV110" s="872"/>
      <c r="CW110" s="872"/>
      <c r="CX110" s="872"/>
      <c r="CY110" s="872"/>
      <c r="CZ110" s="872"/>
      <c r="DA110" s="872"/>
      <c r="DB110" s="872"/>
      <c r="DC110" s="872"/>
      <c r="DD110" s="872"/>
      <c r="DE110" s="872"/>
      <c r="DF110" s="873"/>
      <c r="DG110" s="925" t="s">
        <v>176</v>
      </c>
      <c r="DH110" s="906"/>
      <c r="DI110" s="906"/>
      <c r="DJ110" s="906"/>
      <c r="DK110" s="906"/>
      <c r="DL110" s="906" t="s">
        <v>176</v>
      </c>
      <c r="DM110" s="906"/>
      <c r="DN110" s="906"/>
      <c r="DO110" s="906"/>
      <c r="DP110" s="906"/>
      <c r="DQ110" s="906" t="s">
        <v>176</v>
      </c>
      <c r="DR110" s="906"/>
      <c r="DS110" s="906"/>
      <c r="DT110" s="906"/>
      <c r="DU110" s="906"/>
      <c r="DV110" s="907" t="s">
        <v>176</v>
      </c>
      <c r="DW110" s="907"/>
      <c r="DX110" s="907"/>
      <c r="DY110" s="907"/>
      <c r="DZ110" s="908"/>
    </row>
    <row r="111" spans="1:131" s="233" customFormat="1" ht="26.25" customHeight="1" x14ac:dyDescent="0.2">
      <c r="A111" s="838" t="s">
        <v>437</v>
      </c>
      <c r="B111" s="839"/>
      <c r="C111" s="839"/>
      <c r="D111" s="839"/>
      <c r="E111" s="839"/>
      <c r="F111" s="839"/>
      <c r="G111" s="839"/>
      <c r="H111" s="839"/>
      <c r="I111" s="839"/>
      <c r="J111" s="839"/>
      <c r="K111" s="839"/>
      <c r="L111" s="839"/>
      <c r="M111" s="839"/>
      <c r="N111" s="839"/>
      <c r="O111" s="839"/>
      <c r="P111" s="839"/>
      <c r="Q111" s="839"/>
      <c r="R111" s="839"/>
      <c r="S111" s="839"/>
      <c r="T111" s="839"/>
      <c r="U111" s="839"/>
      <c r="V111" s="839"/>
      <c r="W111" s="839"/>
      <c r="X111" s="839"/>
      <c r="Y111" s="839"/>
      <c r="Z111" s="989"/>
      <c r="AA111" s="982" t="s">
        <v>176</v>
      </c>
      <c r="AB111" s="983"/>
      <c r="AC111" s="983"/>
      <c r="AD111" s="983"/>
      <c r="AE111" s="984"/>
      <c r="AF111" s="985" t="s">
        <v>176</v>
      </c>
      <c r="AG111" s="983"/>
      <c r="AH111" s="983"/>
      <c r="AI111" s="983"/>
      <c r="AJ111" s="984"/>
      <c r="AK111" s="985" t="s">
        <v>176</v>
      </c>
      <c r="AL111" s="983"/>
      <c r="AM111" s="983"/>
      <c r="AN111" s="983"/>
      <c r="AO111" s="984"/>
      <c r="AP111" s="986" t="s">
        <v>176</v>
      </c>
      <c r="AQ111" s="987"/>
      <c r="AR111" s="987"/>
      <c r="AS111" s="987"/>
      <c r="AT111" s="988"/>
      <c r="AU111" s="996"/>
      <c r="AV111" s="997"/>
      <c r="AW111" s="997"/>
      <c r="AX111" s="997"/>
      <c r="AY111" s="997"/>
      <c r="AZ111" s="879" t="s">
        <v>438</v>
      </c>
      <c r="BA111" s="816"/>
      <c r="BB111" s="816"/>
      <c r="BC111" s="816"/>
      <c r="BD111" s="816"/>
      <c r="BE111" s="816"/>
      <c r="BF111" s="816"/>
      <c r="BG111" s="816"/>
      <c r="BH111" s="816"/>
      <c r="BI111" s="816"/>
      <c r="BJ111" s="816"/>
      <c r="BK111" s="816"/>
      <c r="BL111" s="816"/>
      <c r="BM111" s="816"/>
      <c r="BN111" s="816"/>
      <c r="BO111" s="816"/>
      <c r="BP111" s="817"/>
      <c r="BQ111" s="880">
        <v>72000</v>
      </c>
      <c r="BR111" s="881"/>
      <c r="BS111" s="881"/>
      <c r="BT111" s="881"/>
      <c r="BU111" s="881"/>
      <c r="BV111" s="881">
        <v>60000</v>
      </c>
      <c r="BW111" s="881"/>
      <c r="BX111" s="881"/>
      <c r="BY111" s="881"/>
      <c r="BZ111" s="881"/>
      <c r="CA111" s="881">
        <v>48000</v>
      </c>
      <c r="CB111" s="881"/>
      <c r="CC111" s="881"/>
      <c r="CD111" s="881"/>
      <c r="CE111" s="881"/>
      <c r="CF111" s="939">
        <v>0.1</v>
      </c>
      <c r="CG111" s="940"/>
      <c r="CH111" s="940"/>
      <c r="CI111" s="940"/>
      <c r="CJ111" s="940"/>
      <c r="CK111" s="991"/>
      <c r="CL111" s="885"/>
      <c r="CM111" s="879" t="s">
        <v>439</v>
      </c>
      <c r="CN111" s="816"/>
      <c r="CO111" s="816"/>
      <c r="CP111" s="816"/>
      <c r="CQ111" s="816"/>
      <c r="CR111" s="816"/>
      <c r="CS111" s="816"/>
      <c r="CT111" s="816"/>
      <c r="CU111" s="816"/>
      <c r="CV111" s="816"/>
      <c r="CW111" s="816"/>
      <c r="CX111" s="816"/>
      <c r="CY111" s="816"/>
      <c r="CZ111" s="816"/>
      <c r="DA111" s="816"/>
      <c r="DB111" s="816"/>
      <c r="DC111" s="816"/>
      <c r="DD111" s="816"/>
      <c r="DE111" s="816"/>
      <c r="DF111" s="817"/>
      <c r="DG111" s="880" t="s">
        <v>176</v>
      </c>
      <c r="DH111" s="881"/>
      <c r="DI111" s="881"/>
      <c r="DJ111" s="881"/>
      <c r="DK111" s="881"/>
      <c r="DL111" s="881" t="s">
        <v>176</v>
      </c>
      <c r="DM111" s="881"/>
      <c r="DN111" s="881"/>
      <c r="DO111" s="881"/>
      <c r="DP111" s="881"/>
      <c r="DQ111" s="881" t="s">
        <v>176</v>
      </c>
      <c r="DR111" s="881"/>
      <c r="DS111" s="881"/>
      <c r="DT111" s="881"/>
      <c r="DU111" s="881"/>
      <c r="DV111" s="858" t="s">
        <v>176</v>
      </c>
      <c r="DW111" s="858"/>
      <c r="DX111" s="858"/>
      <c r="DY111" s="858"/>
      <c r="DZ111" s="859"/>
    </row>
    <row r="112" spans="1:131" s="233" customFormat="1" ht="26.25" customHeight="1" x14ac:dyDescent="0.2">
      <c r="A112" s="976" t="s">
        <v>440</v>
      </c>
      <c r="B112" s="977"/>
      <c r="C112" s="816" t="s">
        <v>441</v>
      </c>
      <c r="D112" s="816"/>
      <c r="E112" s="816"/>
      <c r="F112" s="816"/>
      <c r="G112" s="816"/>
      <c r="H112" s="816"/>
      <c r="I112" s="816"/>
      <c r="J112" s="816"/>
      <c r="K112" s="816"/>
      <c r="L112" s="816"/>
      <c r="M112" s="816"/>
      <c r="N112" s="816"/>
      <c r="O112" s="816"/>
      <c r="P112" s="816"/>
      <c r="Q112" s="816"/>
      <c r="R112" s="816"/>
      <c r="S112" s="816"/>
      <c r="T112" s="816"/>
      <c r="U112" s="816"/>
      <c r="V112" s="816"/>
      <c r="W112" s="816"/>
      <c r="X112" s="816"/>
      <c r="Y112" s="816"/>
      <c r="Z112" s="817"/>
      <c r="AA112" s="843">
        <v>153400</v>
      </c>
      <c r="AB112" s="844"/>
      <c r="AC112" s="844"/>
      <c r="AD112" s="844"/>
      <c r="AE112" s="845"/>
      <c r="AF112" s="846">
        <v>204400</v>
      </c>
      <c r="AG112" s="844"/>
      <c r="AH112" s="844"/>
      <c r="AI112" s="844"/>
      <c r="AJ112" s="845"/>
      <c r="AK112" s="846">
        <v>225713</v>
      </c>
      <c r="AL112" s="844"/>
      <c r="AM112" s="844"/>
      <c r="AN112" s="844"/>
      <c r="AO112" s="845"/>
      <c r="AP112" s="888">
        <v>0.4</v>
      </c>
      <c r="AQ112" s="889"/>
      <c r="AR112" s="889"/>
      <c r="AS112" s="889"/>
      <c r="AT112" s="890"/>
      <c r="AU112" s="996"/>
      <c r="AV112" s="997"/>
      <c r="AW112" s="997"/>
      <c r="AX112" s="997"/>
      <c r="AY112" s="997"/>
      <c r="AZ112" s="879" t="s">
        <v>442</v>
      </c>
      <c r="BA112" s="816"/>
      <c r="BB112" s="816"/>
      <c r="BC112" s="816"/>
      <c r="BD112" s="816"/>
      <c r="BE112" s="816"/>
      <c r="BF112" s="816"/>
      <c r="BG112" s="816"/>
      <c r="BH112" s="816"/>
      <c r="BI112" s="816"/>
      <c r="BJ112" s="816"/>
      <c r="BK112" s="816"/>
      <c r="BL112" s="816"/>
      <c r="BM112" s="816"/>
      <c r="BN112" s="816"/>
      <c r="BO112" s="816"/>
      <c r="BP112" s="817"/>
      <c r="BQ112" s="880">
        <v>1765449</v>
      </c>
      <c r="BR112" s="881"/>
      <c r="BS112" s="881"/>
      <c r="BT112" s="881"/>
      <c r="BU112" s="881"/>
      <c r="BV112" s="881">
        <v>1680839</v>
      </c>
      <c r="BW112" s="881"/>
      <c r="BX112" s="881"/>
      <c r="BY112" s="881"/>
      <c r="BZ112" s="881"/>
      <c r="CA112" s="881">
        <v>1594545</v>
      </c>
      <c r="CB112" s="881"/>
      <c r="CC112" s="881"/>
      <c r="CD112" s="881"/>
      <c r="CE112" s="881"/>
      <c r="CF112" s="939">
        <v>2.8</v>
      </c>
      <c r="CG112" s="940"/>
      <c r="CH112" s="940"/>
      <c r="CI112" s="940"/>
      <c r="CJ112" s="940"/>
      <c r="CK112" s="991"/>
      <c r="CL112" s="885"/>
      <c r="CM112" s="879" t="s">
        <v>443</v>
      </c>
      <c r="CN112" s="816"/>
      <c r="CO112" s="816"/>
      <c r="CP112" s="816"/>
      <c r="CQ112" s="816"/>
      <c r="CR112" s="816"/>
      <c r="CS112" s="816"/>
      <c r="CT112" s="816"/>
      <c r="CU112" s="816"/>
      <c r="CV112" s="816"/>
      <c r="CW112" s="816"/>
      <c r="CX112" s="816"/>
      <c r="CY112" s="816"/>
      <c r="CZ112" s="816"/>
      <c r="DA112" s="816"/>
      <c r="DB112" s="816"/>
      <c r="DC112" s="816"/>
      <c r="DD112" s="816"/>
      <c r="DE112" s="816"/>
      <c r="DF112" s="817"/>
      <c r="DG112" s="880" t="s">
        <v>176</v>
      </c>
      <c r="DH112" s="881"/>
      <c r="DI112" s="881"/>
      <c r="DJ112" s="881"/>
      <c r="DK112" s="881"/>
      <c r="DL112" s="881" t="s">
        <v>176</v>
      </c>
      <c r="DM112" s="881"/>
      <c r="DN112" s="881"/>
      <c r="DO112" s="881"/>
      <c r="DP112" s="881"/>
      <c r="DQ112" s="881" t="s">
        <v>176</v>
      </c>
      <c r="DR112" s="881"/>
      <c r="DS112" s="881"/>
      <c r="DT112" s="881"/>
      <c r="DU112" s="881"/>
      <c r="DV112" s="858" t="s">
        <v>176</v>
      </c>
      <c r="DW112" s="858"/>
      <c r="DX112" s="858"/>
      <c r="DY112" s="858"/>
      <c r="DZ112" s="859"/>
    </row>
    <row r="113" spans="1:130" s="233" customFormat="1" ht="26.25" customHeight="1" x14ac:dyDescent="0.2">
      <c r="A113" s="978"/>
      <c r="B113" s="979"/>
      <c r="C113" s="816" t="s">
        <v>444</v>
      </c>
      <c r="D113" s="816"/>
      <c r="E113" s="816"/>
      <c r="F113" s="816"/>
      <c r="G113" s="816"/>
      <c r="H113" s="816"/>
      <c r="I113" s="816"/>
      <c r="J113" s="816"/>
      <c r="K113" s="816"/>
      <c r="L113" s="816"/>
      <c r="M113" s="816"/>
      <c r="N113" s="816"/>
      <c r="O113" s="816"/>
      <c r="P113" s="816"/>
      <c r="Q113" s="816"/>
      <c r="R113" s="816"/>
      <c r="S113" s="816"/>
      <c r="T113" s="816"/>
      <c r="U113" s="816"/>
      <c r="V113" s="816"/>
      <c r="W113" s="816"/>
      <c r="X113" s="816"/>
      <c r="Y113" s="816"/>
      <c r="Z113" s="817"/>
      <c r="AA113" s="982">
        <v>119092</v>
      </c>
      <c r="AB113" s="983"/>
      <c r="AC113" s="983"/>
      <c r="AD113" s="983"/>
      <c r="AE113" s="984"/>
      <c r="AF113" s="985">
        <v>119092</v>
      </c>
      <c r="AG113" s="983"/>
      <c r="AH113" s="983"/>
      <c r="AI113" s="983"/>
      <c r="AJ113" s="984"/>
      <c r="AK113" s="985">
        <v>119092</v>
      </c>
      <c r="AL113" s="983"/>
      <c r="AM113" s="983"/>
      <c r="AN113" s="983"/>
      <c r="AO113" s="984"/>
      <c r="AP113" s="986">
        <v>0.2</v>
      </c>
      <c r="AQ113" s="987"/>
      <c r="AR113" s="987"/>
      <c r="AS113" s="987"/>
      <c r="AT113" s="988"/>
      <c r="AU113" s="996"/>
      <c r="AV113" s="997"/>
      <c r="AW113" s="997"/>
      <c r="AX113" s="997"/>
      <c r="AY113" s="997"/>
      <c r="AZ113" s="879" t="s">
        <v>445</v>
      </c>
      <c r="BA113" s="816"/>
      <c r="BB113" s="816"/>
      <c r="BC113" s="816"/>
      <c r="BD113" s="816"/>
      <c r="BE113" s="816"/>
      <c r="BF113" s="816"/>
      <c r="BG113" s="816"/>
      <c r="BH113" s="816"/>
      <c r="BI113" s="816"/>
      <c r="BJ113" s="816"/>
      <c r="BK113" s="816"/>
      <c r="BL113" s="816"/>
      <c r="BM113" s="816"/>
      <c r="BN113" s="816"/>
      <c r="BO113" s="816"/>
      <c r="BP113" s="817"/>
      <c r="BQ113" s="880">
        <v>970739</v>
      </c>
      <c r="BR113" s="881"/>
      <c r="BS113" s="881"/>
      <c r="BT113" s="881"/>
      <c r="BU113" s="881"/>
      <c r="BV113" s="881">
        <v>1065240</v>
      </c>
      <c r="BW113" s="881"/>
      <c r="BX113" s="881"/>
      <c r="BY113" s="881"/>
      <c r="BZ113" s="881"/>
      <c r="CA113" s="881">
        <v>1248500</v>
      </c>
      <c r="CB113" s="881"/>
      <c r="CC113" s="881"/>
      <c r="CD113" s="881"/>
      <c r="CE113" s="881"/>
      <c r="CF113" s="939">
        <v>2.2000000000000002</v>
      </c>
      <c r="CG113" s="940"/>
      <c r="CH113" s="940"/>
      <c r="CI113" s="940"/>
      <c r="CJ113" s="940"/>
      <c r="CK113" s="991"/>
      <c r="CL113" s="885"/>
      <c r="CM113" s="879" t="s">
        <v>446</v>
      </c>
      <c r="CN113" s="816"/>
      <c r="CO113" s="816"/>
      <c r="CP113" s="816"/>
      <c r="CQ113" s="816"/>
      <c r="CR113" s="816"/>
      <c r="CS113" s="816"/>
      <c r="CT113" s="816"/>
      <c r="CU113" s="816"/>
      <c r="CV113" s="816"/>
      <c r="CW113" s="816"/>
      <c r="CX113" s="816"/>
      <c r="CY113" s="816"/>
      <c r="CZ113" s="816"/>
      <c r="DA113" s="816"/>
      <c r="DB113" s="816"/>
      <c r="DC113" s="816"/>
      <c r="DD113" s="816"/>
      <c r="DE113" s="816"/>
      <c r="DF113" s="817"/>
      <c r="DG113" s="843" t="s">
        <v>176</v>
      </c>
      <c r="DH113" s="844"/>
      <c r="DI113" s="844"/>
      <c r="DJ113" s="844"/>
      <c r="DK113" s="845"/>
      <c r="DL113" s="846" t="s">
        <v>176</v>
      </c>
      <c r="DM113" s="844"/>
      <c r="DN113" s="844"/>
      <c r="DO113" s="844"/>
      <c r="DP113" s="845"/>
      <c r="DQ113" s="846" t="s">
        <v>176</v>
      </c>
      <c r="DR113" s="844"/>
      <c r="DS113" s="844"/>
      <c r="DT113" s="844"/>
      <c r="DU113" s="845"/>
      <c r="DV113" s="888" t="s">
        <v>176</v>
      </c>
      <c r="DW113" s="889"/>
      <c r="DX113" s="889"/>
      <c r="DY113" s="889"/>
      <c r="DZ113" s="890"/>
    </row>
    <row r="114" spans="1:130" s="233" customFormat="1" ht="26.25" customHeight="1" x14ac:dyDescent="0.2">
      <c r="A114" s="978"/>
      <c r="B114" s="979"/>
      <c r="C114" s="816" t="s">
        <v>447</v>
      </c>
      <c r="D114" s="816"/>
      <c r="E114" s="816"/>
      <c r="F114" s="816"/>
      <c r="G114" s="816"/>
      <c r="H114" s="816"/>
      <c r="I114" s="816"/>
      <c r="J114" s="816"/>
      <c r="K114" s="816"/>
      <c r="L114" s="816"/>
      <c r="M114" s="816"/>
      <c r="N114" s="816"/>
      <c r="O114" s="816"/>
      <c r="P114" s="816"/>
      <c r="Q114" s="816"/>
      <c r="R114" s="816"/>
      <c r="S114" s="816"/>
      <c r="T114" s="816"/>
      <c r="U114" s="816"/>
      <c r="V114" s="816"/>
      <c r="W114" s="816"/>
      <c r="X114" s="816"/>
      <c r="Y114" s="816"/>
      <c r="Z114" s="817"/>
      <c r="AA114" s="843">
        <v>77452</v>
      </c>
      <c r="AB114" s="844"/>
      <c r="AC114" s="844"/>
      <c r="AD114" s="844"/>
      <c r="AE114" s="845"/>
      <c r="AF114" s="846">
        <v>85430</v>
      </c>
      <c r="AG114" s="844"/>
      <c r="AH114" s="844"/>
      <c r="AI114" s="844"/>
      <c r="AJ114" s="845"/>
      <c r="AK114" s="846">
        <v>83619</v>
      </c>
      <c r="AL114" s="844"/>
      <c r="AM114" s="844"/>
      <c r="AN114" s="844"/>
      <c r="AO114" s="845"/>
      <c r="AP114" s="888">
        <v>0.1</v>
      </c>
      <c r="AQ114" s="889"/>
      <c r="AR114" s="889"/>
      <c r="AS114" s="889"/>
      <c r="AT114" s="890"/>
      <c r="AU114" s="996"/>
      <c r="AV114" s="997"/>
      <c r="AW114" s="997"/>
      <c r="AX114" s="997"/>
      <c r="AY114" s="997"/>
      <c r="AZ114" s="879" t="s">
        <v>448</v>
      </c>
      <c r="BA114" s="816"/>
      <c r="BB114" s="816"/>
      <c r="BC114" s="816"/>
      <c r="BD114" s="816"/>
      <c r="BE114" s="816"/>
      <c r="BF114" s="816"/>
      <c r="BG114" s="816"/>
      <c r="BH114" s="816"/>
      <c r="BI114" s="816"/>
      <c r="BJ114" s="816"/>
      <c r="BK114" s="816"/>
      <c r="BL114" s="816"/>
      <c r="BM114" s="816"/>
      <c r="BN114" s="816"/>
      <c r="BO114" s="816"/>
      <c r="BP114" s="817"/>
      <c r="BQ114" s="880">
        <v>10039893</v>
      </c>
      <c r="BR114" s="881"/>
      <c r="BS114" s="881"/>
      <c r="BT114" s="881"/>
      <c r="BU114" s="881"/>
      <c r="BV114" s="881">
        <v>10179403</v>
      </c>
      <c r="BW114" s="881"/>
      <c r="BX114" s="881"/>
      <c r="BY114" s="881"/>
      <c r="BZ114" s="881"/>
      <c r="CA114" s="881">
        <v>10938305</v>
      </c>
      <c r="CB114" s="881"/>
      <c r="CC114" s="881"/>
      <c r="CD114" s="881"/>
      <c r="CE114" s="881"/>
      <c r="CF114" s="939">
        <v>19.5</v>
      </c>
      <c r="CG114" s="940"/>
      <c r="CH114" s="940"/>
      <c r="CI114" s="940"/>
      <c r="CJ114" s="940"/>
      <c r="CK114" s="991"/>
      <c r="CL114" s="885"/>
      <c r="CM114" s="879" t="s">
        <v>449</v>
      </c>
      <c r="CN114" s="816"/>
      <c r="CO114" s="816"/>
      <c r="CP114" s="816"/>
      <c r="CQ114" s="816"/>
      <c r="CR114" s="816"/>
      <c r="CS114" s="816"/>
      <c r="CT114" s="816"/>
      <c r="CU114" s="816"/>
      <c r="CV114" s="816"/>
      <c r="CW114" s="816"/>
      <c r="CX114" s="816"/>
      <c r="CY114" s="816"/>
      <c r="CZ114" s="816"/>
      <c r="DA114" s="816"/>
      <c r="DB114" s="816"/>
      <c r="DC114" s="816"/>
      <c r="DD114" s="816"/>
      <c r="DE114" s="816"/>
      <c r="DF114" s="817"/>
      <c r="DG114" s="843" t="s">
        <v>176</v>
      </c>
      <c r="DH114" s="844"/>
      <c r="DI114" s="844"/>
      <c r="DJ114" s="844"/>
      <c r="DK114" s="845"/>
      <c r="DL114" s="846" t="s">
        <v>176</v>
      </c>
      <c r="DM114" s="844"/>
      <c r="DN114" s="844"/>
      <c r="DO114" s="844"/>
      <c r="DP114" s="845"/>
      <c r="DQ114" s="846" t="s">
        <v>176</v>
      </c>
      <c r="DR114" s="844"/>
      <c r="DS114" s="844"/>
      <c r="DT114" s="844"/>
      <c r="DU114" s="845"/>
      <c r="DV114" s="888" t="s">
        <v>176</v>
      </c>
      <c r="DW114" s="889"/>
      <c r="DX114" s="889"/>
      <c r="DY114" s="889"/>
      <c r="DZ114" s="890"/>
    </row>
    <row r="115" spans="1:130" s="233" customFormat="1" ht="26.25" customHeight="1" x14ac:dyDescent="0.2">
      <c r="A115" s="978"/>
      <c r="B115" s="979"/>
      <c r="C115" s="816" t="s">
        <v>450</v>
      </c>
      <c r="D115" s="816"/>
      <c r="E115" s="816"/>
      <c r="F115" s="816"/>
      <c r="G115" s="816"/>
      <c r="H115" s="816"/>
      <c r="I115" s="816"/>
      <c r="J115" s="816"/>
      <c r="K115" s="816"/>
      <c r="L115" s="816"/>
      <c r="M115" s="816"/>
      <c r="N115" s="816"/>
      <c r="O115" s="816"/>
      <c r="P115" s="816"/>
      <c r="Q115" s="816"/>
      <c r="R115" s="816"/>
      <c r="S115" s="816"/>
      <c r="T115" s="816"/>
      <c r="U115" s="816"/>
      <c r="V115" s="816"/>
      <c r="W115" s="816"/>
      <c r="X115" s="816"/>
      <c r="Y115" s="816"/>
      <c r="Z115" s="817"/>
      <c r="AA115" s="982">
        <v>17535</v>
      </c>
      <c r="AB115" s="983"/>
      <c r="AC115" s="983"/>
      <c r="AD115" s="983"/>
      <c r="AE115" s="984"/>
      <c r="AF115" s="985">
        <v>12034</v>
      </c>
      <c r="AG115" s="983"/>
      <c r="AH115" s="983"/>
      <c r="AI115" s="983"/>
      <c r="AJ115" s="984"/>
      <c r="AK115" s="985">
        <v>12036</v>
      </c>
      <c r="AL115" s="983"/>
      <c r="AM115" s="983"/>
      <c r="AN115" s="983"/>
      <c r="AO115" s="984"/>
      <c r="AP115" s="986">
        <v>0</v>
      </c>
      <c r="AQ115" s="987"/>
      <c r="AR115" s="987"/>
      <c r="AS115" s="987"/>
      <c r="AT115" s="988"/>
      <c r="AU115" s="996"/>
      <c r="AV115" s="997"/>
      <c r="AW115" s="997"/>
      <c r="AX115" s="997"/>
      <c r="AY115" s="997"/>
      <c r="AZ115" s="879" t="s">
        <v>451</v>
      </c>
      <c r="BA115" s="816"/>
      <c r="BB115" s="816"/>
      <c r="BC115" s="816"/>
      <c r="BD115" s="816"/>
      <c r="BE115" s="816"/>
      <c r="BF115" s="816"/>
      <c r="BG115" s="816"/>
      <c r="BH115" s="816"/>
      <c r="BI115" s="816"/>
      <c r="BJ115" s="816"/>
      <c r="BK115" s="816"/>
      <c r="BL115" s="816"/>
      <c r="BM115" s="816"/>
      <c r="BN115" s="816"/>
      <c r="BO115" s="816"/>
      <c r="BP115" s="817"/>
      <c r="BQ115" s="880" t="s">
        <v>176</v>
      </c>
      <c r="BR115" s="881"/>
      <c r="BS115" s="881"/>
      <c r="BT115" s="881"/>
      <c r="BU115" s="881"/>
      <c r="BV115" s="881" t="s">
        <v>176</v>
      </c>
      <c r="BW115" s="881"/>
      <c r="BX115" s="881"/>
      <c r="BY115" s="881"/>
      <c r="BZ115" s="881"/>
      <c r="CA115" s="881" t="s">
        <v>176</v>
      </c>
      <c r="CB115" s="881"/>
      <c r="CC115" s="881"/>
      <c r="CD115" s="881"/>
      <c r="CE115" s="881"/>
      <c r="CF115" s="939" t="s">
        <v>176</v>
      </c>
      <c r="CG115" s="940"/>
      <c r="CH115" s="940"/>
      <c r="CI115" s="940"/>
      <c r="CJ115" s="940"/>
      <c r="CK115" s="991"/>
      <c r="CL115" s="885"/>
      <c r="CM115" s="879" t="s">
        <v>452</v>
      </c>
      <c r="CN115" s="816"/>
      <c r="CO115" s="816"/>
      <c r="CP115" s="816"/>
      <c r="CQ115" s="816"/>
      <c r="CR115" s="816"/>
      <c r="CS115" s="816"/>
      <c r="CT115" s="816"/>
      <c r="CU115" s="816"/>
      <c r="CV115" s="816"/>
      <c r="CW115" s="816"/>
      <c r="CX115" s="816"/>
      <c r="CY115" s="816"/>
      <c r="CZ115" s="816"/>
      <c r="DA115" s="816"/>
      <c r="DB115" s="816"/>
      <c r="DC115" s="816"/>
      <c r="DD115" s="816"/>
      <c r="DE115" s="816"/>
      <c r="DF115" s="817"/>
      <c r="DG115" s="843" t="s">
        <v>176</v>
      </c>
      <c r="DH115" s="844"/>
      <c r="DI115" s="844"/>
      <c r="DJ115" s="844"/>
      <c r="DK115" s="845"/>
      <c r="DL115" s="846" t="s">
        <v>176</v>
      </c>
      <c r="DM115" s="844"/>
      <c r="DN115" s="844"/>
      <c r="DO115" s="844"/>
      <c r="DP115" s="845"/>
      <c r="DQ115" s="846" t="s">
        <v>176</v>
      </c>
      <c r="DR115" s="844"/>
      <c r="DS115" s="844"/>
      <c r="DT115" s="844"/>
      <c r="DU115" s="845"/>
      <c r="DV115" s="888" t="s">
        <v>176</v>
      </c>
      <c r="DW115" s="889"/>
      <c r="DX115" s="889"/>
      <c r="DY115" s="889"/>
      <c r="DZ115" s="890"/>
    </row>
    <row r="116" spans="1:130" s="233" customFormat="1" ht="26.25" customHeight="1" x14ac:dyDescent="0.2">
      <c r="A116" s="980"/>
      <c r="B116" s="981"/>
      <c r="C116" s="903" t="s">
        <v>453</v>
      </c>
      <c r="D116" s="903"/>
      <c r="E116" s="903"/>
      <c r="F116" s="903"/>
      <c r="G116" s="903"/>
      <c r="H116" s="903"/>
      <c r="I116" s="903"/>
      <c r="J116" s="903"/>
      <c r="K116" s="903"/>
      <c r="L116" s="903"/>
      <c r="M116" s="903"/>
      <c r="N116" s="903"/>
      <c r="O116" s="903"/>
      <c r="P116" s="903"/>
      <c r="Q116" s="903"/>
      <c r="R116" s="903"/>
      <c r="S116" s="903"/>
      <c r="T116" s="903"/>
      <c r="U116" s="903"/>
      <c r="V116" s="903"/>
      <c r="W116" s="903"/>
      <c r="X116" s="903"/>
      <c r="Y116" s="903"/>
      <c r="Z116" s="904"/>
      <c r="AA116" s="843" t="s">
        <v>176</v>
      </c>
      <c r="AB116" s="844"/>
      <c r="AC116" s="844"/>
      <c r="AD116" s="844"/>
      <c r="AE116" s="845"/>
      <c r="AF116" s="846" t="s">
        <v>176</v>
      </c>
      <c r="AG116" s="844"/>
      <c r="AH116" s="844"/>
      <c r="AI116" s="844"/>
      <c r="AJ116" s="845"/>
      <c r="AK116" s="846" t="s">
        <v>176</v>
      </c>
      <c r="AL116" s="844"/>
      <c r="AM116" s="844"/>
      <c r="AN116" s="844"/>
      <c r="AO116" s="845"/>
      <c r="AP116" s="888" t="s">
        <v>176</v>
      </c>
      <c r="AQ116" s="889"/>
      <c r="AR116" s="889"/>
      <c r="AS116" s="889"/>
      <c r="AT116" s="890"/>
      <c r="AU116" s="996"/>
      <c r="AV116" s="997"/>
      <c r="AW116" s="997"/>
      <c r="AX116" s="997"/>
      <c r="AY116" s="997"/>
      <c r="AZ116" s="973" t="s">
        <v>454</v>
      </c>
      <c r="BA116" s="974"/>
      <c r="BB116" s="974"/>
      <c r="BC116" s="974"/>
      <c r="BD116" s="974"/>
      <c r="BE116" s="974"/>
      <c r="BF116" s="974"/>
      <c r="BG116" s="974"/>
      <c r="BH116" s="974"/>
      <c r="BI116" s="974"/>
      <c r="BJ116" s="974"/>
      <c r="BK116" s="974"/>
      <c r="BL116" s="974"/>
      <c r="BM116" s="974"/>
      <c r="BN116" s="974"/>
      <c r="BO116" s="974"/>
      <c r="BP116" s="975"/>
      <c r="BQ116" s="880" t="s">
        <v>176</v>
      </c>
      <c r="BR116" s="881"/>
      <c r="BS116" s="881"/>
      <c r="BT116" s="881"/>
      <c r="BU116" s="881"/>
      <c r="BV116" s="881" t="s">
        <v>176</v>
      </c>
      <c r="BW116" s="881"/>
      <c r="BX116" s="881"/>
      <c r="BY116" s="881"/>
      <c r="BZ116" s="881"/>
      <c r="CA116" s="881" t="s">
        <v>176</v>
      </c>
      <c r="CB116" s="881"/>
      <c r="CC116" s="881"/>
      <c r="CD116" s="881"/>
      <c r="CE116" s="881"/>
      <c r="CF116" s="939" t="s">
        <v>176</v>
      </c>
      <c r="CG116" s="940"/>
      <c r="CH116" s="940"/>
      <c r="CI116" s="940"/>
      <c r="CJ116" s="940"/>
      <c r="CK116" s="991"/>
      <c r="CL116" s="885"/>
      <c r="CM116" s="879" t="s">
        <v>455</v>
      </c>
      <c r="CN116" s="816"/>
      <c r="CO116" s="816"/>
      <c r="CP116" s="816"/>
      <c r="CQ116" s="816"/>
      <c r="CR116" s="816"/>
      <c r="CS116" s="816"/>
      <c r="CT116" s="816"/>
      <c r="CU116" s="816"/>
      <c r="CV116" s="816"/>
      <c r="CW116" s="816"/>
      <c r="CX116" s="816"/>
      <c r="CY116" s="816"/>
      <c r="CZ116" s="816"/>
      <c r="DA116" s="816"/>
      <c r="DB116" s="816"/>
      <c r="DC116" s="816"/>
      <c r="DD116" s="816"/>
      <c r="DE116" s="816"/>
      <c r="DF116" s="817"/>
      <c r="DG116" s="843" t="s">
        <v>176</v>
      </c>
      <c r="DH116" s="844"/>
      <c r="DI116" s="844"/>
      <c r="DJ116" s="844"/>
      <c r="DK116" s="845"/>
      <c r="DL116" s="846" t="s">
        <v>176</v>
      </c>
      <c r="DM116" s="844"/>
      <c r="DN116" s="844"/>
      <c r="DO116" s="844"/>
      <c r="DP116" s="845"/>
      <c r="DQ116" s="846" t="s">
        <v>176</v>
      </c>
      <c r="DR116" s="844"/>
      <c r="DS116" s="844"/>
      <c r="DT116" s="844"/>
      <c r="DU116" s="845"/>
      <c r="DV116" s="888" t="s">
        <v>176</v>
      </c>
      <c r="DW116" s="889"/>
      <c r="DX116" s="889"/>
      <c r="DY116" s="889"/>
      <c r="DZ116" s="890"/>
    </row>
    <row r="117" spans="1:130" s="233" customFormat="1" ht="26.25" customHeight="1" x14ac:dyDescent="0.2">
      <c r="A117" s="959" t="s">
        <v>189</v>
      </c>
      <c r="B117" s="960"/>
      <c r="C117" s="960"/>
      <c r="D117" s="960"/>
      <c r="E117" s="960"/>
      <c r="F117" s="960"/>
      <c r="G117" s="960"/>
      <c r="H117" s="960"/>
      <c r="I117" s="960"/>
      <c r="J117" s="960"/>
      <c r="K117" s="960"/>
      <c r="L117" s="960"/>
      <c r="M117" s="960"/>
      <c r="N117" s="960"/>
      <c r="O117" s="960"/>
      <c r="P117" s="960"/>
      <c r="Q117" s="960"/>
      <c r="R117" s="960"/>
      <c r="S117" s="960"/>
      <c r="T117" s="960"/>
      <c r="U117" s="960"/>
      <c r="V117" s="960"/>
      <c r="W117" s="960"/>
      <c r="X117" s="960"/>
      <c r="Y117" s="941" t="s">
        <v>456</v>
      </c>
      <c r="Z117" s="961"/>
      <c r="AA117" s="966">
        <v>1598766</v>
      </c>
      <c r="AB117" s="967"/>
      <c r="AC117" s="967"/>
      <c r="AD117" s="967"/>
      <c r="AE117" s="968"/>
      <c r="AF117" s="969">
        <v>1301814</v>
      </c>
      <c r="AG117" s="967"/>
      <c r="AH117" s="967"/>
      <c r="AI117" s="967"/>
      <c r="AJ117" s="968"/>
      <c r="AK117" s="969">
        <v>1213354</v>
      </c>
      <c r="AL117" s="967"/>
      <c r="AM117" s="967"/>
      <c r="AN117" s="967"/>
      <c r="AO117" s="968"/>
      <c r="AP117" s="970"/>
      <c r="AQ117" s="971"/>
      <c r="AR117" s="971"/>
      <c r="AS117" s="971"/>
      <c r="AT117" s="972"/>
      <c r="AU117" s="996"/>
      <c r="AV117" s="997"/>
      <c r="AW117" s="997"/>
      <c r="AX117" s="997"/>
      <c r="AY117" s="997"/>
      <c r="AZ117" s="927" t="s">
        <v>457</v>
      </c>
      <c r="BA117" s="928"/>
      <c r="BB117" s="928"/>
      <c r="BC117" s="928"/>
      <c r="BD117" s="928"/>
      <c r="BE117" s="928"/>
      <c r="BF117" s="928"/>
      <c r="BG117" s="928"/>
      <c r="BH117" s="928"/>
      <c r="BI117" s="928"/>
      <c r="BJ117" s="928"/>
      <c r="BK117" s="928"/>
      <c r="BL117" s="928"/>
      <c r="BM117" s="928"/>
      <c r="BN117" s="928"/>
      <c r="BO117" s="928"/>
      <c r="BP117" s="929"/>
      <c r="BQ117" s="880" t="s">
        <v>176</v>
      </c>
      <c r="BR117" s="881"/>
      <c r="BS117" s="881"/>
      <c r="BT117" s="881"/>
      <c r="BU117" s="881"/>
      <c r="BV117" s="881" t="s">
        <v>176</v>
      </c>
      <c r="BW117" s="881"/>
      <c r="BX117" s="881"/>
      <c r="BY117" s="881"/>
      <c r="BZ117" s="881"/>
      <c r="CA117" s="881" t="s">
        <v>176</v>
      </c>
      <c r="CB117" s="881"/>
      <c r="CC117" s="881"/>
      <c r="CD117" s="881"/>
      <c r="CE117" s="881"/>
      <c r="CF117" s="939" t="s">
        <v>176</v>
      </c>
      <c r="CG117" s="940"/>
      <c r="CH117" s="940"/>
      <c r="CI117" s="940"/>
      <c r="CJ117" s="940"/>
      <c r="CK117" s="991"/>
      <c r="CL117" s="885"/>
      <c r="CM117" s="879" t="s">
        <v>458</v>
      </c>
      <c r="CN117" s="816"/>
      <c r="CO117" s="816"/>
      <c r="CP117" s="816"/>
      <c r="CQ117" s="816"/>
      <c r="CR117" s="816"/>
      <c r="CS117" s="816"/>
      <c r="CT117" s="816"/>
      <c r="CU117" s="816"/>
      <c r="CV117" s="816"/>
      <c r="CW117" s="816"/>
      <c r="CX117" s="816"/>
      <c r="CY117" s="816"/>
      <c r="CZ117" s="816"/>
      <c r="DA117" s="816"/>
      <c r="DB117" s="816"/>
      <c r="DC117" s="816"/>
      <c r="DD117" s="816"/>
      <c r="DE117" s="816"/>
      <c r="DF117" s="817"/>
      <c r="DG117" s="843" t="s">
        <v>176</v>
      </c>
      <c r="DH117" s="844"/>
      <c r="DI117" s="844"/>
      <c r="DJ117" s="844"/>
      <c r="DK117" s="845"/>
      <c r="DL117" s="846" t="s">
        <v>176</v>
      </c>
      <c r="DM117" s="844"/>
      <c r="DN117" s="844"/>
      <c r="DO117" s="844"/>
      <c r="DP117" s="845"/>
      <c r="DQ117" s="846" t="s">
        <v>176</v>
      </c>
      <c r="DR117" s="844"/>
      <c r="DS117" s="844"/>
      <c r="DT117" s="844"/>
      <c r="DU117" s="845"/>
      <c r="DV117" s="888" t="s">
        <v>176</v>
      </c>
      <c r="DW117" s="889"/>
      <c r="DX117" s="889"/>
      <c r="DY117" s="889"/>
      <c r="DZ117" s="890"/>
    </row>
    <row r="118" spans="1:130" s="233" customFormat="1" ht="26.25" customHeight="1" x14ac:dyDescent="0.2">
      <c r="A118" s="959" t="s">
        <v>432</v>
      </c>
      <c r="B118" s="960"/>
      <c r="C118" s="960"/>
      <c r="D118" s="960"/>
      <c r="E118" s="960"/>
      <c r="F118" s="960"/>
      <c r="G118" s="960"/>
      <c r="H118" s="960"/>
      <c r="I118" s="960"/>
      <c r="J118" s="960"/>
      <c r="K118" s="960"/>
      <c r="L118" s="960"/>
      <c r="M118" s="960"/>
      <c r="N118" s="960"/>
      <c r="O118" s="960"/>
      <c r="P118" s="960"/>
      <c r="Q118" s="960"/>
      <c r="R118" s="960"/>
      <c r="S118" s="960"/>
      <c r="T118" s="960"/>
      <c r="U118" s="960"/>
      <c r="V118" s="960"/>
      <c r="W118" s="960"/>
      <c r="X118" s="960"/>
      <c r="Y118" s="960"/>
      <c r="Z118" s="961"/>
      <c r="AA118" s="962" t="s">
        <v>429</v>
      </c>
      <c r="AB118" s="960"/>
      <c r="AC118" s="960"/>
      <c r="AD118" s="960"/>
      <c r="AE118" s="961"/>
      <c r="AF118" s="962" t="s">
        <v>430</v>
      </c>
      <c r="AG118" s="960"/>
      <c r="AH118" s="960"/>
      <c r="AI118" s="960"/>
      <c r="AJ118" s="961"/>
      <c r="AK118" s="962" t="s">
        <v>307</v>
      </c>
      <c r="AL118" s="960"/>
      <c r="AM118" s="960"/>
      <c r="AN118" s="960"/>
      <c r="AO118" s="961"/>
      <c r="AP118" s="963" t="s">
        <v>431</v>
      </c>
      <c r="AQ118" s="964"/>
      <c r="AR118" s="964"/>
      <c r="AS118" s="964"/>
      <c r="AT118" s="965"/>
      <c r="AU118" s="996"/>
      <c r="AV118" s="997"/>
      <c r="AW118" s="997"/>
      <c r="AX118" s="997"/>
      <c r="AY118" s="997"/>
      <c r="AZ118" s="902" t="s">
        <v>459</v>
      </c>
      <c r="BA118" s="903"/>
      <c r="BB118" s="903"/>
      <c r="BC118" s="903"/>
      <c r="BD118" s="903"/>
      <c r="BE118" s="903"/>
      <c r="BF118" s="903"/>
      <c r="BG118" s="903"/>
      <c r="BH118" s="903"/>
      <c r="BI118" s="903"/>
      <c r="BJ118" s="903"/>
      <c r="BK118" s="903"/>
      <c r="BL118" s="903"/>
      <c r="BM118" s="903"/>
      <c r="BN118" s="903"/>
      <c r="BO118" s="903"/>
      <c r="BP118" s="904"/>
      <c r="BQ118" s="943" t="s">
        <v>176</v>
      </c>
      <c r="BR118" s="909"/>
      <c r="BS118" s="909"/>
      <c r="BT118" s="909"/>
      <c r="BU118" s="909"/>
      <c r="BV118" s="909" t="s">
        <v>176</v>
      </c>
      <c r="BW118" s="909"/>
      <c r="BX118" s="909"/>
      <c r="BY118" s="909"/>
      <c r="BZ118" s="909"/>
      <c r="CA118" s="909" t="s">
        <v>176</v>
      </c>
      <c r="CB118" s="909"/>
      <c r="CC118" s="909"/>
      <c r="CD118" s="909"/>
      <c r="CE118" s="909"/>
      <c r="CF118" s="939" t="s">
        <v>176</v>
      </c>
      <c r="CG118" s="940"/>
      <c r="CH118" s="940"/>
      <c r="CI118" s="940"/>
      <c r="CJ118" s="940"/>
      <c r="CK118" s="991"/>
      <c r="CL118" s="885"/>
      <c r="CM118" s="879" t="s">
        <v>460</v>
      </c>
      <c r="CN118" s="816"/>
      <c r="CO118" s="816"/>
      <c r="CP118" s="816"/>
      <c r="CQ118" s="816"/>
      <c r="CR118" s="816"/>
      <c r="CS118" s="816"/>
      <c r="CT118" s="816"/>
      <c r="CU118" s="816"/>
      <c r="CV118" s="816"/>
      <c r="CW118" s="816"/>
      <c r="CX118" s="816"/>
      <c r="CY118" s="816"/>
      <c r="CZ118" s="816"/>
      <c r="DA118" s="816"/>
      <c r="DB118" s="816"/>
      <c r="DC118" s="816"/>
      <c r="DD118" s="816"/>
      <c r="DE118" s="816"/>
      <c r="DF118" s="817"/>
      <c r="DG118" s="843" t="s">
        <v>176</v>
      </c>
      <c r="DH118" s="844"/>
      <c r="DI118" s="844"/>
      <c r="DJ118" s="844"/>
      <c r="DK118" s="845"/>
      <c r="DL118" s="846" t="s">
        <v>176</v>
      </c>
      <c r="DM118" s="844"/>
      <c r="DN118" s="844"/>
      <c r="DO118" s="844"/>
      <c r="DP118" s="845"/>
      <c r="DQ118" s="846" t="s">
        <v>176</v>
      </c>
      <c r="DR118" s="844"/>
      <c r="DS118" s="844"/>
      <c r="DT118" s="844"/>
      <c r="DU118" s="845"/>
      <c r="DV118" s="888" t="s">
        <v>176</v>
      </c>
      <c r="DW118" s="889"/>
      <c r="DX118" s="889"/>
      <c r="DY118" s="889"/>
      <c r="DZ118" s="890"/>
    </row>
    <row r="119" spans="1:130" s="233" customFormat="1" ht="26.25" customHeight="1" x14ac:dyDescent="0.2">
      <c r="A119" s="882" t="s">
        <v>435</v>
      </c>
      <c r="B119" s="883"/>
      <c r="C119" s="924" t="s">
        <v>436</v>
      </c>
      <c r="D119" s="872"/>
      <c r="E119" s="872"/>
      <c r="F119" s="872"/>
      <c r="G119" s="872"/>
      <c r="H119" s="872"/>
      <c r="I119" s="872"/>
      <c r="J119" s="872"/>
      <c r="K119" s="872"/>
      <c r="L119" s="872"/>
      <c r="M119" s="872"/>
      <c r="N119" s="872"/>
      <c r="O119" s="872"/>
      <c r="P119" s="872"/>
      <c r="Q119" s="872"/>
      <c r="R119" s="872"/>
      <c r="S119" s="872"/>
      <c r="T119" s="872"/>
      <c r="U119" s="872"/>
      <c r="V119" s="872"/>
      <c r="W119" s="872"/>
      <c r="X119" s="872"/>
      <c r="Y119" s="872"/>
      <c r="Z119" s="873"/>
      <c r="AA119" s="952" t="s">
        <v>176</v>
      </c>
      <c r="AB119" s="953"/>
      <c r="AC119" s="953"/>
      <c r="AD119" s="953"/>
      <c r="AE119" s="954"/>
      <c r="AF119" s="955" t="s">
        <v>176</v>
      </c>
      <c r="AG119" s="953"/>
      <c r="AH119" s="953"/>
      <c r="AI119" s="953"/>
      <c r="AJ119" s="954"/>
      <c r="AK119" s="955" t="s">
        <v>176</v>
      </c>
      <c r="AL119" s="953"/>
      <c r="AM119" s="953"/>
      <c r="AN119" s="953"/>
      <c r="AO119" s="954"/>
      <c r="AP119" s="956" t="s">
        <v>176</v>
      </c>
      <c r="AQ119" s="957"/>
      <c r="AR119" s="957"/>
      <c r="AS119" s="957"/>
      <c r="AT119" s="958"/>
      <c r="AU119" s="998"/>
      <c r="AV119" s="999"/>
      <c r="AW119" s="999"/>
      <c r="AX119" s="999"/>
      <c r="AY119" s="999"/>
      <c r="AZ119" s="254" t="s">
        <v>189</v>
      </c>
      <c r="BA119" s="254"/>
      <c r="BB119" s="254"/>
      <c r="BC119" s="254"/>
      <c r="BD119" s="254"/>
      <c r="BE119" s="254"/>
      <c r="BF119" s="254"/>
      <c r="BG119" s="254"/>
      <c r="BH119" s="254"/>
      <c r="BI119" s="254"/>
      <c r="BJ119" s="254"/>
      <c r="BK119" s="254"/>
      <c r="BL119" s="254"/>
      <c r="BM119" s="254"/>
      <c r="BN119" s="254"/>
      <c r="BO119" s="941" t="s">
        <v>461</v>
      </c>
      <c r="BP119" s="942"/>
      <c r="BQ119" s="943">
        <v>27495234</v>
      </c>
      <c r="BR119" s="909"/>
      <c r="BS119" s="909"/>
      <c r="BT119" s="909"/>
      <c r="BU119" s="909"/>
      <c r="BV119" s="909">
        <v>28222162</v>
      </c>
      <c r="BW119" s="909"/>
      <c r="BX119" s="909"/>
      <c r="BY119" s="909"/>
      <c r="BZ119" s="909"/>
      <c r="CA119" s="909">
        <v>29722797</v>
      </c>
      <c r="CB119" s="909"/>
      <c r="CC119" s="909"/>
      <c r="CD119" s="909"/>
      <c r="CE119" s="909"/>
      <c r="CF119" s="812"/>
      <c r="CG119" s="813"/>
      <c r="CH119" s="813"/>
      <c r="CI119" s="813"/>
      <c r="CJ119" s="898"/>
      <c r="CK119" s="992"/>
      <c r="CL119" s="887"/>
      <c r="CM119" s="902" t="s">
        <v>462</v>
      </c>
      <c r="CN119" s="903"/>
      <c r="CO119" s="903"/>
      <c r="CP119" s="903"/>
      <c r="CQ119" s="903"/>
      <c r="CR119" s="903"/>
      <c r="CS119" s="903"/>
      <c r="CT119" s="903"/>
      <c r="CU119" s="903"/>
      <c r="CV119" s="903"/>
      <c r="CW119" s="903"/>
      <c r="CX119" s="903"/>
      <c r="CY119" s="903"/>
      <c r="CZ119" s="903"/>
      <c r="DA119" s="903"/>
      <c r="DB119" s="903"/>
      <c r="DC119" s="903"/>
      <c r="DD119" s="903"/>
      <c r="DE119" s="903"/>
      <c r="DF119" s="904"/>
      <c r="DG119" s="827">
        <v>72000</v>
      </c>
      <c r="DH119" s="828"/>
      <c r="DI119" s="828"/>
      <c r="DJ119" s="828"/>
      <c r="DK119" s="829"/>
      <c r="DL119" s="830">
        <v>60000</v>
      </c>
      <c r="DM119" s="828"/>
      <c r="DN119" s="828"/>
      <c r="DO119" s="828"/>
      <c r="DP119" s="829"/>
      <c r="DQ119" s="830">
        <v>48000</v>
      </c>
      <c r="DR119" s="828"/>
      <c r="DS119" s="828"/>
      <c r="DT119" s="828"/>
      <c r="DU119" s="829"/>
      <c r="DV119" s="912">
        <v>0.1</v>
      </c>
      <c r="DW119" s="913"/>
      <c r="DX119" s="913"/>
      <c r="DY119" s="913"/>
      <c r="DZ119" s="914"/>
    </row>
    <row r="120" spans="1:130" s="233" customFormat="1" ht="26.25" customHeight="1" x14ac:dyDescent="0.2">
      <c r="A120" s="884"/>
      <c r="B120" s="885"/>
      <c r="C120" s="879" t="s">
        <v>439</v>
      </c>
      <c r="D120" s="816"/>
      <c r="E120" s="816"/>
      <c r="F120" s="816"/>
      <c r="G120" s="816"/>
      <c r="H120" s="816"/>
      <c r="I120" s="816"/>
      <c r="J120" s="816"/>
      <c r="K120" s="816"/>
      <c r="L120" s="816"/>
      <c r="M120" s="816"/>
      <c r="N120" s="816"/>
      <c r="O120" s="816"/>
      <c r="P120" s="816"/>
      <c r="Q120" s="816"/>
      <c r="R120" s="816"/>
      <c r="S120" s="816"/>
      <c r="T120" s="816"/>
      <c r="U120" s="816"/>
      <c r="V120" s="816"/>
      <c r="W120" s="816"/>
      <c r="X120" s="816"/>
      <c r="Y120" s="816"/>
      <c r="Z120" s="817"/>
      <c r="AA120" s="843" t="s">
        <v>176</v>
      </c>
      <c r="AB120" s="844"/>
      <c r="AC120" s="844"/>
      <c r="AD120" s="844"/>
      <c r="AE120" s="845"/>
      <c r="AF120" s="846" t="s">
        <v>176</v>
      </c>
      <c r="AG120" s="844"/>
      <c r="AH120" s="844"/>
      <c r="AI120" s="844"/>
      <c r="AJ120" s="845"/>
      <c r="AK120" s="846" t="s">
        <v>176</v>
      </c>
      <c r="AL120" s="844"/>
      <c r="AM120" s="844"/>
      <c r="AN120" s="844"/>
      <c r="AO120" s="845"/>
      <c r="AP120" s="888" t="s">
        <v>176</v>
      </c>
      <c r="AQ120" s="889"/>
      <c r="AR120" s="889"/>
      <c r="AS120" s="889"/>
      <c r="AT120" s="890"/>
      <c r="AU120" s="944" t="s">
        <v>463</v>
      </c>
      <c r="AV120" s="945"/>
      <c r="AW120" s="945"/>
      <c r="AX120" s="945"/>
      <c r="AY120" s="946"/>
      <c r="AZ120" s="924" t="s">
        <v>464</v>
      </c>
      <c r="BA120" s="872"/>
      <c r="BB120" s="872"/>
      <c r="BC120" s="872"/>
      <c r="BD120" s="872"/>
      <c r="BE120" s="872"/>
      <c r="BF120" s="872"/>
      <c r="BG120" s="872"/>
      <c r="BH120" s="872"/>
      <c r="BI120" s="872"/>
      <c r="BJ120" s="872"/>
      <c r="BK120" s="872"/>
      <c r="BL120" s="872"/>
      <c r="BM120" s="872"/>
      <c r="BN120" s="872"/>
      <c r="BO120" s="872"/>
      <c r="BP120" s="873"/>
      <c r="BQ120" s="925">
        <v>52690970</v>
      </c>
      <c r="BR120" s="906"/>
      <c r="BS120" s="906"/>
      <c r="BT120" s="906"/>
      <c r="BU120" s="906"/>
      <c r="BV120" s="906">
        <v>49609668</v>
      </c>
      <c r="BW120" s="906"/>
      <c r="BX120" s="906"/>
      <c r="BY120" s="906"/>
      <c r="BZ120" s="906"/>
      <c r="CA120" s="906">
        <v>52709510</v>
      </c>
      <c r="CB120" s="906"/>
      <c r="CC120" s="906"/>
      <c r="CD120" s="906"/>
      <c r="CE120" s="906"/>
      <c r="CF120" s="930">
        <v>94</v>
      </c>
      <c r="CG120" s="931"/>
      <c r="CH120" s="931"/>
      <c r="CI120" s="931"/>
      <c r="CJ120" s="931"/>
      <c r="CK120" s="932" t="s">
        <v>465</v>
      </c>
      <c r="CL120" s="916"/>
      <c r="CM120" s="916"/>
      <c r="CN120" s="916"/>
      <c r="CO120" s="917"/>
      <c r="CP120" s="936" t="s">
        <v>409</v>
      </c>
      <c r="CQ120" s="937"/>
      <c r="CR120" s="937"/>
      <c r="CS120" s="937"/>
      <c r="CT120" s="937"/>
      <c r="CU120" s="937"/>
      <c r="CV120" s="937"/>
      <c r="CW120" s="937"/>
      <c r="CX120" s="937"/>
      <c r="CY120" s="937"/>
      <c r="CZ120" s="937"/>
      <c r="DA120" s="937"/>
      <c r="DB120" s="937"/>
      <c r="DC120" s="937"/>
      <c r="DD120" s="937"/>
      <c r="DE120" s="937"/>
      <c r="DF120" s="938"/>
      <c r="DG120" s="925">
        <v>1848407</v>
      </c>
      <c r="DH120" s="906"/>
      <c r="DI120" s="906"/>
      <c r="DJ120" s="906"/>
      <c r="DK120" s="906"/>
      <c r="DL120" s="906">
        <v>1680839</v>
      </c>
      <c r="DM120" s="906"/>
      <c r="DN120" s="906"/>
      <c r="DO120" s="906"/>
      <c r="DP120" s="906"/>
      <c r="DQ120" s="906">
        <v>1594545</v>
      </c>
      <c r="DR120" s="906"/>
      <c r="DS120" s="906"/>
      <c r="DT120" s="906"/>
      <c r="DU120" s="906"/>
      <c r="DV120" s="907">
        <v>2.8</v>
      </c>
      <c r="DW120" s="907"/>
      <c r="DX120" s="907"/>
      <c r="DY120" s="907"/>
      <c r="DZ120" s="908"/>
    </row>
    <row r="121" spans="1:130" s="233" customFormat="1" ht="26.25" customHeight="1" x14ac:dyDescent="0.2">
      <c r="A121" s="884"/>
      <c r="B121" s="885"/>
      <c r="C121" s="927" t="s">
        <v>466</v>
      </c>
      <c r="D121" s="928"/>
      <c r="E121" s="928"/>
      <c r="F121" s="928"/>
      <c r="G121" s="928"/>
      <c r="H121" s="928"/>
      <c r="I121" s="928"/>
      <c r="J121" s="928"/>
      <c r="K121" s="928"/>
      <c r="L121" s="928"/>
      <c r="M121" s="928"/>
      <c r="N121" s="928"/>
      <c r="O121" s="928"/>
      <c r="P121" s="928"/>
      <c r="Q121" s="928"/>
      <c r="R121" s="928"/>
      <c r="S121" s="928"/>
      <c r="T121" s="928"/>
      <c r="U121" s="928"/>
      <c r="V121" s="928"/>
      <c r="W121" s="928"/>
      <c r="X121" s="928"/>
      <c r="Y121" s="928"/>
      <c r="Z121" s="929"/>
      <c r="AA121" s="843" t="s">
        <v>176</v>
      </c>
      <c r="AB121" s="844"/>
      <c r="AC121" s="844"/>
      <c r="AD121" s="844"/>
      <c r="AE121" s="845"/>
      <c r="AF121" s="846" t="s">
        <v>176</v>
      </c>
      <c r="AG121" s="844"/>
      <c r="AH121" s="844"/>
      <c r="AI121" s="844"/>
      <c r="AJ121" s="845"/>
      <c r="AK121" s="846" t="s">
        <v>176</v>
      </c>
      <c r="AL121" s="844"/>
      <c r="AM121" s="844"/>
      <c r="AN121" s="844"/>
      <c r="AO121" s="845"/>
      <c r="AP121" s="888" t="s">
        <v>176</v>
      </c>
      <c r="AQ121" s="889"/>
      <c r="AR121" s="889"/>
      <c r="AS121" s="889"/>
      <c r="AT121" s="890"/>
      <c r="AU121" s="947"/>
      <c r="AV121" s="948"/>
      <c r="AW121" s="948"/>
      <c r="AX121" s="948"/>
      <c r="AY121" s="949"/>
      <c r="AZ121" s="879" t="s">
        <v>467</v>
      </c>
      <c r="BA121" s="816"/>
      <c r="BB121" s="816"/>
      <c r="BC121" s="816"/>
      <c r="BD121" s="816"/>
      <c r="BE121" s="816"/>
      <c r="BF121" s="816"/>
      <c r="BG121" s="816"/>
      <c r="BH121" s="816"/>
      <c r="BI121" s="816"/>
      <c r="BJ121" s="816"/>
      <c r="BK121" s="816"/>
      <c r="BL121" s="816"/>
      <c r="BM121" s="816"/>
      <c r="BN121" s="816"/>
      <c r="BO121" s="816"/>
      <c r="BP121" s="817"/>
      <c r="BQ121" s="880">
        <v>563980</v>
      </c>
      <c r="BR121" s="881"/>
      <c r="BS121" s="881"/>
      <c r="BT121" s="881"/>
      <c r="BU121" s="881"/>
      <c r="BV121" s="881">
        <v>535718</v>
      </c>
      <c r="BW121" s="881"/>
      <c r="BX121" s="881"/>
      <c r="BY121" s="881"/>
      <c r="BZ121" s="881"/>
      <c r="CA121" s="881">
        <v>507777</v>
      </c>
      <c r="CB121" s="881"/>
      <c r="CC121" s="881"/>
      <c r="CD121" s="881"/>
      <c r="CE121" s="881"/>
      <c r="CF121" s="939">
        <v>0.9</v>
      </c>
      <c r="CG121" s="940"/>
      <c r="CH121" s="940"/>
      <c r="CI121" s="940"/>
      <c r="CJ121" s="940"/>
      <c r="CK121" s="933"/>
      <c r="CL121" s="919"/>
      <c r="CM121" s="919"/>
      <c r="CN121" s="919"/>
      <c r="CO121" s="920"/>
      <c r="CP121" s="899" t="s">
        <v>407</v>
      </c>
      <c r="CQ121" s="900"/>
      <c r="CR121" s="900"/>
      <c r="CS121" s="900"/>
      <c r="CT121" s="900"/>
      <c r="CU121" s="900"/>
      <c r="CV121" s="900"/>
      <c r="CW121" s="900"/>
      <c r="CX121" s="900"/>
      <c r="CY121" s="900"/>
      <c r="CZ121" s="900"/>
      <c r="DA121" s="900"/>
      <c r="DB121" s="900"/>
      <c r="DC121" s="900"/>
      <c r="DD121" s="900"/>
      <c r="DE121" s="900"/>
      <c r="DF121" s="901"/>
      <c r="DG121" s="880" t="s">
        <v>176</v>
      </c>
      <c r="DH121" s="881"/>
      <c r="DI121" s="881"/>
      <c r="DJ121" s="881"/>
      <c r="DK121" s="881"/>
      <c r="DL121" s="881" t="s">
        <v>176</v>
      </c>
      <c r="DM121" s="881"/>
      <c r="DN121" s="881"/>
      <c r="DO121" s="881"/>
      <c r="DP121" s="881"/>
      <c r="DQ121" s="881" t="s">
        <v>176</v>
      </c>
      <c r="DR121" s="881"/>
      <c r="DS121" s="881"/>
      <c r="DT121" s="881"/>
      <c r="DU121" s="881"/>
      <c r="DV121" s="858" t="s">
        <v>176</v>
      </c>
      <c r="DW121" s="858"/>
      <c r="DX121" s="858"/>
      <c r="DY121" s="858"/>
      <c r="DZ121" s="859"/>
    </row>
    <row r="122" spans="1:130" s="233" customFormat="1" ht="26.25" customHeight="1" x14ac:dyDescent="0.2">
      <c r="A122" s="884"/>
      <c r="B122" s="885"/>
      <c r="C122" s="879" t="s">
        <v>449</v>
      </c>
      <c r="D122" s="816"/>
      <c r="E122" s="816"/>
      <c r="F122" s="816"/>
      <c r="G122" s="816"/>
      <c r="H122" s="816"/>
      <c r="I122" s="816"/>
      <c r="J122" s="816"/>
      <c r="K122" s="816"/>
      <c r="L122" s="816"/>
      <c r="M122" s="816"/>
      <c r="N122" s="816"/>
      <c r="O122" s="816"/>
      <c r="P122" s="816"/>
      <c r="Q122" s="816"/>
      <c r="R122" s="816"/>
      <c r="S122" s="816"/>
      <c r="T122" s="816"/>
      <c r="U122" s="816"/>
      <c r="V122" s="816"/>
      <c r="W122" s="816"/>
      <c r="X122" s="816"/>
      <c r="Y122" s="816"/>
      <c r="Z122" s="817"/>
      <c r="AA122" s="843" t="s">
        <v>176</v>
      </c>
      <c r="AB122" s="844"/>
      <c r="AC122" s="844"/>
      <c r="AD122" s="844"/>
      <c r="AE122" s="845"/>
      <c r="AF122" s="846" t="s">
        <v>176</v>
      </c>
      <c r="AG122" s="844"/>
      <c r="AH122" s="844"/>
      <c r="AI122" s="844"/>
      <c r="AJ122" s="845"/>
      <c r="AK122" s="846" t="s">
        <v>176</v>
      </c>
      <c r="AL122" s="844"/>
      <c r="AM122" s="844"/>
      <c r="AN122" s="844"/>
      <c r="AO122" s="845"/>
      <c r="AP122" s="888" t="s">
        <v>176</v>
      </c>
      <c r="AQ122" s="889"/>
      <c r="AR122" s="889"/>
      <c r="AS122" s="889"/>
      <c r="AT122" s="890"/>
      <c r="AU122" s="947"/>
      <c r="AV122" s="948"/>
      <c r="AW122" s="948"/>
      <c r="AX122" s="948"/>
      <c r="AY122" s="949"/>
      <c r="AZ122" s="902" t="s">
        <v>468</v>
      </c>
      <c r="BA122" s="903"/>
      <c r="BB122" s="903"/>
      <c r="BC122" s="903"/>
      <c r="BD122" s="903"/>
      <c r="BE122" s="903"/>
      <c r="BF122" s="903"/>
      <c r="BG122" s="903"/>
      <c r="BH122" s="903"/>
      <c r="BI122" s="903"/>
      <c r="BJ122" s="903"/>
      <c r="BK122" s="903"/>
      <c r="BL122" s="903"/>
      <c r="BM122" s="903"/>
      <c r="BN122" s="903"/>
      <c r="BO122" s="903"/>
      <c r="BP122" s="904"/>
      <c r="BQ122" s="943">
        <v>25121685</v>
      </c>
      <c r="BR122" s="909"/>
      <c r="BS122" s="909"/>
      <c r="BT122" s="909"/>
      <c r="BU122" s="909"/>
      <c r="BV122" s="909">
        <v>23755650</v>
      </c>
      <c r="BW122" s="909"/>
      <c r="BX122" s="909"/>
      <c r="BY122" s="909"/>
      <c r="BZ122" s="909"/>
      <c r="CA122" s="909">
        <v>26230856</v>
      </c>
      <c r="CB122" s="909"/>
      <c r="CC122" s="909"/>
      <c r="CD122" s="909"/>
      <c r="CE122" s="909"/>
      <c r="CF122" s="910">
        <v>46.8</v>
      </c>
      <c r="CG122" s="911"/>
      <c r="CH122" s="911"/>
      <c r="CI122" s="911"/>
      <c r="CJ122" s="911"/>
      <c r="CK122" s="933"/>
      <c r="CL122" s="919"/>
      <c r="CM122" s="919"/>
      <c r="CN122" s="919"/>
      <c r="CO122" s="920"/>
      <c r="CP122" s="899" t="s">
        <v>408</v>
      </c>
      <c r="CQ122" s="900"/>
      <c r="CR122" s="900"/>
      <c r="CS122" s="900"/>
      <c r="CT122" s="900"/>
      <c r="CU122" s="900"/>
      <c r="CV122" s="900"/>
      <c r="CW122" s="900"/>
      <c r="CX122" s="900"/>
      <c r="CY122" s="900"/>
      <c r="CZ122" s="900"/>
      <c r="DA122" s="900"/>
      <c r="DB122" s="900"/>
      <c r="DC122" s="900"/>
      <c r="DD122" s="900"/>
      <c r="DE122" s="900"/>
      <c r="DF122" s="901"/>
      <c r="DG122" s="880" t="s">
        <v>176</v>
      </c>
      <c r="DH122" s="881"/>
      <c r="DI122" s="881"/>
      <c r="DJ122" s="881"/>
      <c r="DK122" s="881"/>
      <c r="DL122" s="881" t="s">
        <v>176</v>
      </c>
      <c r="DM122" s="881"/>
      <c r="DN122" s="881"/>
      <c r="DO122" s="881"/>
      <c r="DP122" s="881"/>
      <c r="DQ122" s="881" t="s">
        <v>176</v>
      </c>
      <c r="DR122" s="881"/>
      <c r="DS122" s="881"/>
      <c r="DT122" s="881"/>
      <c r="DU122" s="881"/>
      <c r="DV122" s="858" t="s">
        <v>176</v>
      </c>
      <c r="DW122" s="858"/>
      <c r="DX122" s="858"/>
      <c r="DY122" s="858"/>
      <c r="DZ122" s="859"/>
    </row>
    <row r="123" spans="1:130" s="233" customFormat="1" ht="26.25" customHeight="1" x14ac:dyDescent="0.2">
      <c r="A123" s="884"/>
      <c r="B123" s="885"/>
      <c r="C123" s="879" t="s">
        <v>455</v>
      </c>
      <c r="D123" s="816"/>
      <c r="E123" s="816"/>
      <c r="F123" s="816"/>
      <c r="G123" s="816"/>
      <c r="H123" s="816"/>
      <c r="I123" s="816"/>
      <c r="J123" s="816"/>
      <c r="K123" s="816"/>
      <c r="L123" s="816"/>
      <c r="M123" s="816"/>
      <c r="N123" s="816"/>
      <c r="O123" s="816"/>
      <c r="P123" s="816"/>
      <c r="Q123" s="816"/>
      <c r="R123" s="816"/>
      <c r="S123" s="816"/>
      <c r="T123" s="816"/>
      <c r="U123" s="816"/>
      <c r="V123" s="816"/>
      <c r="W123" s="816"/>
      <c r="X123" s="816"/>
      <c r="Y123" s="816"/>
      <c r="Z123" s="817"/>
      <c r="AA123" s="843" t="s">
        <v>176</v>
      </c>
      <c r="AB123" s="844"/>
      <c r="AC123" s="844"/>
      <c r="AD123" s="844"/>
      <c r="AE123" s="845"/>
      <c r="AF123" s="846" t="s">
        <v>176</v>
      </c>
      <c r="AG123" s="844"/>
      <c r="AH123" s="844"/>
      <c r="AI123" s="844"/>
      <c r="AJ123" s="845"/>
      <c r="AK123" s="846" t="s">
        <v>176</v>
      </c>
      <c r="AL123" s="844"/>
      <c r="AM123" s="844"/>
      <c r="AN123" s="844"/>
      <c r="AO123" s="845"/>
      <c r="AP123" s="888" t="s">
        <v>176</v>
      </c>
      <c r="AQ123" s="889"/>
      <c r="AR123" s="889"/>
      <c r="AS123" s="889"/>
      <c r="AT123" s="890"/>
      <c r="AU123" s="950"/>
      <c r="AV123" s="951"/>
      <c r="AW123" s="951"/>
      <c r="AX123" s="951"/>
      <c r="AY123" s="951"/>
      <c r="AZ123" s="254" t="s">
        <v>189</v>
      </c>
      <c r="BA123" s="254"/>
      <c r="BB123" s="254"/>
      <c r="BC123" s="254"/>
      <c r="BD123" s="254"/>
      <c r="BE123" s="254"/>
      <c r="BF123" s="254"/>
      <c r="BG123" s="254"/>
      <c r="BH123" s="254"/>
      <c r="BI123" s="254"/>
      <c r="BJ123" s="254"/>
      <c r="BK123" s="254"/>
      <c r="BL123" s="254"/>
      <c r="BM123" s="254"/>
      <c r="BN123" s="254"/>
      <c r="BO123" s="941" t="s">
        <v>469</v>
      </c>
      <c r="BP123" s="942"/>
      <c r="BQ123" s="896">
        <v>78376635</v>
      </c>
      <c r="BR123" s="897"/>
      <c r="BS123" s="897"/>
      <c r="BT123" s="897"/>
      <c r="BU123" s="897"/>
      <c r="BV123" s="897">
        <v>73901036</v>
      </c>
      <c r="BW123" s="897"/>
      <c r="BX123" s="897"/>
      <c r="BY123" s="897"/>
      <c r="BZ123" s="897"/>
      <c r="CA123" s="897">
        <v>79448143</v>
      </c>
      <c r="CB123" s="897"/>
      <c r="CC123" s="897"/>
      <c r="CD123" s="897"/>
      <c r="CE123" s="897"/>
      <c r="CF123" s="812"/>
      <c r="CG123" s="813"/>
      <c r="CH123" s="813"/>
      <c r="CI123" s="813"/>
      <c r="CJ123" s="898"/>
      <c r="CK123" s="933"/>
      <c r="CL123" s="919"/>
      <c r="CM123" s="919"/>
      <c r="CN123" s="919"/>
      <c r="CO123" s="920"/>
      <c r="CP123" s="899" t="s">
        <v>406</v>
      </c>
      <c r="CQ123" s="900"/>
      <c r="CR123" s="900"/>
      <c r="CS123" s="900"/>
      <c r="CT123" s="900"/>
      <c r="CU123" s="900"/>
      <c r="CV123" s="900"/>
      <c r="CW123" s="900"/>
      <c r="CX123" s="900"/>
      <c r="CY123" s="900"/>
      <c r="CZ123" s="900"/>
      <c r="DA123" s="900"/>
      <c r="DB123" s="900"/>
      <c r="DC123" s="900"/>
      <c r="DD123" s="900"/>
      <c r="DE123" s="900"/>
      <c r="DF123" s="901"/>
      <c r="DG123" s="843" t="s">
        <v>176</v>
      </c>
      <c r="DH123" s="844"/>
      <c r="DI123" s="844"/>
      <c r="DJ123" s="844"/>
      <c r="DK123" s="845"/>
      <c r="DL123" s="846" t="s">
        <v>176</v>
      </c>
      <c r="DM123" s="844"/>
      <c r="DN123" s="844"/>
      <c r="DO123" s="844"/>
      <c r="DP123" s="845"/>
      <c r="DQ123" s="846" t="s">
        <v>176</v>
      </c>
      <c r="DR123" s="844"/>
      <c r="DS123" s="844"/>
      <c r="DT123" s="844"/>
      <c r="DU123" s="845"/>
      <c r="DV123" s="888" t="s">
        <v>176</v>
      </c>
      <c r="DW123" s="889"/>
      <c r="DX123" s="889"/>
      <c r="DY123" s="889"/>
      <c r="DZ123" s="890"/>
    </row>
    <row r="124" spans="1:130" s="233" customFormat="1" ht="26.25" customHeight="1" thickBot="1" x14ac:dyDescent="0.25">
      <c r="A124" s="884"/>
      <c r="B124" s="885"/>
      <c r="C124" s="879" t="s">
        <v>458</v>
      </c>
      <c r="D124" s="816"/>
      <c r="E124" s="816"/>
      <c r="F124" s="816"/>
      <c r="G124" s="816"/>
      <c r="H124" s="816"/>
      <c r="I124" s="816"/>
      <c r="J124" s="816"/>
      <c r="K124" s="816"/>
      <c r="L124" s="816"/>
      <c r="M124" s="816"/>
      <c r="N124" s="816"/>
      <c r="O124" s="816"/>
      <c r="P124" s="816"/>
      <c r="Q124" s="816"/>
      <c r="R124" s="816"/>
      <c r="S124" s="816"/>
      <c r="T124" s="816"/>
      <c r="U124" s="816"/>
      <c r="V124" s="816"/>
      <c r="W124" s="816"/>
      <c r="X124" s="816"/>
      <c r="Y124" s="816"/>
      <c r="Z124" s="817"/>
      <c r="AA124" s="843" t="s">
        <v>176</v>
      </c>
      <c r="AB124" s="844"/>
      <c r="AC124" s="844"/>
      <c r="AD124" s="844"/>
      <c r="AE124" s="845"/>
      <c r="AF124" s="846" t="s">
        <v>176</v>
      </c>
      <c r="AG124" s="844"/>
      <c r="AH124" s="844"/>
      <c r="AI124" s="844"/>
      <c r="AJ124" s="845"/>
      <c r="AK124" s="846" t="s">
        <v>176</v>
      </c>
      <c r="AL124" s="844"/>
      <c r="AM124" s="844"/>
      <c r="AN124" s="844"/>
      <c r="AO124" s="845"/>
      <c r="AP124" s="888" t="s">
        <v>176</v>
      </c>
      <c r="AQ124" s="889"/>
      <c r="AR124" s="889"/>
      <c r="AS124" s="889"/>
      <c r="AT124" s="890"/>
      <c r="AU124" s="891" t="s">
        <v>470</v>
      </c>
      <c r="AV124" s="892"/>
      <c r="AW124" s="892"/>
      <c r="AX124" s="892"/>
      <c r="AY124" s="892"/>
      <c r="AZ124" s="892"/>
      <c r="BA124" s="892"/>
      <c r="BB124" s="892"/>
      <c r="BC124" s="892"/>
      <c r="BD124" s="892"/>
      <c r="BE124" s="892"/>
      <c r="BF124" s="892"/>
      <c r="BG124" s="892"/>
      <c r="BH124" s="892"/>
      <c r="BI124" s="892"/>
      <c r="BJ124" s="892"/>
      <c r="BK124" s="892"/>
      <c r="BL124" s="892"/>
      <c r="BM124" s="892"/>
      <c r="BN124" s="892"/>
      <c r="BO124" s="892"/>
      <c r="BP124" s="893"/>
      <c r="BQ124" s="894" t="s">
        <v>176</v>
      </c>
      <c r="BR124" s="895"/>
      <c r="BS124" s="895"/>
      <c r="BT124" s="895"/>
      <c r="BU124" s="895"/>
      <c r="BV124" s="895" t="s">
        <v>176</v>
      </c>
      <c r="BW124" s="895"/>
      <c r="BX124" s="895"/>
      <c r="BY124" s="895"/>
      <c r="BZ124" s="895"/>
      <c r="CA124" s="895" t="s">
        <v>176</v>
      </c>
      <c r="CB124" s="895"/>
      <c r="CC124" s="895"/>
      <c r="CD124" s="895"/>
      <c r="CE124" s="895"/>
      <c r="CF124" s="790"/>
      <c r="CG124" s="791"/>
      <c r="CH124" s="791"/>
      <c r="CI124" s="791"/>
      <c r="CJ124" s="926"/>
      <c r="CK124" s="934"/>
      <c r="CL124" s="934"/>
      <c r="CM124" s="934"/>
      <c r="CN124" s="934"/>
      <c r="CO124" s="935"/>
      <c r="CP124" s="899" t="s">
        <v>471</v>
      </c>
      <c r="CQ124" s="900"/>
      <c r="CR124" s="900"/>
      <c r="CS124" s="900"/>
      <c r="CT124" s="900"/>
      <c r="CU124" s="900"/>
      <c r="CV124" s="900"/>
      <c r="CW124" s="900"/>
      <c r="CX124" s="900"/>
      <c r="CY124" s="900"/>
      <c r="CZ124" s="900"/>
      <c r="DA124" s="900"/>
      <c r="DB124" s="900"/>
      <c r="DC124" s="900"/>
      <c r="DD124" s="900"/>
      <c r="DE124" s="900"/>
      <c r="DF124" s="901"/>
      <c r="DG124" s="827" t="s">
        <v>176</v>
      </c>
      <c r="DH124" s="828"/>
      <c r="DI124" s="828"/>
      <c r="DJ124" s="828"/>
      <c r="DK124" s="829"/>
      <c r="DL124" s="830" t="s">
        <v>176</v>
      </c>
      <c r="DM124" s="828"/>
      <c r="DN124" s="828"/>
      <c r="DO124" s="828"/>
      <c r="DP124" s="829"/>
      <c r="DQ124" s="830" t="s">
        <v>176</v>
      </c>
      <c r="DR124" s="828"/>
      <c r="DS124" s="828"/>
      <c r="DT124" s="828"/>
      <c r="DU124" s="829"/>
      <c r="DV124" s="912" t="s">
        <v>176</v>
      </c>
      <c r="DW124" s="913"/>
      <c r="DX124" s="913"/>
      <c r="DY124" s="913"/>
      <c r="DZ124" s="914"/>
    </row>
    <row r="125" spans="1:130" s="233" customFormat="1" ht="26.25" customHeight="1" x14ac:dyDescent="0.2">
      <c r="A125" s="884"/>
      <c r="B125" s="885"/>
      <c r="C125" s="879" t="s">
        <v>460</v>
      </c>
      <c r="D125" s="816"/>
      <c r="E125" s="816"/>
      <c r="F125" s="816"/>
      <c r="G125" s="816"/>
      <c r="H125" s="816"/>
      <c r="I125" s="816"/>
      <c r="J125" s="816"/>
      <c r="K125" s="816"/>
      <c r="L125" s="816"/>
      <c r="M125" s="816"/>
      <c r="N125" s="816"/>
      <c r="O125" s="816"/>
      <c r="P125" s="816"/>
      <c r="Q125" s="816"/>
      <c r="R125" s="816"/>
      <c r="S125" s="816"/>
      <c r="T125" s="816"/>
      <c r="U125" s="816"/>
      <c r="V125" s="816"/>
      <c r="W125" s="816"/>
      <c r="X125" s="816"/>
      <c r="Y125" s="816"/>
      <c r="Z125" s="817"/>
      <c r="AA125" s="843" t="s">
        <v>176</v>
      </c>
      <c r="AB125" s="844"/>
      <c r="AC125" s="844"/>
      <c r="AD125" s="844"/>
      <c r="AE125" s="845"/>
      <c r="AF125" s="846" t="s">
        <v>176</v>
      </c>
      <c r="AG125" s="844"/>
      <c r="AH125" s="844"/>
      <c r="AI125" s="844"/>
      <c r="AJ125" s="845"/>
      <c r="AK125" s="846" t="s">
        <v>176</v>
      </c>
      <c r="AL125" s="844"/>
      <c r="AM125" s="844"/>
      <c r="AN125" s="844"/>
      <c r="AO125" s="845"/>
      <c r="AP125" s="888" t="s">
        <v>176</v>
      </c>
      <c r="AQ125" s="889"/>
      <c r="AR125" s="889"/>
      <c r="AS125" s="889"/>
      <c r="AT125" s="890"/>
      <c r="AU125" s="255"/>
      <c r="AV125" s="256"/>
      <c r="AW125" s="256"/>
      <c r="AX125" s="256"/>
      <c r="AY125" s="256"/>
      <c r="AZ125" s="256"/>
      <c r="BA125" s="256"/>
      <c r="BB125" s="256"/>
      <c r="BC125" s="256"/>
      <c r="BD125" s="256"/>
      <c r="BE125" s="256"/>
      <c r="BF125" s="256"/>
      <c r="BG125" s="256"/>
      <c r="BH125" s="256"/>
      <c r="BI125" s="256"/>
      <c r="BJ125" s="256"/>
      <c r="BK125" s="256"/>
      <c r="BL125" s="256"/>
      <c r="BM125" s="256"/>
      <c r="BN125" s="256"/>
      <c r="BO125" s="256"/>
      <c r="BP125" s="256"/>
      <c r="BQ125" s="235"/>
      <c r="BR125" s="235"/>
      <c r="BS125" s="235"/>
      <c r="BT125" s="235"/>
      <c r="BU125" s="235"/>
      <c r="BV125" s="235"/>
      <c r="BW125" s="235"/>
      <c r="BX125" s="235"/>
      <c r="BY125" s="235"/>
      <c r="BZ125" s="235"/>
      <c r="CA125" s="235"/>
      <c r="CB125" s="235"/>
      <c r="CC125" s="235"/>
      <c r="CD125" s="235"/>
      <c r="CE125" s="235"/>
      <c r="CF125" s="235"/>
      <c r="CG125" s="235"/>
      <c r="CH125" s="235"/>
      <c r="CI125" s="235"/>
      <c r="CJ125" s="257"/>
      <c r="CK125" s="915" t="s">
        <v>472</v>
      </c>
      <c r="CL125" s="916"/>
      <c r="CM125" s="916"/>
      <c r="CN125" s="916"/>
      <c r="CO125" s="917"/>
      <c r="CP125" s="924" t="s">
        <v>473</v>
      </c>
      <c r="CQ125" s="872"/>
      <c r="CR125" s="872"/>
      <c r="CS125" s="872"/>
      <c r="CT125" s="872"/>
      <c r="CU125" s="872"/>
      <c r="CV125" s="872"/>
      <c r="CW125" s="872"/>
      <c r="CX125" s="872"/>
      <c r="CY125" s="872"/>
      <c r="CZ125" s="872"/>
      <c r="DA125" s="872"/>
      <c r="DB125" s="872"/>
      <c r="DC125" s="872"/>
      <c r="DD125" s="872"/>
      <c r="DE125" s="872"/>
      <c r="DF125" s="873"/>
      <c r="DG125" s="925" t="s">
        <v>176</v>
      </c>
      <c r="DH125" s="906"/>
      <c r="DI125" s="906"/>
      <c r="DJ125" s="906"/>
      <c r="DK125" s="906"/>
      <c r="DL125" s="906" t="s">
        <v>176</v>
      </c>
      <c r="DM125" s="906"/>
      <c r="DN125" s="906"/>
      <c r="DO125" s="906"/>
      <c r="DP125" s="906"/>
      <c r="DQ125" s="906" t="s">
        <v>176</v>
      </c>
      <c r="DR125" s="906"/>
      <c r="DS125" s="906"/>
      <c r="DT125" s="906"/>
      <c r="DU125" s="906"/>
      <c r="DV125" s="907" t="s">
        <v>176</v>
      </c>
      <c r="DW125" s="907"/>
      <c r="DX125" s="907"/>
      <c r="DY125" s="907"/>
      <c r="DZ125" s="908"/>
    </row>
    <row r="126" spans="1:130" s="233" customFormat="1" ht="26.25" customHeight="1" thickBot="1" x14ac:dyDescent="0.25">
      <c r="A126" s="884"/>
      <c r="B126" s="885"/>
      <c r="C126" s="879" t="s">
        <v>462</v>
      </c>
      <c r="D126" s="816"/>
      <c r="E126" s="816"/>
      <c r="F126" s="816"/>
      <c r="G126" s="816"/>
      <c r="H126" s="816"/>
      <c r="I126" s="816"/>
      <c r="J126" s="816"/>
      <c r="K126" s="816"/>
      <c r="L126" s="816"/>
      <c r="M126" s="816"/>
      <c r="N126" s="816"/>
      <c r="O126" s="816"/>
      <c r="P126" s="816"/>
      <c r="Q126" s="816"/>
      <c r="R126" s="816"/>
      <c r="S126" s="816"/>
      <c r="T126" s="816"/>
      <c r="U126" s="816"/>
      <c r="V126" s="816"/>
      <c r="W126" s="816"/>
      <c r="X126" s="816"/>
      <c r="Y126" s="816"/>
      <c r="Z126" s="817"/>
      <c r="AA126" s="843">
        <v>17464</v>
      </c>
      <c r="AB126" s="844"/>
      <c r="AC126" s="844"/>
      <c r="AD126" s="844"/>
      <c r="AE126" s="845"/>
      <c r="AF126" s="846">
        <v>12000</v>
      </c>
      <c r="AG126" s="844"/>
      <c r="AH126" s="844"/>
      <c r="AI126" s="844"/>
      <c r="AJ126" s="845"/>
      <c r="AK126" s="846">
        <v>12000</v>
      </c>
      <c r="AL126" s="844"/>
      <c r="AM126" s="844"/>
      <c r="AN126" s="844"/>
      <c r="AO126" s="845"/>
      <c r="AP126" s="888">
        <v>0</v>
      </c>
      <c r="AQ126" s="889"/>
      <c r="AR126" s="889"/>
      <c r="AS126" s="889"/>
      <c r="AT126" s="890"/>
      <c r="AU126" s="235"/>
      <c r="AV126" s="235"/>
      <c r="AW126" s="235"/>
      <c r="AX126" s="235"/>
      <c r="AY126" s="235"/>
      <c r="AZ126" s="235"/>
      <c r="BA126" s="235"/>
      <c r="BB126" s="235"/>
      <c r="BC126" s="235"/>
      <c r="BD126" s="235"/>
      <c r="BE126" s="235"/>
      <c r="BF126" s="235"/>
      <c r="BG126" s="235"/>
      <c r="BH126" s="235"/>
      <c r="BI126" s="235"/>
      <c r="BJ126" s="235"/>
      <c r="BK126" s="235"/>
      <c r="BL126" s="235"/>
      <c r="BM126" s="235"/>
      <c r="BN126" s="235"/>
      <c r="BO126" s="235"/>
      <c r="BP126" s="235"/>
      <c r="BQ126" s="235"/>
      <c r="BR126" s="235"/>
      <c r="BS126" s="235"/>
      <c r="BT126" s="235"/>
      <c r="BU126" s="235"/>
      <c r="BV126" s="235"/>
      <c r="BW126" s="235"/>
      <c r="BX126" s="235"/>
      <c r="BY126" s="235"/>
      <c r="BZ126" s="235"/>
      <c r="CA126" s="235"/>
      <c r="CB126" s="235"/>
      <c r="CC126" s="235"/>
      <c r="CD126" s="258"/>
      <c r="CE126" s="258"/>
      <c r="CF126" s="258"/>
      <c r="CG126" s="235"/>
      <c r="CH126" s="235"/>
      <c r="CI126" s="235"/>
      <c r="CJ126" s="257"/>
      <c r="CK126" s="918"/>
      <c r="CL126" s="919"/>
      <c r="CM126" s="919"/>
      <c r="CN126" s="919"/>
      <c r="CO126" s="920"/>
      <c r="CP126" s="879" t="s">
        <v>474</v>
      </c>
      <c r="CQ126" s="816"/>
      <c r="CR126" s="816"/>
      <c r="CS126" s="816"/>
      <c r="CT126" s="816"/>
      <c r="CU126" s="816"/>
      <c r="CV126" s="816"/>
      <c r="CW126" s="816"/>
      <c r="CX126" s="816"/>
      <c r="CY126" s="816"/>
      <c r="CZ126" s="816"/>
      <c r="DA126" s="816"/>
      <c r="DB126" s="816"/>
      <c r="DC126" s="816"/>
      <c r="DD126" s="816"/>
      <c r="DE126" s="816"/>
      <c r="DF126" s="817"/>
      <c r="DG126" s="880" t="s">
        <v>176</v>
      </c>
      <c r="DH126" s="881"/>
      <c r="DI126" s="881"/>
      <c r="DJ126" s="881"/>
      <c r="DK126" s="881"/>
      <c r="DL126" s="881" t="s">
        <v>176</v>
      </c>
      <c r="DM126" s="881"/>
      <c r="DN126" s="881"/>
      <c r="DO126" s="881"/>
      <c r="DP126" s="881"/>
      <c r="DQ126" s="881" t="s">
        <v>176</v>
      </c>
      <c r="DR126" s="881"/>
      <c r="DS126" s="881"/>
      <c r="DT126" s="881"/>
      <c r="DU126" s="881"/>
      <c r="DV126" s="858" t="s">
        <v>176</v>
      </c>
      <c r="DW126" s="858"/>
      <c r="DX126" s="858"/>
      <c r="DY126" s="858"/>
      <c r="DZ126" s="859"/>
    </row>
    <row r="127" spans="1:130" s="233" customFormat="1" ht="26.25" customHeight="1" x14ac:dyDescent="0.2">
      <c r="A127" s="886"/>
      <c r="B127" s="887"/>
      <c r="C127" s="902" t="s">
        <v>475</v>
      </c>
      <c r="D127" s="903"/>
      <c r="E127" s="903"/>
      <c r="F127" s="903"/>
      <c r="G127" s="903"/>
      <c r="H127" s="903"/>
      <c r="I127" s="903"/>
      <c r="J127" s="903"/>
      <c r="K127" s="903"/>
      <c r="L127" s="903"/>
      <c r="M127" s="903"/>
      <c r="N127" s="903"/>
      <c r="O127" s="903"/>
      <c r="P127" s="903"/>
      <c r="Q127" s="903"/>
      <c r="R127" s="903"/>
      <c r="S127" s="903"/>
      <c r="T127" s="903"/>
      <c r="U127" s="903"/>
      <c r="V127" s="903"/>
      <c r="W127" s="903"/>
      <c r="X127" s="903"/>
      <c r="Y127" s="903"/>
      <c r="Z127" s="904"/>
      <c r="AA127" s="843">
        <v>71</v>
      </c>
      <c r="AB127" s="844"/>
      <c r="AC127" s="844"/>
      <c r="AD127" s="844"/>
      <c r="AE127" s="845"/>
      <c r="AF127" s="846">
        <v>34</v>
      </c>
      <c r="AG127" s="844"/>
      <c r="AH127" s="844"/>
      <c r="AI127" s="844"/>
      <c r="AJ127" s="845"/>
      <c r="AK127" s="846">
        <v>36</v>
      </c>
      <c r="AL127" s="844"/>
      <c r="AM127" s="844"/>
      <c r="AN127" s="844"/>
      <c r="AO127" s="845"/>
      <c r="AP127" s="888">
        <v>0</v>
      </c>
      <c r="AQ127" s="889"/>
      <c r="AR127" s="889"/>
      <c r="AS127" s="889"/>
      <c r="AT127" s="890"/>
      <c r="AU127" s="235"/>
      <c r="AV127" s="235"/>
      <c r="AW127" s="235"/>
      <c r="AX127" s="905" t="s">
        <v>476</v>
      </c>
      <c r="AY127" s="876"/>
      <c r="AZ127" s="876"/>
      <c r="BA127" s="876"/>
      <c r="BB127" s="876"/>
      <c r="BC127" s="876"/>
      <c r="BD127" s="876"/>
      <c r="BE127" s="877"/>
      <c r="BF127" s="875" t="s">
        <v>477</v>
      </c>
      <c r="BG127" s="876"/>
      <c r="BH127" s="876"/>
      <c r="BI127" s="876"/>
      <c r="BJ127" s="876"/>
      <c r="BK127" s="876"/>
      <c r="BL127" s="877"/>
      <c r="BM127" s="875" t="s">
        <v>478</v>
      </c>
      <c r="BN127" s="876"/>
      <c r="BO127" s="876"/>
      <c r="BP127" s="876"/>
      <c r="BQ127" s="876"/>
      <c r="BR127" s="876"/>
      <c r="BS127" s="877"/>
      <c r="BT127" s="875" t="s">
        <v>479</v>
      </c>
      <c r="BU127" s="876"/>
      <c r="BV127" s="876"/>
      <c r="BW127" s="876"/>
      <c r="BX127" s="876"/>
      <c r="BY127" s="876"/>
      <c r="BZ127" s="878"/>
      <c r="CA127" s="235"/>
      <c r="CB127" s="235"/>
      <c r="CC127" s="235"/>
      <c r="CD127" s="258"/>
      <c r="CE127" s="258"/>
      <c r="CF127" s="258"/>
      <c r="CG127" s="235"/>
      <c r="CH127" s="235"/>
      <c r="CI127" s="235"/>
      <c r="CJ127" s="257"/>
      <c r="CK127" s="918"/>
      <c r="CL127" s="919"/>
      <c r="CM127" s="919"/>
      <c r="CN127" s="919"/>
      <c r="CO127" s="920"/>
      <c r="CP127" s="879" t="s">
        <v>480</v>
      </c>
      <c r="CQ127" s="816"/>
      <c r="CR127" s="816"/>
      <c r="CS127" s="816"/>
      <c r="CT127" s="816"/>
      <c r="CU127" s="816"/>
      <c r="CV127" s="816"/>
      <c r="CW127" s="816"/>
      <c r="CX127" s="816"/>
      <c r="CY127" s="816"/>
      <c r="CZ127" s="816"/>
      <c r="DA127" s="816"/>
      <c r="DB127" s="816"/>
      <c r="DC127" s="816"/>
      <c r="DD127" s="816"/>
      <c r="DE127" s="816"/>
      <c r="DF127" s="817"/>
      <c r="DG127" s="880" t="s">
        <v>176</v>
      </c>
      <c r="DH127" s="881"/>
      <c r="DI127" s="881"/>
      <c r="DJ127" s="881"/>
      <c r="DK127" s="881"/>
      <c r="DL127" s="881" t="s">
        <v>176</v>
      </c>
      <c r="DM127" s="881"/>
      <c r="DN127" s="881"/>
      <c r="DO127" s="881"/>
      <c r="DP127" s="881"/>
      <c r="DQ127" s="881" t="s">
        <v>176</v>
      </c>
      <c r="DR127" s="881"/>
      <c r="DS127" s="881"/>
      <c r="DT127" s="881"/>
      <c r="DU127" s="881"/>
      <c r="DV127" s="858" t="s">
        <v>176</v>
      </c>
      <c r="DW127" s="858"/>
      <c r="DX127" s="858"/>
      <c r="DY127" s="858"/>
      <c r="DZ127" s="859"/>
    </row>
    <row r="128" spans="1:130" s="233" customFormat="1" ht="26.25" customHeight="1" thickBot="1" x14ac:dyDescent="0.25">
      <c r="A128" s="860" t="s">
        <v>481</v>
      </c>
      <c r="B128" s="861"/>
      <c r="C128" s="861"/>
      <c r="D128" s="861"/>
      <c r="E128" s="861"/>
      <c r="F128" s="861"/>
      <c r="G128" s="861"/>
      <c r="H128" s="861"/>
      <c r="I128" s="861"/>
      <c r="J128" s="861"/>
      <c r="K128" s="861"/>
      <c r="L128" s="861"/>
      <c r="M128" s="861"/>
      <c r="N128" s="861"/>
      <c r="O128" s="861"/>
      <c r="P128" s="861"/>
      <c r="Q128" s="861"/>
      <c r="R128" s="861"/>
      <c r="S128" s="861"/>
      <c r="T128" s="861"/>
      <c r="U128" s="861"/>
      <c r="V128" s="861"/>
      <c r="W128" s="862" t="s">
        <v>482</v>
      </c>
      <c r="X128" s="862"/>
      <c r="Y128" s="862"/>
      <c r="Z128" s="863"/>
      <c r="AA128" s="864">
        <v>38649</v>
      </c>
      <c r="AB128" s="865"/>
      <c r="AC128" s="865"/>
      <c r="AD128" s="865"/>
      <c r="AE128" s="866"/>
      <c r="AF128" s="867">
        <v>39193</v>
      </c>
      <c r="AG128" s="865"/>
      <c r="AH128" s="865"/>
      <c r="AI128" s="865"/>
      <c r="AJ128" s="866"/>
      <c r="AK128" s="867">
        <v>38348</v>
      </c>
      <c r="AL128" s="865"/>
      <c r="AM128" s="865"/>
      <c r="AN128" s="865"/>
      <c r="AO128" s="866"/>
      <c r="AP128" s="868"/>
      <c r="AQ128" s="869"/>
      <c r="AR128" s="869"/>
      <c r="AS128" s="869"/>
      <c r="AT128" s="870"/>
      <c r="AU128" s="235"/>
      <c r="AV128" s="235"/>
      <c r="AW128" s="235"/>
      <c r="AX128" s="871" t="s">
        <v>483</v>
      </c>
      <c r="AY128" s="872"/>
      <c r="AZ128" s="872"/>
      <c r="BA128" s="872"/>
      <c r="BB128" s="872"/>
      <c r="BC128" s="872"/>
      <c r="BD128" s="872"/>
      <c r="BE128" s="873"/>
      <c r="BF128" s="850" t="s">
        <v>176</v>
      </c>
      <c r="BG128" s="851"/>
      <c r="BH128" s="851"/>
      <c r="BI128" s="851"/>
      <c r="BJ128" s="851"/>
      <c r="BK128" s="851"/>
      <c r="BL128" s="874"/>
      <c r="BM128" s="850">
        <v>11.25</v>
      </c>
      <c r="BN128" s="851"/>
      <c r="BO128" s="851"/>
      <c r="BP128" s="851"/>
      <c r="BQ128" s="851"/>
      <c r="BR128" s="851"/>
      <c r="BS128" s="874"/>
      <c r="BT128" s="850">
        <v>20</v>
      </c>
      <c r="BU128" s="851"/>
      <c r="BV128" s="851"/>
      <c r="BW128" s="851"/>
      <c r="BX128" s="851"/>
      <c r="BY128" s="851"/>
      <c r="BZ128" s="852"/>
      <c r="CA128" s="258"/>
      <c r="CB128" s="258"/>
      <c r="CC128" s="258"/>
      <c r="CD128" s="258"/>
      <c r="CE128" s="258"/>
      <c r="CF128" s="258"/>
      <c r="CG128" s="235"/>
      <c r="CH128" s="235"/>
      <c r="CI128" s="235"/>
      <c r="CJ128" s="257"/>
      <c r="CK128" s="921"/>
      <c r="CL128" s="922"/>
      <c r="CM128" s="922"/>
      <c r="CN128" s="922"/>
      <c r="CO128" s="923"/>
      <c r="CP128" s="853" t="s">
        <v>484</v>
      </c>
      <c r="CQ128" s="794"/>
      <c r="CR128" s="794"/>
      <c r="CS128" s="794"/>
      <c r="CT128" s="794"/>
      <c r="CU128" s="794"/>
      <c r="CV128" s="794"/>
      <c r="CW128" s="794"/>
      <c r="CX128" s="794"/>
      <c r="CY128" s="794"/>
      <c r="CZ128" s="794"/>
      <c r="DA128" s="794"/>
      <c r="DB128" s="794"/>
      <c r="DC128" s="794"/>
      <c r="DD128" s="794"/>
      <c r="DE128" s="794"/>
      <c r="DF128" s="795"/>
      <c r="DG128" s="854" t="s">
        <v>176</v>
      </c>
      <c r="DH128" s="855"/>
      <c r="DI128" s="855"/>
      <c r="DJ128" s="855"/>
      <c r="DK128" s="855"/>
      <c r="DL128" s="855" t="s">
        <v>176</v>
      </c>
      <c r="DM128" s="855"/>
      <c r="DN128" s="855"/>
      <c r="DO128" s="855"/>
      <c r="DP128" s="855"/>
      <c r="DQ128" s="855" t="s">
        <v>176</v>
      </c>
      <c r="DR128" s="855"/>
      <c r="DS128" s="855"/>
      <c r="DT128" s="855"/>
      <c r="DU128" s="855"/>
      <c r="DV128" s="856" t="s">
        <v>176</v>
      </c>
      <c r="DW128" s="856"/>
      <c r="DX128" s="856"/>
      <c r="DY128" s="856"/>
      <c r="DZ128" s="857"/>
    </row>
    <row r="129" spans="1:131" s="233" customFormat="1" ht="26.25" customHeight="1" x14ac:dyDescent="0.2">
      <c r="A129" s="838" t="s">
        <v>108</v>
      </c>
      <c r="B129" s="839"/>
      <c r="C129" s="839"/>
      <c r="D129" s="839"/>
      <c r="E129" s="839"/>
      <c r="F129" s="839"/>
      <c r="G129" s="839"/>
      <c r="H129" s="839"/>
      <c r="I129" s="839"/>
      <c r="J129" s="839"/>
      <c r="K129" s="839"/>
      <c r="L129" s="839"/>
      <c r="M129" s="839"/>
      <c r="N129" s="839"/>
      <c r="O129" s="839"/>
      <c r="P129" s="839"/>
      <c r="Q129" s="839"/>
      <c r="R129" s="839"/>
      <c r="S129" s="839"/>
      <c r="T129" s="839"/>
      <c r="U129" s="839"/>
      <c r="V129" s="839"/>
      <c r="W129" s="840" t="s">
        <v>485</v>
      </c>
      <c r="X129" s="841"/>
      <c r="Y129" s="841"/>
      <c r="Z129" s="842"/>
      <c r="AA129" s="843">
        <v>56911182</v>
      </c>
      <c r="AB129" s="844"/>
      <c r="AC129" s="844"/>
      <c r="AD129" s="844"/>
      <c r="AE129" s="845"/>
      <c r="AF129" s="846">
        <v>55342710</v>
      </c>
      <c r="AG129" s="844"/>
      <c r="AH129" s="844"/>
      <c r="AI129" s="844"/>
      <c r="AJ129" s="845"/>
      <c r="AK129" s="846">
        <v>58760773</v>
      </c>
      <c r="AL129" s="844"/>
      <c r="AM129" s="844"/>
      <c r="AN129" s="844"/>
      <c r="AO129" s="845"/>
      <c r="AP129" s="847"/>
      <c r="AQ129" s="848"/>
      <c r="AR129" s="848"/>
      <c r="AS129" s="848"/>
      <c r="AT129" s="849"/>
      <c r="AU129" s="236"/>
      <c r="AV129" s="236"/>
      <c r="AW129" s="236"/>
      <c r="AX129" s="815" t="s">
        <v>486</v>
      </c>
      <c r="AY129" s="816"/>
      <c r="AZ129" s="816"/>
      <c r="BA129" s="816"/>
      <c r="BB129" s="816"/>
      <c r="BC129" s="816"/>
      <c r="BD129" s="816"/>
      <c r="BE129" s="817"/>
      <c r="BF129" s="834" t="s">
        <v>176</v>
      </c>
      <c r="BG129" s="835"/>
      <c r="BH129" s="835"/>
      <c r="BI129" s="835"/>
      <c r="BJ129" s="835"/>
      <c r="BK129" s="835"/>
      <c r="BL129" s="836"/>
      <c r="BM129" s="834">
        <v>16.25</v>
      </c>
      <c r="BN129" s="835"/>
      <c r="BO129" s="835"/>
      <c r="BP129" s="835"/>
      <c r="BQ129" s="835"/>
      <c r="BR129" s="835"/>
      <c r="BS129" s="836"/>
      <c r="BT129" s="834">
        <v>30</v>
      </c>
      <c r="BU129" s="835"/>
      <c r="BV129" s="835"/>
      <c r="BW129" s="835"/>
      <c r="BX129" s="835"/>
      <c r="BY129" s="835"/>
      <c r="BZ129" s="837"/>
      <c r="CA129" s="259"/>
      <c r="CB129" s="259"/>
      <c r="CC129" s="259"/>
      <c r="CD129" s="259"/>
      <c r="CE129" s="259"/>
      <c r="CF129" s="259"/>
      <c r="CG129" s="259"/>
      <c r="CH129" s="259"/>
      <c r="CI129" s="259"/>
      <c r="CJ129" s="259"/>
      <c r="CK129" s="259"/>
      <c r="CL129" s="259"/>
      <c r="CM129" s="259"/>
      <c r="CN129" s="259"/>
      <c r="CO129" s="259"/>
      <c r="CP129" s="259"/>
      <c r="CQ129" s="259"/>
      <c r="CR129" s="259"/>
      <c r="CS129" s="259"/>
      <c r="CT129" s="259"/>
      <c r="CU129" s="259"/>
      <c r="CV129" s="259"/>
      <c r="CW129" s="259"/>
      <c r="CX129" s="259"/>
      <c r="CY129" s="259"/>
      <c r="CZ129" s="259"/>
      <c r="DA129" s="259"/>
      <c r="DB129" s="259"/>
      <c r="DC129" s="259"/>
      <c r="DD129" s="259"/>
      <c r="DE129" s="259"/>
      <c r="DF129" s="259"/>
      <c r="DG129" s="259"/>
      <c r="DH129" s="259"/>
      <c r="DI129" s="259"/>
      <c r="DJ129" s="259"/>
      <c r="DK129" s="259"/>
      <c r="DL129" s="259"/>
      <c r="DM129" s="259"/>
      <c r="DN129" s="259"/>
      <c r="DO129" s="259"/>
      <c r="DP129" s="236"/>
      <c r="DQ129" s="236"/>
      <c r="DR129" s="236"/>
      <c r="DS129" s="236"/>
      <c r="DT129" s="236"/>
      <c r="DU129" s="236"/>
      <c r="DV129" s="236"/>
      <c r="DW129" s="236"/>
      <c r="DX129" s="236"/>
      <c r="DY129" s="236"/>
      <c r="DZ129" s="236"/>
    </row>
    <row r="130" spans="1:131" s="233" customFormat="1" ht="26.25" customHeight="1" x14ac:dyDescent="0.2">
      <c r="A130" s="838" t="s">
        <v>487</v>
      </c>
      <c r="B130" s="839"/>
      <c r="C130" s="839"/>
      <c r="D130" s="839"/>
      <c r="E130" s="839"/>
      <c r="F130" s="839"/>
      <c r="G130" s="839"/>
      <c r="H130" s="839"/>
      <c r="I130" s="839"/>
      <c r="J130" s="839"/>
      <c r="K130" s="839"/>
      <c r="L130" s="839"/>
      <c r="M130" s="839"/>
      <c r="N130" s="839"/>
      <c r="O130" s="839"/>
      <c r="P130" s="839"/>
      <c r="Q130" s="839"/>
      <c r="R130" s="839"/>
      <c r="S130" s="839"/>
      <c r="T130" s="839"/>
      <c r="U130" s="839"/>
      <c r="V130" s="839"/>
      <c r="W130" s="840" t="s">
        <v>488</v>
      </c>
      <c r="X130" s="841"/>
      <c r="Y130" s="841"/>
      <c r="Z130" s="842"/>
      <c r="AA130" s="843">
        <v>2942844</v>
      </c>
      <c r="AB130" s="844"/>
      <c r="AC130" s="844"/>
      <c r="AD130" s="844"/>
      <c r="AE130" s="845"/>
      <c r="AF130" s="846">
        <v>2827958</v>
      </c>
      <c r="AG130" s="844"/>
      <c r="AH130" s="844"/>
      <c r="AI130" s="844"/>
      <c r="AJ130" s="845"/>
      <c r="AK130" s="846">
        <v>2704490</v>
      </c>
      <c r="AL130" s="844"/>
      <c r="AM130" s="844"/>
      <c r="AN130" s="844"/>
      <c r="AO130" s="845"/>
      <c r="AP130" s="847"/>
      <c r="AQ130" s="848"/>
      <c r="AR130" s="848"/>
      <c r="AS130" s="848"/>
      <c r="AT130" s="849"/>
      <c r="AU130" s="236"/>
      <c r="AV130" s="236"/>
      <c r="AW130" s="236"/>
      <c r="AX130" s="815" t="s">
        <v>489</v>
      </c>
      <c r="AY130" s="816"/>
      <c r="AZ130" s="816"/>
      <c r="BA130" s="816"/>
      <c r="BB130" s="816"/>
      <c r="BC130" s="816"/>
      <c r="BD130" s="816"/>
      <c r="BE130" s="817"/>
      <c r="BF130" s="818">
        <v>-2.7</v>
      </c>
      <c r="BG130" s="819"/>
      <c r="BH130" s="819"/>
      <c r="BI130" s="819"/>
      <c r="BJ130" s="819"/>
      <c r="BK130" s="819"/>
      <c r="BL130" s="820"/>
      <c r="BM130" s="818">
        <v>25</v>
      </c>
      <c r="BN130" s="819"/>
      <c r="BO130" s="819"/>
      <c r="BP130" s="819"/>
      <c r="BQ130" s="819"/>
      <c r="BR130" s="819"/>
      <c r="BS130" s="820"/>
      <c r="BT130" s="818">
        <v>35</v>
      </c>
      <c r="BU130" s="819"/>
      <c r="BV130" s="819"/>
      <c r="BW130" s="819"/>
      <c r="BX130" s="819"/>
      <c r="BY130" s="819"/>
      <c r="BZ130" s="821"/>
      <c r="CA130" s="259"/>
      <c r="CB130" s="259"/>
      <c r="CC130" s="259"/>
      <c r="CD130" s="259"/>
      <c r="CE130" s="259"/>
      <c r="CF130" s="259"/>
      <c r="CG130" s="259"/>
      <c r="CH130" s="259"/>
      <c r="CI130" s="259"/>
      <c r="CJ130" s="259"/>
      <c r="CK130" s="259"/>
      <c r="CL130" s="259"/>
      <c r="CM130" s="259"/>
      <c r="CN130" s="259"/>
      <c r="CO130" s="259"/>
      <c r="CP130" s="259"/>
      <c r="CQ130" s="259"/>
      <c r="CR130" s="259"/>
      <c r="CS130" s="259"/>
      <c r="CT130" s="259"/>
      <c r="CU130" s="259"/>
      <c r="CV130" s="259"/>
      <c r="CW130" s="259"/>
      <c r="CX130" s="259"/>
      <c r="CY130" s="259"/>
      <c r="CZ130" s="259"/>
      <c r="DA130" s="259"/>
      <c r="DB130" s="259"/>
      <c r="DC130" s="259"/>
      <c r="DD130" s="259"/>
      <c r="DE130" s="259"/>
      <c r="DF130" s="259"/>
      <c r="DG130" s="259"/>
      <c r="DH130" s="259"/>
      <c r="DI130" s="259"/>
      <c r="DJ130" s="259"/>
      <c r="DK130" s="259"/>
      <c r="DL130" s="259"/>
      <c r="DM130" s="259"/>
      <c r="DN130" s="259"/>
      <c r="DO130" s="259"/>
      <c r="DP130" s="236"/>
      <c r="DQ130" s="236"/>
      <c r="DR130" s="236"/>
      <c r="DS130" s="236"/>
      <c r="DT130" s="236"/>
      <c r="DU130" s="236"/>
      <c r="DV130" s="236"/>
      <c r="DW130" s="236"/>
      <c r="DX130" s="236"/>
      <c r="DY130" s="236"/>
      <c r="DZ130" s="236"/>
    </row>
    <row r="131" spans="1:131" s="233" customFormat="1" ht="26.25" customHeight="1" thickBot="1" x14ac:dyDescent="0.25">
      <c r="A131" s="822"/>
      <c r="B131" s="823"/>
      <c r="C131" s="823"/>
      <c r="D131" s="823"/>
      <c r="E131" s="823"/>
      <c r="F131" s="823"/>
      <c r="G131" s="823"/>
      <c r="H131" s="823"/>
      <c r="I131" s="823"/>
      <c r="J131" s="823"/>
      <c r="K131" s="823"/>
      <c r="L131" s="823"/>
      <c r="M131" s="823"/>
      <c r="N131" s="823"/>
      <c r="O131" s="823"/>
      <c r="P131" s="823"/>
      <c r="Q131" s="823"/>
      <c r="R131" s="823"/>
      <c r="S131" s="823"/>
      <c r="T131" s="823"/>
      <c r="U131" s="823"/>
      <c r="V131" s="823"/>
      <c r="W131" s="824" t="s">
        <v>490</v>
      </c>
      <c r="X131" s="825"/>
      <c r="Y131" s="825"/>
      <c r="Z131" s="826"/>
      <c r="AA131" s="827">
        <v>53968338</v>
      </c>
      <c r="AB131" s="828"/>
      <c r="AC131" s="828"/>
      <c r="AD131" s="828"/>
      <c r="AE131" s="829"/>
      <c r="AF131" s="830">
        <v>52514752</v>
      </c>
      <c r="AG131" s="828"/>
      <c r="AH131" s="828"/>
      <c r="AI131" s="828"/>
      <c r="AJ131" s="829"/>
      <c r="AK131" s="830">
        <v>56056283</v>
      </c>
      <c r="AL131" s="828"/>
      <c r="AM131" s="828"/>
      <c r="AN131" s="828"/>
      <c r="AO131" s="829"/>
      <c r="AP131" s="831"/>
      <c r="AQ131" s="832"/>
      <c r="AR131" s="832"/>
      <c r="AS131" s="832"/>
      <c r="AT131" s="833"/>
      <c r="AU131" s="236"/>
      <c r="AV131" s="236"/>
      <c r="AW131" s="236"/>
      <c r="AX131" s="793" t="s">
        <v>491</v>
      </c>
      <c r="AY131" s="794"/>
      <c r="AZ131" s="794"/>
      <c r="BA131" s="794"/>
      <c r="BB131" s="794"/>
      <c r="BC131" s="794"/>
      <c r="BD131" s="794"/>
      <c r="BE131" s="795"/>
      <c r="BF131" s="796" t="s">
        <v>176</v>
      </c>
      <c r="BG131" s="797"/>
      <c r="BH131" s="797"/>
      <c r="BI131" s="797"/>
      <c r="BJ131" s="797"/>
      <c r="BK131" s="797"/>
      <c r="BL131" s="798"/>
      <c r="BM131" s="796">
        <v>350</v>
      </c>
      <c r="BN131" s="797"/>
      <c r="BO131" s="797"/>
      <c r="BP131" s="797"/>
      <c r="BQ131" s="797"/>
      <c r="BR131" s="797"/>
      <c r="BS131" s="798"/>
      <c r="BT131" s="799"/>
      <c r="BU131" s="800"/>
      <c r="BV131" s="800"/>
      <c r="BW131" s="800"/>
      <c r="BX131" s="800"/>
      <c r="BY131" s="800"/>
      <c r="BZ131" s="801"/>
      <c r="CA131" s="259"/>
      <c r="CB131" s="259"/>
      <c r="CC131" s="259"/>
      <c r="CD131" s="259"/>
      <c r="CE131" s="259"/>
      <c r="CF131" s="259"/>
      <c r="CG131" s="259"/>
      <c r="CH131" s="259"/>
      <c r="CI131" s="259"/>
      <c r="CJ131" s="259"/>
      <c r="CK131" s="259"/>
      <c r="CL131" s="259"/>
      <c r="CM131" s="259"/>
      <c r="CN131" s="259"/>
      <c r="CO131" s="259"/>
      <c r="CP131" s="259"/>
      <c r="CQ131" s="259"/>
      <c r="CR131" s="259"/>
      <c r="CS131" s="259"/>
      <c r="CT131" s="259"/>
      <c r="CU131" s="259"/>
      <c r="CV131" s="259"/>
      <c r="CW131" s="259"/>
      <c r="CX131" s="259"/>
      <c r="CY131" s="259"/>
      <c r="CZ131" s="259"/>
      <c r="DA131" s="259"/>
      <c r="DB131" s="259"/>
      <c r="DC131" s="259"/>
      <c r="DD131" s="259"/>
      <c r="DE131" s="259"/>
      <c r="DF131" s="259"/>
      <c r="DG131" s="259"/>
      <c r="DH131" s="259"/>
      <c r="DI131" s="259"/>
      <c r="DJ131" s="259"/>
      <c r="DK131" s="259"/>
      <c r="DL131" s="259"/>
      <c r="DM131" s="259"/>
      <c r="DN131" s="259"/>
      <c r="DO131" s="259"/>
      <c r="DP131" s="236"/>
      <c r="DQ131" s="236"/>
      <c r="DR131" s="236"/>
      <c r="DS131" s="236"/>
      <c r="DT131" s="236"/>
      <c r="DU131" s="236"/>
      <c r="DV131" s="236"/>
      <c r="DW131" s="236"/>
      <c r="DX131" s="236"/>
      <c r="DY131" s="236"/>
      <c r="DZ131" s="236"/>
    </row>
    <row r="132" spans="1:131" s="233" customFormat="1" ht="26.25" customHeight="1" x14ac:dyDescent="0.2">
      <c r="A132" s="802" t="s">
        <v>492</v>
      </c>
      <c r="B132" s="803"/>
      <c r="C132" s="803"/>
      <c r="D132" s="803"/>
      <c r="E132" s="803"/>
      <c r="F132" s="803"/>
      <c r="G132" s="803"/>
      <c r="H132" s="803"/>
      <c r="I132" s="803"/>
      <c r="J132" s="803"/>
      <c r="K132" s="803"/>
      <c r="L132" s="803"/>
      <c r="M132" s="803"/>
      <c r="N132" s="803"/>
      <c r="O132" s="803"/>
      <c r="P132" s="803"/>
      <c r="Q132" s="803"/>
      <c r="R132" s="803"/>
      <c r="S132" s="803"/>
      <c r="T132" s="803"/>
      <c r="U132" s="803"/>
      <c r="V132" s="806" t="s">
        <v>493</v>
      </c>
      <c r="W132" s="806"/>
      <c r="X132" s="806"/>
      <c r="Y132" s="806"/>
      <c r="Z132" s="807"/>
      <c r="AA132" s="808">
        <v>-2.5621078050000001</v>
      </c>
      <c r="AB132" s="809"/>
      <c r="AC132" s="809"/>
      <c r="AD132" s="809"/>
      <c r="AE132" s="810"/>
      <c r="AF132" s="811">
        <v>-2.9807567210000001</v>
      </c>
      <c r="AG132" s="809"/>
      <c r="AH132" s="809"/>
      <c r="AI132" s="809"/>
      <c r="AJ132" s="810"/>
      <c r="AK132" s="811">
        <v>-2.7284791610000001</v>
      </c>
      <c r="AL132" s="809"/>
      <c r="AM132" s="809"/>
      <c r="AN132" s="809"/>
      <c r="AO132" s="810"/>
      <c r="AP132" s="812"/>
      <c r="AQ132" s="813"/>
      <c r="AR132" s="813"/>
      <c r="AS132" s="813"/>
      <c r="AT132" s="814"/>
      <c r="AU132" s="260"/>
      <c r="AV132" s="236"/>
      <c r="AW132" s="236"/>
      <c r="AX132" s="236"/>
      <c r="AY132" s="236"/>
      <c r="AZ132" s="236"/>
      <c r="BA132" s="236"/>
      <c r="BB132" s="236"/>
      <c r="BC132" s="236"/>
      <c r="BD132" s="236"/>
      <c r="BE132" s="236"/>
      <c r="BF132" s="236"/>
      <c r="BG132" s="236"/>
      <c r="BH132" s="236"/>
      <c r="BI132" s="236"/>
      <c r="BJ132" s="236"/>
      <c r="BK132" s="236"/>
      <c r="BL132" s="236"/>
      <c r="BM132" s="236"/>
      <c r="BN132" s="236"/>
      <c r="BO132" s="236"/>
      <c r="BP132" s="236"/>
      <c r="BQ132" s="236"/>
      <c r="BR132" s="236"/>
      <c r="BS132" s="237"/>
      <c r="BT132" s="236"/>
      <c r="BU132" s="236"/>
      <c r="BV132" s="236"/>
      <c r="BW132" s="236"/>
      <c r="BX132" s="236"/>
      <c r="BY132" s="236"/>
      <c r="BZ132" s="236"/>
      <c r="CA132" s="259"/>
      <c r="CB132" s="259"/>
      <c r="CC132" s="259"/>
      <c r="CD132" s="259"/>
      <c r="CE132" s="259"/>
      <c r="CF132" s="259"/>
      <c r="CG132" s="259"/>
      <c r="CH132" s="259"/>
      <c r="CI132" s="259"/>
      <c r="CJ132" s="259"/>
      <c r="CK132" s="259"/>
      <c r="CL132" s="259"/>
      <c r="CM132" s="259"/>
      <c r="CN132" s="259"/>
      <c r="CO132" s="259"/>
      <c r="CP132" s="259"/>
      <c r="CQ132" s="259"/>
      <c r="CR132" s="259"/>
      <c r="CS132" s="259"/>
      <c r="CT132" s="259"/>
      <c r="CU132" s="259"/>
      <c r="CV132" s="259"/>
      <c r="CW132" s="259"/>
      <c r="CX132" s="259"/>
      <c r="CY132" s="259"/>
      <c r="CZ132" s="259"/>
      <c r="DA132" s="259"/>
      <c r="DB132" s="259"/>
      <c r="DC132" s="259"/>
      <c r="DD132" s="259"/>
      <c r="DE132" s="259"/>
      <c r="DF132" s="259"/>
      <c r="DG132" s="259"/>
      <c r="DH132" s="259"/>
      <c r="DI132" s="259"/>
      <c r="DJ132" s="259"/>
      <c r="DK132" s="259"/>
      <c r="DL132" s="259"/>
      <c r="DM132" s="259"/>
      <c r="DN132" s="259"/>
      <c r="DO132" s="259"/>
      <c r="DP132" s="236"/>
      <c r="DQ132" s="236"/>
      <c r="DR132" s="236"/>
      <c r="DS132" s="236"/>
      <c r="DT132" s="236"/>
      <c r="DU132" s="236"/>
      <c r="DV132" s="236"/>
      <c r="DW132" s="236"/>
      <c r="DX132" s="236"/>
      <c r="DY132" s="236"/>
      <c r="DZ132" s="236"/>
    </row>
    <row r="133" spans="1:131" s="233" customFormat="1" ht="26.25" customHeight="1" thickBot="1" x14ac:dyDescent="0.25">
      <c r="A133" s="804"/>
      <c r="B133" s="805"/>
      <c r="C133" s="805"/>
      <c r="D133" s="805"/>
      <c r="E133" s="805"/>
      <c r="F133" s="805"/>
      <c r="G133" s="805"/>
      <c r="H133" s="805"/>
      <c r="I133" s="805"/>
      <c r="J133" s="805"/>
      <c r="K133" s="805"/>
      <c r="L133" s="805"/>
      <c r="M133" s="805"/>
      <c r="N133" s="805"/>
      <c r="O133" s="805"/>
      <c r="P133" s="805"/>
      <c r="Q133" s="805"/>
      <c r="R133" s="805"/>
      <c r="S133" s="805"/>
      <c r="T133" s="805"/>
      <c r="U133" s="805"/>
      <c r="V133" s="785" t="s">
        <v>494</v>
      </c>
      <c r="W133" s="785"/>
      <c r="X133" s="785"/>
      <c r="Y133" s="785"/>
      <c r="Z133" s="786"/>
      <c r="AA133" s="787">
        <v>-2.4</v>
      </c>
      <c r="AB133" s="788"/>
      <c r="AC133" s="788"/>
      <c r="AD133" s="788"/>
      <c r="AE133" s="789"/>
      <c r="AF133" s="787">
        <v>-2.7</v>
      </c>
      <c r="AG133" s="788"/>
      <c r="AH133" s="788"/>
      <c r="AI133" s="788"/>
      <c r="AJ133" s="789"/>
      <c r="AK133" s="787">
        <v>-2.7</v>
      </c>
      <c r="AL133" s="788"/>
      <c r="AM133" s="788"/>
      <c r="AN133" s="788"/>
      <c r="AO133" s="789"/>
      <c r="AP133" s="790"/>
      <c r="AQ133" s="791"/>
      <c r="AR133" s="791"/>
      <c r="AS133" s="791"/>
      <c r="AT133" s="792"/>
      <c r="AU133" s="236"/>
      <c r="AV133" s="236"/>
      <c r="AW133" s="236"/>
      <c r="AX133" s="236"/>
      <c r="AY133" s="236"/>
      <c r="AZ133" s="236"/>
      <c r="BA133" s="236"/>
      <c r="BB133" s="236"/>
      <c r="BC133" s="236"/>
      <c r="BD133" s="236"/>
      <c r="BE133" s="236"/>
      <c r="BF133" s="236"/>
      <c r="BG133" s="236"/>
      <c r="BH133" s="236"/>
      <c r="BI133" s="236"/>
      <c r="BJ133" s="236"/>
      <c r="BK133" s="236"/>
      <c r="BL133" s="236"/>
      <c r="BM133" s="236"/>
      <c r="BN133" s="259"/>
      <c r="BO133" s="259"/>
      <c r="BP133" s="259"/>
      <c r="BQ133" s="259"/>
      <c r="BR133" s="259"/>
      <c r="BS133" s="259"/>
      <c r="BT133" s="259"/>
      <c r="BU133" s="259"/>
      <c r="BV133" s="259"/>
      <c r="BW133" s="259"/>
      <c r="BX133" s="259"/>
      <c r="BY133" s="259"/>
      <c r="BZ133" s="259"/>
      <c r="CA133" s="259"/>
      <c r="CB133" s="259"/>
      <c r="CC133" s="259"/>
      <c r="CD133" s="259"/>
      <c r="CE133" s="259"/>
      <c r="CF133" s="259"/>
      <c r="CG133" s="259"/>
      <c r="CH133" s="259"/>
      <c r="CI133" s="259"/>
      <c r="CJ133" s="259"/>
      <c r="CK133" s="259"/>
      <c r="CL133" s="259"/>
      <c r="CM133" s="259"/>
      <c r="CN133" s="259"/>
      <c r="CO133" s="259"/>
      <c r="CP133" s="259"/>
      <c r="CQ133" s="259"/>
      <c r="CR133" s="259"/>
      <c r="CS133" s="259"/>
      <c r="CT133" s="259"/>
      <c r="CU133" s="259"/>
      <c r="CV133" s="259"/>
      <c r="CW133" s="259"/>
      <c r="CX133" s="259"/>
      <c r="CY133" s="259"/>
      <c r="CZ133" s="259"/>
      <c r="DA133" s="259"/>
      <c r="DB133" s="259"/>
      <c r="DC133" s="259"/>
      <c r="DD133" s="259"/>
      <c r="DE133" s="259"/>
      <c r="DF133" s="259"/>
      <c r="DG133" s="259"/>
      <c r="DH133" s="259"/>
      <c r="DI133" s="259"/>
      <c r="DJ133" s="259"/>
      <c r="DK133" s="259"/>
      <c r="DL133" s="259"/>
      <c r="DM133" s="259"/>
      <c r="DN133" s="259"/>
      <c r="DO133" s="259"/>
      <c r="DP133" s="236"/>
      <c r="DQ133" s="236"/>
      <c r="DR133" s="236"/>
      <c r="DS133" s="236"/>
      <c r="DT133" s="236"/>
      <c r="DU133" s="236"/>
      <c r="DV133" s="236"/>
      <c r="DW133" s="236"/>
      <c r="DX133" s="236"/>
      <c r="DY133" s="236"/>
      <c r="DZ133" s="236"/>
    </row>
    <row r="134" spans="1:131" ht="11.25" customHeight="1" x14ac:dyDescent="0.2">
      <c r="A134" s="261"/>
      <c r="B134" s="261"/>
      <c r="C134" s="261"/>
      <c r="D134" s="261"/>
      <c r="E134" s="261"/>
      <c r="F134" s="261"/>
      <c r="G134" s="261"/>
      <c r="H134" s="261"/>
      <c r="I134" s="261"/>
      <c r="J134" s="261"/>
      <c r="K134" s="261"/>
      <c r="L134" s="261"/>
      <c r="M134" s="261"/>
      <c r="N134" s="261"/>
      <c r="O134" s="261"/>
      <c r="P134" s="261"/>
      <c r="Q134" s="261"/>
      <c r="R134" s="261"/>
      <c r="S134" s="261"/>
      <c r="T134" s="261"/>
      <c r="U134" s="261"/>
      <c r="V134" s="261"/>
      <c r="W134" s="261"/>
      <c r="X134" s="261"/>
      <c r="Y134" s="261"/>
      <c r="Z134" s="261"/>
      <c r="AA134" s="261"/>
      <c r="AB134" s="261"/>
      <c r="AC134" s="261"/>
      <c r="AD134" s="261"/>
      <c r="AE134" s="261"/>
      <c r="AF134" s="261"/>
      <c r="AG134" s="261"/>
      <c r="AH134" s="261"/>
      <c r="AI134" s="261"/>
      <c r="AJ134" s="261"/>
      <c r="AK134" s="261"/>
      <c r="AL134" s="261"/>
      <c r="AM134" s="261"/>
      <c r="AN134" s="261"/>
      <c r="AO134" s="261"/>
      <c r="AP134" s="261"/>
      <c r="AQ134" s="261"/>
      <c r="AR134" s="261"/>
      <c r="AS134" s="261"/>
      <c r="AT134" s="261"/>
      <c r="AU134" s="236"/>
      <c r="AV134" s="236"/>
      <c r="AW134" s="236"/>
      <c r="AX134" s="236"/>
      <c r="AY134" s="236"/>
      <c r="AZ134" s="236"/>
      <c r="BA134" s="236"/>
      <c r="BB134" s="236"/>
      <c r="BC134" s="236"/>
      <c r="BD134" s="236"/>
      <c r="BE134" s="236"/>
      <c r="BF134" s="236"/>
      <c r="BG134" s="236"/>
      <c r="BH134" s="236"/>
      <c r="BI134" s="236"/>
      <c r="BJ134" s="236"/>
      <c r="BK134" s="236"/>
      <c r="BL134" s="236"/>
      <c r="BM134" s="236"/>
      <c r="BN134" s="259"/>
      <c r="BO134" s="259"/>
      <c r="BP134" s="259"/>
      <c r="BQ134" s="259"/>
      <c r="BR134" s="259"/>
      <c r="BS134" s="259"/>
      <c r="BT134" s="259"/>
      <c r="BU134" s="259"/>
      <c r="BV134" s="259"/>
      <c r="BW134" s="259"/>
      <c r="BX134" s="259"/>
      <c r="BY134" s="259"/>
      <c r="BZ134" s="259"/>
      <c r="CA134" s="259"/>
      <c r="CB134" s="259"/>
      <c r="CC134" s="259"/>
      <c r="CD134" s="259"/>
      <c r="CE134" s="259"/>
      <c r="CF134" s="259"/>
      <c r="CG134" s="259"/>
      <c r="CH134" s="259"/>
      <c r="CI134" s="259"/>
      <c r="CJ134" s="259"/>
      <c r="CK134" s="259"/>
      <c r="CL134" s="259"/>
      <c r="CM134" s="259"/>
      <c r="CN134" s="259"/>
      <c r="CO134" s="259"/>
      <c r="CP134" s="259"/>
      <c r="CQ134" s="259"/>
      <c r="CR134" s="259"/>
      <c r="CS134" s="259"/>
      <c r="CT134" s="259"/>
      <c r="CU134" s="259"/>
      <c r="CV134" s="259"/>
      <c r="CW134" s="259"/>
      <c r="CX134" s="259"/>
      <c r="CY134" s="259"/>
      <c r="CZ134" s="259"/>
      <c r="DA134" s="259"/>
      <c r="DB134" s="259"/>
      <c r="DC134" s="259"/>
      <c r="DD134" s="259"/>
      <c r="DE134" s="259"/>
      <c r="DF134" s="259"/>
      <c r="DG134" s="259"/>
      <c r="DH134" s="259"/>
      <c r="DI134" s="259"/>
      <c r="DJ134" s="259"/>
      <c r="DK134" s="259"/>
      <c r="DL134" s="259"/>
      <c r="DM134" s="259"/>
      <c r="DN134" s="259"/>
      <c r="DO134" s="259"/>
      <c r="DP134" s="236"/>
      <c r="DQ134" s="236"/>
      <c r="DR134" s="236"/>
      <c r="DS134" s="236"/>
      <c r="DT134" s="236"/>
      <c r="DU134" s="236"/>
      <c r="DV134" s="236"/>
      <c r="DW134" s="236"/>
      <c r="DX134" s="236"/>
      <c r="DY134" s="236"/>
      <c r="DZ134" s="236"/>
      <c r="EA134" s="233"/>
    </row>
    <row r="135" spans="1:131" ht="14.4" hidden="1" x14ac:dyDescent="0.2">
      <c r="AU135" s="261"/>
      <c r="AV135" s="261"/>
      <c r="AW135" s="261"/>
      <c r="AX135" s="261"/>
      <c r="AY135" s="261"/>
      <c r="AZ135" s="261"/>
      <c r="BA135" s="261"/>
      <c r="BB135" s="261"/>
      <c r="BC135" s="261"/>
      <c r="BD135" s="261"/>
      <c r="BE135" s="261"/>
      <c r="BF135" s="261"/>
      <c r="BG135" s="261"/>
      <c r="BH135" s="261"/>
      <c r="BI135" s="261"/>
      <c r="BJ135" s="261"/>
      <c r="BK135" s="261"/>
      <c r="BL135" s="261"/>
      <c r="BM135" s="261"/>
      <c r="BN135" s="261"/>
      <c r="BO135" s="261"/>
      <c r="BP135" s="261"/>
      <c r="BQ135" s="261"/>
      <c r="BR135" s="261"/>
      <c r="BS135" s="261"/>
      <c r="BT135" s="261"/>
      <c r="BU135" s="261"/>
      <c r="BV135" s="261"/>
      <c r="BW135" s="261"/>
      <c r="BX135" s="261"/>
      <c r="BY135" s="261"/>
      <c r="BZ135" s="261"/>
      <c r="CA135" s="261"/>
      <c r="CB135" s="261"/>
      <c r="CC135" s="261"/>
      <c r="CD135" s="261"/>
      <c r="CE135" s="261"/>
      <c r="CF135" s="261"/>
      <c r="CG135" s="261"/>
      <c r="CH135" s="261"/>
      <c r="CI135" s="261"/>
      <c r="CJ135" s="261"/>
      <c r="CK135" s="261"/>
      <c r="CL135" s="261"/>
      <c r="CM135" s="261"/>
      <c r="CN135" s="261"/>
      <c r="CO135" s="261"/>
      <c r="CP135" s="261"/>
      <c r="CQ135" s="261"/>
      <c r="CR135" s="261"/>
      <c r="CS135" s="261"/>
      <c r="CT135" s="261"/>
      <c r="CU135" s="261"/>
      <c r="CV135" s="261"/>
      <c r="CW135" s="261"/>
      <c r="CX135" s="261"/>
      <c r="CY135" s="261"/>
      <c r="CZ135" s="261"/>
      <c r="DA135" s="261"/>
      <c r="DB135" s="261"/>
      <c r="DC135" s="261"/>
      <c r="DD135" s="261"/>
      <c r="DE135" s="261"/>
      <c r="DF135" s="261"/>
      <c r="DG135" s="261"/>
      <c r="DH135" s="261"/>
      <c r="DI135" s="261"/>
      <c r="DJ135" s="261"/>
      <c r="DK135" s="261"/>
      <c r="DL135" s="261"/>
      <c r="DM135" s="261"/>
      <c r="DN135" s="261"/>
      <c r="DO135" s="261"/>
      <c r="DP135" s="261"/>
      <c r="DQ135" s="261"/>
      <c r="DR135" s="261"/>
      <c r="DS135" s="261"/>
      <c r="DT135" s="261"/>
      <c r="DU135" s="261"/>
      <c r="DV135" s="261"/>
      <c r="DW135" s="261"/>
      <c r="DX135" s="261"/>
      <c r="DY135" s="261"/>
      <c r="DZ135" s="261"/>
    </row>
  </sheetData>
  <sheetProtection algorithmName="SHA-512" hashValue="sQq5XM1k7E0LYZWp2t6voaN7k0Wz6srboorMjWLP/MS6EIjjAbr/I3YFSAs1vBAntT5eb2k2rj+/Taiw9RYzsg==" saltValue="nYK16HToeUzY82q3MiZKwQ=="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topLeftCell="A4" zoomScale="75" zoomScaleNormal="85" zoomScaleSheetLayoutView="75" workbookViewId="0">
      <selection activeCell="A28" sqref="A28"/>
    </sheetView>
  </sheetViews>
  <sheetFormatPr defaultColWidth="0" defaultRowHeight="13.5" customHeight="1" zeroHeight="1" x14ac:dyDescent="0.2"/>
  <cols>
    <col min="1" max="120" width="2.77734375" style="263" customWidth="1"/>
    <col min="121" max="121" width="0" style="262" hidden="1" customWidth="1"/>
    <col min="122" max="16384" width="9" style="262" hidden="1"/>
  </cols>
  <sheetData>
    <row r="1" spans="1:120" ht="13.2" x14ac:dyDescent="0.2">
      <c r="A1" s="26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62"/>
    </row>
    <row r="17" spans="119:120" ht="13.2" x14ac:dyDescent="0.2">
      <c r="DP17" s="262"/>
    </row>
    <row r="18" spans="119:120" ht="13.2" x14ac:dyDescent="0.2"/>
    <row r="19" spans="119:120" ht="13.2" x14ac:dyDescent="0.2"/>
    <row r="20" spans="119:120" ht="13.2" x14ac:dyDescent="0.2">
      <c r="DO20" s="262"/>
      <c r="DP20" s="262"/>
    </row>
    <row r="21" spans="119:120" ht="13.2" x14ac:dyDescent="0.2">
      <c r="DP21" s="262"/>
    </row>
    <row r="22" spans="119:120" ht="13.2" x14ac:dyDescent="0.2"/>
    <row r="23" spans="119:120" ht="13.2" x14ac:dyDescent="0.2">
      <c r="DO23" s="262"/>
      <c r="DP23" s="262"/>
    </row>
    <row r="24" spans="119:120" ht="13.2" x14ac:dyDescent="0.2">
      <c r="DP24" s="262"/>
    </row>
    <row r="25" spans="119:120" ht="13.2" x14ac:dyDescent="0.2">
      <c r="DP25" s="262"/>
    </row>
    <row r="26" spans="119:120" ht="13.2" x14ac:dyDescent="0.2">
      <c r="DO26" s="262"/>
      <c r="DP26" s="262"/>
    </row>
    <row r="27" spans="119:120" ht="13.2" x14ac:dyDescent="0.2"/>
    <row r="28" spans="119:120" ht="13.2" x14ac:dyDescent="0.2">
      <c r="DO28" s="262"/>
      <c r="DP28" s="262"/>
    </row>
    <row r="29" spans="119:120" ht="13.2" x14ac:dyDescent="0.2">
      <c r="DP29" s="262"/>
    </row>
    <row r="30" spans="119:120" ht="13.2" x14ac:dyDescent="0.2"/>
    <row r="31" spans="119:120" ht="13.2" x14ac:dyDescent="0.2">
      <c r="DO31" s="262"/>
      <c r="DP31" s="262"/>
    </row>
    <row r="32" spans="119:120" ht="13.2" x14ac:dyDescent="0.2"/>
    <row r="33" spans="98:120" ht="13.2" x14ac:dyDescent="0.2">
      <c r="DO33" s="262"/>
      <c r="DP33" s="262"/>
    </row>
    <row r="34" spans="98:120" ht="13.2" x14ac:dyDescent="0.2">
      <c r="DM34" s="262"/>
    </row>
    <row r="35" spans="98:120" ht="13.2" x14ac:dyDescent="0.2">
      <c r="CT35" s="262"/>
      <c r="CU35" s="262"/>
      <c r="CV35" s="262"/>
      <c r="CY35" s="262"/>
      <c r="CZ35" s="262"/>
      <c r="DA35" s="262"/>
      <c r="DD35" s="262"/>
      <c r="DE35" s="262"/>
      <c r="DF35" s="262"/>
      <c r="DI35" s="262"/>
      <c r="DJ35" s="262"/>
      <c r="DK35" s="262"/>
      <c r="DM35" s="262"/>
      <c r="DN35" s="262"/>
      <c r="DO35" s="262"/>
      <c r="DP35" s="262"/>
    </row>
    <row r="36" spans="98:120" ht="13.2" x14ac:dyDescent="0.2"/>
    <row r="37" spans="98:120" ht="13.2" x14ac:dyDescent="0.2">
      <c r="CW37" s="262"/>
      <c r="DB37" s="262"/>
      <c r="DG37" s="262"/>
      <c r="DL37" s="262"/>
      <c r="DP37" s="262"/>
    </row>
    <row r="38" spans="98:120" ht="13.2" x14ac:dyDescent="0.2">
      <c r="CT38" s="262"/>
      <c r="CU38" s="262"/>
      <c r="CV38" s="262"/>
      <c r="CW38" s="262"/>
      <c r="CY38" s="262"/>
      <c r="CZ38" s="262"/>
      <c r="DA38" s="262"/>
      <c r="DB38" s="262"/>
      <c r="DD38" s="262"/>
      <c r="DE38" s="262"/>
      <c r="DF38" s="262"/>
      <c r="DG38" s="262"/>
      <c r="DI38" s="262"/>
      <c r="DJ38" s="262"/>
      <c r="DK38" s="262"/>
      <c r="DL38" s="262"/>
      <c r="DN38" s="262"/>
      <c r="DO38" s="262"/>
      <c r="DP38" s="262"/>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62"/>
      <c r="DO49" s="262"/>
      <c r="DP49" s="262"/>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62"/>
      <c r="CS63" s="262"/>
      <c r="CX63" s="262"/>
      <c r="DC63" s="262"/>
      <c r="DH63" s="262"/>
    </row>
    <row r="64" spans="22:120" ht="13.2" x14ac:dyDescent="0.2">
      <c r="V64" s="262"/>
    </row>
    <row r="65" spans="15:120" ht="13.2" x14ac:dyDescent="0.2">
      <c r="X65" s="262"/>
      <c r="Z65" s="262"/>
      <c r="AA65" s="262"/>
      <c r="AB65" s="262"/>
      <c r="AC65" s="262"/>
      <c r="AD65" s="262"/>
      <c r="AE65" s="262"/>
      <c r="AF65" s="262"/>
      <c r="AG65" s="262"/>
      <c r="AH65" s="262"/>
      <c r="AI65" s="262"/>
      <c r="AJ65" s="262"/>
      <c r="AK65" s="262"/>
      <c r="AL65" s="262"/>
      <c r="AM65" s="262"/>
      <c r="AN65" s="262"/>
      <c r="AO65" s="262"/>
      <c r="AP65" s="262"/>
      <c r="AQ65" s="262"/>
      <c r="AR65" s="262"/>
      <c r="AS65" s="262"/>
      <c r="AT65" s="262"/>
      <c r="AU65" s="262"/>
      <c r="AV65" s="262"/>
      <c r="AW65" s="262"/>
      <c r="AX65" s="262"/>
      <c r="AY65" s="262"/>
      <c r="AZ65" s="262"/>
      <c r="BA65" s="262"/>
      <c r="BB65" s="262"/>
      <c r="BC65" s="262"/>
      <c r="BD65" s="262"/>
      <c r="BE65" s="262"/>
      <c r="BF65" s="262"/>
      <c r="BG65" s="262"/>
      <c r="BH65" s="262"/>
      <c r="BI65" s="262"/>
      <c r="BJ65" s="262"/>
      <c r="BK65" s="262"/>
      <c r="BL65" s="262"/>
      <c r="BM65" s="262"/>
      <c r="BN65" s="262"/>
      <c r="BO65" s="262"/>
      <c r="BP65" s="262"/>
      <c r="BQ65" s="262"/>
      <c r="BR65" s="262"/>
      <c r="BS65" s="262"/>
      <c r="BT65" s="262"/>
      <c r="BU65" s="262"/>
      <c r="BV65" s="262"/>
      <c r="BW65" s="262"/>
      <c r="BX65" s="262"/>
      <c r="BY65" s="262"/>
      <c r="BZ65" s="262"/>
      <c r="CA65" s="262"/>
      <c r="CB65" s="262"/>
      <c r="CC65" s="262"/>
      <c r="CD65" s="262"/>
      <c r="CE65" s="262"/>
      <c r="CF65" s="262"/>
      <c r="CG65" s="262"/>
      <c r="CH65" s="262"/>
      <c r="CI65" s="262"/>
      <c r="CJ65" s="262"/>
      <c r="CK65" s="262"/>
      <c r="CL65" s="262"/>
      <c r="CM65" s="262"/>
      <c r="CN65" s="262"/>
      <c r="CO65" s="262"/>
      <c r="CP65" s="262"/>
      <c r="CQ65" s="262"/>
      <c r="CR65" s="262"/>
      <c r="CU65" s="262"/>
      <c r="CZ65" s="262"/>
      <c r="DE65" s="262"/>
      <c r="DJ65" s="262"/>
    </row>
    <row r="66" spans="15:120" ht="13.2" x14ac:dyDescent="0.2">
      <c r="Q66" s="262"/>
      <c r="S66" s="262"/>
      <c r="U66" s="262"/>
      <c r="DM66" s="262"/>
    </row>
    <row r="67" spans="15:120" ht="13.2" x14ac:dyDescent="0.2">
      <c r="O67" s="262"/>
      <c r="P67" s="262"/>
      <c r="R67" s="262"/>
      <c r="T67" s="262"/>
      <c r="Y67" s="262"/>
      <c r="CT67" s="262"/>
      <c r="CV67" s="262"/>
      <c r="CW67" s="262"/>
      <c r="CY67" s="262"/>
      <c r="DA67" s="262"/>
      <c r="DB67" s="262"/>
      <c r="DD67" s="262"/>
      <c r="DF67" s="262"/>
      <c r="DG67" s="262"/>
      <c r="DI67" s="262"/>
      <c r="DK67" s="262"/>
      <c r="DL67" s="262"/>
      <c r="DN67" s="262"/>
      <c r="DO67" s="262"/>
      <c r="DP67" s="262"/>
    </row>
    <row r="68" spans="15:120" ht="13.2" x14ac:dyDescent="0.2"/>
    <row r="69" spans="15:120" ht="13.2" x14ac:dyDescent="0.2"/>
    <row r="70" spans="15:120" ht="13.2" x14ac:dyDescent="0.2"/>
    <row r="71" spans="15:120" ht="13.2" x14ac:dyDescent="0.2"/>
    <row r="72" spans="15:120" ht="13.2" x14ac:dyDescent="0.2">
      <c r="DP72" s="262"/>
    </row>
    <row r="73" spans="15:120" ht="13.2" x14ac:dyDescent="0.2">
      <c r="DP73" s="262"/>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62"/>
      <c r="CX96" s="262"/>
      <c r="DC96" s="262"/>
      <c r="DH96" s="262"/>
    </row>
    <row r="97" spans="24:120" ht="13.2" x14ac:dyDescent="0.2">
      <c r="CS97" s="262"/>
      <c r="CX97" s="262"/>
      <c r="DC97" s="262"/>
      <c r="DH97" s="262"/>
      <c r="DP97" s="263" t="s">
        <v>495</v>
      </c>
    </row>
    <row r="98" spans="24:120" ht="13.2" hidden="1" x14ac:dyDescent="0.2">
      <c r="CS98" s="262"/>
      <c r="CX98" s="262"/>
      <c r="DC98" s="262"/>
      <c r="DH98" s="262"/>
    </row>
    <row r="99" spans="24:120" ht="13.2" hidden="1" x14ac:dyDescent="0.2">
      <c r="CS99" s="262"/>
      <c r="CX99" s="262"/>
      <c r="DC99" s="262"/>
      <c r="DH99" s="262"/>
    </row>
    <row r="101" spans="24:120" ht="12" hidden="1" customHeight="1" x14ac:dyDescent="0.2">
      <c r="X101" s="262"/>
      <c r="Y101" s="262"/>
      <c r="Z101" s="262"/>
      <c r="AA101" s="262"/>
      <c r="AB101" s="262"/>
      <c r="AC101" s="262"/>
      <c r="AD101" s="262"/>
      <c r="AE101" s="262"/>
      <c r="AF101" s="262"/>
      <c r="AG101" s="262"/>
      <c r="AH101" s="262"/>
      <c r="AI101" s="262"/>
      <c r="AJ101" s="262"/>
      <c r="AK101" s="262"/>
      <c r="AL101" s="262"/>
      <c r="AM101" s="262"/>
      <c r="AN101" s="262"/>
      <c r="AO101" s="262"/>
      <c r="AP101" s="262"/>
      <c r="AQ101" s="262"/>
      <c r="AR101" s="262"/>
      <c r="AS101" s="262"/>
      <c r="AT101" s="262"/>
      <c r="AU101" s="262"/>
      <c r="AV101" s="262"/>
      <c r="AW101" s="262"/>
      <c r="AX101" s="262"/>
      <c r="AY101" s="262"/>
      <c r="AZ101" s="262"/>
      <c r="BA101" s="262"/>
      <c r="BB101" s="262"/>
      <c r="BC101" s="262"/>
      <c r="BD101" s="262"/>
      <c r="BE101" s="262"/>
      <c r="BF101" s="262"/>
      <c r="BG101" s="262"/>
      <c r="BH101" s="262"/>
      <c r="BI101" s="262"/>
      <c r="BJ101" s="262"/>
      <c r="BK101" s="262"/>
      <c r="BL101" s="262"/>
      <c r="BM101" s="262"/>
      <c r="BN101" s="262"/>
      <c r="BO101" s="262"/>
      <c r="BP101" s="262"/>
      <c r="BQ101" s="262"/>
      <c r="BR101" s="262"/>
      <c r="BS101" s="262"/>
      <c r="BT101" s="262"/>
      <c r="BU101" s="262"/>
      <c r="BV101" s="262"/>
      <c r="BW101" s="262"/>
      <c r="BX101" s="262"/>
      <c r="BY101" s="262"/>
      <c r="BZ101" s="262"/>
      <c r="CA101" s="262"/>
      <c r="CB101" s="262"/>
      <c r="CC101" s="262"/>
      <c r="CD101" s="262"/>
      <c r="CE101" s="262"/>
      <c r="CF101" s="262"/>
      <c r="CG101" s="262"/>
      <c r="CH101" s="262"/>
      <c r="CI101" s="262"/>
      <c r="CJ101" s="262"/>
      <c r="CK101" s="262"/>
      <c r="CL101" s="262"/>
      <c r="CM101" s="262"/>
      <c r="CN101" s="262"/>
      <c r="CO101" s="262"/>
      <c r="CP101" s="262"/>
      <c r="CQ101" s="262"/>
      <c r="CR101" s="262"/>
      <c r="CU101" s="262"/>
      <c r="CZ101" s="262"/>
      <c r="DE101" s="262"/>
      <c r="DJ101" s="262"/>
    </row>
    <row r="102" spans="24:120" ht="1.5" hidden="1" customHeight="1" x14ac:dyDescent="0.2">
      <c r="CU102" s="262"/>
      <c r="CZ102" s="262"/>
      <c r="DE102" s="262"/>
      <c r="DJ102" s="262"/>
      <c r="DM102" s="262"/>
    </row>
    <row r="103" spans="24:120" ht="13.2" hidden="1" x14ac:dyDescent="0.2">
      <c r="CT103" s="262"/>
      <c r="CV103" s="262"/>
      <c r="CW103" s="262"/>
      <c r="CY103" s="262"/>
      <c r="DA103" s="262"/>
      <c r="DB103" s="262"/>
      <c r="DD103" s="262"/>
      <c r="DF103" s="262"/>
      <c r="DG103" s="262"/>
      <c r="DI103" s="262"/>
      <c r="DK103" s="262"/>
      <c r="DL103" s="262"/>
      <c r="DM103" s="262"/>
      <c r="DN103" s="262"/>
      <c r="DO103" s="262"/>
      <c r="DP103" s="262"/>
    </row>
    <row r="104" spans="24:120" ht="13.2" hidden="1" x14ac:dyDescent="0.2">
      <c r="CV104" s="262"/>
      <c r="CW104" s="262"/>
      <c r="DA104" s="262"/>
      <c r="DB104" s="262"/>
      <c r="DF104" s="262"/>
      <c r="DG104" s="262"/>
      <c r="DK104" s="262"/>
      <c r="DL104" s="262"/>
      <c r="DN104" s="262"/>
      <c r="DO104" s="262"/>
      <c r="DP104" s="262"/>
    </row>
    <row r="105" spans="24:120" ht="12.75" hidden="1" customHeight="1" x14ac:dyDescent="0.2"/>
  </sheetData>
  <sheetProtection sheet="1" objects="1" scenarios="1"/>
  <dataConsolidate/>
  <phoneticPr fontId="2"/>
  <printOptions horizontalCentered="1" verticalCentered="1"/>
  <pageMargins left="0" right="0" top="0" bottom="0" header="0" footer="0"/>
  <pageSetup paperSize="9" scale="32" orientation="portrait"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75" zoomScaleNormal="75" zoomScaleSheetLayoutView="55" workbookViewId="0"/>
  </sheetViews>
  <sheetFormatPr defaultColWidth="0" defaultRowHeight="13.5" customHeight="1" zeroHeight="1" x14ac:dyDescent="0.2"/>
  <cols>
    <col min="1" max="116" width="2.6640625" style="263" customWidth="1"/>
    <col min="117" max="16384" width="9" style="262" hidden="1"/>
  </cols>
  <sheetData>
    <row r="1" spans="2:116" ht="13.2" x14ac:dyDescent="0.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row>
    <row r="2" spans="2:116" ht="13.2" x14ac:dyDescent="0.2"/>
    <row r="3" spans="2:116" ht="13.2" x14ac:dyDescent="0.2"/>
    <row r="4" spans="2:116" ht="13.2" x14ac:dyDescent="0.2">
      <c r="R4" s="262"/>
      <c r="S4" s="262"/>
      <c r="T4" s="262"/>
      <c r="U4" s="262"/>
      <c r="V4" s="262"/>
      <c r="W4" s="262"/>
      <c r="X4" s="262"/>
      <c r="Y4" s="262"/>
      <c r="Z4" s="262"/>
      <c r="AA4" s="262"/>
      <c r="AB4" s="262"/>
      <c r="AC4" s="262"/>
      <c r="AD4" s="262"/>
      <c r="AE4" s="262"/>
      <c r="AF4" s="262"/>
      <c r="AG4" s="262"/>
      <c r="AH4" s="262"/>
      <c r="AI4" s="262"/>
      <c r="AJ4" s="262"/>
      <c r="AK4" s="262"/>
      <c r="AL4" s="262"/>
      <c r="AM4" s="262"/>
      <c r="AN4" s="262"/>
      <c r="AO4" s="262"/>
      <c r="AP4" s="262"/>
      <c r="AQ4" s="262"/>
      <c r="AR4" s="262"/>
      <c r="AS4" s="262"/>
      <c r="AT4" s="262"/>
      <c r="AU4" s="262"/>
      <c r="AV4" s="262"/>
      <c r="AW4" s="262"/>
      <c r="AX4" s="262"/>
      <c r="AY4" s="262"/>
      <c r="AZ4" s="262"/>
      <c r="BA4" s="262"/>
      <c r="BB4" s="262"/>
      <c r="BC4" s="262"/>
      <c r="BD4" s="262"/>
      <c r="BE4" s="262"/>
      <c r="BF4" s="262"/>
      <c r="BG4" s="262"/>
      <c r="BH4" s="262"/>
      <c r="BI4" s="262"/>
      <c r="BJ4" s="262"/>
      <c r="BK4" s="262"/>
      <c r="BL4" s="262"/>
      <c r="BM4" s="262"/>
      <c r="BN4" s="262"/>
      <c r="BO4" s="262"/>
      <c r="BP4" s="262"/>
      <c r="BQ4" s="262"/>
      <c r="BR4" s="262"/>
      <c r="BS4" s="262"/>
      <c r="BT4" s="262"/>
      <c r="BU4" s="262"/>
      <c r="BV4" s="262"/>
      <c r="BW4" s="262"/>
      <c r="BX4" s="262"/>
      <c r="BY4" s="262"/>
      <c r="BZ4" s="262"/>
      <c r="CA4" s="262"/>
      <c r="CB4" s="262"/>
      <c r="CC4" s="262"/>
      <c r="CD4" s="262"/>
      <c r="CE4" s="262"/>
      <c r="CF4" s="262"/>
      <c r="CG4" s="262"/>
      <c r="CH4" s="262"/>
      <c r="CI4" s="262"/>
      <c r="CJ4" s="262"/>
      <c r="CK4" s="262"/>
      <c r="CL4" s="262"/>
      <c r="CM4" s="262"/>
      <c r="CN4" s="262"/>
      <c r="CO4" s="262"/>
      <c r="CP4" s="262"/>
      <c r="CQ4" s="262"/>
      <c r="CR4" s="262"/>
      <c r="CS4" s="262"/>
      <c r="CT4" s="262"/>
      <c r="CU4" s="262"/>
      <c r="CV4" s="262"/>
      <c r="CW4" s="262"/>
      <c r="CX4" s="262"/>
      <c r="CY4" s="262"/>
      <c r="CZ4" s="262"/>
      <c r="DA4" s="262"/>
      <c r="DB4" s="262"/>
      <c r="DC4" s="262"/>
      <c r="DD4" s="262"/>
      <c r="DE4" s="262"/>
      <c r="DF4" s="262"/>
      <c r="DG4" s="262"/>
      <c r="DH4" s="262"/>
      <c r="DI4" s="262"/>
      <c r="DJ4" s="262"/>
      <c r="DK4" s="262"/>
      <c r="DL4" s="262"/>
    </row>
    <row r="5" spans="2:116" ht="13.2" x14ac:dyDescent="0.2">
      <c r="R5" s="262"/>
      <c r="S5" s="262"/>
      <c r="T5" s="262"/>
      <c r="U5" s="262"/>
      <c r="V5" s="262"/>
      <c r="W5" s="262"/>
      <c r="X5" s="262"/>
      <c r="Y5" s="262"/>
      <c r="Z5" s="262"/>
      <c r="AA5" s="262"/>
      <c r="AB5" s="262"/>
      <c r="AC5" s="262"/>
      <c r="AD5" s="262"/>
      <c r="AE5" s="262"/>
      <c r="AF5" s="262"/>
      <c r="AG5" s="262"/>
      <c r="AH5" s="262"/>
      <c r="AI5" s="262"/>
      <c r="AJ5" s="262"/>
      <c r="AK5" s="262"/>
      <c r="AL5" s="262"/>
      <c r="AM5" s="262"/>
      <c r="AN5" s="262"/>
      <c r="AO5" s="262"/>
      <c r="AP5" s="262"/>
      <c r="AQ5" s="262"/>
      <c r="AR5" s="262"/>
      <c r="AS5" s="262"/>
      <c r="AT5" s="262"/>
      <c r="AU5" s="262"/>
      <c r="AV5" s="262"/>
      <c r="AW5" s="262"/>
      <c r="AX5" s="262"/>
      <c r="AY5" s="262"/>
      <c r="AZ5" s="262"/>
      <c r="BA5" s="262"/>
      <c r="BB5" s="262"/>
      <c r="BC5" s="262"/>
      <c r="BD5" s="262"/>
      <c r="BE5" s="262"/>
      <c r="BF5" s="262"/>
      <c r="BG5" s="262"/>
      <c r="BH5" s="262"/>
      <c r="BI5" s="262"/>
      <c r="BJ5" s="262"/>
      <c r="BK5" s="262"/>
      <c r="BL5" s="262"/>
      <c r="BM5" s="262"/>
      <c r="BN5" s="262"/>
      <c r="BO5" s="262"/>
      <c r="BP5" s="262"/>
      <c r="BQ5" s="262"/>
      <c r="BR5" s="262"/>
      <c r="BS5" s="262"/>
      <c r="BT5" s="262"/>
      <c r="BU5" s="262"/>
      <c r="BV5" s="262"/>
      <c r="BW5" s="262"/>
      <c r="BX5" s="262"/>
      <c r="BY5" s="262"/>
      <c r="BZ5" s="262"/>
      <c r="CA5" s="262"/>
      <c r="CB5" s="262"/>
      <c r="CC5" s="262"/>
      <c r="CD5" s="262"/>
      <c r="CE5" s="262"/>
      <c r="CF5" s="262"/>
      <c r="CG5" s="262"/>
      <c r="CH5" s="262"/>
      <c r="CI5" s="262"/>
      <c r="CJ5" s="262"/>
      <c r="CK5" s="262"/>
      <c r="CL5" s="262"/>
      <c r="CM5" s="262"/>
      <c r="CN5" s="262"/>
      <c r="CO5" s="262"/>
      <c r="CP5" s="262"/>
      <c r="CQ5" s="262"/>
      <c r="CR5" s="262"/>
      <c r="CS5" s="262"/>
      <c r="CT5" s="262"/>
      <c r="CU5" s="262"/>
      <c r="CV5" s="262"/>
      <c r="CW5" s="262"/>
      <c r="CX5" s="262"/>
      <c r="CY5" s="262"/>
      <c r="CZ5" s="262"/>
      <c r="DA5" s="262"/>
      <c r="DB5" s="262"/>
      <c r="DC5" s="262"/>
      <c r="DD5" s="262"/>
      <c r="DE5" s="262"/>
      <c r="DF5" s="262"/>
      <c r="DG5" s="262"/>
      <c r="DH5" s="262"/>
      <c r="DI5" s="262"/>
      <c r="DJ5" s="262"/>
      <c r="DK5" s="262"/>
      <c r="DL5" s="262"/>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62"/>
      <c r="AR18" s="262"/>
      <c r="AS18" s="262"/>
      <c r="AT18" s="262"/>
      <c r="AU18" s="262"/>
      <c r="AV18" s="262"/>
      <c r="AW18" s="262"/>
      <c r="AX18" s="262"/>
      <c r="AY18" s="262"/>
      <c r="AZ18" s="262"/>
      <c r="BA18" s="262"/>
      <c r="BB18" s="262"/>
      <c r="BC18" s="262"/>
      <c r="BD18" s="262"/>
      <c r="BE18" s="262"/>
      <c r="BF18" s="262"/>
      <c r="BG18" s="262"/>
      <c r="BH18" s="262"/>
      <c r="BI18" s="262"/>
      <c r="BJ18" s="262"/>
      <c r="BK18" s="262"/>
      <c r="BL18" s="262"/>
      <c r="BM18" s="262"/>
      <c r="BN18" s="262"/>
      <c r="BO18" s="262"/>
      <c r="BP18" s="262"/>
      <c r="BQ18" s="262"/>
      <c r="BR18" s="262"/>
      <c r="BS18" s="262"/>
      <c r="BT18" s="262"/>
      <c r="BU18" s="262"/>
      <c r="BV18" s="262"/>
      <c r="BW18" s="262"/>
      <c r="BX18" s="262"/>
      <c r="BY18" s="262"/>
      <c r="BZ18" s="262"/>
      <c r="CA18" s="262"/>
      <c r="CB18" s="262"/>
      <c r="CC18" s="262"/>
      <c r="CD18" s="262"/>
      <c r="CE18" s="262"/>
      <c r="CF18" s="262"/>
      <c r="CG18" s="262"/>
      <c r="CH18" s="262"/>
      <c r="CI18" s="262"/>
      <c r="CJ18" s="262"/>
      <c r="CK18" s="262"/>
      <c r="CL18" s="262"/>
      <c r="CM18" s="262"/>
      <c r="CN18" s="262"/>
      <c r="CO18" s="262"/>
      <c r="CP18" s="262"/>
      <c r="CQ18" s="262"/>
      <c r="CR18" s="262"/>
      <c r="CS18" s="262"/>
      <c r="CT18" s="262"/>
      <c r="CU18" s="262"/>
      <c r="CV18" s="262"/>
      <c r="CW18" s="262"/>
      <c r="CX18" s="262"/>
      <c r="CY18" s="262"/>
      <c r="CZ18" s="262"/>
      <c r="DA18" s="262"/>
      <c r="DB18" s="262"/>
      <c r="DC18" s="262"/>
      <c r="DD18" s="262"/>
      <c r="DE18" s="262"/>
      <c r="DF18" s="262"/>
      <c r="DG18" s="262"/>
      <c r="DH18" s="262"/>
      <c r="DI18" s="262"/>
      <c r="DJ18" s="262"/>
      <c r="DK18" s="262"/>
      <c r="DL18" s="262"/>
    </row>
    <row r="19" spans="9:116" ht="13.2" x14ac:dyDescent="0.2"/>
    <row r="20" spans="9:116" ht="13.2" x14ac:dyDescent="0.2"/>
    <row r="21" spans="9:116" ht="13.2" x14ac:dyDescent="0.2">
      <c r="DL21" s="262"/>
    </row>
    <row r="22" spans="9:116" ht="13.2" x14ac:dyDescent="0.2">
      <c r="DI22" s="262"/>
      <c r="DJ22" s="262"/>
      <c r="DK22" s="262"/>
      <c r="DL22" s="262"/>
    </row>
    <row r="23" spans="9:116" ht="13.2" x14ac:dyDescent="0.2">
      <c r="CY23" s="262"/>
      <c r="CZ23" s="262"/>
      <c r="DA23" s="262"/>
      <c r="DB23" s="262"/>
      <c r="DC23" s="262"/>
      <c r="DD23" s="262"/>
      <c r="DE23" s="262"/>
      <c r="DF23" s="262"/>
      <c r="DG23" s="262"/>
      <c r="DH23" s="262"/>
      <c r="DI23" s="262"/>
      <c r="DJ23" s="262"/>
      <c r="DK23" s="262"/>
      <c r="DL23" s="262"/>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62"/>
      <c r="DA35" s="262"/>
      <c r="DB35" s="262"/>
      <c r="DC35" s="262"/>
      <c r="DD35" s="262"/>
      <c r="DE35" s="262"/>
      <c r="DF35" s="262"/>
      <c r="DG35" s="262"/>
      <c r="DH35" s="262"/>
      <c r="DI35" s="262"/>
      <c r="DJ35" s="262"/>
      <c r="DK35" s="262"/>
      <c r="DL35" s="262"/>
    </row>
    <row r="36" spans="15:116" ht="13.2" x14ac:dyDescent="0.2"/>
    <row r="37" spans="15:116" ht="13.2" x14ac:dyDescent="0.2">
      <c r="DL37" s="262"/>
    </row>
    <row r="38" spans="15:116" ht="13.2" x14ac:dyDescent="0.2">
      <c r="DI38" s="262"/>
      <c r="DJ38" s="262"/>
      <c r="DK38" s="262"/>
      <c r="DL38" s="262"/>
    </row>
    <row r="39" spans="15:116" ht="13.2" x14ac:dyDescent="0.2"/>
    <row r="40" spans="15:116" ht="13.2" x14ac:dyDescent="0.2"/>
    <row r="41" spans="15:116" ht="13.2" x14ac:dyDescent="0.2"/>
    <row r="42" spans="15:116" ht="13.2" x14ac:dyDescent="0.2"/>
    <row r="43" spans="15:116" ht="13.2" x14ac:dyDescent="0.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262"/>
      <c r="AQ43" s="262"/>
      <c r="AR43" s="262"/>
      <c r="AS43" s="262"/>
      <c r="AT43" s="262"/>
      <c r="AU43" s="262"/>
      <c r="AV43" s="262"/>
      <c r="AW43" s="262"/>
      <c r="AX43" s="262"/>
      <c r="AY43" s="262"/>
      <c r="AZ43" s="262"/>
      <c r="BA43" s="262"/>
      <c r="BB43" s="262"/>
      <c r="BC43" s="262"/>
      <c r="BD43" s="262"/>
      <c r="BE43" s="262"/>
      <c r="BF43" s="262"/>
      <c r="BG43" s="262"/>
      <c r="BH43" s="262"/>
      <c r="BI43" s="262"/>
      <c r="BJ43" s="262"/>
      <c r="BK43" s="262"/>
      <c r="BL43" s="262"/>
      <c r="BM43" s="262"/>
      <c r="BN43" s="262"/>
      <c r="BO43" s="262"/>
      <c r="BP43" s="262"/>
      <c r="BQ43" s="262"/>
      <c r="BR43" s="262"/>
      <c r="BS43" s="262"/>
      <c r="BT43" s="262"/>
      <c r="BU43" s="262"/>
      <c r="BV43" s="262"/>
      <c r="BW43" s="262"/>
      <c r="BX43" s="262"/>
      <c r="BY43" s="262"/>
      <c r="BZ43" s="262"/>
      <c r="CA43" s="262"/>
      <c r="CB43" s="262"/>
      <c r="CC43" s="262"/>
      <c r="CD43" s="262"/>
      <c r="CE43" s="262"/>
      <c r="CF43" s="262"/>
      <c r="CG43" s="262"/>
      <c r="CH43" s="262"/>
      <c r="CI43" s="262"/>
      <c r="CJ43" s="262"/>
      <c r="CK43" s="262"/>
      <c r="CL43" s="262"/>
      <c r="CM43" s="262"/>
      <c r="CN43" s="262"/>
      <c r="CO43" s="262"/>
      <c r="CP43" s="262"/>
      <c r="CQ43" s="262"/>
      <c r="CR43" s="262"/>
      <c r="CS43" s="262"/>
      <c r="CT43" s="262"/>
      <c r="CU43" s="262"/>
      <c r="CV43" s="262"/>
      <c r="CW43" s="262"/>
      <c r="CX43" s="262"/>
      <c r="CY43" s="262"/>
      <c r="CZ43" s="262"/>
      <c r="DA43" s="262"/>
      <c r="DB43" s="262"/>
      <c r="DC43" s="262"/>
      <c r="DD43" s="262"/>
      <c r="DE43" s="262"/>
      <c r="DF43" s="262"/>
      <c r="DG43" s="262"/>
      <c r="DH43" s="262"/>
      <c r="DI43" s="262"/>
      <c r="DJ43" s="262"/>
      <c r="DK43" s="262"/>
      <c r="DL43" s="262"/>
    </row>
    <row r="44" spans="15:116" ht="13.2" x14ac:dyDescent="0.2">
      <c r="DL44" s="262"/>
    </row>
    <row r="45" spans="15:116" ht="13.2" x14ac:dyDescent="0.2"/>
    <row r="46" spans="15:116" ht="13.2" x14ac:dyDescent="0.2">
      <c r="DA46" s="262"/>
      <c r="DB46" s="262"/>
      <c r="DC46" s="262"/>
      <c r="DD46" s="262"/>
      <c r="DE46" s="262"/>
      <c r="DF46" s="262"/>
      <c r="DG46" s="262"/>
      <c r="DH46" s="262"/>
      <c r="DI46" s="262"/>
      <c r="DJ46" s="262"/>
      <c r="DK46" s="262"/>
      <c r="DL46" s="262"/>
    </row>
    <row r="47" spans="15:116" ht="13.2" x14ac:dyDescent="0.2"/>
    <row r="48" spans="15:116" ht="13.2" x14ac:dyDescent="0.2"/>
    <row r="49" spans="104:116" ht="13.2" x14ac:dyDescent="0.2"/>
    <row r="50" spans="104:116" ht="13.2" x14ac:dyDescent="0.2">
      <c r="CZ50" s="262"/>
      <c r="DA50" s="262"/>
      <c r="DB50" s="262"/>
      <c r="DC50" s="262"/>
      <c r="DD50" s="262"/>
      <c r="DE50" s="262"/>
      <c r="DF50" s="262"/>
      <c r="DG50" s="262"/>
      <c r="DH50" s="262"/>
      <c r="DI50" s="262"/>
      <c r="DJ50" s="262"/>
      <c r="DK50" s="262"/>
      <c r="DL50" s="262"/>
    </row>
    <row r="51" spans="104:116" ht="13.2" x14ac:dyDescent="0.2"/>
    <row r="52" spans="104:116" ht="13.2" x14ac:dyDescent="0.2"/>
    <row r="53" spans="104:116" ht="13.2" x14ac:dyDescent="0.2">
      <c r="DL53" s="262"/>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62"/>
      <c r="DD67" s="262"/>
      <c r="DE67" s="262"/>
      <c r="DF67" s="262"/>
      <c r="DG67" s="262"/>
      <c r="DH67" s="262"/>
      <c r="DI67" s="262"/>
      <c r="DJ67" s="262"/>
      <c r="DK67" s="262"/>
      <c r="DL67" s="262"/>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W56sDm2qr1Hfe+yi+/wKESj2kYgEORy5MmQ7bDCY29lU2NfoRR8TPGR/pPRF+toFUbOSRrgJoz7hLN223TmE1g==" saltValue="uW0mduTS5rBx4KvLZ8X2aw==" spinCount="100000" sheet="1" objects="1" scenarios="1"/>
  <dataConsolidate/>
  <phoneticPr fontId="2"/>
  <printOptions horizontalCentered="1" verticalCentered="1"/>
  <pageMargins left="0" right="0" top="0" bottom="0" header="0" footer="0"/>
  <headerFooter alignWithMargins="0">
    <oddFooter>&amp;C&amp;P/&amp;N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zoomScale="75" zoomScaleSheetLayoutView="75" workbookViewId="0">
      <selection activeCell="AN31" sqref="AN31"/>
    </sheetView>
  </sheetViews>
  <sheetFormatPr defaultColWidth="0" defaultRowHeight="13.5" customHeight="1" zeroHeight="1" x14ac:dyDescent="0.2"/>
  <cols>
    <col min="1" max="36" width="2.44140625" style="264" customWidth="1"/>
    <col min="37" max="44" width="17" style="264" customWidth="1"/>
    <col min="45" max="45" width="6.109375" style="271" customWidth="1"/>
    <col min="46" max="46" width="3" style="269" customWidth="1"/>
    <col min="47" max="47" width="19.109375" style="264" hidden="1" customWidth="1"/>
    <col min="48" max="52" width="12.6640625" style="264" hidden="1" customWidth="1"/>
    <col min="53" max="16384" width="8.6640625" style="264" hidden="1"/>
  </cols>
  <sheetData>
    <row r="1" spans="1:46" ht="13.2" x14ac:dyDescent="0.2">
      <c r="AS1" s="265"/>
      <c r="AT1" s="265"/>
    </row>
    <row r="2" spans="1:46" ht="13.2" x14ac:dyDescent="0.2">
      <c r="AS2" s="265"/>
      <c r="AT2" s="265"/>
    </row>
    <row r="3" spans="1:46" ht="13.2" x14ac:dyDescent="0.2">
      <c r="AS3" s="265"/>
      <c r="AT3" s="265"/>
    </row>
    <row r="4" spans="1:46" ht="13.2" x14ac:dyDescent="0.2">
      <c r="AS4" s="265"/>
      <c r="AT4" s="265"/>
    </row>
    <row r="5" spans="1:46" ht="16.2" x14ac:dyDescent="0.2">
      <c r="A5" s="266" t="s">
        <v>496</v>
      </c>
      <c r="B5" s="267"/>
      <c r="C5" s="267"/>
      <c r="D5" s="267"/>
      <c r="E5" s="267"/>
      <c r="F5" s="267"/>
      <c r="G5" s="267"/>
      <c r="H5" s="267"/>
      <c r="I5" s="267"/>
      <c r="J5" s="267"/>
      <c r="K5" s="267"/>
      <c r="L5" s="267"/>
      <c r="M5" s="267"/>
      <c r="N5" s="267"/>
      <c r="O5" s="267"/>
      <c r="P5" s="267"/>
      <c r="Q5" s="267"/>
      <c r="R5" s="267"/>
      <c r="S5" s="267"/>
      <c r="T5" s="267"/>
      <c r="U5" s="267"/>
      <c r="V5" s="267"/>
      <c r="W5" s="267"/>
      <c r="X5" s="267"/>
      <c r="Y5" s="267"/>
      <c r="Z5" s="267"/>
      <c r="AA5" s="267"/>
      <c r="AB5" s="267"/>
      <c r="AC5" s="267"/>
      <c r="AD5" s="267"/>
      <c r="AE5" s="267"/>
      <c r="AF5" s="267"/>
      <c r="AG5" s="267"/>
      <c r="AH5" s="267"/>
      <c r="AI5" s="267"/>
      <c r="AJ5" s="267"/>
      <c r="AK5" s="267"/>
      <c r="AL5" s="267"/>
      <c r="AM5" s="267"/>
      <c r="AN5" s="267"/>
      <c r="AO5" s="267"/>
      <c r="AP5" s="267"/>
      <c r="AQ5" s="267"/>
      <c r="AR5" s="267"/>
      <c r="AS5" s="268"/>
    </row>
    <row r="6" spans="1:46" ht="13.2" x14ac:dyDescent="0.2">
      <c r="A6" s="269"/>
      <c r="B6" s="265"/>
      <c r="C6" s="265"/>
      <c r="D6" s="265"/>
      <c r="E6" s="265"/>
      <c r="F6" s="265"/>
      <c r="G6" s="265"/>
      <c r="H6" s="265"/>
      <c r="I6" s="265"/>
      <c r="J6" s="265"/>
      <c r="K6" s="265"/>
      <c r="L6" s="265"/>
      <c r="M6" s="265"/>
      <c r="N6" s="265"/>
      <c r="O6" s="265"/>
      <c r="P6" s="265"/>
      <c r="Q6" s="265"/>
      <c r="R6" s="265"/>
      <c r="S6" s="265"/>
      <c r="T6" s="265"/>
      <c r="U6" s="265"/>
      <c r="V6" s="265"/>
      <c r="W6" s="265"/>
      <c r="X6" s="265"/>
      <c r="Y6" s="265"/>
      <c r="Z6" s="265"/>
      <c r="AA6" s="265"/>
      <c r="AB6" s="265"/>
      <c r="AC6" s="265"/>
      <c r="AD6" s="265"/>
      <c r="AE6" s="265"/>
      <c r="AF6" s="265"/>
      <c r="AG6" s="265"/>
      <c r="AH6" s="265"/>
      <c r="AI6" s="265"/>
      <c r="AJ6" s="265"/>
      <c r="AK6" s="270" t="s">
        <v>497</v>
      </c>
      <c r="AL6" s="270"/>
      <c r="AM6" s="270"/>
      <c r="AN6" s="270"/>
      <c r="AO6" s="265"/>
      <c r="AP6" s="265"/>
      <c r="AQ6" s="265"/>
      <c r="AR6" s="265"/>
    </row>
    <row r="7" spans="1:46" ht="13.5" customHeight="1" x14ac:dyDescent="0.2">
      <c r="A7" s="269"/>
      <c r="B7" s="265"/>
      <c r="C7" s="265"/>
      <c r="D7" s="265"/>
      <c r="E7" s="265"/>
      <c r="F7" s="265"/>
      <c r="G7" s="265"/>
      <c r="H7" s="265"/>
      <c r="I7" s="265"/>
      <c r="J7" s="265"/>
      <c r="K7" s="265"/>
      <c r="L7" s="265"/>
      <c r="M7" s="265"/>
      <c r="N7" s="265"/>
      <c r="O7" s="265"/>
      <c r="P7" s="265"/>
      <c r="Q7" s="265"/>
      <c r="R7" s="265"/>
      <c r="S7" s="265"/>
      <c r="T7" s="265"/>
      <c r="U7" s="265"/>
      <c r="V7" s="265"/>
      <c r="W7" s="265"/>
      <c r="X7" s="265"/>
      <c r="Y7" s="265"/>
      <c r="Z7" s="265"/>
      <c r="AA7" s="265"/>
      <c r="AB7" s="265"/>
      <c r="AC7" s="265"/>
      <c r="AD7" s="265"/>
      <c r="AE7" s="265"/>
      <c r="AF7" s="265"/>
      <c r="AG7" s="265"/>
      <c r="AH7" s="265"/>
      <c r="AI7" s="265"/>
      <c r="AJ7" s="265"/>
      <c r="AK7" s="272"/>
      <c r="AL7" s="273"/>
      <c r="AM7" s="273"/>
      <c r="AN7" s="274"/>
      <c r="AO7" s="1182" t="s">
        <v>498</v>
      </c>
      <c r="AP7" s="275"/>
      <c r="AQ7" s="276" t="s">
        <v>499</v>
      </c>
      <c r="AR7" s="277"/>
    </row>
    <row r="8" spans="1:46" ht="13.2" x14ac:dyDescent="0.2">
      <c r="A8" s="269"/>
      <c r="B8" s="265"/>
      <c r="C8" s="265"/>
      <c r="D8" s="265"/>
      <c r="E8" s="265"/>
      <c r="F8" s="265"/>
      <c r="G8" s="265"/>
      <c r="H8" s="265"/>
      <c r="I8" s="265"/>
      <c r="J8" s="265"/>
      <c r="K8" s="265"/>
      <c r="L8" s="265"/>
      <c r="M8" s="265"/>
      <c r="N8" s="265"/>
      <c r="O8" s="265"/>
      <c r="P8" s="265"/>
      <c r="Q8" s="265"/>
      <c r="R8" s="265"/>
      <c r="S8" s="265"/>
      <c r="T8" s="265"/>
      <c r="U8" s="265"/>
      <c r="V8" s="265"/>
      <c r="W8" s="265"/>
      <c r="X8" s="265"/>
      <c r="Y8" s="265"/>
      <c r="Z8" s="265"/>
      <c r="AA8" s="265"/>
      <c r="AB8" s="265"/>
      <c r="AC8" s="265"/>
      <c r="AD8" s="265"/>
      <c r="AE8" s="265"/>
      <c r="AF8" s="265"/>
      <c r="AG8" s="265"/>
      <c r="AH8" s="265"/>
      <c r="AI8" s="265"/>
      <c r="AJ8" s="265"/>
      <c r="AK8" s="278"/>
      <c r="AL8" s="279"/>
      <c r="AM8" s="279"/>
      <c r="AN8" s="280"/>
      <c r="AO8" s="1183"/>
      <c r="AP8" s="281" t="s">
        <v>500</v>
      </c>
      <c r="AQ8" s="282" t="s">
        <v>501</v>
      </c>
      <c r="AR8" s="283" t="s">
        <v>502</v>
      </c>
    </row>
    <row r="9" spans="1:46" ht="13.2" x14ac:dyDescent="0.2">
      <c r="A9" s="269"/>
      <c r="B9" s="265"/>
      <c r="C9" s="265"/>
      <c r="D9" s="265"/>
      <c r="E9" s="265"/>
      <c r="F9" s="265"/>
      <c r="G9" s="265"/>
      <c r="H9" s="265"/>
      <c r="I9" s="265"/>
      <c r="J9" s="265"/>
      <c r="K9" s="265"/>
      <c r="L9" s="265"/>
      <c r="M9" s="265"/>
      <c r="N9" s="265"/>
      <c r="O9" s="265"/>
      <c r="P9" s="265"/>
      <c r="Q9" s="265"/>
      <c r="R9" s="265"/>
      <c r="S9" s="265"/>
      <c r="T9" s="265"/>
      <c r="U9" s="265"/>
      <c r="V9" s="265"/>
      <c r="W9" s="265"/>
      <c r="X9" s="265"/>
      <c r="Y9" s="265"/>
      <c r="Z9" s="265"/>
      <c r="AA9" s="265"/>
      <c r="AB9" s="265"/>
      <c r="AC9" s="265"/>
      <c r="AD9" s="265"/>
      <c r="AE9" s="265"/>
      <c r="AF9" s="265"/>
      <c r="AG9" s="265"/>
      <c r="AH9" s="265"/>
      <c r="AI9" s="265"/>
      <c r="AJ9" s="265"/>
      <c r="AK9" s="1194" t="s">
        <v>503</v>
      </c>
      <c r="AL9" s="1195"/>
      <c r="AM9" s="1195"/>
      <c r="AN9" s="1196"/>
      <c r="AO9" s="284">
        <v>17775243</v>
      </c>
      <c r="AP9" s="284">
        <v>87258</v>
      </c>
      <c r="AQ9" s="285">
        <v>64680</v>
      </c>
      <c r="AR9" s="286">
        <v>34.9</v>
      </c>
    </row>
    <row r="10" spans="1:46" ht="13.5" customHeight="1" x14ac:dyDescent="0.2">
      <c r="A10" s="269"/>
      <c r="B10" s="265"/>
      <c r="C10" s="265"/>
      <c r="D10" s="265"/>
      <c r="E10" s="265"/>
      <c r="F10" s="265"/>
      <c r="G10" s="265"/>
      <c r="H10" s="265"/>
      <c r="I10" s="265"/>
      <c r="J10" s="265"/>
      <c r="K10" s="265"/>
      <c r="L10" s="265"/>
      <c r="M10" s="265"/>
      <c r="N10" s="265"/>
      <c r="O10" s="265"/>
      <c r="P10" s="265"/>
      <c r="Q10" s="265"/>
      <c r="R10" s="265"/>
      <c r="S10" s="265"/>
      <c r="T10" s="265"/>
      <c r="U10" s="265"/>
      <c r="V10" s="265"/>
      <c r="W10" s="265"/>
      <c r="X10" s="265"/>
      <c r="Y10" s="265"/>
      <c r="Z10" s="265"/>
      <c r="AA10" s="265"/>
      <c r="AB10" s="265"/>
      <c r="AC10" s="265"/>
      <c r="AD10" s="265"/>
      <c r="AE10" s="265"/>
      <c r="AF10" s="265"/>
      <c r="AG10" s="265"/>
      <c r="AH10" s="265"/>
      <c r="AI10" s="265"/>
      <c r="AJ10" s="265"/>
      <c r="AK10" s="1194" t="s">
        <v>504</v>
      </c>
      <c r="AL10" s="1195"/>
      <c r="AM10" s="1195"/>
      <c r="AN10" s="1196"/>
      <c r="AO10" s="287">
        <v>246542</v>
      </c>
      <c r="AP10" s="287">
        <v>1210</v>
      </c>
      <c r="AQ10" s="288">
        <v>847</v>
      </c>
      <c r="AR10" s="289">
        <v>42.9</v>
      </c>
    </row>
    <row r="11" spans="1:46" ht="13.5" customHeight="1" x14ac:dyDescent="0.2">
      <c r="A11" s="269"/>
      <c r="B11" s="265"/>
      <c r="C11" s="265"/>
      <c r="D11" s="265"/>
      <c r="E11" s="265"/>
      <c r="F11" s="265"/>
      <c r="G11" s="265"/>
      <c r="H11" s="265"/>
      <c r="I11" s="265"/>
      <c r="J11" s="265"/>
      <c r="K11" s="265"/>
      <c r="L11" s="265"/>
      <c r="M11" s="265"/>
      <c r="N11" s="265"/>
      <c r="O11" s="265"/>
      <c r="P11" s="265"/>
      <c r="Q11" s="265"/>
      <c r="R11" s="265"/>
      <c r="S11" s="265"/>
      <c r="T11" s="265"/>
      <c r="U11" s="265"/>
      <c r="V11" s="265"/>
      <c r="W11" s="265"/>
      <c r="X11" s="265"/>
      <c r="Y11" s="265"/>
      <c r="Z11" s="265"/>
      <c r="AA11" s="265"/>
      <c r="AB11" s="265"/>
      <c r="AC11" s="265"/>
      <c r="AD11" s="265"/>
      <c r="AE11" s="265"/>
      <c r="AF11" s="265"/>
      <c r="AG11" s="265"/>
      <c r="AH11" s="265"/>
      <c r="AI11" s="265"/>
      <c r="AJ11" s="265"/>
      <c r="AK11" s="1194" t="s">
        <v>505</v>
      </c>
      <c r="AL11" s="1195"/>
      <c r="AM11" s="1195"/>
      <c r="AN11" s="1196"/>
      <c r="AO11" s="287" t="s">
        <v>506</v>
      </c>
      <c r="AP11" s="287" t="s">
        <v>506</v>
      </c>
      <c r="AQ11" s="288" t="s">
        <v>506</v>
      </c>
      <c r="AR11" s="289" t="s">
        <v>506</v>
      </c>
    </row>
    <row r="12" spans="1:46" ht="13.5" customHeight="1" x14ac:dyDescent="0.2">
      <c r="A12" s="269"/>
      <c r="B12" s="265"/>
      <c r="C12" s="265"/>
      <c r="D12" s="265"/>
      <c r="E12" s="265"/>
      <c r="F12" s="265"/>
      <c r="G12" s="265"/>
      <c r="H12" s="265"/>
      <c r="I12" s="265"/>
      <c r="J12" s="265"/>
      <c r="K12" s="265"/>
      <c r="L12" s="265"/>
      <c r="M12" s="265"/>
      <c r="N12" s="265"/>
      <c r="O12" s="265"/>
      <c r="P12" s="265"/>
      <c r="Q12" s="265"/>
      <c r="R12" s="265"/>
      <c r="S12" s="265"/>
      <c r="T12" s="265"/>
      <c r="U12" s="265"/>
      <c r="V12" s="265"/>
      <c r="W12" s="265"/>
      <c r="X12" s="265"/>
      <c r="Y12" s="265"/>
      <c r="Z12" s="265"/>
      <c r="AA12" s="265"/>
      <c r="AB12" s="265"/>
      <c r="AC12" s="265"/>
      <c r="AD12" s="265"/>
      <c r="AE12" s="265"/>
      <c r="AF12" s="265"/>
      <c r="AG12" s="265"/>
      <c r="AH12" s="265"/>
      <c r="AI12" s="265"/>
      <c r="AJ12" s="265"/>
      <c r="AK12" s="1194" t="s">
        <v>507</v>
      </c>
      <c r="AL12" s="1195"/>
      <c r="AM12" s="1195"/>
      <c r="AN12" s="1196"/>
      <c r="AO12" s="287" t="s">
        <v>506</v>
      </c>
      <c r="AP12" s="287" t="s">
        <v>506</v>
      </c>
      <c r="AQ12" s="288" t="s">
        <v>506</v>
      </c>
      <c r="AR12" s="289" t="s">
        <v>506</v>
      </c>
    </row>
    <row r="13" spans="1:46" ht="13.5" customHeight="1" x14ac:dyDescent="0.2">
      <c r="A13" s="269"/>
      <c r="B13" s="265"/>
      <c r="C13" s="265"/>
      <c r="D13" s="265"/>
      <c r="E13" s="265"/>
      <c r="F13" s="265"/>
      <c r="G13" s="265"/>
      <c r="H13" s="265"/>
      <c r="I13" s="265"/>
      <c r="J13" s="265"/>
      <c r="K13" s="265"/>
      <c r="L13" s="265"/>
      <c r="M13" s="265"/>
      <c r="N13" s="265"/>
      <c r="O13" s="265"/>
      <c r="P13" s="265"/>
      <c r="Q13" s="265"/>
      <c r="R13" s="265"/>
      <c r="S13" s="265"/>
      <c r="T13" s="265"/>
      <c r="U13" s="265"/>
      <c r="V13" s="265"/>
      <c r="W13" s="265"/>
      <c r="X13" s="265"/>
      <c r="Y13" s="265"/>
      <c r="Z13" s="265"/>
      <c r="AA13" s="265"/>
      <c r="AB13" s="265"/>
      <c r="AC13" s="265"/>
      <c r="AD13" s="265"/>
      <c r="AE13" s="265"/>
      <c r="AF13" s="265"/>
      <c r="AG13" s="265"/>
      <c r="AH13" s="265"/>
      <c r="AI13" s="265"/>
      <c r="AJ13" s="265"/>
      <c r="AK13" s="1194" t="s">
        <v>508</v>
      </c>
      <c r="AL13" s="1195"/>
      <c r="AM13" s="1195"/>
      <c r="AN13" s="1196"/>
      <c r="AO13" s="287">
        <v>705346</v>
      </c>
      <c r="AP13" s="287">
        <v>3463</v>
      </c>
      <c r="AQ13" s="288">
        <v>2336</v>
      </c>
      <c r="AR13" s="289">
        <v>48.2</v>
      </c>
    </row>
    <row r="14" spans="1:46" ht="13.5" customHeight="1" x14ac:dyDescent="0.2">
      <c r="A14" s="269"/>
      <c r="B14" s="265"/>
      <c r="C14" s="265"/>
      <c r="D14" s="265"/>
      <c r="E14" s="265"/>
      <c r="F14" s="265"/>
      <c r="G14" s="265"/>
      <c r="H14" s="265"/>
      <c r="I14" s="265"/>
      <c r="J14" s="265"/>
      <c r="K14" s="265"/>
      <c r="L14" s="265"/>
      <c r="M14" s="265"/>
      <c r="N14" s="265"/>
      <c r="O14" s="265"/>
      <c r="P14" s="265"/>
      <c r="Q14" s="265"/>
      <c r="R14" s="265"/>
      <c r="S14" s="265"/>
      <c r="T14" s="265"/>
      <c r="U14" s="265"/>
      <c r="V14" s="265"/>
      <c r="W14" s="265"/>
      <c r="X14" s="265"/>
      <c r="Y14" s="265"/>
      <c r="Z14" s="265"/>
      <c r="AA14" s="265"/>
      <c r="AB14" s="265"/>
      <c r="AC14" s="265"/>
      <c r="AD14" s="265"/>
      <c r="AE14" s="265"/>
      <c r="AF14" s="265"/>
      <c r="AG14" s="265"/>
      <c r="AH14" s="265"/>
      <c r="AI14" s="265"/>
      <c r="AJ14" s="265"/>
      <c r="AK14" s="1194" t="s">
        <v>509</v>
      </c>
      <c r="AL14" s="1195"/>
      <c r="AM14" s="1195"/>
      <c r="AN14" s="1196"/>
      <c r="AO14" s="287">
        <v>288704</v>
      </c>
      <c r="AP14" s="287">
        <v>1417</v>
      </c>
      <c r="AQ14" s="288">
        <v>1534</v>
      </c>
      <c r="AR14" s="289">
        <v>-7.6</v>
      </c>
    </row>
    <row r="15" spans="1:46" ht="13.5" customHeight="1" x14ac:dyDescent="0.2">
      <c r="A15" s="269"/>
      <c r="B15" s="265"/>
      <c r="C15" s="265"/>
      <c r="D15" s="265"/>
      <c r="E15" s="265"/>
      <c r="F15" s="265"/>
      <c r="G15" s="265"/>
      <c r="H15" s="265"/>
      <c r="I15" s="265"/>
      <c r="J15" s="265"/>
      <c r="K15" s="265"/>
      <c r="L15" s="265"/>
      <c r="M15" s="265"/>
      <c r="N15" s="265"/>
      <c r="O15" s="265"/>
      <c r="P15" s="265"/>
      <c r="Q15" s="265"/>
      <c r="R15" s="265"/>
      <c r="S15" s="265"/>
      <c r="T15" s="265"/>
      <c r="U15" s="265"/>
      <c r="V15" s="265"/>
      <c r="W15" s="265"/>
      <c r="X15" s="265"/>
      <c r="Y15" s="265"/>
      <c r="Z15" s="265"/>
      <c r="AA15" s="265"/>
      <c r="AB15" s="265"/>
      <c r="AC15" s="265"/>
      <c r="AD15" s="265"/>
      <c r="AE15" s="265"/>
      <c r="AF15" s="265"/>
      <c r="AG15" s="265"/>
      <c r="AH15" s="265"/>
      <c r="AI15" s="265"/>
      <c r="AJ15" s="265"/>
      <c r="AK15" s="1197" t="s">
        <v>510</v>
      </c>
      <c r="AL15" s="1198"/>
      <c r="AM15" s="1198"/>
      <c r="AN15" s="1199"/>
      <c r="AO15" s="287">
        <v>-831195</v>
      </c>
      <c r="AP15" s="287">
        <v>-4080</v>
      </c>
      <c r="AQ15" s="288">
        <v>-4617</v>
      </c>
      <c r="AR15" s="289">
        <v>-11.6</v>
      </c>
    </row>
    <row r="16" spans="1:46" ht="13.2" x14ac:dyDescent="0.2">
      <c r="A16" s="269"/>
      <c r="B16" s="265"/>
      <c r="C16" s="265"/>
      <c r="D16" s="265"/>
      <c r="E16" s="265"/>
      <c r="F16" s="265"/>
      <c r="G16" s="265"/>
      <c r="H16" s="265"/>
      <c r="I16" s="265"/>
      <c r="J16" s="265"/>
      <c r="K16" s="265"/>
      <c r="L16" s="265"/>
      <c r="M16" s="265"/>
      <c r="N16" s="265"/>
      <c r="O16" s="265"/>
      <c r="P16" s="265"/>
      <c r="Q16" s="265"/>
      <c r="R16" s="265"/>
      <c r="S16" s="265"/>
      <c r="T16" s="265"/>
      <c r="U16" s="265"/>
      <c r="V16" s="265"/>
      <c r="W16" s="265"/>
      <c r="X16" s="265"/>
      <c r="Y16" s="265"/>
      <c r="Z16" s="265"/>
      <c r="AA16" s="265"/>
      <c r="AB16" s="265"/>
      <c r="AC16" s="265"/>
      <c r="AD16" s="265"/>
      <c r="AE16" s="265"/>
      <c r="AF16" s="265"/>
      <c r="AG16" s="265"/>
      <c r="AH16" s="265"/>
      <c r="AI16" s="265"/>
      <c r="AJ16" s="265"/>
      <c r="AK16" s="1197" t="s">
        <v>189</v>
      </c>
      <c r="AL16" s="1198"/>
      <c r="AM16" s="1198"/>
      <c r="AN16" s="1199"/>
      <c r="AO16" s="287">
        <v>18184640</v>
      </c>
      <c r="AP16" s="287">
        <v>89268</v>
      </c>
      <c r="AQ16" s="288">
        <v>64780</v>
      </c>
      <c r="AR16" s="289">
        <v>37.799999999999997</v>
      </c>
    </row>
    <row r="17" spans="1:46" ht="13.2" x14ac:dyDescent="0.2">
      <c r="A17" s="269"/>
      <c r="B17" s="265"/>
      <c r="C17" s="265"/>
      <c r="D17" s="265"/>
      <c r="E17" s="265"/>
      <c r="F17" s="265"/>
      <c r="G17" s="265"/>
      <c r="H17" s="265"/>
      <c r="I17" s="265"/>
      <c r="J17" s="265"/>
      <c r="K17" s="265"/>
      <c r="L17" s="265"/>
      <c r="M17" s="265"/>
      <c r="N17" s="265"/>
      <c r="O17" s="265"/>
      <c r="P17" s="265"/>
      <c r="Q17" s="265"/>
      <c r="R17" s="265"/>
      <c r="S17" s="265"/>
      <c r="T17" s="265"/>
      <c r="U17" s="265"/>
      <c r="V17" s="265"/>
      <c r="W17" s="265"/>
      <c r="X17" s="265"/>
      <c r="Y17" s="265"/>
      <c r="Z17" s="265"/>
      <c r="AA17" s="265"/>
      <c r="AB17" s="265"/>
      <c r="AC17" s="265"/>
      <c r="AD17" s="265"/>
      <c r="AE17" s="265"/>
      <c r="AF17" s="265"/>
      <c r="AG17" s="265"/>
      <c r="AH17" s="265"/>
      <c r="AI17" s="265"/>
      <c r="AJ17" s="265"/>
      <c r="AK17" s="265"/>
      <c r="AL17" s="265"/>
      <c r="AM17" s="265"/>
      <c r="AN17" s="265"/>
      <c r="AO17" s="265"/>
      <c r="AP17" s="265"/>
      <c r="AQ17" s="265"/>
      <c r="AR17" s="290"/>
    </row>
    <row r="18" spans="1:46" ht="13.2" x14ac:dyDescent="0.2">
      <c r="A18" s="269"/>
      <c r="B18" s="265"/>
      <c r="C18" s="265"/>
      <c r="D18" s="265"/>
      <c r="E18" s="265"/>
      <c r="F18" s="265"/>
      <c r="G18" s="265"/>
      <c r="H18" s="265"/>
      <c r="I18" s="265"/>
      <c r="J18" s="265"/>
      <c r="K18" s="265"/>
      <c r="L18" s="265"/>
      <c r="M18" s="265"/>
      <c r="N18" s="265"/>
      <c r="O18" s="265"/>
      <c r="P18" s="265"/>
      <c r="Q18" s="265"/>
      <c r="R18" s="265"/>
      <c r="S18" s="265"/>
      <c r="T18" s="265"/>
      <c r="U18" s="265"/>
      <c r="V18" s="265"/>
      <c r="W18" s="265"/>
      <c r="X18" s="265"/>
      <c r="Y18" s="265"/>
      <c r="Z18" s="265"/>
      <c r="AA18" s="265"/>
      <c r="AB18" s="265"/>
      <c r="AC18" s="265"/>
      <c r="AD18" s="265"/>
      <c r="AE18" s="265"/>
      <c r="AF18" s="265"/>
      <c r="AG18" s="265"/>
      <c r="AH18" s="265"/>
      <c r="AI18" s="265"/>
      <c r="AJ18" s="265"/>
      <c r="AK18" s="265"/>
      <c r="AL18" s="265"/>
      <c r="AM18" s="265"/>
      <c r="AN18" s="265"/>
      <c r="AO18" s="265"/>
      <c r="AP18" s="265"/>
      <c r="AQ18" s="291"/>
      <c r="AR18" s="291"/>
    </row>
    <row r="19" spans="1:46" ht="13.2" x14ac:dyDescent="0.2">
      <c r="A19" s="269"/>
      <c r="B19" s="265"/>
      <c r="C19" s="265"/>
      <c r="D19" s="265"/>
      <c r="E19" s="265"/>
      <c r="F19" s="265"/>
      <c r="G19" s="265"/>
      <c r="H19" s="265"/>
      <c r="I19" s="265"/>
      <c r="J19" s="265"/>
      <c r="K19" s="265"/>
      <c r="L19" s="265"/>
      <c r="M19" s="265"/>
      <c r="N19" s="265"/>
      <c r="O19" s="265"/>
      <c r="P19" s="265"/>
      <c r="Q19" s="265"/>
      <c r="R19" s="265"/>
      <c r="S19" s="265"/>
      <c r="T19" s="265"/>
      <c r="U19" s="265"/>
      <c r="V19" s="265"/>
      <c r="W19" s="265"/>
      <c r="X19" s="265"/>
      <c r="Y19" s="265"/>
      <c r="Z19" s="265"/>
      <c r="AA19" s="265"/>
      <c r="AB19" s="265"/>
      <c r="AC19" s="265"/>
      <c r="AD19" s="265"/>
      <c r="AE19" s="265"/>
      <c r="AF19" s="265"/>
      <c r="AG19" s="265"/>
      <c r="AH19" s="265"/>
      <c r="AI19" s="265"/>
      <c r="AJ19" s="265"/>
      <c r="AK19" s="265" t="s">
        <v>511</v>
      </c>
      <c r="AL19" s="265"/>
      <c r="AM19" s="265"/>
      <c r="AN19" s="265"/>
      <c r="AO19" s="265"/>
      <c r="AP19" s="265"/>
      <c r="AQ19" s="265"/>
      <c r="AR19" s="265"/>
    </row>
    <row r="20" spans="1:46" ht="13.2" x14ac:dyDescent="0.2">
      <c r="A20" s="269"/>
      <c r="B20" s="265"/>
      <c r="C20" s="265"/>
      <c r="D20" s="265"/>
      <c r="E20" s="265"/>
      <c r="F20" s="265"/>
      <c r="G20" s="265"/>
      <c r="H20" s="265"/>
      <c r="I20" s="265"/>
      <c r="J20" s="265"/>
      <c r="K20" s="265"/>
      <c r="L20" s="265"/>
      <c r="M20" s="265"/>
      <c r="N20" s="265"/>
      <c r="O20" s="265"/>
      <c r="P20" s="265"/>
      <c r="Q20" s="265"/>
      <c r="R20" s="265"/>
      <c r="S20" s="265"/>
      <c r="T20" s="265"/>
      <c r="U20" s="265"/>
      <c r="V20" s="265"/>
      <c r="W20" s="265"/>
      <c r="X20" s="265"/>
      <c r="Y20" s="265"/>
      <c r="Z20" s="265"/>
      <c r="AA20" s="265"/>
      <c r="AB20" s="265"/>
      <c r="AC20" s="265"/>
      <c r="AD20" s="265"/>
      <c r="AE20" s="265"/>
      <c r="AF20" s="265"/>
      <c r="AG20" s="265"/>
      <c r="AH20" s="265"/>
      <c r="AI20" s="265"/>
      <c r="AJ20" s="265"/>
      <c r="AK20" s="292"/>
      <c r="AL20" s="293"/>
      <c r="AM20" s="293"/>
      <c r="AN20" s="294"/>
      <c r="AO20" s="295" t="s">
        <v>512</v>
      </c>
      <c r="AP20" s="296" t="s">
        <v>513</v>
      </c>
      <c r="AQ20" s="297" t="s">
        <v>514</v>
      </c>
      <c r="AR20" s="298"/>
    </row>
    <row r="21" spans="1:46" s="304" customFormat="1" ht="13.2" x14ac:dyDescent="0.2">
      <c r="A21" s="299"/>
      <c r="B21" s="270"/>
      <c r="C21" s="270"/>
      <c r="D21" s="270"/>
      <c r="E21" s="270"/>
      <c r="F21" s="270"/>
      <c r="G21" s="270"/>
      <c r="H21" s="270"/>
      <c r="I21" s="270"/>
      <c r="J21" s="270"/>
      <c r="K21" s="270"/>
      <c r="L21" s="270"/>
      <c r="M21" s="270"/>
      <c r="N21" s="270"/>
      <c r="O21" s="270"/>
      <c r="P21" s="270"/>
      <c r="Q21" s="270"/>
      <c r="R21" s="270"/>
      <c r="S21" s="270"/>
      <c r="T21" s="270"/>
      <c r="U21" s="270"/>
      <c r="V21" s="270"/>
      <c r="W21" s="270"/>
      <c r="X21" s="270"/>
      <c r="Y21" s="270"/>
      <c r="Z21" s="270"/>
      <c r="AA21" s="270"/>
      <c r="AB21" s="270"/>
      <c r="AC21" s="270"/>
      <c r="AD21" s="270"/>
      <c r="AE21" s="270"/>
      <c r="AF21" s="270"/>
      <c r="AG21" s="270"/>
      <c r="AH21" s="270"/>
      <c r="AI21" s="270"/>
      <c r="AJ21" s="270"/>
      <c r="AK21" s="1200" t="s">
        <v>515</v>
      </c>
      <c r="AL21" s="1201"/>
      <c r="AM21" s="1201"/>
      <c r="AN21" s="1202"/>
      <c r="AO21" s="300">
        <v>8.9499999999999993</v>
      </c>
      <c r="AP21" s="301">
        <v>6.3</v>
      </c>
      <c r="AQ21" s="302">
        <v>2.65</v>
      </c>
      <c r="AR21" s="270"/>
      <c r="AS21" s="303"/>
      <c r="AT21" s="299"/>
    </row>
    <row r="22" spans="1:46" s="304" customFormat="1" ht="13.2" x14ac:dyDescent="0.2">
      <c r="A22" s="299"/>
      <c r="B22" s="270"/>
      <c r="C22" s="270"/>
      <c r="D22" s="270"/>
      <c r="E22" s="270"/>
      <c r="F22" s="270"/>
      <c r="G22" s="270"/>
      <c r="H22" s="270"/>
      <c r="I22" s="270"/>
      <c r="J22" s="270"/>
      <c r="K22" s="270"/>
      <c r="L22" s="270"/>
      <c r="M22" s="270"/>
      <c r="N22" s="270"/>
      <c r="O22" s="270"/>
      <c r="P22" s="270"/>
      <c r="Q22" s="270"/>
      <c r="R22" s="270"/>
      <c r="S22" s="270"/>
      <c r="T22" s="270"/>
      <c r="U22" s="270"/>
      <c r="V22" s="270"/>
      <c r="W22" s="270"/>
      <c r="X22" s="270"/>
      <c r="Y22" s="270"/>
      <c r="Z22" s="270"/>
      <c r="AA22" s="270"/>
      <c r="AB22" s="270"/>
      <c r="AC22" s="270"/>
      <c r="AD22" s="270"/>
      <c r="AE22" s="270"/>
      <c r="AF22" s="270"/>
      <c r="AG22" s="270"/>
      <c r="AH22" s="270"/>
      <c r="AI22" s="270"/>
      <c r="AJ22" s="270"/>
      <c r="AK22" s="1200" t="s">
        <v>516</v>
      </c>
      <c r="AL22" s="1201"/>
      <c r="AM22" s="1201"/>
      <c r="AN22" s="1202"/>
      <c r="AO22" s="305">
        <v>97.9</v>
      </c>
      <c r="AP22" s="306">
        <v>98.9</v>
      </c>
      <c r="AQ22" s="307">
        <v>-1</v>
      </c>
      <c r="AR22" s="291"/>
      <c r="AS22" s="303"/>
      <c r="AT22" s="299"/>
    </row>
    <row r="23" spans="1:46" s="304" customFormat="1" ht="13.2" x14ac:dyDescent="0.2">
      <c r="A23" s="299"/>
      <c r="B23" s="270"/>
      <c r="C23" s="270"/>
      <c r="D23" s="270"/>
      <c r="E23" s="270"/>
      <c r="F23" s="270"/>
      <c r="G23" s="270"/>
      <c r="H23" s="270"/>
      <c r="I23" s="270"/>
      <c r="J23" s="270"/>
      <c r="K23" s="270"/>
      <c r="L23" s="270"/>
      <c r="M23" s="270"/>
      <c r="N23" s="270"/>
      <c r="O23" s="270"/>
      <c r="P23" s="270"/>
      <c r="Q23" s="270"/>
      <c r="R23" s="270"/>
      <c r="S23" s="270"/>
      <c r="T23" s="270"/>
      <c r="U23" s="270"/>
      <c r="V23" s="270"/>
      <c r="W23" s="270"/>
      <c r="X23" s="270"/>
      <c r="Y23" s="270"/>
      <c r="Z23" s="270"/>
      <c r="AA23" s="270"/>
      <c r="AB23" s="270"/>
      <c r="AC23" s="270"/>
      <c r="AD23" s="270"/>
      <c r="AE23" s="270"/>
      <c r="AF23" s="270"/>
      <c r="AG23" s="270"/>
      <c r="AH23" s="270"/>
      <c r="AI23" s="270"/>
      <c r="AJ23" s="270"/>
      <c r="AK23" s="270"/>
      <c r="AL23" s="270"/>
      <c r="AM23" s="270"/>
      <c r="AN23" s="270"/>
      <c r="AO23" s="270"/>
      <c r="AP23" s="291"/>
      <c r="AQ23" s="291"/>
      <c r="AR23" s="291"/>
      <c r="AS23" s="303"/>
      <c r="AT23" s="299"/>
    </row>
    <row r="24" spans="1:46" s="304" customFormat="1" ht="13.2" x14ac:dyDescent="0.2">
      <c r="A24" s="299"/>
      <c r="B24" s="270"/>
      <c r="C24" s="270"/>
      <c r="D24" s="270"/>
      <c r="E24" s="270"/>
      <c r="F24" s="270"/>
      <c r="G24" s="270"/>
      <c r="H24" s="270"/>
      <c r="I24" s="270"/>
      <c r="J24" s="270"/>
      <c r="K24" s="270"/>
      <c r="L24" s="270"/>
      <c r="M24" s="270"/>
      <c r="N24" s="270"/>
      <c r="O24" s="270"/>
      <c r="P24" s="270"/>
      <c r="Q24" s="270"/>
      <c r="R24" s="270"/>
      <c r="S24" s="270"/>
      <c r="T24" s="270"/>
      <c r="U24" s="270"/>
      <c r="V24" s="270"/>
      <c r="W24" s="270"/>
      <c r="X24" s="270"/>
      <c r="Y24" s="270"/>
      <c r="Z24" s="270"/>
      <c r="AA24" s="270"/>
      <c r="AB24" s="270"/>
      <c r="AC24" s="270"/>
      <c r="AD24" s="270"/>
      <c r="AE24" s="270"/>
      <c r="AF24" s="270"/>
      <c r="AG24" s="270"/>
      <c r="AH24" s="270"/>
      <c r="AI24" s="270"/>
      <c r="AJ24" s="270"/>
      <c r="AK24" s="270"/>
      <c r="AL24" s="270"/>
      <c r="AM24" s="270"/>
      <c r="AN24" s="270"/>
      <c r="AO24" s="270"/>
      <c r="AP24" s="291"/>
      <c r="AQ24" s="291"/>
      <c r="AR24" s="291"/>
      <c r="AS24" s="303"/>
      <c r="AT24" s="299"/>
    </row>
    <row r="25" spans="1:46" s="304" customFormat="1" ht="13.2" x14ac:dyDescent="0.2">
      <c r="A25" s="308"/>
      <c r="B25" s="309"/>
      <c r="C25" s="309"/>
      <c r="D25" s="309"/>
      <c r="E25" s="309"/>
      <c r="F25" s="309"/>
      <c r="G25" s="309"/>
      <c r="H25" s="309"/>
      <c r="I25" s="309"/>
      <c r="J25" s="309"/>
      <c r="K25" s="309"/>
      <c r="L25" s="309"/>
      <c r="M25" s="309"/>
      <c r="N25" s="309"/>
      <c r="O25" s="309"/>
      <c r="P25" s="309"/>
      <c r="Q25" s="309"/>
      <c r="R25" s="309"/>
      <c r="S25" s="309"/>
      <c r="T25" s="309"/>
      <c r="U25" s="309"/>
      <c r="V25" s="309"/>
      <c r="W25" s="309"/>
      <c r="X25" s="309"/>
      <c r="Y25" s="309"/>
      <c r="Z25" s="309"/>
      <c r="AA25" s="309"/>
      <c r="AB25" s="309"/>
      <c r="AC25" s="309"/>
      <c r="AD25" s="309"/>
      <c r="AE25" s="309"/>
      <c r="AF25" s="309"/>
      <c r="AG25" s="309"/>
      <c r="AH25" s="309"/>
      <c r="AI25" s="309"/>
      <c r="AJ25" s="309"/>
      <c r="AK25" s="309"/>
      <c r="AL25" s="309"/>
      <c r="AM25" s="309"/>
      <c r="AN25" s="309"/>
      <c r="AO25" s="309"/>
      <c r="AP25" s="310"/>
      <c r="AQ25" s="310"/>
      <c r="AR25" s="310"/>
      <c r="AS25" s="311"/>
      <c r="AT25" s="299"/>
    </row>
    <row r="26" spans="1:46" s="304" customFormat="1" ht="13.2" x14ac:dyDescent="0.2">
      <c r="A26" s="1193" t="s">
        <v>517</v>
      </c>
      <c r="B26" s="1193"/>
      <c r="C26" s="1193"/>
      <c r="D26" s="1193"/>
      <c r="E26" s="1193"/>
      <c r="F26" s="1193"/>
      <c r="G26" s="1193"/>
      <c r="H26" s="1193"/>
      <c r="I26" s="1193"/>
      <c r="J26" s="1193"/>
      <c r="K26" s="1193"/>
      <c r="L26" s="1193"/>
      <c r="M26" s="1193"/>
      <c r="N26" s="1193"/>
      <c r="O26" s="1193"/>
      <c r="P26" s="1193"/>
      <c r="Q26" s="1193"/>
      <c r="R26" s="1193"/>
      <c r="S26" s="1193"/>
      <c r="T26" s="1193"/>
      <c r="U26" s="1193"/>
      <c r="V26" s="1193"/>
      <c r="W26" s="1193"/>
      <c r="X26" s="1193"/>
      <c r="Y26" s="1193"/>
      <c r="Z26" s="1193"/>
      <c r="AA26" s="1193"/>
      <c r="AB26" s="1193"/>
      <c r="AC26" s="1193"/>
      <c r="AD26" s="1193"/>
      <c r="AE26" s="1193"/>
      <c r="AF26" s="1193"/>
      <c r="AG26" s="1193"/>
      <c r="AH26" s="1193"/>
      <c r="AI26" s="1193"/>
      <c r="AJ26" s="1193"/>
      <c r="AK26" s="1193"/>
      <c r="AL26" s="1193"/>
      <c r="AM26" s="1193"/>
      <c r="AN26" s="1193"/>
      <c r="AO26" s="1193"/>
      <c r="AP26" s="1193"/>
      <c r="AQ26" s="1193"/>
      <c r="AR26" s="1193"/>
      <c r="AS26" s="1193"/>
      <c r="AT26" s="270"/>
    </row>
    <row r="27" spans="1:46" ht="13.2" x14ac:dyDescent="0.2">
      <c r="A27" s="312"/>
      <c r="AO27" s="265"/>
      <c r="AP27" s="265"/>
      <c r="AQ27" s="265"/>
      <c r="AR27" s="265"/>
      <c r="AS27" s="265"/>
      <c r="AT27" s="265"/>
    </row>
    <row r="28" spans="1:46" ht="16.2" x14ac:dyDescent="0.2">
      <c r="A28" s="266" t="s">
        <v>518</v>
      </c>
      <c r="B28" s="267"/>
      <c r="C28" s="267"/>
      <c r="D28" s="267"/>
      <c r="E28" s="267"/>
      <c r="F28" s="267"/>
      <c r="G28" s="267"/>
      <c r="H28" s="267"/>
      <c r="I28" s="267"/>
      <c r="J28" s="267"/>
      <c r="K28" s="267"/>
      <c r="L28" s="267"/>
      <c r="M28" s="267"/>
      <c r="N28" s="267"/>
      <c r="O28" s="267"/>
      <c r="P28" s="267"/>
      <c r="Q28" s="267"/>
      <c r="R28" s="267"/>
      <c r="S28" s="267"/>
      <c r="T28" s="267"/>
      <c r="U28" s="267"/>
      <c r="V28" s="267"/>
      <c r="W28" s="267"/>
      <c r="X28" s="267"/>
      <c r="Y28" s="267"/>
      <c r="Z28" s="267"/>
      <c r="AA28" s="267"/>
      <c r="AB28" s="267"/>
      <c r="AC28" s="267"/>
      <c r="AD28" s="267"/>
      <c r="AE28" s="267"/>
      <c r="AF28" s="267"/>
      <c r="AG28" s="267"/>
      <c r="AH28" s="267"/>
      <c r="AI28" s="267"/>
      <c r="AJ28" s="267"/>
      <c r="AK28" s="267"/>
      <c r="AL28" s="267"/>
      <c r="AM28" s="267"/>
      <c r="AN28" s="267"/>
      <c r="AO28" s="267"/>
      <c r="AP28" s="267"/>
      <c r="AQ28" s="267"/>
      <c r="AR28" s="267"/>
      <c r="AS28" s="313"/>
    </row>
    <row r="29" spans="1:46" ht="13.2" x14ac:dyDescent="0.2">
      <c r="A29" s="269"/>
      <c r="B29" s="265"/>
      <c r="C29" s="265"/>
      <c r="D29" s="265"/>
      <c r="E29" s="265"/>
      <c r="F29" s="265"/>
      <c r="G29" s="265"/>
      <c r="H29" s="265"/>
      <c r="I29" s="265"/>
      <c r="J29" s="265"/>
      <c r="K29" s="265"/>
      <c r="L29" s="265"/>
      <c r="M29" s="265"/>
      <c r="N29" s="265"/>
      <c r="O29" s="265"/>
      <c r="P29" s="265"/>
      <c r="Q29" s="265"/>
      <c r="R29" s="265"/>
      <c r="S29" s="265"/>
      <c r="T29" s="265"/>
      <c r="U29" s="265"/>
      <c r="V29" s="265"/>
      <c r="W29" s="265"/>
      <c r="X29" s="265"/>
      <c r="Y29" s="265"/>
      <c r="Z29" s="265"/>
      <c r="AA29" s="265"/>
      <c r="AB29" s="265"/>
      <c r="AC29" s="265"/>
      <c r="AD29" s="265"/>
      <c r="AE29" s="265"/>
      <c r="AF29" s="265"/>
      <c r="AG29" s="265"/>
      <c r="AH29" s="265"/>
      <c r="AI29" s="265"/>
      <c r="AJ29" s="265"/>
      <c r="AK29" s="270" t="s">
        <v>519</v>
      </c>
      <c r="AL29" s="270"/>
      <c r="AM29" s="270"/>
      <c r="AN29" s="270"/>
      <c r="AO29" s="265"/>
      <c r="AP29" s="265"/>
      <c r="AQ29" s="265"/>
      <c r="AR29" s="265"/>
      <c r="AS29" s="314"/>
    </row>
    <row r="30" spans="1:46" ht="13.5" customHeight="1" x14ac:dyDescent="0.2">
      <c r="A30" s="269"/>
      <c r="B30" s="265"/>
      <c r="C30" s="265"/>
      <c r="D30" s="265"/>
      <c r="E30" s="265"/>
      <c r="F30" s="265"/>
      <c r="G30" s="265"/>
      <c r="H30" s="265"/>
      <c r="I30" s="265"/>
      <c r="J30" s="265"/>
      <c r="K30" s="265"/>
      <c r="L30" s="265"/>
      <c r="M30" s="265"/>
      <c r="N30" s="265"/>
      <c r="O30" s="265"/>
      <c r="P30" s="265"/>
      <c r="Q30" s="265"/>
      <c r="R30" s="265"/>
      <c r="S30" s="265"/>
      <c r="T30" s="265"/>
      <c r="U30" s="265"/>
      <c r="V30" s="265"/>
      <c r="W30" s="265"/>
      <c r="X30" s="265"/>
      <c r="Y30" s="265"/>
      <c r="Z30" s="265"/>
      <c r="AA30" s="265"/>
      <c r="AB30" s="265"/>
      <c r="AC30" s="265"/>
      <c r="AD30" s="265"/>
      <c r="AE30" s="265"/>
      <c r="AF30" s="265"/>
      <c r="AG30" s="265"/>
      <c r="AH30" s="265"/>
      <c r="AI30" s="265"/>
      <c r="AJ30" s="265"/>
      <c r="AK30" s="272"/>
      <c r="AL30" s="273"/>
      <c r="AM30" s="273"/>
      <c r="AN30" s="274"/>
      <c r="AO30" s="1182" t="s">
        <v>498</v>
      </c>
      <c r="AP30" s="275"/>
      <c r="AQ30" s="276" t="s">
        <v>499</v>
      </c>
      <c r="AR30" s="277"/>
    </row>
    <row r="31" spans="1:46" ht="13.2" x14ac:dyDescent="0.2">
      <c r="A31" s="269"/>
      <c r="B31" s="265"/>
      <c r="C31" s="265"/>
      <c r="D31" s="265"/>
      <c r="E31" s="265"/>
      <c r="F31" s="265"/>
      <c r="G31" s="265"/>
      <c r="H31" s="265"/>
      <c r="I31" s="265"/>
      <c r="J31" s="265"/>
      <c r="K31" s="265"/>
      <c r="L31" s="265"/>
      <c r="M31" s="265"/>
      <c r="N31" s="265"/>
      <c r="O31" s="265"/>
      <c r="P31" s="265"/>
      <c r="Q31" s="265"/>
      <c r="R31" s="265"/>
      <c r="S31" s="265"/>
      <c r="T31" s="265"/>
      <c r="U31" s="265"/>
      <c r="V31" s="265"/>
      <c r="W31" s="265"/>
      <c r="X31" s="265"/>
      <c r="Y31" s="265"/>
      <c r="Z31" s="265"/>
      <c r="AA31" s="265"/>
      <c r="AB31" s="265"/>
      <c r="AC31" s="265"/>
      <c r="AD31" s="265"/>
      <c r="AE31" s="265"/>
      <c r="AF31" s="265"/>
      <c r="AG31" s="265"/>
      <c r="AH31" s="265"/>
      <c r="AI31" s="265"/>
      <c r="AJ31" s="265"/>
      <c r="AK31" s="278"/>
      <c r="AL31" s="279"/>
      <c r="AM31" s="279"/>
      <c r="AN31" s="280"/>
      <c r="AO31" s="1183"/>
      <c r="AP31" s="281" t="s">
        <v>500</v>
      </c>
      <c r="AQ31" s="282" t="s">
        <v>501</v>
      </c>
      <c r="AR31" s="283" t="s">
        <v>502</v>
      </c>
    </row>
    <row r="32" spans="1:46" ht="27" customHeight="1" x14ac:dyDescent="0.2">
      <c r="A32" s="269"/>
      <c r="B32" s="265"/>
      <c r="C32" s="265"/>
      <c r="D32" s="265"/>
      <c r="E32" s="265"/>
      <c r="F32" s="265"/>
      <c r="G32" s="265"/>
      <c r="H32" s="265"/>
      <c r="I32" s="265"/>
      <c r="J32" s="265"/>
      <c r="K32" s="265"/>
      <c r="L32" s="265"/>
      <c r="M32" s="265"/>
      <c r="N32" s="265"/>
      <c r="O32" s="265"/>
      <c r="P32" s="265"/>
      <c r="Q32" s="265"/>
      <c r="R32" s="265"/>
      <c r="S32" s="265"/>
      <c r="T32" s="265"/>
      <c r="U32" s="265"/>
      <c r="V32" s="265"/>
      <c r="W32" s="265"/>
      <c r="X32" s="265"/>
      <c r="Y32" s="265"/>
      <c r="Z32" s="265"/>
      <c r="AA32" s="265"/>
      <c r="AB32" s="265"/>
      <c r="AC32" s="265"/>
      <c r="AD32" s="265"/>
      <c r="AE32" s="265"/>
      <c r="AF32" s="265"/>
      <c r="AG32" s="265"/>
      <c r="AH32" s="265"/>
      <c r="AI32" s="265"/>
      <c r="AJ32" s="265"/>
      <c r="AK32" s="1184" t="s">
        <v>520</v>
      </c>
      <c r="AL32" s="1185"/>
      <c r="AM32" s="1185"/>
      <c r="AN32" s="1186"/>
      <c r="AO32" s="315">
        <v>772894</v>
      </c>
      <c r="AP32" s="315">
        <v>3794</v>
      </c>
      <c r="AQ32" s="316">
        <v>4307</v>
      </c>
      <c r="AR32" s="317">
        <v>-11.9</v>
      </c>
    </row>
    <row r="33" spans="1:46" ht="13.5" customHeight="1" x14ac:dyDescent="0.2">
      <c r="A33" s="269"/>
      <c r="B33" s="265"/>
      <c r="C33" s="265"/>
      <c r="D33" s="265"/>
      <c r="E33" s="265"/>
      <c r="F33" s="265"/>
      <c r="G33" s="265"/>
      <c r="H33" s="265"/>
      <c r="I33" s="265"/>
      <c r="J33" s="265"/>
      <c r="K33" s="265"/>
      <c r="L33" s="265"/>
      <c r="M33" s="265"/>
      <c r="N33" s="265"/>
      <c r="O33" s="265"/>
      <c r="P33" s="265"/>
      <c r="Q33" s="265"/>
      <c r="R33" s="265"/>
      <c r="S33" s="265"/>
      <c r="T33" s="265"/>
      <c r="U33" s="265"/>
      <c r="V33" s="265"/>
      <c r="W33" s="265"/>
      <c r="X33" s="265"/>
      <c r="Y33" s="265"/>
      <c r="Z33" s="265"/>
      <c r="AA33" s="265"/>
      <c r="AB33" s="265"/>
      <c r="AC33" s="265"/>
      <c r="AD33" s="265"/>
      <c r="AE33" s="265"/>
      <c r="AF33" s="265"/>
      <c r="AG33" s="265"/>
      <c r="AH33" s="265"/>
      <c r="AI33" s="265"/>
      <c r="AJ33" s="265"/>
      <c r="AK33" s="1184" t="s">
        <v>521</v>
      </c>
      <c r="AL33" s="1185"/>
      <c r="AM33" s="1185"/>
      <c r="AN33" s="1186"/>
      <c r="AO33" s="315" t="s">
        <v>506</v>
      </c>
      <c r="AP33" s="315" t="s">
        <v>506</v>
      </c>
      <c r="AQ33" s="316" t="s">
        <v>506</v>
      </c>
      <c r="AR33" s="317" t="s">
        <v>506</v>
      </c>
    </row>
    <row r="34" spans="1:46" ht="27" customHeight="1" x14ac:dyDescent="0.2">
      <c r="A34" s="269"/>
      <c r="B34" s="265"/>
      <c r="C34" s="265"/>
      <c r="D34" s="265"/>
      <c r="E34" s="265"/>
      <c r="F34" s="265"/>
      <c r="G34" s="265"/>
      <c r="H34" s="265"/>
      <c r="I34" s="265"/>
      <c r="J34" s="265"/>
      <c r="K34" s="265"/>
      <c r="L34" s="265"/>
      <c r="M34" s="265"/>
      <c r="N34" s="265"/>
      <c r="O34" s="265"/>
      <c r="P34" s="265"/>
      <c r="Q34" s="265"/>
      <c r="R34" s="265"/>
      <c r="S34" s="265"/>
      <c r="T34" s="265"/>
      <c r="U34" s="265"/>
      <c r="V34" s="265"/>
      <c r="W34" s="265"/>
      <c r="X34" s="265"/>
      <c r="Y34" s="265"/>
      <c r="Z34" s="265"/>
      <c r="AA34" s="265"/>
      <c r="AB34" s="265"/>
      <c r="AC34" s="265"/>
      <c r="AD34" s="265"/>
      <c r="AE34" s="265"/>
      <c r="AF34" s="265"/>
      <c r="AG34" s="265"/>
      <c r="AH34" s="265"/>
      <c r="AI34" s="265"/>
      <c r="AJ34" s="265"/>
      <c r="AK34" s="1184" t="s">
        <v>522</v>
      </c>
      <c r="AL34" s="1185"/>
      <c r="AM34" s="1185"/>
      <c r="AN34" s="1186"/>
      <c r="AO34" s="315">
        <v>225713</v>
      </c>
      <c r="AP34" s="315">
        <v>1108</v>
      </c>
      <c r="AQ34" s="316">
        <v>453</v>
      </c>
      <c r="AR34" s="317">
        <v>144.6</v>
      </c>
    </row>
    <row r="35" spans="1:46" ht="27" customHeight="1" x14ac:dyDescent="0.2">
      <c r="A35" s="269"/>
      <c r="B35" s="265"/>
      <c r="C35" s="265"/>
      <c r="D35" s="265"/>
      <c r="E35" s="265"/>
      <c r="F35" s="265"/>
      <c r="G35" s="265"/>
      <c r="H35" s="265"/>
      <c r="I35" s="265"/>
      <c r="J35" s="265"/>
      <c r="K35" s="265"/>
      <c r="L35" s="265"/>
      <c r="M35" s="265"/>
      <c r="N35" s="265"/>
      <c r="O35" s="265"/>
      <c r="P35" s="265"/>
      <c r="Q35" s="265"/>
      <c r="R35" s="265"/>
      <c r="S35" s="265"/>
      <c r="T35" s="265"/>
      <c r="U35" s="265"/>
      <c r="V35" s="265"/>
      <c r="W35" s="265"/>
      <c r="X35" s="265"/>
      <c r="Y35" s="265"/>
      <c r="Z35" s="265"/>
      <c r="AA35" s="265"/>
      <c r="AB35" s="265"/>
      <c r="AC35" s="265"/>
      <c r="AD35" s="265"/>
      <c r="AE35" s="265"/>
      <c r="AF35" s="265"/>
      <c r="AG35" s="265"/>
      <c r="AH35" s="265"/>
      <c r="AI35" s="265"/>
      <c r="AJ35" s="265"/>
      <c r="AK35" s="1184" t="s">
        <v>523</v>
      </c>
      <c r="AL35" s="1185"/>
      <c r="AM35" s="1185"/>
      <c r="AN35" s="1186"/>
      <c r="AO35" s="315">
        <v>119092</v>
      </c>
      <c r="AP35" s="315">
        <v>585</v>
      </c>
      <c r="AQ35" s="316">
        <v>23</v>
      </c>
      <c r="AR35" s="317">
        <v>2443.5</v>
      </c>
    </row>
    <row r="36" spans="1:46" ht="27" customHeight="1" x14ac:dyDescent="0.2">
      <c r="A36" s="269"/>
      <c r="B36" s="265"/>
      <c r="C36" s="265"/>
      <c r="D36" s="265"/>
      <c r="E36" s="265"/>
      <c r="F36" s="265"/>
      <c r="G36" s="265"/>
      <c r="H36" s="265"/>
      <c r="I36" s="265"/>
      <c r="J36" s="265"/>
      <c r="K36" s="265"/>
      <c r="L36" s="265"/>
      <c r="M36" s="265"/>
      <c r="N36" s="265"/>
      <c r="O36" s="265"/>
      <c r="P36" s="265"/>
      <c r="Q36" s="265"/>
      <c r="R36" s="265"/>
      <c r="S36" s="265"/>
      <c r="T36" s="265"/>
      <c r="U36" s="265"/>
      <c r="V36" s="265"/>
      <c r="W36" s="265"/>
      <c r="X36" s="265"/>
      <c r="Y36" s="265"/>
      <c r="Z36" s="265"/>
      <c r="AA36" s="265"/>
      <c r="AB36" s="265"/>
      <c r="AC36" s="265"/>
      <c r="AD36" s="265"/>
      <c r="AE36" s="265"/>
      <c r="AF36" s="265"/>
      <c r="AG36" s="265"/>
      <c r="AH36" s="265"/>
      <c r="AI36" s="265"/>
      <c r="AJ36" s="265"/>
      <c r="AK36" s="1184" t="s">
        <v>524</v>
      </c>
      <c r="AL36" s="1185"/>
      <c r="AM36" s="1185"/>
      <c r="AN36" s="1186"/>
      <c r="AO36" s="315">
        <v>83619</v>
      </c>
      <c r="AP36" s="315">
        <v>410</v>
      </c>
      <c r="AQ36" s="316">
        <v>309</v>
      </c>
      <c r="AR36" s="317">
        <v>32.700000000000003</v>
      </c>
    </row>
    <row r="37" spans="1:46" ht="13.5" customHeight="1" x14ac:dyDescent="0.2">
      <c r="A37" s="269"/>
      <c r="B37" s="265"/>
      <c r="C37" s="265"/>
      <c r="D37" s="265"/>
      <c r="E37" s="265"/>
      <c r="F37" s="265"/>
      <c r="G37" s="265"/>
      <c r="H37" s="265"/>
      <c r="I37" s="265"/>
      <c r="J37" s="265"/>
      <c r="K37" s="265"/>
      <c r="L37" s="265"/>
      <c r="M37" s="265"/>
      <c r="N37" s="265"/>
      <c r="O37" s="265"/>
      <c r="P37" s="265"/>
      <c r="Q37" s="265"/>
      <c r="R37" s="265"/>
      <c r="S37" s="265"/>
      <c r="T37" s="265"/>
      <c r="U37" s="265"/>
      <c r="V37" s="265"/>
      <c r="W37" s="265"/>
      <c r="X37" s="265"/>
      <c r="Y37" s="265"/>
      <c r="Z37" s="265"/>
      <c r="AA37" s="265"/>
      <c r="AB37" s="265"/>
      <c r="AC37" s="265"/>
      <c r="AD37" s="265"/>
      <c r="AE37" s="265"/>
      <c r="AF37" s="265"/>
      <c r="AG37" s="265"/>
      <c r="AH37" s="265"/>
      <c r="AI37" s="265"/>
      <c r="AJ37" s="265"/>
      <c r="AK37" s="1184" t="s">
        <v>525</v>
      </c>
      <c r="AL37" s="1185"/>
      <c r="AM37" s="1185"/>
      <c r="AN37" s="1186"/>
      <c r="AO37" s="315">
        <v>12036</v>
      </c>
      <c r="AP37" s="315">
        <v>59</v>
      </c>
      <c r="AQ37" s="316">
        <v>2268</v>
      </c>
      <c r="AR37" s="317">
        <v>-97.4</v>
      </c>
    </row>
    <row r="38" spans="1:46" ht="27" customHeight="1" x14ac:dyDescent="0.2">
      <c r="A38" s="269"/>
      <c r="B38" s="265"/>
      <c r="C38" s="265"/>
      <c r="D38" s="265"/>
      <c r="E38" s="265"/>
      <c r="F38" s="265"/>
      <c r="G38" s="265"/>
      <c r="H38" s="265"/>
      <c r="I38" s="265"/>
      <c r="J38" s="265"/>
      <c r="K38" s="265"/>
      <c r="L38" s="265"/>
      <c r="M38" s="265"/>
      <c r="N38" s="265"/>
      <c r="O38" s="265"/>
      <c r="P38" s="265"/>
      <c r="Q38" s="265"/>
      <c r="R38" s="265"/>
      <c r="S38" s="265"/>
      <c r="T38" s="265"/>
      <c r="U38" s="265"/>
      <c r="V38" s="265"/>
      <c r="W38" s="265"/>
      <c r="X38" s="265"/>
      <c r="Y38" s="265"/>
      <c r="Z38" s="265"/>
      <c r="AA38" s="265"/>
      <c r="AB38" s="265"/>
      <c r="AC38" s="265"/>
      <c r="AD38" s="265"/>
      <c r="AE38" s="265"/>
      <c r="AF38" s="265"/>
      <c r="AG38" s="265"/>
      <c r="AH38" s="265"/>
      <c r="AI38" s="265"/>
      <c r="AJ38" s="265"/>
      <c r="AK38" s="1187" t="s">
        <v>526</v>
      </c>
      <c r="AL38" s="1188"/>
      <c r="AM38" s="1188"/>
      <c r="AN38" s="1189"/>
      <c r="AO38" s="318" t="s">
        <v>506</v>
      </c>
      <c r="AP38" s="318" t="s">
        <v>506</v>
      </c>
      <c r="AQ38" s="319" t="s">
        <v>506</v>
      </c>
      <c r="AR38" s="307" t="s">
        <v>506</v>
      </c>
      <c r="AS38" s="314"/>
    </row>
    <row r="39" spans="1:46" ht="13.2" x14ac:dyDescent="0.2">
      <c r="A39" s="269"/>
      <c r="B39" s="265"/>
      <c r="C39" s="265"/>
      <c r="D39" s="265"/>
      <c r="E39" s="265"/>
      <c r="F39" s="265"/>
      <c r="G39" s="265"/>
      <c r="H39" s="265"/>
      <c r="I39" s="265"/>
      <c r="J39" s="265"/>
      <c r="K39" s="265"/>
      <c r="L39" s="265"/>
      <c r="M39" s="265"/>
      <c r="N39" s="265"/>
      <c r="O39" s="265"/>
      <c r="P39" s="265"/>
      <c r="Q39" s="265"/>
      <c r="R39" s="265"/>
      <c r="S39" s="265"/>
      <c r="T39" s="265"/>
      <c r="U39" s="265"/>
      <c r="V39" s="265"/>
      <c r="W39" s="265"/>
      <c r="X39" s="265"/>
      <c r="Y39" s="265"/>
      <c r="Z39" s="265"/>
      <c r="AA39" s="265"/>
      <c r="AB39" s="265"/>
      <c r="AC39" s="265"/>
      <c r="AD39" s="265"/>
      <c r="AE39" s="265"/>
      <c r="AF39" s="265"/>
      <c r="AG39" s="265"/>
      <c r="AH39" s="265"/>
      <c r="AI39" s="265"/>
      <c r="AJ39" s="265"/>
      <c r="AK39" s="1187" t="s">
        <v>527</v>
      </c>
      <c r="AL39" s="1188"/>
      <c r="AM39" s="1188"/>
      <c r="AN39" s="1189"/>
      <c r="AO39" s="315">
        <v>-38348</v>
      </c>
      <c r="AP39" s="315">
        <v>-188</v>
      </c>
      <c r="AQ39" s="316">
        <v>-17</v>
      </c>
      <c r="AR39" s="317">
        <v>1005.9</v>
      </c>
      <c r="AS39" s="314"/>
    </row>
    <row r="40" spans="1:46" ht="27" customHeight="1" x14ac:dyDescent="0.2">
      <c r="A40" s="269"/>
      <c r="B40" s="265"/>
      <c r="C40" s="265"/>
      <c r="D40" s="265"/>
      <c r="E40" s="265"/>
      <c r="F40" s="265"/>
      <c r="G40" s="265"/>
      <c r="H40" s="265"/>
      <c r="I40" s="265"/>
      <c r="J40" s="265"/>
      <c r="K40" s="265"/>
      <c r="L40" s="265"/>
      <c r="M40" s="265"/>
      <c r="N40" s="265"/>
      <c r="O40" s="265"/>
      <c r="P40" s="265"/>
      <c r="Q40" s="265"/>
      <c r="R40" s="265"/>
      <c r="S40" s="265"/>
      <c r="T40" s="265"/>
      <c r="U40" s="265"/>
      <c r="V40" s="265"/>
      <c r="W40" s="265"/>
      <c r="X40" s="265"/>
      <c r="Y40" s="265"/>
      <c r="Z40" s="265"/>
      <c r="AA40" s="265"/>
      <c r="AB40" s="265"/>
      <c r="AC40" s="265"/>
      <c r="AD40" s="265"/>
      <c r="AE40" s="265"/>
      <c r="AF40" s="265"/>
      <c r="AG40" s="265"/>
      <c r="AH40" s="265"/>
      <c r="AI40" s="265"/>
      <c r="AJ40" s="265"/>
      <c r="AK40" s="1184" t="s">
        <v>528</v>
      </c>
      <c r="AL40" s="1185"/>
      <c r="AM40" s="1185"/>
      <c r="AN40" s="1186"/>
      <c r="AO40" s="315">
        <v>-2704490</v>
      </c>
      <c r="AP40" s="315">
        <v>-13276</v>
      </c>
      <c r="AQ40" s="316">
        <v>-14818</v>
      </c>
      <c r="AR40" s="317">
        <v>-10.4</v>
      </c>
      <c r="AS40" s="314"/>
    </row>
    <row r="41" spans="1:46" ht="13.2" x14ac:dyDescent="0.2">
      <c r="A41" s="269"/>
      <c r="B41" s="265"/>
      <c r="C41" s="265"/>
      <c r="D41" s="265"/>
      <c r="E41" s="265"/>
      <c r="F41" s="265"/>
      <c r="G41" s="265"/>
      <c r="H41" s="265"/>
      <c r="I41" s="265"/>
      <c r="J41" s="265"/>
      <c r="K41" s="265"/>
      <c r="L41" s="265"/>
      <c r="M41" s="265"/>
      <c r="N41" s="265"/>
      <c r="O41" s="265"/>
      <c r="P41" s="265"/>
      <c r="Q41" s="265"/>
      <c r="R41" s="265"/>
      <c r="S41" s="265"/>
      <c r="T41" s="265"/>
      <c r="U41" s="265"/>
      <c r="V41" s="265"/>
      <c r="W41" s="265"/>
      <c r="X41" s="265"/>
      <c r="Y41" s="265"/>
      <c r="Z41" s="265"/>
      <c r="AA41" s="265"/>
      <c r="AB41" s="265"/>
      <c r="AC41" s="265"/>
      <c r="AD41" s="265"/>
      <c r="AE41" s="265"/>
      <c r="AF41" s="265"/>
      <c r="AG41" s="265"/>
      <c r="AH41" s="265"/>
      <c r="AI41" s="265"/>
      <c r="AJ41" s="265"/>
      <c r="AK41" s="1190" t="s">
        <v>300</v>
      </c>
      <c r="AL41" s="1191"/>
      <c r="AM41" s="1191"/>
      <c r="AN41" s="1192"/>
      <c r="AO41" s="315">
        <v>-1529484</v>
      </c>
      <c r="AP41" s="315">
        <v>-7508</v>
      </c>
      <c r="AQ41" s="316">
        <v>-7476</v>
      </c>
      <c r="AR41" s="317">
        <v>0.4</v>
      </c>
      <c r="AS41" s="314"/>
    </row>
    <row r="42" spans="1:46" ht="13.2" x14ac:dyDescent="0.2">
      <c r="A42" s="269"/>
      <c r="B42" s="265"/>
      <c r="C42" s="265"/>
      <c r="D42" s="265"/>
      <c r="E42" s="265"/>
      <c r="F42" s="265"/>
      <c r="G42" s="265"/>
      <c r="H42" s="265"/>
      <c r="I42" s="265"/>
      <c r="J42" s="265"/>
      <c r="K42" s="265"/>
      <c r="L42" s="265"/>
      <c r="M42" s="265"/>
      <c r="N42" s="265"/>
      <c r="O42" s="265"/>
      <c r="P42" s="265"/>
      <c r="Q42" s="265"/>
      <c r="R42" s="265"/>
      <c r="S42" s="265"/>
      <c r="T42" s="265"/>
      <c r="U42" s="265"/>
      <c r="V42" s="265"/>
      <c r="W42" s="265"/>
      <c r="X42" s="265"/>
      <c r="Y42" s="265"/>
      <c r="Z42" s="265"/>
      <c r="AA42" s="265"/>
      <c r="AB42" s="265"/>
      <c r="AC42" s="265"/>
      <c r="AD42" s="265"/>
      <c r="AE42" s="265"/>
      <c r="AF42" s="265"/>
      <c r="AG42" s="265"/>
      <c r="AH42" s="265"/>
      <c r="AI42" s="265"/>
      <c r="AJ42" s="265"/>
      <c r="AK42" s="320" t="s">
        <v>529</v>
      </c>
      <c r="AL42" s="265"/>
      <c r="AM42" s="265"/>
      <c r="AN42" s="265"/>
      <c r="AO42" s="265"/>
      <c r="AP42" s="265"/>
      <c r="AQ42" s="291"/>
      <c r="AR42" s="291"/>
      <c r="AS42" s="314"/>
    </row>
    <row r="43" spans="1:46" ht="13.2" x14ac:dyDescent="0.2">
      <c r="A43" s="269"/>
      <c r="B43" s="265"/>
      <c r="C43" s="265"/>
      <c r="D43" s="265"/>
      <c r="E43" s="265"/>
      <c r="F43" s="265"/>
      <c r="G43" s="265"/>
      <c r="H43" s="265"/>
      <c r="I43" s="265"/>
      <c r="J43" s="265"/>
      <c r="K43" s="265"/>
      <c r="L43" s="265"/>
      <c r="M43" s="265"/>
      <c r="N43" s="265"/>
      <c r="O43" s="265"/>
      <c r="P43" s="265"/>
      <c r="Q43" s="265"/>
      <c r="R43" s="265"/>
      <c r="S43" s="265"/>
      <c r="T43" s="265"/>
      <c r="U43" s="265"/>
      <c r="V43" s="265"/>
      <c r="W43" s="265"/>
      <c r="X43" s="265"/>
      <c r="Y43" s="265"/>
      <c r="Z43" s="265"/>
      <c r="AA43" s="265"/>
      <c r="AB43" s="265"/>
      <c r="AC43" s="265"/>
      <c r="AD43" s="265"/>
      <c r="AE43" s="265"/>
      <c r="AF43" s="265"/>
      <c r="AG43" s="265"/>
      <c r="AH43" s="265"/>
      <c r="AI43" s="265"/>
      <c r="AJ43" s="265"/>
      <c r="AK43" s="265"/>
      <c r="AL43" s="265"/>
      <c r="AM43" s="265"/>
      <c r="AN43" s="265"/>
      <c r="AO43" s="265"/>
      <c r="AP43" s="321"/>
      <c r="AQ43" s="291"/>
      <c r="AR43" s="265"/>
      <c r="AS43" s="314"/>
    </row>
    <row r="44" spans="1:46" ht="13.2" x14ac:dyDescent="0.2">
      <c r="A44" s="269"/>
      <c r="B44" s="265"/>
      <c r="C44" s="265"/>
      <c r="D44" s="265"/>
      <c r="E44" s="265"/>
      <c r="F44" s="265"/>
      <c r="G44" s="265"/>
      <c r="H44" s="265"/>
      <c r="I44" s="265"/>
      <c r="J44" s="265"/>
      <c r="K44" s="265"/>
      <c r="L44" s="265"/>
      <c r="M44" s="265"/>
      <c r="N44" s="265"/>
      <c r="O44" s="265"/>
      <c r="P44" s="265"/>
      <c r="Q44" s="265"/>
      <c r="R44" s="265"/>
      <c r="S44" s="265"/>
      <c r="T44" s="265"/>
      <c r="U44" s="265"/>
      <c r="V44" s="265"/>
      <c r="W44" s="265"/>
      <c r="X44" s="265"/>
      <c r="Y44" s="265"/>
      <c r="Z44" s="265"/>
      <c r="AA44" s="265"/>
      <c r="AB44" s="265"/>
      <c r="AC44" s="265"/>
      <c r="AD44" s="265"/>
      <c r="AE44" s="265"/>
      <c r="AF44" s="265"/>
      <c r="AG44" s="265"/>
      <c r="AH44" s="265"/>
      <c r="AI44" s="265"/>
      <c r="AJ44" s="265"/>
      <c r="AK44" s="265"/>
      <c r="AL44" s="265"/>
      <c r="AM44" s="265"/>
      <c r="AN44" s="265"/>
      <c r="AO44" s="265"/>
      <c r="AP44" s="265"/>
      <c r="AQ44" s="291"/>
      <c r="AR44" s="265"/>
    </row>
    <row r="45" spans="1:46" ht="13.2" x14ac:dyDescent="0.2">
      <c r="A45" s="267"/>
      <c r="B45" s="267"/>
      <c r="C45" s="267"/>
      <c r="D45" s="267"/>
      <c r="E45" s="267"/>
      <c r="F45" s="267"/>
      <c r="G45" s="267"/>
      <c r="H45" s="267"/>
      <c r="I45" s="267"/>
      <c r="J45" s="267"/>
      <c r="K45" s="267"/>
      <c r="L45" s="267"/>
      <c r="M45" s="267"/>
      <c r="N45" s="267"/>
      <c r="O45" s="267"/>
      <c r="P45" s="267"/>
      <c r="Q45" s="267"/>
      <c r="R45" s="267"/>
      <c r="S45" s="267"/>
      <c r="T45" s="267"/>
      <c r="U45" s="267"/>
      <c r="V45" s="267"/>
      <c r="W45" s="267"/>
      <c r="X45" s="267"/>
      <c r="Y45" s="267"/>
      <c r="Z45" s="267"/>
      <c r="AA45" s="267"/>
      <c r="AB45" s="267"/>
      <c r="AC45" s="267"/>
      <c r="AD45" s="267"/>
      <c r="AE45" s="267"/>
      <c r="AF45" s="267"/>
      <c r="AG45" s="267"/>
      <c r="AH45" s="267"/>
      <c r="AI45" s="267"/>
      <c r="AJ45" s="267"/>
      <c r="AK45" s="267"/>
      <c r="AL45" s="267"/>
      <c r="AM45" s="267"/>
      <c r="AN45" s="267"/>
      <c r="AO45" s="267"/>
      <c r="AP45" s="267"/>
      <c r="AQ45" s="322"/>
      <c r="AR45" s="267"/>
      <c r="AS45" s="267"/>
      <c r="AT45" s="265"/>
    </row>
    <row r="46" spans="1:46" ht="13.2" x14ac:dyDescent="0.2">
      <c r="A46" s="323"/>
      <c r="B46" s="323"/>
      <c r="C46" s="323"/>
      <c r="D46" s="323"/>
      <c r="E46" s="323"/>
      <c r="F46" s="323"/>
      <c r="G46" s="323"/>
      <c r="H46" s="323"/>
      <c r="I46" s="323"/>
      <c r="J46" s="323"/>
      <c r="K46" s="323"/>
      <c r="L46" s="323"/>
      <c r="M46" s="323"/>
      <c r="N46" s="323"/>
      <c r="O46" s="323"/>
      <c r="P46" s="323"/>
      <c r="Q46" s="323"/>
      <c r="R46" s="323"/>
      <c r="S46" s="323"/>
      <c r="T46" s="323"/>
      <c r="U46" s="323"/>
      <c r="V46" s="323"/>
      <c r="W46" s="323"/>
      <c r="X46" s="323"/>
      <c r="Y46" s="323"/>
      <c r="Z46" s="323"/>
      <c r="AA46" s="323"/>
      <c r="AB46" s="323"/>
      <c r="AC46" s="323"/>
      <c r="AD46" s="323"/>
      <c r="AE46" s="323"/>
      <c r="AF46" s="323"/>
      <c r="AG46" s="323"/>
      <c r="AH46" s="323"/>
      <c r="AI46" s="323"/>
      <c r="AJ46" s="323"/>
      <c r="AK46" s="323"/>
      <c r="AL46" s="323"/>
      <c r="AM46" s="323"/>
      <c r="AN46" s="323"/>
      <c r="AO46" s="323"/>
      <c r="AP46" s="323"/>
      <c r="AQ46" s="323"/>
      <c r="AR46" s="323"/>
      <c r="AS46" s="323"/>
      <c r="AT46" s="265"/>
    </row>
    <row r="47" spans="1:46" ht="17.25" customHeight="1" x14ac:dyDescent="0.2">
      <c r="A47" s="324" t="s">
        <v>530</v>
      </c>
      <c r="B47" s="265"/>
      <c r="C47" s="265"/>
      <c r="D47" s="265"/>
      <c r="E47" s="265"/>
      <c r="F47" s="265"/>
      <c r="G47" s="265"/>
      <c r="H47" s="265"/>
      <c r="I47" s="265"/>
      <c r="J47" s="265"/>
      <c r="K47" s="265"/>
      <c r="L47" s="265"/>
      <c r="M47" s="265"/>
      <c r="N47" s="265"/>
      <c r="O47" s="265"/>
      <c r="P47" s="265"/>
      <c r="Q47" s="265"/>
      <c r="R47" s="265"/>
      <c r="S47" s="265"/>
      <c r="T47" s="265"/>
      <c r="U47" s="265"/>
      <c r="V47" s="265"/>
      <c r="W47" s="265"/>
      <c r="X47" s="265"/>
      <c r="Y47" s="265"/>
      <c r="Z47" s="265"/>
      <c r="AA47" s="265"/>
      <c r="AB47" s="265"/>
      <c r="AC47" s="265"/>
      <c r="AD47" s="265"/>
      <c r="AE47" s="265"/>
      <c r="AF47" s="265"/>
      <c r="AG47" s="265"/>
      <c r="AH47" s="265"/>
      <c r="AI47" s="265"/>
      <c r="AJ47" s="265"/>
      <c r="AK47" s="265"/>
      <c r="AL47" s="265"/>
      <c r="AM47" s="265"/>
      <c r="AN47" s="265"/>
      <c r="AO47" s="265"/>
      <c r="AP47" s="265"/>
      <c r="AQ47" s="265"/>
      <c r="AR47" s="265"/>
    </row>
    <row r="48" spans="1:46" ht="13.2" x14ac:dyDescent="0.2">
      <c r="A48" s="269"/>
      <c r="B48" s="265"/>
      <c r="C48" s="265"/>
      <c r="D48" s="265"/>
      <c r="E48" s="265"/>
      <c r="F48" s="265"/>
      <c r="G48" s="265"/>
      <c r="H48" s="265"/>
      <c r="I48" s="265"/>
      <c r="J48" s="265"/>
      <c r="K48" s="265"/>
      <c r="L48" s="265"/>
      <c r="M48" s="265"/>
      <c r="N48" s="265"/>
      <c r="O48" s="265"/>
      <c r="P48" s="265"/>
      <c r="Q48" s="265"/>
      <c r="R48" s="265"/>
      <c r="S48" s="265"/>
      <c r="T48" s="265"/>
      <c r="U48" s="265"/>
      <c r="V48" s="265"/>
      <c r="W48" s="265"/>
      <c r="X48" s="265"/>
      <c r="Y48" s="265"/>
      <c r="Z48" s="265"/>
      <c r="AA48" s="265"/>
      <c r="AB48" s="265"/>
      <c r="AC48" s="265"/>
      <c r="AD48" s="265"/>
      <c r="AE48" s="265"/>
      <c r="AF48" s="265"/>
      <c r="AG48" s="265"/>
      <c r="AH48" s="265"/>
      <c r="AI48" s="265"/>
      <c r="AJ48" s="265"/>
      <c r="AK48" s="325" t="s">
        <v>531</v>
      </c>
      <c r="AL48" s="325"/>
      <c r="AM48" s="325"/>
      <c r="AN48" s="325"/>
      <c r="AO48" s="325"/>
      <c r="AP48" s="325"/>
      <c r="AQ48" s="326"/>
      <c r="AR48" s="325"/>
    </row>
    <row r="49" spans="1:44" ht="13.5" customHeight="1" x14ac:dyDescent="0.2">
      <c r="A49" s="269"/>
      <c r="B49" s="265"/>
      <c r="C49" s="265"/>
      <c r="D49" s="265"/>
      <c r="E49" s="265"/>
      <c r="F49" s="265"/>
      <c r="G49" s="265"/>
      <c r="H49" s="265"/>
      <c r="I49" s="265"/>
      <c r="J49" s="265"/>
      <c r="K49" s="265"/>
      <c r="L49" s="265"/>
      <c r="M49" s="265"/>
      <c r="N49" s="265"/>
      <c r="O49" s="265"/>
      <c r="P49" s="265"/>
      <c r="Q49" s="265"/>
      <c r="R49" s="265"/>
      <c r="S49" s="265"/>
      <c r="T49" s="265"/>
      <c r="U49" s="265"/>
      <c r="V49" s="265"/>
      <c r="W49" s="265"/>
      <c r="X49" s="265"/>
      <c r="Y49" s="265"/>
      <c r="Z49" s="265"/>
      <c r="AA49" s="265"/>
      <c r="AB49" s="265"/>
      <c r="AC49" s="265"/>
      <c r="AD49" s="265"/>
      <c r="AE49" s="265"/>
      <c r="AF49" s="265"/>
      <c r="AG49" s="265"/>
      <c r="AH49" s="265"/>
      <c r="AI49" s="265"/>
      <c r="AJ49" s="265"/>
      <c r="AK49" s="327"/>
      <c r="AL49" s="328"/>
      <c r="AM49" s="1177" t="s">
        <v>498</v>
      </c>
      <c r="AN49" s="1179" t="s">
        <v>532</v>
      </c>
      <c r="AO49" s="1180"/>
      <c r="AP49" s="1180"/>
      <c r="AQ49" s="1180"/>
      <c r="AR49" s="1181"/>
    </row>
    <row r="50" spans="1:44" ht="13.2" x14ac:dyDescent="0.2">
      <c r="A50" s="269"/>
      <c r="B50" s="265"/>
      <c r="C50" s="265"/>
      <c r="D50" s="265"/>
      <c r="E50" s="265"/>
      <c r="F50" s="265"/>
      <c r="G50" s="265"/>
      <c r="H50" s="265"/>
      <c r="I50" s="265"/>
      <c r="J50" s="265"/>
      <c r="K50" s="265"/>
      <c r="L50" s="265"/>
      <c r="M50" s="265"/>
      <c r="N50" s="265"/>
      <c r="O50" s="265"/>
      <c r="P50" s="265"/>
      <c r="Q50" s="265"/>
      <c r="R50" s="265"/>
      <c r="S50" s="265"/>
      <c r="T50" s="265"/>
      <c r="U50" s="265"/>
      <c r="V50" s="265"/>
      <c r="W50" s="265"/>
      <c r="X50" s="265"/>
      <c r="Y50" s="265"/>
      <c r="Z50" s="265"/>
      <c r="AA50" s="265"/>
      <c r="AB50" s="265"/>
      <c r="AC50" s="265"/>
      <c r="AD50" s="265"/>
      <c r="AE50" s="265"/>
      <c r="AF50" s="265"/>
      <c r="AG50" s="265"/>
      <c r="AH50" s="265"/>
      <c r="AI50" s="265"/>
      <c r="AJ50" s="265"/>
      <c r="AK50" s="329"/>
      <c r="AL50" s="330"/>
      <c r="AM50" s="1178"/>
      <c r="AN50" s="331" t="s">
        <v>533</v>
      </c>
      <c r="AO50" s="332" t="s">
        <v>534</v>
      </c>
      <c r="AP50" s="333" t="s">
        <v>535</v>
      </c>
      <c r="AQ50" s="334" t="s">
        <v>536</v>
      </c>
      <c r="AR50" s="335" t="s">
        <v>537</v>
      </c>
    </row>
    <row r="51" spans="1:44" ht="13.2" x14ac:dyDescent="0.2">
      <c r="A51" s="269"/>
      <c r="B51" s="265"/>
      <c r="C51" s="265"/>
      <c r="D51" s="265"/>
      <c r="E51" s="265"/>
      <c r="F51" s="265"/>
      <c r="G51" s="265"/>
      <c r="H51" s="265"/>
      <c r="I51" s="265"/>
      <c r="J51" s="265"/>
      <c r="K51" s="265"/>
      <c r="L51" s="265"/>
      <c r="M51" s="265"/>
      <c r="N51" s="265"/>
      <c r="O51" s="265"/>
      <c r="P51" s="265"/>
      <c r="Q51" s="265"/>
      <c r="R51" s="265"/>
      <c r="S51" s="265"/>
      <c r="T51" s="265"/>
      <c r="U51" s="265"/>
      <c r="V51" s="265"/>
      <c r="W51" s="265"/>
      <c r="X51" s="265"/>
      <c r="Y51" s="265"/>
      <c r="Z51" s="265"/>
      <c r="AA51" s="265"/>
      <c r="AB51" s="265"/>
      <c r="AC51" s="265"/>
      <c r="AD51" s="265"/>
      <c r="AE51" s="265"/>
      <c r="AF51" s="265"/>
      <c r="AG51" s="265"/>
      <c r="AH51" s="265"/>
      <c r="AI51" s="265"/>
      <c r="AJ51" s="265"/>
      <c r="AK51" s="327" t="s">
        <v>538</v>
      </c>
      <c r="AL51" s="328"/>
      <c r="AM51" s="336">
        <v>9989351</v>
      </c>
      <c r="AN51" s="337">
        <v>50931</v>
      </c>
      <c r="AO51" s="338">
        <v>41.5</v>
      </c>
      <c r="AP51" s="339">
        <v>46686</v>
      </c>
      <c r="AQ51" s="340">
        <v>-9.5</v>
      </c>
      <c r="AR51" s="341">
        <v>51</v>
      </c>
    </row>
    <row r="52" spans="1:44" ht="13.2" x14ac:dyDescent="0.2">
      <c r="A52" s="269"/>
      <c r="B52" s="265"/>
      <c r="C52" s="265"/>
      <c r="D52" s="265"/>
      <c r="E52" s="265"/>
      <c r="F52" s="265"/>
      <c r="G52" s="265"/>
      <c r="H52" s="265"/>
      <c r="I52" s="265"/>
      <c r="J52" s="265"/>
      <c r="K52" s="265"/>
      <c r="L52" s="265"/>
      <c r="M52" s="265"/>
      <c r="N52" s="265"/>
      <c r="O52" s="265"/>
      <c r="P52" s="265"/>
      <c r="Q52" s="265"/>
      <c r="R52" s="265"/>
      <c r="S52" s="265"/>
      <c r="T52" s="265"/>
      <c r="U52" s="265"/>
      <c r="V52" s="265"/>
      <c r="W52" s="265"/>
      <c r="X52" s="265"/>
      <c r="Y52" s="265"/>
      <c r="Z52" s="265"/>
      <c r="AA52" s="265"/>
      <c r="AB52" s="265"/>
      <c r="AC52" s="265"/>
      <c r="AD52" s="265"/>
      <c r="AE52" s="265"/>
      <c r="AF52" s="265"/>
      <c r="AG52" s="265"/>
      <c r="AH52" s="265"/>
      <c r="AI52" s="265"/>
      <c r="AJ52" s="265"/>
      <c r="AK52" s="342"/>
      <c r="AL52" s="343" t="s">
        <v>539</v>
      </c>
      <c r="AM52" s="344">
        <v>7659103</v>
      </c>
      <c r="AN52" s="345">
        <v>39050</v>
      </c>
      <c r="AO52" s="346">
        <v>22.3</v>
      </c>
      <c r="AP52" s="347">
        <v>32595</v>
      </c>
      <c r="AQ52" s="348">
        <v>-7.8</v>
      </c>
      <c r="AR52" s="349">
        <v>30.1</v>
      </c>
    </row>
    <row r="53" spans="1:44" ht="13.2" x14ac:dyDescent="0.2">
      <c r="A53" s="269"/>
      <c r="B53" s="265"/>
      <c r="C53" s="265"/>
      <c r="D53" s="265"/>
      <c r="E53" s="265"/>
      <c r="F53" s="265"/>
      <c r="G53" s="265"/>
      <c r="H53" s="265"/>
      <c r="I53" s="265"/>
      <c r="J53" s="265"/>
      <c r="K53" s="265"/>
      <c r="L53" s="265"/>
      <c r="M53" s="265"/>
      <c r="N53" s="265"/>
      <c r="O53" s="265"/>
      <c r="P53" s="265"/>
      <c r="Q53" s="265"/>
      <c r="R53" s="265"/>
      <c r="S53" s="265"/>
      <c r="T53" s="265"/>
      <c r="U53" s="265"/>
      <c r="V53" s="265"/>
      <c r="W53" s="265"/>
      <c r="X53" s="265"/>
      <c r="Y53" s="265"/>
      <c r="Z53" s="265"/>
      <c r="AA53" s="265"/>
      <c r="AB53" s="265"/>
      <c r="AC53" s="265"/>
      <c r="AD53" s="265"/>
      <c r="AE53" s="265"/>
      <c r="AF53" s="265"/>
      <c r="AG53" s="265"/>
      <c r="AH53" s="265"/>
      <c r="AI53" s="265"/>
      <c r="AJ53" s="265"/>
      <c r="AK53" s="327" t="s">
        <v>540</v>
      </c>
      <c r="AL53" s="328"/>
      <c r="AM53" s="336">
        <v>11378211</v>
      </c>
      <c r="AN53" s="337">
        <v>57093</v>
      </c>
      <c r="AO53" s="338">
        <v>12.1</v>
      </c>
      <c r="AP53" s="339">
        <v>49796</v>
      </c>
      <c r="AQ53" s="340">
        <v>6.7</v>
      </c>
      <c r="AR53" s="341">
        <v>5.4</v>
      </c>
    </row>
    <row r="54" spans="1:44" ht="13.2" x14ac:dyDescent="0.2">
      <c r="A54" s="269"/>
      <c r="B54" s="265"/>
      <c r="C54" s="265"/>
      <c r="D54" s="265"/>
      <c r="E54" s="265"/>
      <c r="F54" s="265"/>
      <c r="G54" s="265"/>
      <c r="H54" s="265"/>
      <c r="I54" s="265"/>
      <c r="J54" s="265"/>
      <c r="K54" s="265"/>
      <c r="L54" s="265"/>
      <c r="M54" s="265"/>
      <c r="N54" s="265"/>
      <c r="O54" s="265"/>
      <c r="P54" s="265"/>
      <c r="Q54" s="265"/>
      <c r="R54" s="265"/>
      <c r="S54" s="265"/>
      <c r="T54" s="265"/>
      <c r="U54" s="265"/>
      <c r="V54" s="265"/>
      <c r="W54" s="265"/>
      <c r="X54" s="265"/>
      <c r="Y54" s="265"/>
      <c r="Z54" s="265"/>
      <c r="AA54" s="265"/>
      <c r="AB54" s="265"/>
      <c r="AC54" s="265"/>
      <c r="AD54" s="265"/>
      <c r="AE54" s="265"/>
      <c r="AF54" s="265"/>
      <c r="AG54" s="265"/>
      <c r="AH54" s="265"/>
      <c r="AI54" s="265"/>
      <c r="AJ54" s="265"/>
      <c r="AK54" s="342"/>
      <c r="AL54" s="343" t="s">
        <v>539</v>
      </c>
      <c r="AM54" s="344">
        <v>10090526</v>
      </c>
      <c r="AN54" s="345">
        <v>50632</v>
      </c>
      <c r="AO54" s="346">
        <v>29.7</v>
      </c>
      <c r="AP54" s="347">
        <v>37281</v>
      </c>
      <c r="AQ54" s="348">
        <v>14.4</v>
      </c>
      <c r="AR54" s="349">
        <v>15.3</v>
      </c>
    </row>
    <row r="55" spans="1:44" ht="13.2" x14ac:dyDescent="0.2">
      <c r="A55" s="269"/>
      <c r="B55" s="265"/>
      <c r="C55" s="265"/>
      <c r="D55" s="265"/>
      <c r="E55" s="265"/>
      <c r="F55" s="265"/>
      <c r="G55" s="265"/>
      <c r="H55" s="265"/>
      <c r="I55" s="265"/>
      <c r="J55" s="265"/>
      <c r="K55" s="265"/>
      <c r="L55" s="265"/>
      <c r="M55" s="265"/>
      <c r="N55" s="265"/>
      <c r="O55" s="265"/>
      <c r="P55" s="265"/>
      <c r="Q55" s="265"/>
      <c r="R55" s="265"/>
      <c r="S55" s="265"/>
      <c r="T55" s="265"/>
      <c r="U55" s="265"/>
      <c r="V55" s="265"/>
      <c r="W55" s="265"/>
      <c r="X55" s="265"/>
      <c r="Y55" s="265"/>
      <c r="Z55" s="265"/>
      <c r="AA55" s="265"/>
      <c r="AB55" s="265"/>
      <c r="AC55" s="265"/>
      <c r="AD55" s="265"/>
      <c r="AE55" s="265"/>
      <c r="AF55" s="265"/>
      <c r="AG55" s="265"/>
      <c r="AH55" s="265"/>
      <c r="AI55" s="265"/>
      <c r="AJ55" s="265"/>
      <c r="AK55" s="327" t="s">
        <v>541</v>
      </c>
      <c r="AL55" s="328"/>
      <c r="AM55" s="336">
        <v>8873112</v>
      </c>
      <c r="AN55" s="337">
        <v>43833</v>
      </c>
      <c r="AO55" s="338">
        <v>-23.2</v>
      </c>
      <c r="AP55" s="339">
        <v>51681</v>
      </c>
      <c r="AQ55" s="340">
        <v>3.8</v>
      </c>
      <c r="AR55" s="341">
        <v>-27</v>
      </c>
    </row>
    <row r="56" spans="1:44" ht="13.2" x14ac:dyDescent="0.2">
      <c r="A56" s="269"/>
      <c r="B56" s="265"/>
      <c r="C56" s="265"/>
      <c r="D56" s="265"/>
      <c r="E56" s="265"/>
      <c r="F56" s="265"/>
      <c r="G56" s="265"/>
      <c r="H56" s="265"/>
      <c r="I56" s="265"/>
      <c r="J56" s="265"/>
      <c r="K56" s="265"/>
      <c r="L56" s="265"/>
      <c r="M56" s="265"/>
      <c r="N56" s="265"/>
      <c r="O56" s="265"/>
      <c r="P56" s="265"/>
      <c r="Q56" s="265"/>
      <c r="R56" s="265"/>
      <c r="S56" s="265"/>
      <c r="T56" s="265"/>
      <c r="U56" s="265"/>
      <c r="V56" s="265"/>
      <c r="W56" s="265"/>
      <c r="X56" s="265"/>
      <c r="Y56" s="265"/>
      <c r="Z56" s="265"/>
      <c r="AA56" s="265"/>
      <c r="AB56" s="265"/>
      <c r="AC56" s="265"/>
      <c r="AD56" s="265"/>
      <c r="AE56" s="265"/>
      <c r="AF56" s="265"/>
      <c r="AG56" s="265"/>
      <c r="AH56" s="265"/>
      <c r="AI56" s="265"/>
      <c r="AJ56" s="265"/>
      <c r="AK56" s="342"/>
      <c r="AL56" s="343" t="s">
        <v>539</v>
      </c>
      <c r="AM56" s="344">
        <v>7464874</v>
      </c>
      <c r="AN56" s="345">
        <v>36876</v>
      </c>
      <c r="AO56" s="346">
        <v>-27.2</v>
      </c>
      <c r="AP56" s="347">
        <v>37226</v>
      </c>
      <c r="AQ56" s="348">
        <v>-0.1</v>
      </c>
      <c r="AR56" s="349">
        <v>-27.1</v>
      </c>
    </row>
    <row r="57" spans="1:44" ht="13.2" x14ac:dyDescent="0.2">
      <c r="A57" s="269"/>
      <c r="B57" s="265"/>
      <c r="C57" s="265"/>
      <c r="D57" s="265"/>
      <c r="E57" s="265"/>
      <c r="F57" s="265"/>
      <c r="G57" s="265"/>
      <c r="H57" s="265"/>
      <c r="I57" s="265"/>
      <c r="J57" s="265"/>
      <c r="K57" s="265"/>
      <c r="L57" s="265"/>
      <c r="M57" s="265"/>
      <c r="N57" s="265"/>
      <c r="O57" s="265"/>
      <c r="P57" s="265"/>
      <c r="Q57" s="265"/>
      <c r="R57" s="265"/>
      <c r="S57" s="265"/>
      <c r="T57" s="265"/>
      <c r="U57" s="265"/>
      <c r="V57" s="265"/>
      <c r="W57" s="265"/>
      <c r="X57" s="265"/>
      <c r="Y57" s="265"/>
      <c r="Z57" s="265"/>
      <c r="AA57" s="265"/>
      <c r="AB57" s="265"/>
      <c r="AC57" s="265"/>
      <c r="AD57" s="265"/>
      <c r="AE57" s="265"/>
      <c r="AF57" s="265"/>
      <c r="AG57" s="265"/>
      <c r="AH57" s="265"/>
      <c r="AI57" s="265"/>
      <c r="AJ57" s="265"/>
      <c r="AK57" s="327" t="s">
        <v>542</v>
      </c>
      <c r="AL57" s="328"/>
      <c r="AM57" s="336">
        <v>7550335</v>
      </c>
      <c r="AN57" s="337">
        <v>37076</v>
      </c>
      <c r="AO57" s="338">
        <v>-15.4</v>
      </c>
      <c r="AP57" s="339">
        <v>50465</v>
      </c>
      <c r="AQ57" s="340">
        <v>-2.4</v>
      </c>
      <c r="AR57" s="341">
        <v>-13</v>
      </c>
    </row>
    <row r="58" spans="1:44" ht="13.2" x14ac:dyDescent="0.2">
      <c r="A58" s="269"/>
      <c r="B58" s="265"/>
      <c r="C58" s="265"/>
      <c r="D58" s="265"/>
      <c r="E58" s="265"/>
      <c r="F58" s="265"/>
      <c r="G58" s="265"/>
      <c r="H58" s="265"/>
      <c r="I58" s="265"/>
      <c r="J58" s="265"/>
      <c r="K58" s="265"/>
      <c r="L58" s="265"/>
      <c r="M58" s="265"/>
      <c r="N58" s="265"/>
      <c r="O58" s="265"/>
      <c r="P58" s="265"/>
      <c r="Q58" s="265"/>
      <c r="R58" s="265"/>
      <c r="S58" s="265"/>
      <c r="T58" s="265"/>
      <c r="U58" s="265"/>
      <c r="V58" s="265"/>
      <c r="W58" s="265"/>
      <c r="X58" s="265"/>
      <c r="Y58" s="265"/>
      <c r="Z58" s="265"/>
      <c r="AA58" s="265"/>
      <c r="AB58" s="265"/>
      <c r="AC58" s="265"/>
      <c r="AD58" s="265"/>
      <c r="AE58" s="265"/>
      <c r="AF58" s="265"/>
      <c r="AG58" s="265"/>
      <c r="AH58" s="265"/>
      <c r="AI58" s="265"/>
      <c r="AJ58" s="265"/>
      <c r="AK58" s="342"/>
      <c r="AL58" s="343" t="s">
        <v>539</v>
      </c>
      <c r="AM58" s="344">
        <v>6507511</v>
      </c>
      <c r="AN58" s="345">
        <v>31955</v>
      </c>
      <c r="AO58" s="346">
        <v>-13.3</v>
      </c>
      <c r="AP58" s="347">
        <v>34193</v>
      </c>
      <c r="AQ58" s="348">
        <v>-8.1</v>
      </c>
      <c r="AR58" s="349">
        <v>-5.2</v>
      </c>
    </row>
    <row r="59" spans="1:44" ht="13.2" x14ac:dyDescent="0.2">
      <c r="A59" s="269"/>
      <c r="B59" s="265"/>
      <c r="C59" s="265"/>
      <c r="D59" s="265"/>
      <c r="E59" s="265"/>
      <c r="F59" s="265"/>
      <c r="G59" s="265"/>
      <c r="H59" s="265"/>
      <c r="I59" s="265"/>
      <c r="J59" s="265"/>
      <c r="K59" s="265"/>
      <c r="L59" s="265"/>
      <c r="M59" s="265"/>
      <c r="N59" s="265"/>
      <c r="O59" s="265"/>
      <c r="P59" s="265"/>
      <c r="Q59" s="265"/>
      <c r="R59" s="265"/>
      <c r="S59" s="265"/>
      <c r="T59" s="265"/>
      <c r="U59" s="265"/>
      <c r="V59" s="265"/>
      <c r="W59" s="265"/>
      <c r="X59" s="265"/>
      <c r="Y59" s="265"/>
      <c r="Z59" s="265"/>
      <c r="AA59" s="265"/>
      <c r="AB59" s="265"/>
      <c r="AC59" s="265"/>
      <c r="AD59" s="265"/>
      <c r="AE59" s="265"/>
      <c r="AF59" s="265"/>
      <c r="AG59" s="265"/>
      <c r="AH59" s="265"/>
      <c r="AI59" s="265"/>
      <c r="AJ59" s="265"/>
      <c r="AK59" s="327" t="s">
        <v>543</v>
      </c>
      <c r="AL59" s="328"/>
      <c r="AM59" s="336">
        <v>9529209</v>
      </c>
      <c r="AN59" s="337">
        <v>46779</v>
      </c>
      <c r="AO59" s="338">
        <v>26.2</v>
      </c>
      <c r="AP59" s="339">
        <v>51679</v>
      </c>
      <c r="AQ59" s="340">
        <v>2.4</v>
      </c>
      <c r="AR59" s="341">
        <v>23.8</v>
      </c>
    </row>
    <row r="60" spans="1:44" ht="13.2" x14ac:dyDescent="0.2">
      <c r="A60" s="269"/>
      <c r="B60" s="265"/>
      <c r="C60" s="265"/>
      <c r="D60" s="265"/>
      <c r="E60" s="265"/>
      <c r="F60" s="265"/>
      <c r="G60" s="265"/>
      <c r="H60" s="265"/>
      <c r="I60" s="265"/>
      <c r="J60" s="265"/>
      <c r="K60" s="265"/>
      <c r="L60" s="265"/>
      <c r="M60" s="265"/>
      <c r="N60" s="265"/>
      <c r="O60" s="265"/>
      <c r="P60" s="265"/>
      <c r="Q60" s="265"/>
      <c r="R60" s="265"/>
      <c r="S60" s="265"/>
      <c r="T60" s="265"/>
      <c r="U60" s="265"/>
      <c r="V60" s="265"/>
      <c r="W60" s="265"/>
      <c r="X60" s="265"/>
      <c r="Y60" s="265"/>
      <c r="Z60" s="265"/>
      <c r="AA60" s="265"/>
      <c r="AB60" s="265"/>
      <c r="AC60" s="265"/>
      <c r="AD60" s="265"/>
      <c r="AE60" s="265"/>
      <c r="AF60" s="265"/>
      <c r="AG60" s="265"/>
      <c r="AH60" s="265"/>
      <c r="AI60" s="265"/>
      <c r="AJ60" s="265"/>
      <c r="AK60" s="342"/>
      <c r="AL60" s="343" t="s">
        <v>539</v>
      </c>
      <c r="AM60" s="344">
        <v>7727601</v>
      </c>
      <c r="AN60" s="345">
        <v>37935</v>
      </c>
      <c r="AO60" s="346">
        <v>18.7</v>
      </c>
      <c r="AP60" s="347">
        <v>35132</v>
      </c>
      <c r="AQ60" s="348">
        <v>2.7</v>
      </c>
      <c r="AR60" s="349">
        <v>16</v>
      </c>
    </row>
    <row r="61" spans="1:44" ht="13.2" x14ac:dyDescent="0.2">
      <c r="A61" s="269"/>
      <c r="B61" s="265"/>
      <c r="C61" s="265"/>
      <c r="D61" s="265"/>
      <c r="E61" s="265"/>
      <c r="F61" s="265"/>
      <c r="G61" s="265"/>
      <c r="H61" s="265"/>
      <c r="I61" s="265"/>
      <c r="J61" s="265"/>
      <c r="K61" s="265"/>
      <c r="L61" s="265"/>
      <c r="M61" s="265"/>
      <c r="N61" s="265"/>
      <c r="O61" s="265"/>
      <c r="P61" s="265"/>
      <c r="Q61" s="265"/>
      <c r="R61" s="265"/>
      <c r="S61" s="265"/>
      <c r="T61" s="265"/>
      <c r="U61" s="265"/>
      <c r="V61" s="265"/>
      <c r="W61" s="265"/>
      <c r="X61" s="265"/>
      <c r="Y61" s="265"/>
      <c r="Z61" s="265"/>
      <c r="AA61" s="265"/>
      <c r="AB61" s="265"/>
      <c r="AC61" s="265"/>
      <c r="AD61" s="265"/>
      <c r="AE61" s="265"/>
      <c r="AF61" s="265"/>
      <c r="AG61" s="265"/>
      <c r="AH61" s="265"/>
      <c r="AI61" s="265"/>
      <c r="AJ61" s="265"/>
      <c r="AK61" s="327" t="s">
        <v>544</v>
      </c>
      <c r="AL61" s="350"/>
      <c r="AM61" s="351">
        <v>9464044</v>
      </c>
      <c r="AN61" s="352">
        <v>47142</v>
      </c>
      <c r="AO61" s="353">
        <v>8.1999999999999993</v>
      </c>
      <c r="AP61" s="354">
        <v>50061</v>
      </c>
      <c r="AQ61" s="355">
        <v>0.2</v>
      </c>
      <c r="AR61" s="341">
        <v>8</v>
      </c>
    </row>
    <row r="62" spans="1:44" ht="13.2" x14ac:dyDescent="0.2">
      <c r="A62" s="269"/>
      <c r="B62" s="265"/>
      <c r="C62" s="265"/>
      <c r="D62" s="265"/>
      <c r="E62" s="265"/>
      <c r="F62" s="265"/>
      <c r="G62" s="265"/>
      <c r="H62" s="265"/>
      <c r="I62" s="265"/>
      <c r="J62" s="265"/>
      <c r="K62" s="265"/>
      <c r="L62" s="265"/>
      <c r="M62" s="265"/>
      <c r="N62" s="265"/>
      <c r="O62" s="265"/>
      <c r="P62" s="265"/>
      <c r="Q62" s="265"/>
      <c r="R62" s="265"/>
      <c r="S62" s="265"/>
      <c r="T62" s="265"/>
      <c r="U62" s="265"/>
      <c r="V62" s="265"/>
      <c r="W62" s="265"/>
      <c r="X62" s="265"/>
      <c r="Y62" s="265"/>
      <c r="Z62" s="265"/>
      <c r="AA62" s="265"/>
      <c r="AB62" s="265"/>
      <c r="AC62" s="265"/>
      <c r="AD62" s="265"/>
      <c r="AE62" s="265"/>
      <c r="AF62" s="265"/>
      <c r="AG62" s="265"/>
      <c r="AH62" s="265"/>
      <c r="AI62" s="265"/>
      <c r="AJ62" s="265"/>
      <c r="AK62" s="342"/>
      <c r="AL62" s="343" t="s">
        <v>539</v>
      </c>
      <c r="AM62" s="344">
        <v>7889923</v>
      </c>
      <c r="AN62" s="345">
        <v>39290</v>
      </c>
      <c r="AO62" s="346">
        <v>6</v>
      </c>
      <c r="AP62" s="347">
        <v>35285</v>
      </c>
      <c r="AQ62" s="348">
        <v>0.2</v>
      </c>
      <c r="AR62" s="349">
        <v>5.8</v>
      </c>
    </row>
    <row r="63" spans="1:44" ht="13.2" x14ac:dyDescent="0.2">
      <c r="A63" s="269"/>
      <c r="B63" s="265"/>
      <c r="C63" s="265"/>
      <c r="D63" s="265"/>
      <c r="E63" s="265"/>
      <c r="F63" s="265"/>
      <c r="G63" s="265"/>
      <c r="H63" s="265"/>
      <c r="I63" s="265"/>
      <c r="J63" s="265"/>
      <c r="K63" s="265"/>
      <c r="L63" s="265"/>
      <c r="M63" s="265"/>
      <c r="N63" s="265"/>
      <c r="O63" s="265"/>
      <c r="P63" s="265"/>
      <c r="Q63" s="265"/>
      <c r="R63" s="265"/>
      <c r="S63" s="265"/>
      <c r="T63" s="265"/>
      <c r="U63" s="265"/>
      <c r="V63" s="265"/>
      <c r="W63" s="265"/>
      <c r="X63" s="265"/>
      <c r="Y63" s="265"/>
      <c r="Z63" s="265"/>
      <c r="AA63" s="265"/>
      <c r="AB63" s="265"/>
      <c r="AC63" s="265"/>
      <c r="AD63" s="265"/>
      <c r="AE63" s="265"/>
      <c r="AF63" s="265"/>
      <c r="AG63" s="265"/>
      <c r="AH63" s="265"/>
      <c r="AI63" s="265"/>
      <c r="AJ63" s="265"/>
      <c r="AK63" s="265"/>
      <c r="AL63" s="265"/>
      <c r="AM63" s="265"/>
      <c r="AN63" s="265"/>
      <c r="AO63" s="265"/>
      <c r="AP63" s="265"/>
      <c r="AQ63" s="265"/>
      <c r="AR63" s="265"/>
    </row>
    <row r="64" spans="1:44" ht="13.2" x14ac:dyDescent="0.2">
      <c r="A64" s="269"/>
      <c r="B64" s="265"/>
      <c r="C64" s="265"/>
      <c r="D64" s="265"/>
      <c r="E64" s="265"/>
      <c r="F64" s="265"/>
      <c r="G64" s="265"/>
      <c r="H64" s="265"/>
      <c r="I64" s="265"/>
      <c r="J64" s="265"/>
      <c r="K64" s="265"/>
      <c r="L64" s="265"/>
      <c r="M64" s="265"/>
      <c r="N64" s="265"/>
      <c r="O64" s="265"/>
      <c r="P64" s="265"/>
      <c r="Q64" s="265"/>
      <c r="R64" s="265"/>
      <c r="S64" s="265"/>
      <c r="T64" s="265"/>
      <c r="U64" s="265"/>
      <c r="V64" s="265"/>
      <c r="W64" s="265"/>
      <c r="X64" s="265"/>
      <c r="Y64" s="265"/>
      <c r="Z64" s="265"/>
      <c r="AA64" s="265"/>
      <c r="AB64" s="265"/>
      <c r="AC64" s="265"/>
      <c r="AD64" s="265"/>
      <c r="AE64" s="265"/>
      <c r="AF64" s="265"/>
      <c r="AG64" s="265"/>
      <c r="AH64" s="265"/>
      <c r="AI64" s="265"/>
      <c r="AJ64" s="265"/>
      <c r="AK64" s="265"/>
      <c r="AL64" s="265"/>
      <c r="AM64" s="265"/>
      <c r="AN64" s="265"/>
      <c r="AO64" s="265"/>
      <c r="AP64" s="265"/>
      <c r="AQ64" s="265"/>
      <c r="AR64" s="265"/>
    </row>
    <row r="65" spans="1:46" ht="13.2" x14ac:dyDescent="0.2">
      <c r="A65" s="269"/>
      <c r="B65" s="265"/>
      <c r="C65" s="265"/>
      <c r="D65" s="265"/>
      <c r="E65" s="265"/>
      <c r="F65" s="265"/>
      <c r="G65" s="265"/>
      <c r="H65" s="265"/>
      <c r="I65" s="265"/>
      <c r="J65" s="265"/>
      <c r="K65" s="265"/>
      <c r="L65" s="265"/>
      <c r="M65" s="265"/>
      <c r="N65" s="265"/>
      <c r="O65" s="265"/>
      <c r="P65" s="265"/>
      <c r="Q65" s="265"/>
      <c r="R65" s="265"/>
      <c r="S65" s="265"/>
      <c r="T65" s="265"/>
      <c r="U65" s="265"/>
      <c r="V65" s="265"/>
      <c r="W65" s="265"/>
      <c r="X65" s="265"/>
      <c r="Y65" s="265"/>
      <c r="Z65" s="265"/>
      <c r="AA65" s="265"/>
      <c r="AB65" s="265"/>
      <c r="AC65" s="265"/>
      <c r="AD65" s="265"/>
      <c r="AE65" s="265"/>
      <c r="AF65" s="265"/>
      <c r="AG65" s="265"/>
      <c r="AH65" s="265"/>
      <c r="AI65" s="265"/>
      <c r="AJ65" s="265"/>
      <c r="AK65" s="265"/>
      <c r="AL65" s="265"/>
      <c r="AM65" s="265"/>
      <c r="AN65" s="265"/>
      <c r="AO65" s="265"/>
      <c r="AP65" s="265"/>
      <c r="AQ65" s="265"/>
      <c r="AR65" s="265"/>
    </row>
    <row r="66" spans="1:46" ht="13.2" x14ac:dyDescent="0.2">
      <c r="A66" s="356"/>
      <c r="B66" s="323"/>
      <c r="C66" s="323"/>
      <c r="D66" s="323"/>
      <c r="E66" s="323"/>
      <c r="F66" s="323"/>
      <c r="G66" s="323"/>
      <c r="H66" s="323"/>
      <c r="I66" s="323"/>
      <c r="J66" s="323"/>
      <c r="K66" s="323"/>
      <c r="L66" s="323"/>
      <c r="M66" s="323"/>
      <c r="N66" s="323"/>
      <c r="O66" s="323"/>
      <c r="P66" s="323"/>
      <c r="Q66" s="323"/>
      <c r="R66" s="323"/>
      <c r="S66" s="323"/>
      <c r="T66" s="323"/>
      <c r="U66" s="323"/>
      <c r="V66" s="323"/>
      <c r="W66" s="323"/>
      <c r="X66" s="323"/>
      <c r="Y66" s="323"/>
      <c r="Z66" s="323"/>
      <c r="AA66" s="323"/>
      <c r="AB66" s="323"/>
      <c r="AC66" s="323"/>
      <c r="AD66" s="323"/>
      <c r="AE66" s="323"/>
      <c r="AF66" s="323"/>
      <c r="AG66" s="323"/>
      <c r="AH66" s="323"/>
      <c r="AI66" s="323"/>
      <c r="AJ66" s="323"/>
      <c r="AK66" s="323"/>
      <c r="AL66" s="323"/>
      <c r="AM66" s="323"/>
      <c r="AN66" s="323"/>
      <c r="AO66" s="323"/>
      <c r="AP66" s="323"/>
      <c r="AQ66" s="323"/>
      <c r="AR66" s="323"/>
      <c r="AS66" s="357"/>
    </row>
    <row r="67" spans="1:46" ht="13.5" hidden="1" customHeight="1" x14ac:dyDescent="0.2">
      <c r="AK67" s="265"/>
      <c r="AL67" s="265"/>
      <c r="AM67" s="265"/>
      <c r="AN67" s="265"/>
      <c r="AO67" s="265"/>
      <c r="AP67" s="265"/>
      <c r="AQ67" s="265"/>
      <c r="AR67" s="265"/>
      <c r="AS67" s="265"/>
      <c r="AT67" s="265"/>
    </row>
    <row r="68" spans="1:46" ht="13.5" hidden="1" customHeight="1" x14ac:dyDescent="0.2">
      <c r="AK68" s="265"/>
      <c r="AL68" s="265"/>
      <c r="AM68" s="265"/>
      <c r="AN68" s="265"/>
      <c r="AO68" s="265"/>
      <c r="AP68" s="265"/>
      <c r="AQ68" s="265"/>
      <c r="AR68" s="265"/>
    </row>
    <row r="69" spans="1:46" ht="13.5" hidden="1" customHeight="1" x14ac:dyDescent="0.2">
      <c r="AK69" s="265"/>
      <c r="AL69" s="265"/>
      <c r="AM69" s="265"/>
      <c r="AN69" s="265"/>
      <c r="AO69" s="265"/>
      <c r="AP69" s="265"/>
      <c r="AQ69" s="265"/>
      <c r="AR69" s="265"/>
    </row>
    <row r="70" spans="1:46" ht="13.2" hidden="1" x14ac:dyDescent="0.2">
      <c r="AK70" s="265"/>
      <c r="AL70" s="265"/>
      <c r="AM70" s="265"/>
      <c r="AN70" s="265"/>
      <c r="AO70" s="265"/>
      <c r="AP70" s="265"/>
      <c r="AQ70" s="265"/>
      <c r="AR70" s="265"/>
    </row>
    <row r="71" spans="1:46" ht="13.2" hidden="1" x14ac:dyDescent="0.2">
      <c r="AK71" s="265"/>
      <c r="AL71" s="265"/>
      <c r="AM71" s="265"/>
      <c r="AN71" s="265"/>
      <c r="AO71" s="265"/>
      <c r="AP71" s="265"/>
      <c r="AQ71" s="265"/>
      <c r="AR71" s="265"/>
    </row>
    <row r="72" spans="1:46" ht="13.2" hidden="1" x14ac:dyDescent="0.2">
      <c r="AK72" s="265"/>
      <c r="AL72" s="265"/>
      <c r="AM72" s="265"/>
      <c r="AN72" s="265"/>
      <c r="AO72" s="265"/>
      <c r="AP72" s="265"/>
      <c r="AQ72" s="265"/>
      <c r="AR72" s="265"/>
    </row>
    <row r="73" spans="1:46" ht="13.2" hidden="1" x14ac:dyDescent="0.2">
      <c r="AK73" s="265"/>
      <c r="AL73" s="265"/>
      <c r="AM73" s="265"/>
      <c r="AN73" s="265"/>
      <c r="AO73" s="265"/>
      <c r="AP73" s="265"/>
      <c r="AQ73" s="265"/>
      <c r="AR73" s="265"/>
    </row>
  </sheetData>
  <sheetProtection algorithmName="SHA-512" hashValue="RxVwrfaXefHl/gyREiFMKJTWKkvUb00XiMtbt6Ex3Vr6w1vrzOEBXwyOI9VH2hoCkT3fx9nffEf3Oz7cgyma2A==" saltValue="hkcWUjNT5A9TNpAj+n8ZEw=="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43" orientation="portrait"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75" zoomScaleNormal="75" zoomScaleSheetLayoutView="55" workbookViewId="0"/>
  </sheetViews>
  <sheetFormatPr defaultColWidth="0" defaultRowHeight="13.5" customHeight="1" zeroHeight="1" x14ac:dyDescent="0.2"/>
  <cols>
    <col min="1" max="125" width="2.44140625" style="263" customWidth="1"/>
    <col min="126" max="16384" width="9" style="262" hidden="1"/>
  </cols>
  <sheetData>
    <row r="1" spans="2:125" ht="13.5" customHeight="1" x14ac:dyDescent="0.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c r="DQ1" s="262"/>
      <c r="DR1" s="262"/>
      <c r="DS1" s="262"/>
      <c r="DT1" s="262"/>
      <c r="DU1" s="262"/>
    </row>
    <row r="2" spans="2:125" ht="13.2" x14ac:dyDescent="0.2">
      <c r="B2" s="262"/>
      <c r="DG2" s="262"/>
    </row>
    <row r="3" spans="2:125" ht="13.2" x14ac:dyDescent="0.2">
      <c r="C3" s="262"/>
      <c r="D3" s="262"/>
      <c r="E3" s="262"/>
      <c r="F3" s="262"/>
      <c r="G3" s="262"/>
      <c r="H3" s="262"/>
      <c r="I3" s="262"/>
      <c r="J3" s="262"/>
      <c r="K3" s="262"/>
      <c r="L3" s="262"/>
      <c r="M3" s="262"/>
      <c r="N3" s="262"/>
      <c r="O3" s="262"/>
      <c r="P3" s="262"/>
      <c r="Q3" s="262"/>
      <c r="R3" s="262"/>
      <c r="S3" s="262"/>
      <c r="T3" s="262"/>
      <c r="U3" s="262"/>
      <c r="V3" s="262"/>
      <c r="W3" s="262"/>
      <c r="X3" s="262"/>
      <c r="Y3" s="262"/>
      <c r="Z3" s="262"/>
      <c r="AA3" s="262"/>
      <c r="AB3" s="262"/>
      <c r="AC3" s="262"/>
      <c r="AD3" s="262"/>
      <c r="AE3" s="262"/>
      <c r="AF3" s="262"/>
      <c r="AG3" s="262"/>
      <c r="AH3" s="262"/>
      <c r="AI3" s="262"/>
      <c r="AJ3" s="262"/>
      <c r="AK3" s="262"/>
      <c r="AL3" s="262"/>
      <c r="AM3" s="262"/>
      <c r="AN3" s="262"/>
      <c r="AO3" s="262"/>
      <c r="AP3" s="262"/>
      <c r="AQ3" s="262"/>
      <c r="AR3" s="262"/>
      <c r="AS3" s="262"/>
      <c r="AT3" s="262"/>
      <c r="AU3" s="262"/>
      <c r="AV3" s="262"/>
      <c r="AW3" s="262"/>
      <c r="AX3" s="262"/>
      <c r="AY3" s="262"/>
      <c r="AZ3" s="262"/>
      <c r="BA3" s="262"/>
      <c r="BB3" s="262"/>
      <c r="BC3" s="262"/>
      <c r="BD3" s="262"/>
      <c r="BE3" s="262"/>
      <c r="BF3" s="262"/>
      <c r="BG3" s="262"/>
      <c r="BH3" s="262"/>
      <c r="BI3" s="262"/>
      <c r="BJ3" s="262"/>
      <c r="BK3" s="262"/>
      <c r="BL3" s="262"/>
      <c r="BM3" s="262"/>
      <c r="BN3" s="262"/>
      <c r="BO3" s="262"/>
      <c r="BP3" s="262"/>
      <c r="BQ3" s="262"/>
      <c r="BR3" s="262"/>
      <c r="BS3" s="262"/>
      <c r="BT3" s="262"/>
      <c r="BU3" s="262"/>
      <c r="BV3" s="262"/>
      <c r="BW3" s="262"/>
      <c r="BX3" s="262"/>
      <c r="BY3" s="262"/>
      <c r="BZ3" s="262"/>
      <c r="CA3" s="262"/>
      <c r="CB3" s="262"/>
      <c r="CC3" s="262"/>
      <c r="CD3" s="262"/>
      <c r="CE3" s="262"/>
      <c r="CF3" s="262"/>
      <c r="CG3" s="262"/>
      <c r="CH3" s="262"/>
      <c r="CI3" s="262"/>
      <c r="CJ3" s="262"/>
      <c r="CK3" s="262"/>
      <c r="CL3" s="262"/>
      <c r="CM3" s="262"/>
      <c r="CN3" s="262"/>
      <c r="CO3" s="262"/>
      <c r="CP3" s="262"/>
      <c r="CQ3" s="262"/>
      <c r="CR3" s="262"/>
      <c r="CS3" s="262"/>
      <c r="CT3" s="262"/>
      <c r="CU3" s="262"/>
      <c r="CV3" s="262"/>
      <c r="CW3" s="262"/>
      <c r="CX3" s="262"/>
      <c r="CY3" s="262"/>
      <c r="CZ3" s="262"/>
      <c r="DA3" s="262"/>
      <c r="DB3" s="262"/>
      <c r="DC3" s="262"/>
      <c r="DD3" s="262"/>
      <c r="DE3" s="262"/>
      <c r="DF3" s="262"/>
      <c r="DH3" s="262"/>
      <c r="DI3" s="262"/>
      <c r="DJ3" s="262"/>
      <c r="DK3" s="262"/>
      <c r="DL3" s="262"/>
      <c r="DM3" s="262"/>
      <c r="DN3" s="262"/>
      <c r="DO3" s="262"/>
      <c r="DP3" s="262"/>
      <c r="DQ3" s="262"/>
      <c r="DR3" s="262"/>
      <c r="DS3" s="262"/>
      <c r="DT3" s="262"/>
      <c r="DU3" s="262"/>
    </row>
    <row r="4" spans="2:125" ht="13.2" x14ac:dyDescent="0.2"/>
    <row r="5" spans="2:125" ht="13.2" x14ac:dyDescent="0.2"/>
    <row r="6" spans="2:125" ht="13.2" x14ac:dyDescent="0.2"/>
    <row r="7" spans="2:125" ht="13.2" x14ac:dyDescent="0.2"/>
    <row r="8" spans="2:125" ht="13.2" x14ac:dyDescent="0.2"/>
    <row r="9" spans="2:125" ht="13.2" x14ac:dyDescent="0.2">
      <c r="DU9" s="262"/>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62"/>
    </row>
    <row r="18" spans="125:125" ht="13.2" x14ac:dyDescent="0.2"/>
    <row r="19" spans="125:125" ht="13.2" x14ac:dyDescent="0.2"/>
    <row r="20" spans="125:125" ht="13.2" x14ac:dyDescent="0.2">
      <c r="DU20" s="262"/>
    </row>
    <row r="21" spans="125:125" ht="13.2" x14ac:dyDescent="0.2">
      <c r="DU21" s="262"/>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62"/>
    </row>
    <row r="29" spans="125:125" ht="13.2" x14ac:dyDescent="0.2"/>
    <row r="30" spans="125:125" ht="13.2" x14ac:dyDescent="0.2"/>
    <row r="31" spans="125:125" ht="13.2" x14ac:dyDescent="0.2"/>
    <row r="32" spans="125:125" ht="13.2" x14ac:dyDescent="0.2"/>
    <row r="33" spans="2:125" ht="13.2" x14ac:dyDescent="0.2">
      <c r="B33" s="262"/>
      <c r="G33" s="262"/>
      <c r="I33" s="262"/>
    </row>
    <row r="34" spans="2:125" ht="13.2" x14ac:dyDescent="0.2">
      <c r="C34" s="262"/>
      <c r="P34" s="262"/>
      <c r="DE34" s="262"/>
      <c r="DH34" s="262"/>
    </row>
    <row r="35" spans="2:125" ht="13.2" x14ac:dyDescent="0.2">
      <c r="D35" s="262"/>
      <c r="E35" s="262"/>
      <c r="DG35" s="262"/>
      <c r="DJ35" s="262"/>
      <c r="DP35" s="262"/>
      <c r="DQ35" s="262"/>
      <c r="DR35" s="262"/>
      <c r="DS35" s="262"/>
      <c r="DT35" s="262"/>
      <c r="DU35" s="262"/>
    </row>
    <row r="36" spans="2:125" ht="13.2" x14ac:dyDescent="0.2">
      <c r="F36" s="262"/>
      <c r="H36" s="262"/>
      <c r="J36" s="262"/>
      <c r="K36" s="262"/>
      <c r="L36" s="262"/>
      <c r="M36" s="262"/>
      <c r="N36" s="262"/>
      <c r="O36" s="262"/>
      <c r="Q36" s="262"/>
      <c r="R36" s="262"/>
      <c r="S36" s="262"/>
      <c r="T36" s="262"/>
      <c r="U36" s="262"/>
      <c r="V36" s="262"/>
      <c r="W36" s="262"/>
      <c r="X36" s="262"/>
      <c r="Y36" s="262"/>
      <c r="Z36" s="262"/>
      <c r="AA36" s="262"/>
      <c r="AB36" s="262"/>
      <c r="AC36" s="262"/>
      <c r="AD36" s="262"/>
      <c r="AE36" s="262"/>
      <c r="AF36" s="262"/>
      <c r="AG36" s="262"/>
      <c r="AH36" s="262"/>
      <c r="AI36" s="262"/>
      <c r="AJ36" s="262"/>
      <c r="AK36" s="262"/>
      <c r="AL36" s="262"/>
      <c r="AM36" s="262"/>
      <c r="AN36" s="262"/>
      <c r="AO36" s="262"/>
      <c r="AP36" s="262"/>
      <c r="AQ36" s="262"/>
      <c r="AR36" s="262"/>
      <c r="AS36" s="262"/>
      <c r="AT36" s="262"/>
      <c r="AU36" s="262"/>
      <c r="AV36" s="262"/>
      <c r="AW36" s="262"/>
      <c r="AX36" s="262"/>
      <c r="AY36" s="262"/>
      <c r="AZ36" s="262"/>
      <c r="BA36" s="262"/>
      <c r="BB36" s="262"/>
      <c r="BC36" s="262"/>
      <c r="BD36" s="262"/>
      <c r="BE36" s="262"/>
      <c r="BF36" s="262"/>
      <c r="BG36" s="262"/>
      <c r="BH36" s="262"/>
      <c r="BI36" s="262"/>
      <c r="BJ36" s="262"/>
      <c r="BK36" s="262"/>
      <c r="BL36" s="262"/>
      <c r="BM36" s="262"/>
      <c r="BN36" s="262"/>
      <c r="BO36" s="262"/>
      <c r="BP36" s="262"/>
      <c r="BQ36" s="262"/>
      <c r="BR36" s="262"/>
      <c r="BS36" s="262"/>
      <c r="BT36" s="262"/>
      <c r="BU36" s="262"/>
      <c r="BV36" s="262"/>
      <c r="BW36" s="262"/>
      <c r="BX36" s="262"/>
      <c r="BY36" s="262"/>
      <c r="BZ36" s="262"/>
      <c r="CA36" s="262"/>
      <c r="CB36" s="262"/>
      <c r="CC36" s="262"/>
      <c r="CD36" s="262"/>
      <c r="CE36" s="262"/>
      <c r="CF36" s="262"/>
      <c r="CG36" s="262"/>
      <c r="CH36" s="262"/>
      <c r="CI36" s="262"/>
      <c r="CJ36" s="262"/>
      <c r="CK36" s="262"/>
      <c r="CL36" s="262"/>
      <c r="CM36" s="262"/>
      <c r="CN36" s="262"/>
      <c r="CO36" s="262"/>
      <c r="CP36" s="262"/>
      <c r="CQ36" s="262"/>
      <c r="CR36" s="262"/>
      <c r="CS36" s="262"/>
      <c r="CT36" s="262"/>
      <c r="CU36" s="262"/>
      <c r="CV36" s="262"/>
      <c r="CW36" s="262"/>
      <c r="CX36" s="262"/>
      <c r="CY36" s="262"/>
      <c r="CZ36" s="262"/>
      <c r="DA36" s="262"/>
      <c r="DB36" s="262"/>
      <c r="DC36" s="262"/>
      <c r="DD36" s="262"/>
      <c r="DF36" s="262"/>
      <c r="DI36" s="262"/>
      <c r="DK36" s="262"/>
      <c r="DL36" s="262"/>
      <c r="DM36" s="262"/>
      <c r="DN36" s="262"/>
      <c r="DO36" s="262"/>
      <c r="DP36" s="262"/>
      <c r="DQ36" s="262"/>
      <c r="DR36" s="262"/>
      <c r="DS36" s="262"/>
      <c r="DT36" s="262"/>
      <c r="DU36" s="262"/>
    </row>
    <row r="37" spans="2:125" ht="13.2" x14ac:dyDescent="0.2">
      <c r="DU37" s="262"/>
    </row>
    <row r="38" spans="2:125" ht="13.2" x14ac:dyDescent="0.2">
      <c r="DT38" s="262"/>
      <c r="DU38" s="262"/>
    </row>
    <row r="39" spans="2:125" ht="13.2" x14ac:dyDescent="0.2"/>
    <row r="40" spans="2:125" ht="13.2" x14ac:dyDescent="0.2">
      <c r="DH40" s="262"/>
    </row>
    <row r="41" spans="2:125" ht="13.2" x14ac:dyDescent="0.2">
      <c r="DE41" s="262"/>
    </row>
    <row r="42" spans="2:125" ht="13.2" x14ac:dyDescent="0.2">
      <c r="DG42" s="262"/>
      <c r="DJ42" s="262"/>
    </row>
    <row r="43" spans="2:125" ht="13.2" x14ac:dyDescent="0.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262"/>
      <c r="AQ43" s="262"/>
      <c r="AR43" s="262"/>
      <c r="AS43" s="262"/>
      <c r="AT43" s="262"/>
      <c r="AU43" s="262"/>
      <c r="AV43" s="262"/>
      <c r="AW43" s="262"/>
      <c r="AX43" s="262"/>
      <c r="AY43" s="262"/>
      <c r="AZ43" s="262"/>
      <c r="BA43" s="262"/>
      <c r="BB43" s="262"/>
      <c r="BC43" s="262"/>
      <c r="BD43" s="262"/>
      <c r="BE43" s="262"/>
      <c r="BF43" s="262"/>
      <c r="BG43" s="262"/>
      <c r="BH43" s="262"/>
      <c r="BI43" s="262"/>
      <c r="BJ43" s="262"/>
      <c r="BK43" s="262"/>
      <c r="BL43" s="262"/>
      <c r="BM43" s="262"/>
      <c r="BN43" s="262"/>
      <c r="BO43" s="262"/>
      <c r="BP43" s="262"/>
      <c r="BQ43" s="262"/>
      <c r="BR43" s="262"/>
      <c r="BS43" s="262"/>
      <c r="BT43" s="262"/>
      <c r="BU43" s="262"/>
      <c r="BV43" s="262"/>
      <c r="BW43" s="262"/>
      <c r="BX43" s="262"/>
      <c r="BY43" s="262"/>
      <c r="BZ43" s="262"/>
      <c r="CA43" s="262"/>
      <c r="CB43" s="262"/>
      <c r="CC43" s="262"/>
      <c r="CD43" s="262"/>
      <c r="CE43" s="262"/>
      <c r="CF43" s="262"/>
      <c r="CG43" s="262"/>
      <c r="CH43" s="262"/>
      <c r="CI43" s="262"/>
      <c r="CJ43" s="262"/>
      <c r="CK43" s="262"/>
      <c r="CL43" s="262"/>
      <c r="CM43" s="262"/>
      <c r="CN43" s="262"/>
      <c r="CO43" s="262"/>
      <c r="CP43" s="262"/>
      <c r="CQ43" s="262"/>
      <c r="CR43" s="262"/>
      <c r="CS43" s="262"/>
      <c r="CT43" s="262"/>
      <c r="CU43" s="262"/>
      <c r="CV43" s="262"/>
      <c r="CW43" s="262"/>
      <c r="CX43" s="262"/>
      <c r="CY43" s="262"/>
      <c r="CZ43" s="262"/>
      <c r="DA43" s="262"/>
      <c r="DB43" s="262"/>
      <c r="DC43" s="262"/>
      <c r="DD43" s="262"/>
      <c r="DF43" s="262"/>
      <c r="DI43" s="262"/>
      <c r="DK43" s="262"/>
      <c r="DL43" s="262"/>
      <c r="DM43" s="262"/>
      <c r="DN43" s="262"/>
      <c r="DO43" s="262"/>
      <c r="DP43" s="262"/>
      <c r="DQ43" s="262"/>
      <c r="DR43" s="262"/>
      <c r="DS43" s="262"/>
      <c r="DT43" s="262"/>
      <c r="DU43" s="262"/>
    </row>
    <row r="44" spans="2:125" ht="13.2" x14ac:dyDescent="0.2">
      <c r="DU44" s="262"/>
    </row>
    <row r="45" spans="2:125" ht="13.2" x14ac:dyDescent="0.2"/>
    <row r="46" spans="2:125" ht="13.2" x14ac:dyDescent="0.2"/>
    <row r="47" spans="2:125" ht="13.2" x14ac:dyDescent="0.2"/>
    <row r="48" spans="2:125" ht="13.2" x14ac:dyDescent="0.2">
      <c r="DT48" s="262"/>
      <c r="DU48" s="262"/>
    </row>
    <row r="49" spans="120:125" ht="13.2" x14ac:dyDescent="0.2">
      <c r="DU49" s="262"/>
    </row>
    <row r="50" spans="120:125" ht="13.2" x14ac:dyDescent="0.2">
      <c r="DU50" s="262"/>
    </row>
    <row r="51" spans="120:125" ht="13.2" x14ac:dyDescent="0.2">
      <c r="DP51" s="262"/>
      <c r="DQ51" s="262"/>
      <c r="DR51" s="262"/>
      <c r="DS51" s="262"/>
      <c r="DT51" s="262"/>
      <c r="DU51" s="262"/>
    </row>
    <row r="52" spans="120:125" ht="13.2" x14ac:dyDescent="0.2"/>
    <row r="53" spans="120:125" ht="13.2" x14ac:dyDescent="0.2"/>
    <row r="54" spans="120:125" ht="13.2" x14ac:dyDescent="0.2">
      <c r="DU54" s="262"/>
    </row>
    <row r="55" spans="120:125" ht="13.2" x14ac:dyDescent="0.2"/>
    <row r="56" spans="120:125" ht="13.2" x14ac:dyDescent="0.2"/>
    <row r="57" spans="120:125" ht="13.2" x14ac:dyDescent="0.2"/>
    <row r="58" spans="120:125" ht="13.2" x14ac:dyDescent="0.2">
      <c r="DU58" s="262"/>
    </row>
    <row r="59" spans="120:125" ht="13.2" x14ac:dyDescent="0.2"/>
    <row r="60" spans="120:125" ht="13.2" x14ac:dyDescent="0.2"/>
    <row r="61" spans="120:125" ht="13.2" x14ac:dyDescent="0.2"/>
    <row r="62" spans="120:125" ht="13.2" x14ac:dyDescent="0.2"/>
    <row r="63" spans="120:125" ht="13.2" x14ac:dyDescent="0.2">
      <c r="DU63" s="262"/>
    </row>
    <row r="64" spans="120:125" ht="13.2" x14ac:dyDescent="0.2">
      <c r="DT64" s="262"/>
      <c r="DU64" s="262"/>
    </row>
    <row r="65" spans="123:125" ht="13.2" x14ac:dyDescent="0.2"/>
    <row r="66" spans="123:125" ht="13.2" x14ac:dyDescent="0.2"/>
    <row r="67" spans="123:125" ht="13.2" x14ac:dyDescent="0.2"/>
    <row r="68" spans="123:125" ht="13.2" x14ac:dyDescent="0.2"/>
    <row r="69" spans="123:125" ht="13.2" x14ac:dyDescent="0.2">
      <c r="DS69" s="262"/>
      <c r="DT69" s="262"/>
      <c r="DU69" s="262"/>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62"/>
    </row>
    <row r="83" spans="116:125" ht="13.2" x14ac:dyDescent="0.2">
      <c r="DM83" s="262"/>
      <c r="DN83" s="262"/>
      <c r="DO83" s="262"/>
      <c r="DP83" s="262"/>
      <c r="DQ83" s="262"/>
      <c r="DR83" s="262"/>
      <c r="DS83" s="262"/>
      <c r="DT83" s="262"/>
      <c r="DU83" s="262"/>
    </row>
    <row r="84" spans="116:125" ht="13.2" x14ac:dyDescent="0.2"/>
    <row r="85" spans="116:125" ht="13.2" x14ac:dyDescent="0.2"/>
    <row r="86" spans="116:125" ht="13.2" x14ac:dyDescent="0.2"/>
    <row r="87" spans="116:125" ht="13.2" x14ac:dyDescent="0.2"/>
    <row r="88" spans="116:125" ht="13.2" x14ac:dyDescent="0.2">
      <c r="DU88" s="262"/>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62"/>
      <c r="DT94" s="262"/>
      <c r="DU94" s="262"/>
    </row>
    <row r="95" spans="116:125" ht="13.5" customHeight="1" x14ac:dyDescent="0.2">
      <c r="DU95" s="262"/>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62"/>
    </row>
    <row r="102" spans="124:125" ht="13.5" customHeight="1" x14ac:dyDescent="0.2"/>
    <row r="103" spans="124:125" ht="13.5" customHeight="1" x14ac:dyDescent="0.2"/>
    <row r="104" spans="124:125" ht="13.5" customHeight="1" x14ac:dyDescent="0.2">
      <c r="DT104" s="262"/>
      <c r="DU104" s="262"/>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2" t="s">
        <v>546</v>
      </c>
    </row>
    <row r="121" spans="125:125" ht="13.5" hidden="1" customHeight="1" x14ac:dyDescent="0.2">
      <c r="DU121" s="262"/>
    </row>
  </sheetData>
  <sheetProtection algorithmName="SHA-512" hashValue="Fl5MM1JFASEDyoDujZ9zAoI4d9tePv+mFSqA3aA/cp4L7rqWbfGHfRd4AcV9JQ/zGINN7biir3J7269tzwj83w==" saltValue="TDAiFoWVZwKb6/PG/xhO/w=="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75" zoomScaleNormal="75" zoomScaleSheetLayoutView="55" workbookViewId="0">
      <selection activeCell="CS98" sqref="CS98"/>
    </sheetView>
  </sheetViews>
  <sheetFormatPr defaultColWidth="0" defaultRowHeight="13.5" customHeight="1" zeroHeight="1" x14ac:dyDescent="0.2"/>
  <cols>
    <col min="1" max="125" width="2.44140625" style="263" customWidth="1"/>
    <col min="126" max="142" width="0" style="262" hidden="1" customWidth="1"/>
    <col min="143" max="16384" width="9" style="262" hidden="1"/>
  </cols>
  <sheetData>
    <row r="1" spans="1:125" ht="13.5" customHeight="1" x14ac:dyDescent="0.2">
      <c r="A1" s="26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c r="DQ1" s="262"/>
      <c r="DR1" s="262"/>
      <c r="DS1" s="262"/>
      <c r="DT1" s="262"/>
      <c r="DU1" s="262"/>
    </row>
    <row r="2" spans="1:125" ht="13.2" x14ac:dyDescent="0.2">
      <c r="B2" s="262"/>
      <c r="T2" s="262"/>
    </row>
    <row r="3" spans="1:125" ht="13.2" x14ac:dyDescent="0.2">
      <c r="C3" s="262"/>
      <c r="D3" s="262"/>
      <c r="E3" s="262"/>
      <c r="F3" s="262"/>
      <c r="G3" s="262"/>
      <c r="H3" s="262"/>
      <c r="I3" s="262"/>
      <c r="J3" s="262"/>
      <c r="K3" s="262"/>
      <c r="L3" s="262"/>
      <c r="M3" s="262"/>
      <c r="N3" s="262"/>
      <c r="O3" s="262"/>
      <c r="P3" s="262"/>
      <c r="Q3" s="262"/>
      <c r="R3" s="262"/>
      <c r="S3" s="262"/>
      <c r="U3" s="262"/>
      <c r="V3" s="262"/>
      <c r="W3" s="262"/>
      <c r="X3" s="262"/>
      <c r="Y3" s="262"/>
      <c r="Z3" s="262"/>
      <c r="AA3" s="262"/>
      <c r="AB3" s="262"/>
      <c r="AC3" s="262"/>
      <c r="AD3" s="262"/>
      <c r="AE3" s="262"/>
      <c r="AF3" s="262"/>
      <c r="AG3" s="262"/>
      <c r="AH3" s="262"/>
      <c r="AI3" s="262"/>
      <c r="AJ3" s="262"/>
      <c r="AK3" s="262"/>
      <c r="AL3" s="262"/>
      <c r="AM3" s="262"/>
      <c r="AN3" s="262"/>
      <c r="AO3" s="262"/>
      <c r="AP3" s="262"/>
      <c r="AQ3" s="262"/>
      <c r="AR3" s="262"/>
      <c r="AS3" s="262"/>
      <c r="AT3" s="262"/>
      <c r="AU3" s="262"/>
      <c r="AV3" s="262"/>
      <c r="AW3" s="262"/>
      <c r="AX3" s="262"/>
      <c r="AY3" s="262"/>
      <c r="AZ3" s="262"/>
      <c r="BA3" s="262"/>
      <c r="BB3" s="262"/>
      <c r="BC3" s="262"/>
      <c r="BD3" s="262"/>
      <c r="BE3" s="262"/>
      <c r="BF3" s="262"/>
      <c r="BG3" s="262"/>
      <c r="BH3" s="262"/>
      <c r="BI3" s="262"/>
      <c r="BJ3" s="262"/>
      <c r="BK3" s="262"/>
      <c r="BL3" s="262"/>
      <c r="BM3" s="262"/>
      <c r="BN3" s="262"/>
      <c r="BO3" s="262"/>
      <c r="BP3" s="262"/>
      <c r="BQ3" s="262"/>
      <c r="BR3" s="262"/>
      <c r="BS3" s="262"/>
      <c r="BT3" s="262"/>
      <c r="BU3" s="262"/>
      <c r="BV3" s="262"/>
      <c r="BW3" s="262"/>
      <c r="BX3" s="262"/>
      <c r="BY3" s="262"/>
      <c r="BZ3" s="262"/>
      <c r="CA3" s="262"/>
      <c r="CB3" s="262"/>
      <c r="CC3" s="262"/>
      <c r="CD3" s="262"/>
      <c r="CE3" s="262"/>
      <c r="CF3" s="262"/>
      <c r="CG3" s="262"/>
      <c r="CH3" s="262"/>
      <c r="CI3" s="262"/>
      <c r="CJ3" s="262"/>
      <c r="CK3" s="262"/>
      <c r="CL3" s="262"/>
      <c r="CM3" s="262"/>
      <c r="CN3" s="262"/>
      <c r="CO3" s="262"/>
      <c r="CP3" s="262"/>
      <c r="CQ3" s="262"/>
      <c r="CR3" s="262"/>
      <c r="CS3" s="262"/>
      <c r="CT3" s="262"/>
      <c r="CU3" s="262"/>
      <c r="CV3" s="262"/>
      <c r="CW3" s="262"/>
      <c r="CX3" s="262"/>
      <c r="CY3" s="262"/>
      <c r="CZ3" s="262"/>
      <c r="DA3" s="262"/>
      <c r="DB3" s="262"/>
      <c r="DC3" s="262"/>
      <c r="DD3" s="262"/>
      <c r="DE3" s="262"/>
      <c r="DF3" s="262"/>
      <c r="DG3" s="262"/>
      <c r="DH3" s="262"/>
      <c r="DI3" s="262"/>
      <c r="DJ3" s="262"/>
      <c r="DK3" s="262"/>
      <c r="DL3" s="262"/>
      <c r="DM3" s="262"/>
      <c r="DN3" s="262"/>
      <c r="DO3" s="262"/>
      <c r="DP3" s="262"/>
      <c r="DQ3" s="262"/>
      <c r="DR3" s="262"/>
      <c r="DS3" s="262"/>
      <c r="DT3" s="262"/>
      <c r="DU3" s="262"/>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62"/>
      <c r="G33" s="262"/>
      <c r="I33" s="262"/>
    </row>
    <row r="34" spans="2:125" ht="13.2" x14ac:dyDescent="0.2">
      <c r="C34" s="262"/>
      <c r="P34" s="262"/>
      <c r="R34" s="262"/>
      <c r="U34" s="262"/>
    </row>
    <row r="35" spans="2:125" ht="13.2" x14ac:dyDescent="0.2">
      <c r="D35" s="262"/>
      <c r="E35" s="262"/>
      <c r="T35" s="262"/>
      <c r="W35" s="262"/>
      <c r="X35" s="262"/>
      <c r="Y35" s="262"/>
      <c r="Z35" s="262"/>
      <c r="AA35" s="262"/>
      <c r="AB35" s="262"/>
      <c r="AC35" s="262"/>
      <c r="AD35" s="262"/>
      <c r="AE35" s="262"/>
      <c r="AF35" s="262"/>
      <c r="AG35" s="262"/>
      <c r="AH35" s="262"/>
      <c r="AI35" s="262"/>
      <c r="AJ35" s="262"/>
      <c r="AK35" s="262"/>
      <c r="AL35" s="262"/>
      <c r="AM35" s="262"/>
      <c r="AN35" s="262"/>
      <c r="AO35" s="262"/>
      <c r="AP35" s="262"/>
      <c r="AQ35" s="262"/>
      <c r="AR35" s="262"/>
      <c r="AS35" s="262"/>
      <c r="AT35" s="262"/>
      <c r="AU35" s="262"/>
      <c r="AV35" s="262"/>
      <c r="AW35" s="262"/>
      <c r="AX35" s="262"/>
      <c r="AY35" s="262"/>
      <c r="AZ35" s="262"/>
      <c r="BA35" s="262"/>
      <c r="BB35" s="262"/>
      <c r="BC35" s="262"/>
      <c r="BD35" s="262"/>
      <c r="BE35" s="262"/>
      <c r="BF35" s="262"/>
      <c r="BG35" s="262"/>
      <c r="BH35" s="262"/>
      <c r="BI35" s="262"/>
      <c r="BJ35" s="262"/>
      <c r="BK35" s="262"/>
      <c r="BL35" s="262"/>
      <c r="BM35" s="262"/>
      <c r="BN35" s="262"/>
      <c r="BO35" s="262"/>
      <c r="BP35" s="262"/>
      <c r="BQ35" s="262"/>
      <c r="BR35" s="262"/>
      <c r="BS35" s="262"/>
      <c r="BT35" s="262"/>
      <c r="BU35" s="262"/>
      <c r="BV35" s="262"/>
      <c r="BW35" s="262"/>
      <c r="BX35" s="262"/>
      <c r="BY35" s="262"/>
      <c r="BZ35" s="262"/>
      <c r="CA35" s="262"/>
      <c r="CB35" s="262"/>
      <c r="CC35" s="262"/>
      <c r="CD35" s="262"/>
      <c r="CE35" s="262"/>
      <c r="CF35" s="262"/>
      <c r="CG35" s="262"/>
      <c r="CH35" s="262"/>
      <c r="CI35" s="262"/>
      <c r="CJ35" s="262"/>
      <c r="CK35" s="262"/>
      <c r="CL35" s="262"/>
      <c r="CM35" s="262"/>
      <c r="CN35" s="262"/>
      <c r="CO35" s="262"/>
      <c r="CP35" s="262"/>
      <c r="CQ35" s="262"/>
      <c r="CR35" s="262"/>
      <c r="CS35" s="262"/>
      <c r="CT35" s="262"/>
      <c r="CU35" s="262"/>
      <c r="CV35" s="262"/>
      <c r="CW35" s="262"/>
      <c r="CX35" s="262"/>
      <c r="CY35" s="262"/>
      <c r="CZ35" s="262"/>
      <c r="DA35" s="262"/>
      <c r="DB35" s="262"/>
      <c r="DC35" s="262"/>
      <c r="DD35" s="262"/>
      <c r="DE35" s="262"/>
      <c r="DF35" s="262"/>
      <c r="DG35" s="262"/>
      <c r="DH35" s="262"/>
      <c r="DI35" s="262"/>
      <c r="DJ35" s="262"/>
      <c r="DK35" s="262"/>
      <c r="DL35" s="262"/>
      <c r="DM35" s="262"/>
      <c r="DN35" s="262"/>
      <c r="DO35" s="262"/>
      <c r="DP35" s="262"/>
      <c r="DQ35" s="262"/>
      <c r="DR35" s="262"/>
      <c r="DS35" s="262"/>
      <c r="DT35" s="262"/>
      <c r="DU35" s="262"/>
    </row>
    <row r="36" spans="2:125" ht="13.2" x14ac:dyDescent="0.2">
      <c r="F36" s="262"/>
      <c r="H36" s="262"/>
      <c r="J36" s="262"/>
      <c r="K36" s="262"/>
      <c r="L36" s="262"/>
      <c r="M36" s="262"/>
      <c r="N36" s="262"/>
      <c r="O36" s="262"/>
      <c r="Q36" s="262"/>
      <c r="S36" s="262"/>
      <c r="V36" s="262"/>
    </row>
    <row r="37" spans="2:125" ht="13.2" x14ac:dyDescent="0.2"/>
    <row r="38" spans="2:125" ht="13.2" x14ac:dyDescent="0.2"/>
    <row r="39" spans="2:125" ht="13.2" x14ac:dyDescent="0.2"/>
    <row r="40" spans="2:125" ht="13.2" x14ac:dyDescent="0.2">
      <c r="U40" s="262"/>
    </row>
    <row r="41" spans="2:125" ht="13.2" x14ac:dyDescent="0.2">
      <c r="R41" s="262"/>
    </row>
    <row r="42" spans="2:125" ht="13.2" x14ac:dyDescent="0.2">
      <c r="T42" s="262"/>
      <c r="W42" s="262"/>
      <c r="X42" s="262"/>
      <c r="Y42" s="262"/>
      <c r="Z42" s="262"/>
      <c r="AA42" s="262"/>
      <c r="AB42" s="262"/>
      <c r="AC42" s="262"/>
      <c r="AD42" s="262"/>
      <c r="AE42" s="262"/>
      <c r="AF42" s="262"/>
      <c r="AG42" s="262"/>
      <c r="AH42" s="262"/>
      <c r="AI42" s="262"/>
      <c r="AJ42" s="262"/>
      <c r="AK42" s="262"/>
      <c r="AL42" s="262"/>
      <c r="AM42" s="262"/>
      <c r="AN42" s="262"/>
      <c r="AO42" s="262"/>
      <c r="AP42" s="262"/>
      <c r="AQ42" s="262"/>
      <c r="AR42" s="262"/>
      <c r="AS42" s="262"/>
      <c r="AT42" s="262"/>
      <c r="AU42" s="262"/>
      <c r="AV42" s="262"/>
      <c r="AW42" s="262"/>
      <c r="AX42" s="262"/>
      <c r="AY42" s="262"/>
      <c r="AZ42" s="262"/>
      <c r="BA42" s="262"/>
      <c r="BB42" s="262"/>
      <c r="BC42" s="262"/>
      <c r="BD42" s="262"/>
      <c r="BE42" s="262"/>
      <c r="BF42" s="262"/>
      <c r="BG42" s="262"/>
      <c r="BH42" s="262"/>
      <c r="BI42" s="262"/>
      <c r="BJ42" s="262"/>
      <c r="BK42" s="262"/>
      <c r="BL42" s="262"/>
      <c r="BM42" s="262"/>
      <c r="BN42" s="262"/>
      <c r="BO42" s="262"/>
      <c r="BP42" s="262"/>
      <c r="BQ42" s="262"/>
      <c r="BR42" s="262"/>
      <c r="BS42" s="262"/>
      <c r="BT42" s="262"/>
      <c r="BU42" s="262"/>
      <c r="BV42" s="262"/>
      <c r="BW42" s="262"/>
      <c r="BX42" s="262"/>
      <c r="BY42" s="262"/>
      <c r="BZ42" s="262"/>
      <c r="CA42" s="262"/>
      <c r="CB42" s="262"/>
      <c r="CC42" s="262"/>
      <c r="CD42" s="262"/>
      <c r="CE42" s="262"/>
      <c r="CF42" s="262"/>
      <c r="CG42" s="262"/>
      <c r="CH42" s="262"/>
      <c r="CI42" s="262"/>
      <c r="CJ42" s="262"/>
      <c r="CK42" s="262"/>
      <c r="CL42" s="262"/>
      <c r="CM42" s="262"/>
      <c r="CN42" s="262"/>
      <c r="CO42" s="262"/>
      <c r="CP42" s="262"/>
      <c r="CQ42" s="262"/>
      <c r="CR42" s="262"/>
      <c r="CS42" s="262"/>
      <c r="CT42" s="262"/>
      <c r="CU42" s="262"/>
      <c r="CV42" s="262"/>
      <c r="CW42" s="262"/>
      <c r="CX42" s="262"/>
      <c r="CY42" s="262"/>
      <c r="CZ42" s="262"/>
      <c r="DA42" s="262"/>
      <c r="DB42" s="262"/>
      <c r="DC42" s="262"/>
      <c r="DD42" s="262"/>
      <c r="DE42" s="262"/>
      <c r="DF42" s="262"/>
      <c r="DG42" s="262"/>
      <c r="DH42" s="262"/>
      <c r="DI42" s="262"/>
      <c r="DJ42" s="262"/>
      <c r="DK42" s="262"/>
      <c r="DL42" s="262"/>
      <c r="DM42" s="262"/>
      <c r="DN42" s="262"/>
      <c r="DO42" s="262"/>
      <c r="DP42" s="262"/>
      <c r="DQ42" s="262"/>
      <c r="DR42" s="262"/>
      <c r="DS42" s="262"/>
      <c r="DT42" s="262"/>
      <c r="DU42" s="262"/>
    </row>
    <row r="43" spans="2:125" ht="13.2" x14ac:dyDescent="0.2">
      <c r="Q43" s="262"/>
      <c r="S43" s="262"/>
      <c r="V43" s="262"/>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3" t="s">
        <v>547</v>
      </c>
    </row>
  </sheetData>
  <sheetProtection algorithmName="SHA-512" hashValue="EqRB2ZQyaPfEganm8osNL6aRpgomd1CBwUGn6QIJObCjS3TvhLMKTV9v1i72NPngRZ5z1/sh0pYW9Rw5CY5/kQ==" saltValue="OKGLWjc9NLK2GL09mTyteQ=="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75" zoomScaleNormal="75"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548</v>
      </c>
      <c r="G46" s="8" t="s">
        <v>549</v>
      </c>
      <c r="H46" s="8" t="s">
        <v>550</v>
      </c>
      <c r="I46" s="8" t="s">
        <v>551</v>
      </c>
      <c r="J46" s="9" t="s">
        <v>552</v>
      </c>
    </row>
    <row r="47" spans="2:10" ht="57.75" customHeight="1" x14ac:dyDescent="0.2">
      <c r="B47" s="10"/>
      <c r="C47" s="1203" t="s">
        <v>3</v>
      </c>
      <c r="D47" s="1203"/>
      <c r="E47" s="1204"/>
      <c r="F47" s="11">
        <v>17.64</v>
      </c>
      <c r="G47" s="12">
        <v>18.510000000000002</v>
      </c>
      <c r="H47" s="12">
        <v>19.05</v>
      </c>
      <c r="I47" s="12">
        <v>17.47</v>
      </c>
      <c r="J47" s="13">
        <v>18.059999999999999</v>
      </c>
    </row>
    <row r="48" spans="2:10" ht="57.75" customHeight="1" x14ac:dyDescent="0.2">
      <c r="B48" s="14"/>
      <c r="C48" s="1205" t="s">
        <v>4</v>
      </c>
      <c r="D48" s="1205"/>
      <c r="E48" s="1206"/>
      <c r="F48" s="15">
        <v>6.87</v>
      </c>
      <c r="G48" s="16">
        <v>7.11</v>
      </c>
      <c r="H48" s="16">
        <v>6.98</v>
      </c>
      <c r="I48" s="16">
        <v>14.07</v>
      </c>
      <c r="J48" s="17">
        <v>17.61</v>
      </c>
    </row>
    <row r="49" spans="2:10" ht="57.75" customHeight="1" thickBot="1" x14ac:dyDescent="0.25">
      <c r="B49" s="18"/>
      <c r="C49" s="1207" t="s">
        <v>5</v>
      </c>
      <c r="D49" s="1207"/>
      <c r="E49" s="1208"/>
      <c r="F49" s="19">
        <v>2.5</v>
      </c>
      <c r="G49" s="20">
        <v>1.24</v>
      </c>
      <c r="H49" s="20">
        <v>1.62</v>
      </c>
      <c r="I49" s="20">
        <v>4.7699999999999996</v>
      </c>
      <c r="J49" s="21">
        <v>5.96</v>
      </c>
    </row>
    <row r="50" spans="2:10" ht="13.2" x14ac:dyDescent="0.2"/>
  </sheetData>
  <sheetProtection algorithmName="SHA-512" hashValue="ILfJBjZf2sh2C9MR7S8WAPp6Iz9AslEJoG4SHea9Co/ITOTygFP/NvXKeogT/PBbLTuYwBcYoYRobQFj2Ftl6w==" saltValue="uGSyyJ+zLNQd63lgTUzWtQ==" spinCount="100000" sheet="1" objects="1" scenarios="1"/>
  <mergeCells count="3">
    <mergeCell ref="C47:E47"/>
    <mergeCell ref="C48:E48"/>
    <mergeCell ref="C49:E49"/>
  </mergeCells>
  <phoneticPr fontId="2"/>
  <printOptions horizontalCentered="1"/>
  <pageMargins left="0" right="0" top="0.19685039370078741" bottom="0" header="0" footer="0"/>
  <headerFooter alignWithMargins="0">
    <oddFooter>&amp;C&amp;P/&amp;N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東京都</cp:lastModifiedBy>
  <cp:lastPrinted>2023-03-10T08:44:36Z</cp:lastPrinted>
  <dcterms:created xsi:type="dcterms:W3CDTF">2023-02-20T04:43:17Z</dcterms:created>
  <dcterms:modified xsi:type="dcterms:W3CDTF">2023-10-23T09:07:38Z</dcterms:modified>
  <cp:category/>
</cp:coreProperties>
</file>