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72wGPV3Py5BcSC7qN0q+78GhLirrZJmCGv8ZJuGBP5YtIpkGcA+ImuVSOUa4b5xR+5SdvQkTr3mJbrf70yXoDA==" workbookSaltValue="2Y76CILIonK4HZmOKx2WeA=="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B10" i="4"/>
  <c r="AT8" i="4"/>
  <c r="AD8" i="4"/>
  <c r="W8" i="4"/>
  <c r="P8" i="4"/>
  <c r="I8" i="4"/>
  <c r="B8" i="4"/>
  <c r="B6"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<sst xmlns="http://schemas.openxmlformats.org/spreadsheetml/2006/main" count="319" uniqueCount="118">
  <si>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</si>
  <si>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</si>
  <si>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</si>
  <si>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</si>
  <si>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</si>
  <si>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</si>
  <si>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</si>
  <si>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</si>
  <si>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</si>
  <si>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</si>
  <si>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</si>
  <si>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</si>
  <si>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</si>
  <si>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</si>
  <si>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</si>
  <si>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</si>
  <si>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</si>
  <si>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</si>
  <si>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</si>
  <si>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</si>
  <si>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</si>
  <si>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</si>
  <si>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</si>
  <si>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</si>
  <si>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</si>
  <si>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</si>
  <si>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</si>
  <si>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</si>
  <si>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</si>
  <si>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</si>
  <si>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</si>
  <si>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</si>
  <si>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</si>
  <si>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</si>
  <si>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</si>
  <si>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</si>
  <si>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</si>
  <si>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</si>
  <si>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</si>
  <si>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</si>
  <si>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</si>
  <si>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</si>
  <si>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</si>
  <si>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</si>
  <si>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</si>
  <si>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</si>
  <si>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</si>
  <si>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</si>
  <si>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</si>
  <si>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</si>
  <si>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</si>
  <si>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</si>
  <si>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</si>
  <si>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</si>
  <si>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</si>
  <si>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</si>
  <si>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</si>
  <si>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</si>
  <si>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</si>
  <si>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</si>
  <si>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</si>
  <si>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</si>
  <si>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</si>
  <si>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</si>
  <si>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</si>
  <si>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</si>
  <si>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</si>
  <si>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</si>
  <si>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</si>
  <si>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</si>
  <si>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</si>
  <si>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</si>
  <si>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</si>
  <si>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</si>
  <si>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</si>
  <si>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</si>
  <si>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</si>
  <si>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</si>
  <si>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</si>
  <si>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</si>
  <si>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</si>
  <si>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</si>
  <si>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</si>
  <si>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</si>
  <si>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</si>
  <si>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</si>
  <si>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</si>
  <si>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</si>
  <si>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</si>
  <si>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</si>
  <si>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</si>
  <si>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</si>
  <si>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</si>
  <si>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</si>
  <si>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</si>
  <si>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</si>
  <si>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立川市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</si>
  <si>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</si>
  <si>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</si>
  <si>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</si>
  <si>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</si>
  <si>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</si>
  <si>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</si>
  <si>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</si>
  <si>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</si>
  <si>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</si>
  <si>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</si>
  <si>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</si>
  <si>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</si>
  <si>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</si>
  <si>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</si>
  <si>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</si>
  <si>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</si>
  <si>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</si>
  <si>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</si>
  <si>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立川市の下水道事業は、現状では経営の健全性・効率性ともに問題ないと考えられます。一方、施設の老朽化対策は今後の課題となっています。令和２年度に公営企業会計に移行し、策定した経営戦略や下水道ストックマネジメント計画に基づき更に適正な施設管理と持続可能で安定した下水道経営を図ります。</t>
    <rPh sb="66" eb="68">
      <t>レイワ</t>
    </rPh>
    <rPh sb="69" eb="71">
      <t>ネンド</t>
    </rPh>
    <rPh sb="72" eb="74">
      <t>コウエイ</t>
    </rPh>
    <rPh sb="74" eb="76">
      <t>キギョウ</t>
    </rPh>
    <rPh sb="76" eb="78">
      <t>カイケイ</t>
    </rPh>
    <rPh sb="79" eb="81">
      <t>イコウ</t>
    </rPh>
    <rPh sb="83" eb="85">
      <t>サクテイ</t>
    </rPh>
    <rPh sb="87" eb="89">
      <t>ケイエイ</t>
    </rPh>
    <rPh sb="89" eb="91">
      <t>センリャク</t>
    </rPh>
    <rPh sb="92" eb="95">
      <t>ゲスイドウ</t>
    </rPh>
    <rPh sb="105" eb="107">
      <t>ケイカク</t>
    </rPh>
    <rPh sb="108" eb="109">
      <t>モト</t>
    </rPh>
    <rPh sb="111" eb="112">
      <t>サラ</t>
    </rPh>
    <rPh sb="121" eb="123">
      <t>ジゾク</t>
    </rPh>
    <rPh sb="123" eb="125">
      <t>カノウ</t>
    </rPh>
    <phoneticPr fontId="4"/>
  </si>
  <si>
    <t xml:space="preserve"> 昭和30年度より下水道事業に着手し、下水道管渠の整備を進めてきましたが、令和２年度末現在、全体管渠のうち約20%が標準耐用年数（50年）を経過しており、管渠の老朽化が進んでいます。①の「有形固定資産減価償却率」は全国平均値を大きく下回っています。これは法適用以前の減価償却累計額を取得価額から控除しているためで、実際には指標以上に老朽化が進んでいます。②の「管渠老朽化率」が20%で全国平均値を上回っています。一方③の「管渠改善率」は0.03％で全国平均値を下回っています。今後は施設の点検や調査により下水道管の劣化状況を的確に把握し、その結果に基づき、ライフサイクルコストの最小化や事業費の平準化を考慮し計画的に老朽化対策を進める目的で、令和２年度に策定した「立川市下水道ストックマネジメント計画」に基づき、老朽化対策を進めていきます。</t>
    <rPh sb="9" eb="12">
      <t>ゲスイドウ</t>
    </rPh>
    <rPh sb="12" eb="14">
      <t>ジギョウ</t>
    </rPh>
    <rPh sb="15" eb="17">
      <t>チャクシュ</t>
    </rPh>
    <rPh sb="19" eb="22">
      <t>ゲスイドウ</t>
    </rPh>
    <rPh sb="22" eb="24">
      <t>カンキョ</t>
    </rPh>
    <rPh sb="25" eb="27">
      <t>セイビ</t>
    </rPh>
    <rPh sb="28" eb="29">
      <t>スス</t>
    </rPh>
    <rPh sb="37" eb="39">
      <t>レイワ</t>
    </rPh>
    <rPh sb="40" eb="42">
      <t>ネンド</t>
    </rPh>
    <rPh sb="42" eb="43">
      <t>マツ</t>
    </rPh>
    <rPh sb="43" eb="45">
      <t>ゲンザイ</t>
    </rPh>
    <rPh sb="46" eb="48">
      <t>ゼンタイ</t>
    </rPh>
    <rPh sb="48" eb="50">
      <t>カンキョ</t>
    </rPh>
    <rPh sb="53" eb="54">
      <t>ヤク</t>
    </rPh>
    <rPh sb="77" eb="79">
      <t>カンキョ</t>
    </rPh>
    <rPh sb="80" eb="83">
      <t>ロウキュウカ</t>
    </rPh>
    <rPh sb="84" eb="85">
      <t>スス</t>
    </rPh>
    <rPh sb="94" eb="96">
      <t>ユウケイ</t>
    </rPh>
    <rPh sb="96" eb="98">
      <t>コテイ</t>
    </rPh>
    <rPh sb="98" eb="100">
      <t>シサン</t>
    </rPh>
    <rPh sb="100" eb="102">
      <t>ゲンカ</t>
    </rPh>
    <rPh sb="102" eb="104">
      <t>ショウキャク</t>
    </rPh>
    <rPh sb="104" eb="105">
      <t>リツ</t>
    </rPh>
    <rPh sb="107" eb="109">
      <t>ゼンコク</t>
    </rPh>
    <rPh sb="109" eb="112">
      <t>ヘイキンチ</t>
    </rPh>
    <rPh sb="113" eb="114">
      <t>オオ</t>
    </rPh>
    <rPh sb="116" eb="118">
      <t>シタマワ</t>
    </rPh>
    <rPh sb="127" eb="128">
      <t>ホウ</t>
    </rPh>
    <rPh sb="128" eb="130">
      <t>テキヨウ</t>
    </rPh>
    <rPh sb="130" eb="132">
      <t>イゼン</t>
    </rPh>
    <rPh sb="133" eb="135">
      <t>ゲンカ</t>
    </rPh>
    <rPh sb="135" eb="137">
      <t>ショウキャク</t>
    </rPh>
    <rPh sb="137" eb="139">
      <t>ルイケイ</t>
    </rPh>
    <rPh sb="139" eb="140">
      <t>ガク</t>
    </rPh>
    <rPh sb="141" eb="143">
      <t>シュトク</t>
    </rPh>
    <rPh sb="143" eb="145">
      <t>カガク</t>
    </rPh>
    <rPh sb="147" eb="149">
      <t>コウジョ</t>
    </rPh>
    <rPh sb="157" eb="159">
      <t>ジッサイ</t>
    </rPh>
    <rPh sb="161" eb="163">
      <t>シヒョウ</t>
    </rPh>
    <rPh sb="163" eb="165">
      <t>イジョウ</t>
    </rPh>
    <rPh sb="166" eb="169">
      <t>ロウキュウカ</t>
    </rPh>
    <rPh sb="170" eb="171">
      <t>スス</t>
    </rPh>
    <rPh sb="180" eb="182">
      <t>カンキョ</t>
    </rPh>
    <rPh sb="182" eb="185">
      <t>ロウキュウカ</t>
    </rPh>
    <rPh sb="185" eb="186">
      <t>リツ</t>
    </rPh>
    <rPh sb="192" eb="194">
      <t>ゼンコク</t>
    </rPh>
    <rPh sb="194" eb="197">
      <t>ヘイキンチ</t>
    </rPh>
    <rPh sb="198" eb="200">
      <t>ウワマワ</t>
    </rPh>
    <rPh sb="206" eb="208">
      <t>イッポウ</t>
    </rPh>
    <rPh sb="211" eb="213">
      <t>カンキョ</t>
    </rPh>
    <rPh sb="213" eb="215">
      <t>カイゼン</t>
    </rPh>
    <rPh sb="215" eb="216">
      <t>リツ</t>
    </rPh>
    <rPh sb="224" eb="226">
      <t>ゼンコク</t>
    </rPh>
    <rPh sb="226" eb="229">
      <t>ヘイキンチ</t>
    </rPh>
    <rPh sb="230" eb="232">
      <t>シタマワ</t>
    </rPh>
    <rPh sb="238" eb="240">
      <t>コンゴ</t>
    </rPh>
    <rPh sb="321" eb="323">
      <t>レイワ</t>
    </rPh>
    <rPh sb="324" eb="326">
      <t>ネンド</t>
    </rPh>
    <rPh sb="327" eb="329">
      <t>サクテイ</t>
    </rPh>
    <phoneticPr fontId="4"/>
  </si>
  <si>
    <t>　令和２年４月より地方公営企業法の財務規定を適用したため、各指標は前年度から皆増となっています。
　①の「経常収支比率」は112%となっており、単年度の収支が黒字となっています。新型コロナウイルスの感染拡大の影響で、特に大型商業施設の下水道使用料が減少していますが、支払利息の減少や、経費節減に努めていくことで更に改善が見込まれます。③の「流動比率」は81%となっていますが、法適用後は利益剰余金の増加や減価償却による内部留保の確保が進み、現金預金が増加傾向にあるため改善の見込みです。④の「企業債残高対事業規模比率」は、立川市は平成6年度末に下水道普及率100％を達成しているため、企業債の償還による低減で平均値の半分以下であり、良好な状況にあります。⑤の「経費回収率」は122％と全国平均値を上回っており、⑥の「汚水処理原価」は全国平均値を下回っていることから健全な経営状況であると考えられます。⑦の「施設利用率」は平均を下回っていますが、現在稼働中の「錦町下水処理場」は今後「東京都流域下水道北多摩二号水再生センター」に編入される予定であり、施設の更新が無く老朽化していることから、利用率に余裕があることが必要と考えます。⑧の水洗化率はほぼ100％に到達しています。
　以上の指標の分析結果から、立川市の経営の健全性・効率性ともに問題ないと考えます。</t>
    <rPh sb="1" eb="3">
      <t>レイワ</t>
    </rPh>
    <rPh sb="4" eb="5">
      <t>ネン</t>
    </rPh>
    <rPh sb="6" eb="7">
      <t>ガツ</t>
    </rPh>
    <rPh sb="9" eb="11">
      <t>チホウ</t>
    </rPh>
    <rPh sb="11" eb="13">
      <t>コウエイ</t>
    </rPh>
    <rPh sb="13" eb="15">
      <t>キギョウ</t>
    </rPh>
    <rPh sb="15" eb="16">
      <t>ホウ</t>
    </rPh>
    <rPh sb="17" eb="19">
      <t>ザイム</t>
    </rPh>
    <rPh sb="19" eb="21">
      <t>キテイ</t>
    </rPh>
    <rPh sb="22" eb="24">
      <t>テキヨウ</t>
    </rPh>
    <rPh sb="29" eb="32">
      <t>カクシヒョウ</t>
    </rPh>
    <rPh sb="33" eb="36">
      <t>ゼンネンド</t>
    </rPh>
    <rPh sb="38" eb="39">
      <t>ミナ</t>
    </rPh>
    <rPh sb="39" eb="40">
      <t>ゾウ</t>
    </rPh>
    <rPh sb="53" eb="55">
      <t>ケイジョウ</t>
    </rPh>
    <rPh sb="72" eb="75">
      <t>タンネンド</t>
    </rPh>
    <rPh sb="76" eb="78">
      <t>シュウシ</t>
    </rPh>
    <rPh sb="79" eb="81">
      <t>クロジ</t>
    </rPh>
    <rPh sb="89" eb="91">
      <t>シンガタ</t>
    </rPh>
    <rPh sb="99" eb="101">
      <t>カンセン</t>
    </rPh>
    <rPh sb="101" eb="103">
      <t>カクダイ</t>
    </rPh>
    <rPh sb="104" eb="106">
      <t>エイキョウ</t>
    </rPh>
    <rPh sb="108" eb="109">
      <t>トク</t>
    </rPh>
    <rPh sb="110" eb="112">
      <t>オオガタ</t>
    </rPh>
    <rPh sb="112" eb="114">
      <t>ショウギョウ</t>
    </rPh>
    <rPh sb="114" eb="116">
      <t>シセツ</t>
    </rPh>
    <rPh sb="117" eb="120">
      <t>ゲスイドウ</t>
    </rPh>
    <rPh sb="120" eb="123">
      <t>シヨウリョウ</t>
    </rPh>
    <rPh sb="124" eb="126">
      <t>ゲンショウ</t>
    </rPh>
    <rPh sb="133" eb="135">
      <t>シハライ</t>
    </rPh>
    <rPh sb="135" eb="137">
      <t>リソク</t>
    </rPh>
    <rPh sb="138" eb="140">
      <t>ゲンショウ</t>
    </rPh>
    <rPh sb="142" eb="144">
      <t>ケイヒ</t>
    </rPh>
    <rPh sb="144" eb="146">
      <t>セツゲン</t>
    </rPh>
    <rPh sb="147" eb="148">
      <t>ツト</t>
    </rPh>
    <rPh sb="155" eb="156">
      <t>サラ</t>
    </rPh>
    <rPh sb="157" eb="159">
      <t>カイゼン</t>
    </rPh>
    <rPh sb="160" eb="162">
      <t>ミコ</t>
    </rPh>
    <rPh sb="170" eb="172">
      <t>リュウドウ</t>
    </rPh>
    <rPh sb="172" eb="174">
      <t>ヒリツ</t>
    </rPh>
    <rPh sb="188" eb="189">
      <t>ホウ</t>
    </rPh>
    <rPh sb="189" eb="191">
      <t>テキヨウ</t>
    </rPh>
    <rPh sb="191" eb="192">
      <t>ゴ</t>
    </rPh>
    <rPh sb="193" eb="195">
      <t>リエキ</t>
    </rPh>
    <rPh sb="195" eb="198">
      <t>ジョウヨキン</t>
    </rPh>
    <rPh sb="199" eb="201">
      <t>ゾウカ</t>
    </rPh>
    <rPh sb="202" eb="204">
      <t>ゲンカ</t>
    </rPh>
    <rPh sb="204" eb="206">
      <t>ショウキャク</t>
    </rPh>
    <rPh sb="209" eb="211">
      <t>ナイブ</t>
    </rPh>
    <rPh sb="211" eb="213">
      <t>リュウホ</t>
    </rPh>
    <rPh sb="214" eb="216">
      <t>カクホ</t>
    </rPh>
    <rPh sb="217" eb="218">
      <t>スス</t>
    </rPh>
    <rPh sb="220" eb="222">
      <t>ゲンキン</t>
    </rPh>
    <rPh sb="222" eb="224">
      <t>ヨキン</t>
    </rPh>
    <rPh sb="225" eb="227">
      <t>ゾウカ</t>
    </rPh>
    <rPh sb="227" eb="229">
      <t>ケイコウ</t>
    </rPh>
    <rPh sb="234" eb="236">
      <t>カイゼン</t>
    </rPh>
    <rPh sb="237" eb="239">
      <t>ミコ</t>
    </rPh>
    <rPh sb="292" eb="294">
      <t>キギョウ</t>
    </rPh>
    <rPh sb="296" eb="298">
      <t>ショウカン</t>
    </rPh>
    <rPh sb="342" eb="344">
      <t>ゼンコク</t>
    </rPh>
    <rPh sb="344" eb="346">
      <t>ヘイキン</t>
    </rPh>
    <rPh sb="346" eb="347">
      <t>チ</t>
    </rPh>
    <rPh sb="348" eb="350">
      <t>ウワマワ</t>
    </rPh>
    <rPh sb="372" eb="374">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</si>
</sst>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0.03</c:v>
                </c:pt>
              </c:numCache>
            </c:numRef>
          </c:val>
          <c:extLst>
            <c:ext xmlns:c16="http://schemas.microsoft.com/office/drawing/2014/chart" uri="{C3380CC4-5D6E-409C-BE32-E72D297353CC}">
              <c16:uniqueId val="{00000000-2DCA-4851-A728-B628043F0CF6}"/>
            </c:ext>
          </c:extLst>
        </c:ser>
        <c:dLbls>
          <c:showLegendKey val="0"/>
          <c:showVal val="0"/>
          <c:showCatName val="0"/>
          <c:showSerName val="0"/>
          <c:showPercent val="0"/>
          <c:showBubbleSize val="0"/>
        </c:dLbls>
        <c:gapWidth val="150"/>
        <c:axId val="588444432"/>
        <c:axId val="588446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2DCA-4851-A728-B628043F0CF6}"/>
            </c:ext>
          </c:extLst>
        </c:ser>
        <c:dLbls>
          <c:showLegendKey val="0"/>
          <c:showVal val="0"/>
          <c:showCatName val="0"/>
          <c:showSerName val="0"/>
          <c:showPercent val="0"/>
          <c:showBubbleSize val="0"/>
        </c:dLbls>
        <c:marker val="1"/>
        <c:smooth val="0"/>
        <c:axId val="588444432"/>
        <c:axId val="588446608"/>
      </c:lineChart>
      <c:dateAx>
        <c:axId val="588444432"/>
        <c:scaling>
          <c:orientation val="minMax"/>
        </c:scaling>
        <c:delete val="1"/>
        <c:axPos val="b"/>
        <c:numFmt formatCode="&quot;H&quot;yy" sourceLinked="1"/>
        <c:majorTickMark val="none"/>
        <c:minorTickMark val="none"/>
        <c:tickLblPos val="none"/>
        <c:crossAx val="588446608"/>
        <c:crosses val="autoZero"/>
        <c:auto val="1"/>
        <c:lblOffset val="100"/>
        <c:baseTimeUnit val="years"/>
      </c:dateAx>
      <c:valAx>
        <c:axId val="58844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844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57.59</c:v>
                </c:pt>
              </c:numCache>
            </c:numRef>
          </c:val>
          <c:extLst>
            <c:ext xmlns:c16="http://schemas.microsoft.com/office/drawing/2014/chart" uri="{C3380CC4-5D6E-409C-BE32-E72D297353CC}">
              <c16:uniqueId val="{00000000-E530-47EB-B5E1-9BB8AD32A479}"/>
            </c:ext>
          </c:extLst>
        </c:ser>
        <c:dLbls>
          <c:showLegendKey val="0"/>
          <c:showVal val="0"/>
          <c:showCatName val="0"/>
          <c:showSerName val="0"/>
          <c:showPercent val="0"/>
          <c:showBubbleSize val="0"/>
        </c:dLbls>
        <c:gapWidth val="150"/>
        <c:axId val="696083664"/>
        <c:axId val="69608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67.709999999999994</c:v>
                </c:pt>
              </c:numCache>
            </c:numRef>
          </c:val>
          <c:smooth val="0"/>
          <c:extLst>
            <c:ext xmlns:c16="http://schemas.microsoft.com/office/drawing/2014/chart" uri="{C3380CC4-5D6E-409C-BE32-E72D297353CC}">
              <c16:uniqueId val="{00000001-E530-47EB-B5E1-9BB8AD32A479}"/>
            </c:ext>
          </c:extLst>
        </c:ser>
        <c:dLbls>
          <c:showLegendKey val="0"/>
          <c:showVal val="0"/>
          <c:showCatName val="0"/>
          <c:showSerName val="0"/>
          <c:showPercent val="0"/>
          <c:showBubbleSize val="0"/>
        </c:dLbls>
        <c:marker val="1"/>
        <c:smooth val="0"/>
        <c:axId val="696083664"/>
        <c:axId val="696084208"/>
      </c:lineChart>
      <c:dateAx>
        <c:axId val="696083664"/>
        <c:scaling>
          <c:orientation val="minMax"/>
        </c:scaling>
        <c:delete val="1"/>
        <c:axPos val="b"/>
        <c:numFmt formatCode="&quot;H&quot;yy" sourceLinked="1"/>
        <c:majorTickMark val="none"/>
        <c:minorTickMark val="none"/>
        <c:tickLblPos val="none"/>
        <c:crossAx val="696084208"/>
        <c:crosses val="autoZero"/>
        <c:auto val="1"/>
        <c:lblOffset val="100"/>
        <c:baseTimeUnit val="years"/>
      </c:dateAx>
      <c:valAx>
        <c:axId val="69608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608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99.84</c:v>
                </c:pt>
              </c:numCache>
            </c:numRef>
          </c:val>
          <c:extLst>
            <c:ext xmlns:c16="http://schemas.microsoft.com/office/drawing/2014/chart" uri="{C3380CC4-5D6E-409C-BE32-E72D297353CC}">
              <c16:uniqueId val="{00000000-3140-43B1-98D7-9AEC857C9F9C}"/>
            </c:ext>
          </c:extLst>
        </c:ser>
        <c:dLbls>
          <c:showLegendKey val="0"/>
          <c:showVal val="0"/>
          <c:showCatName val="0"/>
          <c:showSerName val="0"/>
          <c:showPercent val="0"/>
          <c:showBubbleSize val="0"/>
        </c:dLbls>
        <c:gapWidth val="150"/>
        <c:axId val="696090192"/>
        <c:axId val="69608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97.24</c:v>
                </c:pt>
              </c:numCache>
            </c:numRef>
          </c:val>
          <c:smooth val="0"/>
          <c:extLst>
            <c:ext xmlns:c16="http://schemas.microsoft.com/office/drawing/2014/chart" uri="{C3380CC4-5D6E-409C-BE32-E72D297353CC}">
              <c16:uniqueId val="{00000001-3140-43B1-98D7-9AEC857C9F9C}"/>
            </c:ext>
          </c:extLst>
        </c:ser>
        <c:dLbls>
          <c:showLegendKey val="0"/>
          <c:showVal val="0"/>
          <c:showCatName val="0"/>
          <c:showSerName val="0"/>
          <c:showPercent val="0"/>
          <c:showBubbleSize val="0"/>
        </c:dLbls>
        <c:marker val="1"/>
        <c:smooth val="0"/>
        <c:axId val="696090192"/>
        <c:axId val="696085840"/>
      </c:lineChart>
      <c:dateAx>
        <c:axId val="696090192"/>
        <c:scaling>
          <c:orientation val="minMax"/>
        </c:scaling>
        <c:delete val="1"/>
        <c:axPos val="b"/>
        <c:numFmt formatCode="&quot;H&quot;yy" sourceLinked="1"/>
        <c:majorTickMark val="none"/>
        <c:minorTickMark val="none"/>
        <c:tickLblPos val="none"/>
        <c:crossAx val="696085840"/>
        <c:crosses val="autoZero"/>
        <c:auto val="1"/>
        <c:lblOffset val="100"/>
        <c:baseTimeUnit val="years"/>
      </c:dateAx>
      <c:valAx>
        <c:axId val="69608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609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111.67</c:v>
                </c:pt>
              </c:numCache>
            </c:numRef>
          </c:val>
          <c:extLst>
            <c:ext xmlns:c16="http://schemas.microsoft.com/office/drawing/2014/chart" uri="{C3380CC4-5D6E-409C-BE32-E72D297353CC}">
              <c16:uniqueId val="{00000000-E816-4DCA-A510-DAD11DFEB8BF}"/>
            </c:ext>
          </c:extLst>
        </c:ser>
        <c:dLbls>
          <c:showLegendKey val="0"/>
          <c:showVal val="0"/>
          <c:showCatName val="0"/>
          <c:showSerName val="0"/>
          <c:showPercent val="0"/>
          <c:showBubbleSize val="0"/>
        </c:dLbls>
        <c:gapWidth val="150"/>
        <c:axId val="588449328"/>
        <c:axId val="58844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107.05</c:v>
                </c:pt>
              </c:numCache>
            </c:numRef>
          </c:val>
          <c:smooth val="0"/>
          <c:extLst>
            <c:ext xmlns:c16="http://schemas.microsoft.com/office/drawing/2014/chart" uri="{C3380CC4-5D6E-409C-BE32-E72D297353CC}">
              <c16:uniqueId val="{00000001-E816-4DCA-A510-DAD11DFEB8BF}"/>
            </c:ext>
          </c:extLst>
        </c:ser>
        <c:dLbls>
          <c:showLegendKey val="0"/>
          <c:showVal val="0"/>
          <c:showCatName val="0"/>
          <c:showSerName val="0"/>
          <c:showPercent val="0"/>
          <c:showBubbleSize val="0"/>
        </c:dLbls>
        <c:marker val="1"/>
        <c:smooth val="0"/>
        <c:axId val="588449328"/>
        <c:axId val="588449872"/>
      </c:lineChart>
      <c:dateAx>
        <c:axId val="588449328"/>
        <c:scaling>
          <c:orientation val="minMax"/>
        </c:scaling>
        <c:delete val="1"/>
        <c:axPos val="b"/>
        <c:numFmt formatCode="&quot;H&quot;yy" sourceLinked="1"/>
        <c:majorTickMark val="none"/>
        <c:minorTickMark val="none"/>
        <c:tickLblPos val="none"/>
        <c:crossAx val="588449872"/>
        <c:crosses val="autoZero"/>
        <c:auto val="1"/>
        <c:lblOffset val="100"/>
        <c:baseTimeUnit val="years"/>
      </c:dateAx>
      <c:valAx>
        <c:axId val="58844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844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4.53</c:v>
                </c:pt>
              </c:numCache>
            </c:numRef>
          </c:val>
          <c:extLst>
            <c:ext xmlns:c16="http://schemas.microsoft.com/office/drawing/2014/chart" uri="{C3380CC4-5D6E-409C-BE32-E72D297353CC}">
              <c16:uniqueId val="{00000000-5BE6-49A9-B759-CA454073268C}"/>
            </c:ext>
          </c:extLst>
        </c:ser>
        <c:dLbls>
          <c:showLegendKey val="0"/>
          <c:showVal val="0"/>
          <c:showCatName val="0"/>
          <c:showSerName val="0"/>
          <c:showPercent val="0"/>
          <c:showBubbleSize val="0"/>
        </c:dLbls>
        <c:gapWidth val="150"/>
        <c:axId val="588450960"/>
        <c:axId val="69609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27.39</c:v>
                </c:pt>
              </c:numCache>
            </c:numRef>
          </c:val>
          <c:smooth val="0"/>
          <c:extLst>
            <c:ext xmlns:c16="http://schemas.microsoft.com/office/drawing/2014/chart" uri="{C3380CC4-5D6E-409C-BE32-E72D297353CC}">
              <c16:uniqueId val="{00000001-5BE6-49A9-B759-CA454073268C}"/>
            </c:ext>
          </c:extLst>
        </c:ser>
        <c:dLbls>
          <c:showLegendKey val="0"/>
          <c:showVal val="0"/>
          <c:showCatName val="0"/>
          <c:showSerName val="0"/>
          <c:showPercent val="0"/>
          <c:showBubbleSize val="0"/>
        </c:dLbls>
        <c:marker val="1"/>
        <c:smooth val="0"/>
        <c:axId val="588450960"/>
        <c:axId val="696090736"/>
      </c:lineChart>
      <c:dateAx>
        <c:axId val="588450960"/>
        <c:scaling>
          <c:orientation val="minMax"/>
        </c:scaling>
        <c:delete val="1"/>
        <c:axPos val="b"/>
        <c:numFmt formatCode="&quot;H&quot;yy" sourceLinked="1"/>
        <c:majorTickMark val="none"/>
        <c:minorTickMark val="none"/>
        <c:tickLblPos val="none"/>
        <c:crossAx val="696090736"/>
        <c:crosses val="autoZero"/>
        <c:auto val="1"/>
        <c:lblOffset val="100"/>
        <c:baseTimeUnit val="years"/>
      </c:dateAx>
      <c:valAx>
        <c:axId val="69609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845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20.34</c:v>
                </c:pt>
              </c:numCache>
            </c:numRef>
          </c:val>
          <c:extLst>
            <c:ext xmlns:c16="http://schemas.microsoft.com/office/drawing/2014/chart" uri="{C3380CC4-5D6E-409C-BE32-E72D297353CC}">
              <c16:uniqueId val="{00000000-F1F3-4745-ADDF-574011647B46}"/>
            </c:ext>
          </c:extLst>
        </c:ser>
        <c:dLbls>
          <c:showLegendKey val="0"/>
          <c:showVal val="0"/>
          <c:showCatName val="0"/>
          <c:showSerName val="0"/>
          <c:showPercent val="0"/>
          <c:showBubbleSize val="0"/>
        </c:dLbls>
        <c:gapWidth val="150"/>
        <c:axId val="696081488"/>
        <c:axId val="69608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5.86</c:v>
                </c:pt>
              </c:numCache>
            </c:numRef>
          </c:val>
          <c:smooth val="0"/>
          <c:extLst>
            <c:ext xmlns:c16="http://schemas.microsoft.com/office/drawing/2014/chart" uri="{C3380CC4-5D6E-409C-BE32-E72D297353CC}">
              <c16:uniqueId val="{00000001-F1F3-4745-ADDF-574011647B46}"/>
            </c:ext>
          </c:extLst>
        </c:ser>
        <c:dLbls>
          <c:showLegendKey val="0"/>
          <c:showVal val="0"/>
          <c:showCatName val="0"/>
          <c:showSerName val="0"/>
          <c:showPercent val="0"/>
          <c:showBubbleSize val="0"/>
        </c:dLbls>
        <c:marker val="1"/>
        <c:smooth val="0"/>
        <c:axId val="696081488"/>
        <c:axId val="696082576"/>
      </c:lineChart>
      <c:dateAx>
        <c:axId val="696081488"/>
        <c:scaling>
          <c:orientation val="minMax"/>
        </c:scaling>
        <c:delete val="1"/>
        <c:axPos val="b"/>
        <c:numFmt formatCode="&quot;H&quot;yy" sourceLinked="1"/>
        <c:majorTickMark val="none"/>
        <c:minorTickMark val="none"/>
        <c:tickLblPos val="none"/>
        <c:crossAx val="696082576"/>
        <c:crosses val="autoZero"/>
        <c:auto val="1"/>
        <c:lblOffset val="100"/>
        <c:baseTimeUnit val="years"/>
      </c:dateAx>
      <c:valAx>
        <c:axId val="69608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608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126-45E3-86EA-A1D3C6E351D5}"/>
            </c:ext>
          </c:extLst>
        </c:ser>
        <c:dLbls>
          <c:showLegendKey val="0"/>
          <c:showVal val="0"/>
          <c:showCatName val="0"/>
          <c:showSerName val="0"/>
          <c:showPercent val="0"/>
          <c:showBubbleSize val="0"/>
        </c:dLbls>
        <c:gapWidth val="150"/>
        <c:axId val="696093456"/>
        <c:axId val="69607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126-45E3-86EA-A1D3C6E351D5}"/>
            </c:ext>
          </c:extLst>
        </c:ser>
        <c:dLbls>
          <c:showLegendKey val="0"/>
          <c:showVal val="0"/>
          <c:showCatName val="0"/>
          <c:showSerName val="0"/>
          <c:showPercent val="0"/>
          <c:showBubbleSize val="0"/>
        </c:dLbls>
        <c:marker val="1"/>
        <c:smooth val="0"/>
        <c:axId val="696093456"/>
        <c:axId val="696078224"/>
      </c:lineChart>
      <c:dateAx>
        <c:axId val="696093456"/>
        <c:scaling>
          <c:orientation val="minMax"/>
        </c:scaling>
        <c:delete val="1"/>
        <c:axPos val="b"/>
        <c:numFmt formatCode="&quot;H&quot;yy" sourceLinked="1"/>
        <c:majorTickMark val="none"/>
        <c:minorTickMark val="none"/>
        <c:tickLblPos val="none"/>
        <c:crossAx val="696078224"/>
        <c:crosses val="autoZero"/>
        <c:auto val="1"/>
        <c:lblOffset val="100"/>
        <c:baseTimeUnit val="years"/>
      </c:dateAx>
      <c:valAx>
        <c:axId val="69607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609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81.13</c:v>
                </c:pt>
              </c:numCache>
            </c:numRef>
          </c:val>
          <c:extLst>
            <c:ext xmlns:c16="http://schemas.microsoft.com/office/drawing/2014/chart" uri="{C3380CC4-5D6E-409C-BE32-E72D297353CC}">
              <c16:uniqueId val="{00000000-479B-4EB4-BB5F-D89989A57CC4}"/>
            </c:ext>
          </c:extLst>
        </c:ser>
        <c:dLbls>
          <c:showLegendKey val="0"/>
          <c:showVal val="0"/>
          <c:showCatName val="0"/>
          <c:showSerName val="0"/>
          <c:showPercent val="0"/>
          <c:showBubbleSize val="0"/>
        </c:dLbls>
        <c:gapWidth val="150"/>
        <c:axId val="696091824"/>
        <c:axId val="69607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84.84</c:v>
                </c:pt>
              </c:numCache>
            </c:numRef>
          </c:val>
          <c:smooth val="0"/>
          <c:extLst>
            <c:ext xmlns:c16="http://schemas.microsoft.com/office/drawing/2014/chart" uri="{C3380CC4-5D6E-409C-BE32-E72D297353CC}">
              <c16:uniqueId val="{00000001-479B-4EB4-BB5F-D89989A57CC4}"/>
            </c:ext>
          </c:extLst>
        </c:ser>
        <c:dLbls>
          <c:showLegendKey val="0"/>
          <c:showVal val="0"/>
          <c:showCatName val="0"/>
          <c:showSerName val="0"/>
          <c:showPercent val="0"/>
          <c:showBubbleSize val="0"/>
        </c:dLbls>
        <c:marker val="1"/>
        <c:smooth val="0"/>
        <c:axId val="696091824"/>
        <c:axId val="696078768"/>
      </c:lineChart>
      <c:dateAx>
        <c:axId val="696091824"/>
        <c:scaling>
          <c:orientation val="minMax"/>
        </c:scaling>
        <c:delete val="1"/>
        <c:axPos val="b"/>
        <c:numFmt formatCode="&quot;H&quot;yy" sourceLinked="1"/>
        <c:majorTickMark val="none"/>
        <c:minorTickMark val="none"/>
        <c:tickLblPos val="none"/>
        <c:crossAx val="696078768"/>
        <c:crosses val="autoZero"/>
        <c:auto val="1"/>
        <c:lblOffset val="100"/>
        <c:baseTimeUnit val="years"/>
      </c:dateAx>
      <c:valAx>
        <c:axId val="69607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609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209.34</c:v>
                </c:pt>
              </c:numCache>
            </c:numRef>
          </c:val>
          <c:extLst>
            <c:ext xmlns:c16="http://schemas.microsoft.com/office/drawing/2014/chart" uri="{C3380CC4-5D6E-409C-BE32-E72D297353CC}">
              <c16:uniqueId val="{00000000-903B-4EC2-97EA-E4FB02FBCB18}"/>
            </c:ext>
          </c:extLst>
        </c:ser>
        <c:dLbls>
          <c:showLegendKey val="0"/>
          <c:showVal val="0"/>
          <c:showCatName val="0"/>
          <c:showSerName val="0"/>
          <c:showPercent val="0"/>
          <c:showBubbleSize val="0"/>
        </c:dLbls>
        <c:gapWidth val="150"/>
        <c:axId val="696086384"/>
        <c:axId val="69607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565.62</c:v>
                </c:pt>
              </c:numCache>
            </c:numRef>
          </c:val>
          <c:smooth val="0"/>
          <c:extLst>
            <c:ext xmlns:c16="http://schemas.microsoft.com/office/drawing/2014/chart" uri="{C3380CC4-5D6E-409C-BE32-E72D297353CC}">
              <c16:uniqueId val="{00000001-903B-4EC2-97EA-E4FB02FBCB18}"/>
            </c:ext>
          </c:extLst>
        </c:ser>
        <c:dLbls>
          <c:showLegendKey val="0"/>
          <c:showVal val="0"/>
          <c:showCatName val="0"/>
          <c:showSerName val="0"/>
          <c:showPercent val="0"/>
          <c:showBubbleSize val="0"/>
        </c:dLbls>
        <c:marker val="1"/>
        <c:smooth val="0"/>
        <c:axId val="696086384"/>
        <c:axId val="696079312"/>
      </c:lineChart>
      <c:dateAx>
        <c:axId val="696086384"/>
        <c:scaling>
          <c:orientation val="minMax"/>
        </c:scaling>
        <c:delete val="1"/>
        <c:axPos val="b"/>
        <c:numFmt formatCode="&quot;H&quot;yy" sourceLinked="1"/>
        <c:majorTickMark val="none"/>
        <c:minorTickMark val="none"/>
        <c:tickLblPos val="none"/>
        <c:crossAx val="696079312"/>
        <c:crosses val="autoZero"/>
        <c:auto val="1"/>
        <c:lblOffset val="100"/>
        <c:baseTimeUnit val="years"/>
      </c:dateAx>
      <c:valAx>
        <c:axId val="69607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608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122.1</c:v>
                </c:pt>
              </c:numCache>
            </c:numRef>
          </c:val>
          <c:extLst>
            <c:ext xmlns:c16="http://schemas.microsoft.com/office/drawing/2014/chart" uri="{C3380CC4-5D6E-409C-BE32-E72D297353CC}">
              <c16:uniqueId val="{00000000-F1D3-4036-8BE4-9F220895F686}"/>
            </c:ext>
          </c:extLst>
        </c:ser>
        <c:dLbls>
          <c:showLegendKey val="0"/>
          <c:showVal val="0"/>
          <c:showCatName val="0"/>
          <c:showSerName val="0"/>
          <c:showPercent val="0"/>
          <c:showBubbleSize val="0"/>
        </c:dLbls>
        <c:gapWidth val="150"/>
        <c:axId val="696087472"/>
        <c:axId val="69608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102.36</c:v>
                </c:pt>
              </c:numCache>
            </c:numRef>
          </c:val>
          <c:smooth val="0"/>
          <c:extLst>
            <c:ext xmlns:c16="http://schemas.microsoft.com/office/drawing/2014/chart" uri="{C3380CC4-5D6E-409C-BE32-E72D297353CC}">
              <c16:uniqueId val="{00000001-F1D3-4036-8BE4-9F220895F686}"/>
            </c:ext>
          </c:extLst>
        </c:ser>
        <c:dLbls>
          <c:showLegendKey val="0"/>
          <c:showVal val="0"/>
          <c:showCatName val="0"/>
          <c:showSerName val="0"/>
          <c:showPercent val="0"/>
          <c:showBubbleSize val="0"/>
        </c:dLbls>
        <c:marker val="1"/>
        <c:smooth val="0"/>
        <c:axId val="696087472"/>
        <c:axId val="696080400"/>
      </c:lineChart>
      <c:dateAx>
        <c:axId val="696087472"/>
        <c:scaling>
          <c:orientation val="minMax"/>
        </c:scaling>
        <c:delete val="1"/>
        <c:axPos val="b"/>
        <c:numFmt formatCode="&quot;H&quot;yy" sourceLinked="1"/>
        <c:majorTickMark val="none"/>
        <c:minorTickMark val="none"/>
        <c:tickLblPos val="none"/>
        <c:crossAx val="696080400"/>
        <c:crosses val="autoZero"/>
        <c:auto val="1"/>
        <c:lblOffset val="100"/>
        <c:baseTimeUnit val="years"/>
      </c:dateAx>
      <c:valAx>
        <c:axId val="69608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608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91.9</c:v>
                </c:pt>
              </c:numCache>
            </c:numRef>
          </c:val>
          <c:extLst>
            <c:ext xmlns:c16="http://schemas.microsoft.com/office/drawing/2014/chart" uri="{C3380CC4-5D6E-409C-BE32-E72D297353CC}">
              <c16:uniqueId val="{00000000-063B-43B7-B109-B58B5C921B38}"/>
            </c:ext>
          </c:extLst>
        </c:ser>
        <c:dLbls>
          <c:showLegendKey val="0"/>
          <c:showVal val="0"/>
          <c:showCatName val="0"/>
          <c:showSerName val="0"/>
          <c:showPercent val="0"/>
          <c:showBubbleSize val="0"/>
        </c:dLbls>
        <c:gapWidth val="150"/>
        <c:axId val="696082032"/>
        <c:axId val="69608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114.01</c:v>
                </c:pt>
              </c:numCache>
            </c:numRef>
          </c:val>
          <c:smooth val="0"/>
          <c:extLst>
            <c:ext xmlns:c16="http://schemas.microsoft.com/office/drawing/2014/chart" uri="{C3380CC4-5D6E-409C-BE32-E72D297353CC}">
              <c16:uniqueId val="{00000001-063B-43B7-B109-B58B5C921B38}"/>
            </c:ext>
          </c:extLst>
        </c:ser>
        <c:dLbls>
          <c:showLegendKey val="0"/>
          <c:showVal val="0"/>
          <c:showCatName val="0"/>
          <c:showSerName val="0"/>
          <c:showPercent val="0"/>
          <c:showBubbleSize val="0"/>
        </c:dLbls>
        <c:marker val="1"/>
        <c:smooth val="0"/>
        <c:axId val="696082032"/>
        <c:axId val="696089648"/>
      </c:lineChart>
      <c:dateAx>
        <c:axId val="696082032"/>
        <c:scaling>
          <c:orientation val="minMax"/>
        </c:scaling>
        <c:delete val="1"/>
        <c:axPos val="b"/>
        <c:numFmt formatCode="&quot;H&quot;yy" sourceLinked="1"/>
        <c:majorTickMark val="none"/>
        <c:minorTickMark val="none"/>
        <c:tickLblPos val="none"/>
        <c:crossAx val="696089648"/>
        <c:crosses val="autoZero"/>
        <c:auto val="1"/>
        <c:lblOffset val="100"/>
        <c:baseTimeUnit val="years"/>
      </c:dateAx>
      <c:valAx>
        <c:axId val="69608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608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立川市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Ab</v>
      </c>
      <c r="X8" s="49"/>
      <c r="Y8" s="49"/>
      <c r="Z8" s="49"/>
      <c r="AA8" s="49"/>
      <c r="AB8" s="49"/>
      <c r="AC8" s="49"/>
      <c r="AD8" s="50" t="str">
        <f>
データ!$M$6</f>
        <v>
非設置</v>
      </c>
      <c r="AE8" s="50"/>
      <c r="AF8" s="50"/>
      <c r="AG8" s="50"/>
      <c r="AH8" s="50"/>
      <c r="AI8" s="50"/>
      <c r="AJ8" s="50"/>
      <c r="AK8" s="3"/>
      <c r="AL8" s="51">
        <f>
データ!S6</f>
        <v>
184577</v>
      </c>
      <c r="AM8" s="51"/>
      <c r="AN8" s="51"/>
      <c r="AO8" s="51"/>
      <c r="AP8" s="51"/>
      <c r="AQ8" s="51"/>
      <c r="AR8" s="51"/>
      <c r="AS8" s="51"/>
      <c r="AT8" s="46">
        <f>
データ!T6</f>
        <v>
24.36</v>
      </c>
      <c r="AU8" s="46"/>
      <c r="AV8" s="46"/>
      <c r="AW8" s="46"/>
      <c r="AX8" s="46"/>
      <c r="AY8" s="46"/>
      <c r="AZ8" s="46"/>
      <c r="BA8" s="46"/>
      <c r="BB8" s="46">
        <f>
データ!U6</f>
        <v>
7577.05</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74.94</v>
      </c>
      <c r="J10" s="46"/>
      <c r="K10" s="46"/>
      <c r="L10" s="46"/>
      <c r="M10" s="46"/>
      <c r="N10" s="46"/>
      <c r="O10" s="46"/>
      <c r="P10" s="46">
        <f>
データ!P6</f>
        <v>
100</v>
      </c>
      <c r="Q10" s="46"/>
      <c r="R10" s="46"/>
      <c r="S10" s="46"/>
      <c r="T10" s="46"/>
      <c r="U10" s="46"/>
      <c r="V10" s="46"/>
      <c r="W10" s="46">
        <f>
データ!Q6</f>
        <v>
86.15</v>
      </c>
      <c r="X10" s="46"/>
      <c r="Y10" s="46"/>
      <c r="Z10" s="46"/>
      <c r="AA10" s="46"/>
      <c r="AB10" s="46"/>
      <c r="AC10" s="46"/>
      <c r="AD10" s="51">
        <f>
データ!R6</f>
        <v>
1408</v>
      </c>
      <c r="AE10" s="51"/>
      <c r="AF10" s="51"/>
      <c r="AG10" s="51"/>
      <c r="AH10" s="51"/>
      <c r="AI10" s="51"/>
      <c r="AJ10" s="51"/>
      <c r="AK10" s="2"/>
      <c r="AL10" s="51">
        <f>
データ!V6</f>
        <v>
184661</v>
      </c>
      <c r="AM10" s="51"/>
      <c r="AN10" s="51"/>
      <c r="AO10" s="51"/>
      <c r="AP10" s="51"/>
      <c r="AQ10" s="51"/>
      <c r="AR10" s="51"/>
      <c r="AS10" s="51"/>
      <c r="AT10" s="46">
        <f>
データ!W6</f>
        <v>
21.73</v>
      </c>
      <c r="AU10" s="46"/>
      <c r="AV10" s="46"/>
      <c r="AW10" s="46"/>
      <c r="AX10" s="46"/>
      <c r="AY10" s="46"/>
      <c r="AZ10" s="46"/>
      <c r="BA10" s="46"/>
      <c r="BB10" s="46">
        <f>
データ!X6</f>
        <v>
8497.98</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AarN/oB+E8bKOjPYMMN3t/yHJmdd2a53KcKgE96WeWu/6FG3yccnJIkgs0yZGpgfGg19oSIKlEb3KVSsR/uGhg==" saltValue="Z6MKItnWg7K7I629IZMLL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132021</v>
      </c>
      <c r="D6" s="33">
        <f t="shared" si="3"/>
        <v>
46</v>
      </c>
      <c r="E6" s="33">
        <f t="shared" si="3"/>
        <v>
17</v>
      </c>
      <c r="F6" s="33">
        <f t="shared" si="3"/>
        <v>
1</v>
      </c>
      <c r="G6" s="33">
        <f t="shared" si="3"/>
        <v>
0</v>
      </c>
      <c r="H6" s="33" t="str">
        <f t="shared" si="3"/>
        <v>
東京都　立川市</v>
      </c>
      <c r="I6" s="33" t="str">
        <f t="shared" si="3"/>
        <v>
法適用</v>
      </c>
      <c r="J6" s="33" t="str">
        <f t="shared" si="3"/>
        <v>
下水道事業</v>
      </c>
      <c r="K6" s="33" t="str">
        <f t="shared" si="3"/>
        <v>
公共下水道</v>
      </c>
      <c r="L6" s="33" t="str">
        <f t="shared" si="3"/>
        <v>
Ab</v>
      </c>
      <c r="M6" s="33" t="str">
        <f t="shared" si="3"/>
        <v>
非設置</v>
      </c>
      <c r="N6" s="34" t="str">
        <f t="shared" si="3"/>
        <v>
-</v>
      </c>
      <c r="O6" s="34">
        <f t="shared" si="3"/>
        <v>
74.94</v>
      </c>
      <c r="P6" s="34">
        <f t="shared" si="3"/>
        <v>
100</v>
      </c>
      <c r="Q6" s="34">
        <f t="shared" si="3"/>
        <v>
86.15</v>
      </c>
      <c r="R6" s="34">
        <f t="shared" si="3"/>
        <v>
1408</v>
      </c>
      <c r="S6" s="34">
        <f t="shared" si="3"/>
        <v>
184577</v>
      </c>
      <c r="T6" s="34">
        <f t="shared" si="3"/>
        <v>
24.36</v>
      </c>
      <c r="U6" s="34">
        <f t="shared" si="3"/>
        <v>
7577.05</v>
      </c>
      <c r="V6" s="34">
        <f t="shared" si="3"/>
        <v>
184661</v>
      </c>
      <c r="W6" s="34">
        <f t="shared" si="3"/>
        <v>
21.73</v>
      </c>
      <c r="X6" s="34">
        <f t="shared" si="3"/>
        <v>
8497.98</v>
      </c>
      <c r="Y6" s="35" t="str">
        <f>
IF(Y7="",NA(),Y7)</f>
        <v>
-</v>
      </c>
      <c r="Z6" s="35" t="str">
        <f t="shared" ref="Z6:AH6" si="4">
IF(Z7="",NA(),Z7)</f>
        <v>
-</v>
      </c>
      <c r="AA6" s="35" t="str">
        <f t="shared" si="4"/>
        <v>
-</v>
      </c>
      <c r="AB6" s="35" t="str">
        <f t="shared" si="4"/>
        <v>
-</v>
      </c>
      <c r="AC6" s="35">
        <f t="shared" si="4"/>
        <v>
111.67</v>
      </c>
      <c r="AD6" s="35" t="str">
        <f t="shared" si="4"/>
        <v>
-</v>
      </c>
      <c r="AE6" s="35" t="str">
        <f t="shared" si="4"/>
        <v>
-</v>
      </c>
      <c r="AF6" s="35" t="str">
        <f t="shared" si="4"/>
        <v>
-</v>
      </c>
      <c r="AG6" s="35" t="str">
        <f t="shared" si="4"/>
        <v>
-</v>
      </c>
      <c r="AH6" s="35">
        <f t="shared" si="4"/>
        <v>
107.05</v>
      </c>
      <c r="AI6" s="34" t="str">
        <f>
IF(AI7="","",IF(AI7="-","【-】","【"&amp;SUBSTITUTE(TEXT(AI7,"#,##0.00"),"-","△")&amp;"】"))</f>
        <v>
【106.67】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4">
        <f t="shared" si="5"/>
        <v>
0</v>
      </c>
      <c r="AT6" s="34" t="str">
        <f>
IF(AT7="","",IF(AT7="-","【-】","【"&amp;SUBSTITUTE(TEXT(AT7,"#,##0.00"),"-","△")&amp;"】"))</f>
        <v>
【3.64】</v>
      </c>
      <c r="AU6" s="35" t="str">
        <f>
IF(AU7="",NA(),AU7)</f>
        <v>
-</v>
      </c>
      <c r="AV6" s="35" t="str">
        <f t="shared" ref="AV6:BD6" si="6">
IF(AV7="",NA(),AV7)</f>
        <v>
-</v>
      </c>
      <c r="AW6" s="35" t="str">
        <f t="shared" si="6"/>
        <v>
-</v>
      </c>
      <c r="AX6" s="35" t="str">
        <f t="shared" si="6"/>
        <v>
-</v>
      </c>
      <c r="AY6" s="35">
        <f t="shared" si="6"/>
        <v>
81.13</v>
      </c>
      <c r="AZ6" s="35" t="str">
        <f t="shared" si="6"/>
        <v>
-</v>
      </c>
      <c r="BA6" s="35" t="str">
        <f t="shared" si="6"/>
        <v>
-</v>
      </c>
      <c r="BB6" s="35" t="str">
        <f t="shared" si="6"/>
        <v>
-</v>
      </c>
      <c r="BC6" s="35" t="str">
        <f t="shared" si="6"/>
        <v>
-</v>
      </c>
      <c r="BD6" s="35">
        <f t="shared" si="6"/>
        <v>
84.84</v>
      </c>
      <c r="BE6" s="34" t="str">
        <f>
IF(BE7="","",IF(BE7="-","【-】","【"&amp;SUBSTITUTE(TEXT(BE7,"#,##0.00"),"-","△")&amp;"】"))</f>
        <v>
【67.52】</v>
      </c>
      <c r="BF6" s="35" t="str">
        <f>
IF(BF7="",NA(),BF7)</f>
        <v>
-</v>
      </c>
      <c r="BG6" s="35" t="str">
        <f t="shared" ref="BG6:BO6" si="7">
IF(BG7="",NA(),BG7)</f>
        <v>
-</v>
      </c>
      <c r="BH6" s="35" t="str">
        <f t="shared" si="7"/>
        <v>
-</v>
      </c>
      <c r="BI6" s="35" t="str">
        <f t="shared" si="7"/>
        <v>
-</v>
      </c>
      <c r="BJ6" s="35">
        <f t="shared" si="7"/>
        <v>
209.34</v>
      </c>
      <c r="BK6" s="35" t="str">
        <f t="shared" si="7"/>
        <v>
-</v>
      </c>
      <c r="BL6" s="35" t="str">
        <f t="shared" si="7"/>
        <v>
-</v>
      </c>
      <c r="BM6" s="35" t="str">
        <f t="shared" si="7"/>
        <v>
-</v>
      </c>
      <c r="BN6" s="35" t="str">
        <f t="shared" si="7"/>
        <v>
-</v>
      </c>
      <c r="BO6" s="35">
        <f t="shared" si="7"/>
        <v>
565.62</v>
      </c>
      <c r="BP6" s="34" t="str">
        <f>
IF(BP7="","",IF(BP7="-","【-】","【"&amp;SUBSTITUTE(TEXT(BP7,"#,##0.00"),"-","△")&amp;"】"))</f>
        <v>
【705.21】</v>
      </c>
      <c r="BQ6" s="35" t="str">
        <f>
IF(BQ7="",NA(),BQ7)</f>
        <v>
-</v>
      </c>
      <c r="BR6" s="35" t="str">
        <f t="shared" ref="BR6:BZ6" si="8">
IF(BR7="",NA(),BR7)</f>
        <v>
-</v>
      </c>
      <c r="BS6" s="35" t="str">
        <f t="shared" si="8"/>
        <v>
-</v>
      </c>
      <c r="BT6" s="35" t="str">
        <f t="shared" si="8"/>
        <v>
-</v>
      </c>
      <c r="BU6" s="35">
        <f t="shared" si="8"/>
        <v>
122.1</v>
      </c>
      <c r="BV6" s="35" t="str">
        <f t="shared" si="8"/>
        <v>
-</v>
      </c>
      <c r="BW6" s="35" t="str">
        <f t="shared" si="8"/>
        <v>
-</v>
      </c>
      <c r="BX6" s="35" t="str">
        <f t="shared" si="8"/>
        <v>
-</v>
      </c>
      <c r="BY6" s="35" t="str">
        <f t="shared" si="8"/>
        <v>
-</v>
      </c>
      <c r="BZ6" s="35">
        <f t="shared" si="8"/>
        <v>
102.36</v>
      </c>
      <c r="CA6" s="34" t="str">
        <f>
IF(CA7="","",IF(CA7="-","【-】","【"&amp;SUBSTITUTE(TEXT(CA7,"#,##0.00"),"-","△")&amp;"】"))</f>
        <v>
【98.96】</v>
      </c>
      <c r="CB6" s="35" t="str">
        <f>
IF(CB7="",NA(),CB7)</f>
        <v>
-</v>
      </c>
      <c r="CC6" s="35" t="str">
        <f t="shared" ref="CC6:CK6" si="9">
IF(CC7="",NA(),CC7)</f>
        <v>
-</v>
      </c>
      <c r="CD6" s="35" t="str">
        <f t="shared" si="9"/>
        <v>
-</v>
      </c>
      <c r="CE6" s="35" t="str">
        <f t="shared" si="9"/>
        <v>
-</v>
      </c>
      <c r="CF6" s="35">
        <f t="shared" si="9"/>
        <v>
91.9</v>
      </c>
      <c r="CG6" s="35" t="str">
        <f t="shared" si="9"/>
        <v>
-</v>
      </c>
      <c r="CH6" s="35" t="str">
        <f t="shared" si="9"/>
        <v>
-</v>
      </c>
      <c r="CI6" s="35" t="str">
        <f t="shared" si="9"/>
        <v>
-</v>
      </c>
      <c r="CJ6" s="35" t="str">
        <f t="shared" si="9"/>
        <v>
-</v>
      </c>
      <c r="CK6" s="35">
        <f t="shared" si="9"/>
        <v>
114.01</v>
      </c>
      <c r="CL6" s="34" t="str">
        <f>
IF(CL7="","",IF(CL7="-","【-】","【"&amp;SUBSTITUTE(TEXT(CL7,"#,##0.00"),"-","△")&amp;"】"))</f>
        <v>
【134.52】</v>
      </c>
      <c r="CM6" s="35" t="str">
        <f>
IF(CM7="",NA(),CM7)</f>
        <v>
-</v>
      </c>
      <c r="CN6" s="35" t="str">
        <f t="shared" ref="CN6:CV6" si="10">
IF(CN7="",NA(),CN7)</f>
        <v>
-</v>
      </c>
      <c r="CO6" s="35" t="str">
        <f t="shared" si="10"/>
        <v>
-</v>
      </c>
      <c r="CP6" s="35" t="str">
        <f t="shared" si="10"/>
        <v>
-</v>
      </c>
      <c r="CQ6" s="35">
        <f t="shared" si="10"/>
        <v>
57.59</v>
      </c>
      <c r="CR6" s="35" t="str">
        <f t="shared" si="10"/>
        <v>
-</v>
      </c>
      <c r="CS6" s="35" t="str">
        <f t="shared" si="10"/>
        <v>
-</v>
      </c>
      <c r="CT6" s="35" t="str">
        <f t="shared" si="10"/>
        <v>
-</v>
      </c>
      <c r="CU6" s="35" t="str">
        <f t="shared" si="10"/>
        <v>
-</v>
      </c>
      <c r="CV6" s="35">
        <f t="shared" si="10"/>
        <v>
67.709999999999994</v>
      </c>
      <c r="CW6" s="34" t="str">
        <f>
IF(CW7="","",IF(CW7="-","【-】","【"&amp;SUBSTITUTE(TEXT(CW7,"#,##0.00"),"-","△")&amp;"】"))</f>
        <v>
【59.57】</v>
      </c>
      <c r="CX6" s="35" t="str">
        <f>
IF(CX7="",NA(),CX7)</f>
        <v>
-</v>
      </c>
      <c r="CY6" s="35" t="str">
        <f t="shared" ref="CY6:DG6" si="11">
IF(CY7="",NA(),CY7)</f>
        <v>
-</v>
      </c>
      <c r="CZ6" s="35" t="str">
        <f t="shared" si="11"/>
        <v>
-</v>
      </c>
      <c r="DA6" s="35" t="str">
        <f t="shared" si="11"/>
        <v>
-</v>
      </c>
      <c r="DB6" s="35">
        <f t="shared" si="11"/>
        <v>
99.84</v>
      </c>
      <c r="DC6" s="35" t="str">
        <f t="shared" si="11"/>
        <v>
-</v>
      </c>
      <c r="DD6" s="35" t="str">
        <f t="shared" si="11"/>
        <v>
-</v>
      </c>
      <c r="DE6" s="35" t="str">
        <f t="shared" si="11"/>
        <v>
-</v>
      </c>
      <c r="DF6" s="35" t="str">
        <f t="shared" si="11"/>
        <v>
-</v>
      </c>
      <c r="DG6" s="35">
        <f t="shared" si="11"/>
        <v>
97.24</v>
      </c>
      <c r="DH6" s="34" t="str">
        <f>
IF(DH7="","",IF(DH7="-","【-】","【"&amp;SUBSTITUTE(TEXT(DH7,"#,##0.00"),"-","△")&amp;"】"))</f>
        <v>
【95.57】</v>
      </c>
      <c r="DI6" s="35" t="str">
        <f>
IF(DI7="",NA(),DI7)</f>
        <v>
-</v>
      </c>
      <c r="DJ6" s="35" t="str">
        <f t="shared" ref="DJ6:DR6" si="12">
IF(DJ7="",NA(),DJ7)</f>
        <v>
-</v>
      </c>
      <c r="DK6" s="35" t="str">
        <f t="shared" si="12"/>
        <v>
-</v>
      </c>
      <c r="DL6" s="35" t="str">
        <f t="shared" si="12"/>
        <v>
-</v>
      </c>
      <c r="DM6" s="35">
        <f t="shared" si="12"/>
        <v>
4.53</v>
      </c>
      <c r="DN6" s="35" t="str">
        <f t="shared" si="12"/>
        <v>
-</v>
      </c>
      <c r="DO6" s="35" t="str">
        <f t="shared" si="12"/>
        <v>
-</v>
      </c>
      <c r="DP6" s="35" t="str">
        <f t="shared" si="12"/>
        <v>
-</v>
      </c>
      <c r="DQ6" s="35" t="str">
        <f t="shared" si="12"/>
        <v>
-</v>
      </c>
      <c r="DR6" s="35">
        <f t="shared" si="12"/>
        <v>
27.39</v>
      </c>
      <c r="DS6" s="34" t="str">
        <f>
IF(DS7="","",IF(DS7="-","【-】","【"&amp;SUBSTITUTE(TEXT(DS7,"#,##0.00"),"-","△")&amp;"】"))</f>
        <v>
【36.52】</v>
      </c>
      <c r="DT6" s="35" t="str">
        <f>
IF(DT7="",NA(),DT7)</f>
        <v>
-</v>
      </c>
      <c r="DU6" s="35" t="str">
        <f t="shared" ref="DU6:EC6" si="13">
IF(DU7="",NA(),DU7)</f>
        <v>
-</v>
      </c>
      <c r="DV6" s="35" t="str">
        <f t="shared" si="13"/>
        <v>
-</v>
      </c>
      <c r="DW6" s="35" t="str">
        <f t="shared" si="13"/>
        <v>
-</v>
      </c>
      <c r="DX6" s="35">
        <f t="shared" si="13"/>
        <v>
20.34</v>
      </c>
      <c r="DY6" s="35" t="str">
        <f t="shared" si="13"/>
        <v>
-</v>
      </c>
      <c r="DZ6" s="35" t="str">
        <f t="shared" si="13"/>
        <v>
-</v>
      </c>
      <c r="EA6" s="35" t="str">
        <f t="shared" si="13"/>
        <v>
-</v>
      </c>
      <c r="EB6" s="35" t="str">
        <f t="shared" si="13"/>
        <v>
-</v>
      </c>
      <c r="EC6" s="35">
        <f t="shared" si="13"/>
        <v>
5.86</v>
      </c>
      <c r="ED6" s="34" t="str">
        <f>
IF(ED7="","",IF(ED7="-","【-】","【"&amp;SUBSTITUTE(TEXT(ED7,"#,##0.00"),"-","△")&amp;"】"))</f>
        <v>
【5.72】</v>
      </c>
      <c r="EE6" s="35" t="str">
        <f>
IF(EE7="",NA(),EE7)</f>
        <v>
-</v>
      </c>
      <c r="EF6" s="35" t="str">
        <f t="shared" ref="EF6:EN6" si="14">
IF(EF7="",NA(),EF7)</f>
        <v>
-</v>
      </c>
      <c r="EG6" s="35" t="str">
        <f t="shared" si="14"/>
        <v>
-</v>
      </c>
      <c r="EH6" s="35" t="str">
        <f t="shared" si="14"/>
        <v>
-</v>
      </c>
      <c r="EI6" s="35">
        <f t="shared" si="14"/>
        <v>
0.03</v>
      </c>
      <c r="EJ6" s="35" t="str">
        <f t="shared" si="14"/>
        <v>
-</v>
      </c>
      <c r="EK6" s="35" t="str">
        <f t="shared" si="14"/>
        <v>
-</v>
      </c>
      <c r="EL6" s="35" t="str">
        <f t="shared" si="14"/>
        <v>
-</v>
      </c>
      <c r="EM6" s="35" t="str">
        <f t="shared" si="14"/>
        <v>
-</v>
      </c>
      <c r="EN6" s="35">
        <f t="shared" si="14"/>
        <v>
0.19</v>
      </c>
      <c r="EO6" s="34" t="str">
        <f>
IF(EO7="","",IF(EO7="-","【-】","【"&amp;SUBSTITUTE(TEXT(EO7,"#,##0.00"),"-","△")&amp;"】"))</f>
        <v>
【0.30】</v>
      </c>
    </row>
    <row r="7" spans="1:148" s="36" customFormat="1" x14ac:dyDescent="0.15">
      <c r="A7" s="28"/>
      <c r="B7" s="37">
        <v>
2020</v>
      </c>
      <c r="C7" s="37">
        <v>
132021</v>
      </c>
      <c r="D7" s="37">
        <v>
46</v>
      </c>
      <c r="E7" s="37">
        <v>
17</v>
      </c>
      <c r="F7" s="37">
        <v>
1</v>
      </c>
      <c r="G7" s="37">
        <v>
0</v>
      </c>
      <c r="H7" s="37" t="s">
        <v>
96</v>
      </c>
      <c r="I7" s="37" t="s">
        <v>
97</v>
      </c>
      <c r="J7" s="37" t="s">
        <v>
98</v>
      </c>
      <c r="K7" s="37" t="s">
        <v>
99</v>
      </c>
      <c r="L7" s="37" t="s">
        <v>
100</v>
      </c>
      <c r="M7" s="37" t="s">
        <v>
101</v>
      </c>
      <c r="N7" s="38" t="s">
        <v>
102</v>
      </c>
      <c r="O7" s="38">
        <v>
74.94</v>
      </c>
      <c r="P7" s="38">
        <v>
100</v>
      </c>
      <c r="Q7" s="38">
        <v>
86.15</v>
      </c>
      <c r="R7" s="38">
        <v>
1408</v>
      </c>
      <c r="S7" s="38">
        <v>
184577</v>
      </c>
      <c r="T7" s="38">
        <v>
24.36</v>
      </c>
      <c r="U7" s="38">
        <v>
7577.05</v>
      </c>
      <c r="V7" s="38">
        <v>
184661</v>
      </c>
      <c r="W7" s="38">
        <v>
21.73</v>
      </c>
      <c r="X7" s="38">
        <v>
8497.98</v>
      </c>
      <c r="Y7" s="38" t="s">
        <v>
102</v>
      </c>
      <c r="Z7" s="38" t="s">
        <v>
102</v>
      </c>
      <c r="AA7" s="38" t="s">
        <v>
102</v>
      </c>
      <c r="AB7" s="38" t="s">
        <v>
102</v>
      </c>
      <c r="AC7" s="38">
        <v>
111.67</v>
      </c>
      <c r="AD7" s="38" t="s">
        <v>
102</v>
      </c>
      <c r="AE7" s="38" t="s">
        <v>
102</v>
      </c>
      <c r="AF7" s="38" t="s">
        <v>
102</v>
      </c>
      <c r="AG7" s="38" t="s">
        <v>
102</v>
      </c>
      <c r="AH7" s="38">
        <v>
107.05</v>
      </c>
      <c r="AI7" s="38">
        <v>
106.67</v>
      </c>
      <c r="AJ7" s="38" t="s">
        <v>
102</v>
      </c>
      <c r="AK7" s="38" t="s">
        <v>
102</v>
      </c>
      <c r="AL7" s="38" t="s">
        <v>
102</v>
      </c>
      <c r="AM7" s="38" t="s">
        <v>
102</v>
      </c>
      <c r="AN7" s="38">
        <v>
0</v>
      </c>
      <c r="AO7" s="38" t="s">
        <v>
102</v>
      </c>
      <c r="AP7" s="38" t="s">
        <v>
102</v>
      </c>
      <c r="AQ7" s="38" t="s">
        <v>
102</v>
      </c>
      <c r="AR7" s="38" t="s">
        <v>
102</v>
      </c>
      <c r="AS7" s="38">
        <v>
0</v>
      </c>
      <c r="AT7" s="38">
        <v>
3.64</v>
      </c>
      <c r="AU7" s="38" t="s">
        <v>
102</v>
      </c>
      <c r="AV7" s="38" t="s">
        <v>
102</v>
      </c>
      <c r="AW7" s="38" t="s">
        <v>
102</v>
      </c>
      <c r="AX7" s="38" t="s">
        <v>
102</v>
      </c>
      <c r="AY7" s="38">
        <v>
81.13</v>
      </c>
      <c r="AZ7" s="38" t="s">
        <v>
102</v>
      </c>
      <c r="BA7" s="38" t="s">
        <v>
102</v>
      </c>
      <c r="BB7" s="38" t="s">
        <v>
102</v>
      </c>
      <c r="BC7" s="38" t="s">
        <v>
102</v>
      </c>
      <c r="BD7" s="38">
        <v>
84.84</v>
      </c>
      <c r="BE7" s="38">
        <v>
67.52</v>
      </c>
      <c r="BF7" s="38" t="s">
        <v>
102</v>
      </c>
      <c r="BG7" s="38" t="s">
        <v>
102</v>
      </c>
      <c r="BH7" s="38" t="s">
        <v>
102</v>
      </c>
      <c r="BI7" s="38" t="s">
        <v>
102</v>
      </c>
      <c r="BJ7" s="38">
        <v>
209.34</v>
      </c>
      <c r="BK7" s="38" t="s">
        <v>
102</v>
      </c>
      <c r="BL7" s="38" t="s">
        <v>
102</v>
      </c>
      <c r="BM7" s="38" t="s">
        <v>
102</v>
      </c>
      <c r="BN7" s="38" t="s">
        <v>
102</v>
      </c>
      <c r="BO7" s="38">
        <v>
565.62</v>
      </c>
      <c r="BP7" s="38">
        <v>
705.21</v>
      </c>
      <c r="BQ7" s="38" t="s">
        <v>
102</v>
      </c>
      <c r="BR7" s="38" t="s">
        <v>
102</v>
      </c>
      <c r="BS7" s="38" t="s">
        <v>
102</v>
      </c>
      <c r="BT7" s="38" t="s">
        <v>
102</v>
      </c>
      <c r="BU7" s="38">
        <v>
122.1</v>
      </c>
      <c r="BV7" s="38" t="s">
        <v>
102</v>
      </c>
      <c r="BW7" s="38" t="s">
        <v>
102</v>
      </c>
      <c r="BX7" s="38" t="s">
        <v>
102</v>
      </c>
      <c r="BY7" s="38" t="s">
        <v>
102</v>
      </c>
      <c r="BZ7" s="38">
        <v>
102.36</v>
      </c>
      <c r="CA7" s="38">
        <v>
98.96</v>
      </c>
      <c r="CB7" s="38" t="s">
        <v>
102</v>
      </c>
      <c r="CC7" s="38" t="s">
        <v>
102</v>
      </c>
      <c r="CD7" s="38" t="s">
        <v>
102</v>
      </c>
      <c r="CE7" s="38" t="s">
        <v>
102</v>
      </c>
      <c r="CF7" s="38">
        <v>
91.9</v>
      </c>
      <c r="CG7" s="38" t="s">
        <v>
102</v>
      </c>
      <c r="CH7" s="38" t="s">
        <v>
102</v>
      </c>
      <c r="CI7" s="38" t="s">
        <v>
102</v>
      </c>
      <c r="CJ7" s="38" t="s">
        <v>
102</v>
      </c>
      <c r="CK7" s="38">
        <v>
114.01</v>
      </c>
      <c r="CL7" s="38">
        <v>
134.52000000000001</v>
      </c>
      <c r="CM7" s="38" t="s">
        <v>
102</v>
      </c>
      <c r="CN7" s="38" t="s">
        <v>
102</v>
      </c>
      <c r="CO7" s="38" t="s">
        <v>
102</v>
      </c>
      <c r="CP7" s="38" t="s">
        <v>
102</v>
      </c>
      <c r="CQ7" s="38">
        <v>
57.59</v>
      </c>
      <c r="CR7" s="38" t="s">
        <v>
102</v>
      </c>
      <c r="CS7" s="38" t="s">
        <v>
102</v>
      </c>
      <c r="CT7" s="38" t="s">
        <v>
102</v>
      </c>
      <c r="CU7" s="38" t="s">
        <v>
102</v>
      </c>
      <c r="CV7" s="38">
        <v>
67.709999999999994</v>
      </c>
      <c r="CW7" s="38">
        <v>
59.57</v>
      </c>
      <c r="CX7" s="38" t="s">
        <v>
102</v>
      </c>
      <c r="CY7" s="38" t="s">
        <v>
102</v>
      </c>
      <c r="CZ7" s="38" t="s">
        <v>
102</v>
      </c>
      <c r="DA7" s="38" t="s">
        <v>
102</v>
      </c>
      <c r="DB7" s="38">
        <v>
99.84</v>
      </c>
      <c r="DC7" s="38" t="s">
        <v>
102</v>
      </c>
      <c r="DD7" s="38" t="s">
        <v>
102</v>
      </c>
      <c r="DE7" s="38" t="s">
        <v>
102</v>
      </c>
      <c r="DF7" s="38" t="s">
        <v>
102</v>
      </c>
      <c r="DG7" s="38">
        <v>
97.24</v>
      </c>
      <c r="DH7" s="38">
        <v>
95.57</v>
      </c>
      <c r="DI7" s="38" t="s">
        <v>
102</v>
      </c>
      <c r="DJ7" s="38" t="s">
        <v>
102</v>
      </c>
      <c r="DK7" s="38" t="s">
        <v>
102</v>
      </c>
      <c r="DL7" s="38" t="s">
        <v>
102</v>
      </c>
      <c r="DM7" s="38">
        <v>
4.53</v>
      </c>
      <c r="DN7" s="38" t="s">
        <v>
102</v>
      </c>
      <c r="DO7" s="38" t="s">
        <v>
102</v>
      </c>
      <c r="DP7" s="38" t="s">
        <v>
102</v>
      </c>
      <c r="DQ7" s="38" t="s">
        <v>
102</v>
      </c>
      <c r="DR7" s="38">
        <v>
27.39</v>
      </c>
      <c r="DS7" s="38">
        <v>
36.520000000000003</v>
      </c>
      <c r="DT7" s="38" t="s">
        <v>
102</v>
      </c>
      <c r="DU7" s="38" t="s">
        <v>
102</v>
      </c>
      <c r="DV7" s="38" t="s">
        <v>
102</v>
      </c>
      <c r="DW7" s="38" t="s">
        <v>
102</v>
      </c>
      <c r="DX7" s="38">
        <v>
20.34</v>
      </c>
      <c r="DY7" s="38" t="s">
        <v>
102</v>
      </c>
      <c r="DZ7" s="38" t="s">
        <v>
102</v>
      </c>
      <c r="EA7" s="38" t="s">
        <v>
102</v>
      </c>
      <c r="EB7" s="38" t="s">
        <v>
102</v>
      </c>
      <c r="EC7" s="38">
        <v>
5.86</v>
      </c>
      <c r="ED7" s="38">
        <v>
5.72</v>
      </c>
      <c r="EE7" s="38" t="s">
        <v>
102</v>
      </c>
      <c r="EF7" s="38" t="s">
        <v>
102</v>
      </c>
      <c r="EG7" s="38" t="s">
        <v>
102</v>
      </c>
      <c r="EH7" s="38" t="s">
        <v>
102</v>
      </c>
      <c r="EI7" s="38">
        <v>
0.03</v>
      </c>
      <c r="EJ7" s="38" t="s">
        <v>
102</v>
      </c>
      <c r="EK7" s="38" t="s">
        <v>
102</v>
      </c>
      <c r="EL7" s="38" t="s">
        <v>
102</v>
      </c>
      <c r="EM7" s="38" t="s">
        <v>
102</v>
      </c>
      <c r="EN7" s="38">
        <v>
0.19</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110</v>
      </c>
      <c r="D13" t="s">
        <v>
111</v>
      </c>
      <c r="E13" t="s">
        <v>
112</v>
      </c>
      <c r="F13" t="s">
        <v>
113</v>
      </c>
      <c r="G13" t="s">
        <v>
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2022-01-21T04:45:29Z</cp:lastPrinted>
  <dcterms:created xsi:type="dcterms:W3CDTF">2021-12-03T07:10:33Z</dcterms:created>
  <dcterms:modified xsi:type="dcterms:W3CDTF">2022-02-17T02:41:20Z</dcterms:modified>
  <cp:category/>
</cp:coreProperties>
</file>