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chihousai-s\03_公営企業\03-通年業務\15- 2月_経営比較分析表\R3年度\20220105_ 【〆切128（金）】公営企業に係る経営比較分析表（令和２年度決算）の分析等について（依頼）\07_HP公表\01_（完成版）経営比較分析表\下水道事業\法適用\"/>
    </mc:Choice>
  </mc:AlternateContent>
  <workbookProtection workbookAlgorithmName="SHA-512" workbookHashValue="72wGPV3Py5BcSC7qN0q+78GhLirrZJmCGv8ZJuGBP5YtIpkGcA+ImuVSOUa4b5xR+5SdvQkTr3mJbrf70yXoDA==" workbookSaltValue="2Y76CILIonK4HZmOKx2WeA==" workbookSpinCount="100000" lockStructure="1"/>
  <bookViews>
    <workbookView xWindow="0" yWindow="0" windowWidth="20490" windowHeight="6930"/>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BB8" i="4" s="1"/>
  <c r="T6" i="5"/>
  <c r="S6" i="5"/>
  <c r="AL8" i="4" s="1"/>
  <c r="R6" i="5"/>
  <c r="Q6" i="5"/>
  <c r="W10" i="4" s="1"/>
  <c r="P6" i="5"/>
  <c r="O6" i="5"/>
  <c r="I10" i="4" s="1"/>
  <c r="N6" i="5"/>
  <c r="M6" i="5"/>
  <c r="L6" i="5"/>
  <c r="K6" i="5"/>
  <c r="J6" i="5"/>
  <c r="I6" i="5"/>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AD10" i="4"/>
  <c r="P10" i="4"/>
  <c r="B10" i="4"/>
  <c r="AT8" i="4"/>
  <c r="AD8" i="4"/>
  <c r="W8" i="4"/>
  <c r="P8" i="4"/>
  <c r="I8" i="4"/>
  <c r="B8" i="4"/>
  <c r="B6" i="4"/>
</calcChain>
</file>

<file path=xl/sharedStrings.xml><?xml version="1.0" encoding="utf-8"?>
<sst xmlns="http://schemas.openxmlformats.org/spreadsheetml/2006/main" count="319" uniqueCount="118">
  <si>
    <t>経営比較分析表（令和2年度決算）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</si>
  <si>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</si>
  <si>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</si>
  <si>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</si>
  <si>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</si>
  <si>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</si>
  <si>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</si>
  <si>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</si>
  <si>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</si>
  <si>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</si>
  <si>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</si>
  <si>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</si>
  <si>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</si>
  <si>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</si>
  <si>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</si>
  <si>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</si>
  <si>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</si>
  <si>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</si>
  <si>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</si>
  <si>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</si>
  <si>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</si>
  <si>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</si>
  <si>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</si>
  <si>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令和2年度全国平均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</si>
  <si>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</si>
  <si>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</si>
  <si>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</si>
  <si>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</si>
  <si>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</si>
  <si>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</si>
  <si>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</si>
  <si>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</si>
  <si>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</si>
  <si>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</si>
  <si>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</si>
  <si>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</si>
  <si>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</si>
  <si>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</si>
  <si>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</si>
  <si>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</si>
  <si>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</si>
  <si>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</si>
  <si>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</si>
  <si>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</si>
  <si>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</si>
  <si>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</si>
  <si>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</si>
  <si>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</si>
  <si>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</si>
  <si>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</si>
  <si>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</si>
  <si>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</si>
  <si>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</si>
  <si>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</si>
  <si>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</si>
  <si>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</si>
  <si>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</si>
  <si>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</si>
  <si>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</si>
  <si>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</si>
  <si>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</si>
  <si>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</si>
  <si>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</si>
  <si>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</si>
  <si>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</si>
  <si>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</si>
  <si>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</si>
  <si>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</si>
  <si>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</si>
  <si>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</si>
  <si>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</si>
  <si>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</si>
  <si>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</si>
  <si>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</si>
  <si>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</si>
  <si>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</si>
  <si>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</si>
  <si>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</si>
  <si>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</si>
  <si>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</si>
  <si>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</si>
  <si>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</si>
  <si>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</si>
  <si>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</si>
  <si>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</si>
  <si>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</si>
  <si>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</si>
  <si>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</si>
  <si>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</si>
  <si>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</si>
  <si>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</si>
  <si>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</si>
  <si>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</si>
  <si>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</si>
  <si>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</si>
  <si>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</si>
  <si>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立川市</t>
  </si>
  <si>
    <t>法適用</t>
  </si>
  <si>
    <t>下水道事業</t>
  </si>
  <si>
    <t>公共下水道</t>
  </si>
  <si>
    <t>Ab</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</si>
  <si>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</si>
  <si>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</si>
  <si>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</si>
  <si>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</si>
  <si>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</si>
  <si>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</si>
  <si>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</si>
  <si>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</si>
  <si>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</si>
  <si>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</si>
  <si>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</si>
  <si>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</si>
  <si>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"R"dd</t>
    <phoneticPr fontId="4"/>
  </si>
  <si>
    <t>←書式設定</t>
    <rPh sb="1" eb="3">
      <t>ショシキ</t>
    </rPh>
    <rPh sb="3" eb="5">
      <t>セッテイ</t>
    </rPh>
    <phoneticPr fontId="4"/>
  </si>
  <si>
    <t xml:space="preserve"> 立川市の下水道事業は、現状では経営の健全性・効率性ともに問題ないと考えられます。一方、施設の老朽化対策は今後の課題となっています。令和２年度に公営企業会計に移行し、策定した経営戦略や下水道ストックマネジメント計画に基づき更に適正な施設管理と持続可能で安定した下水道経営を図ります。</t>
    <rPh sb="66" eb="68">
      <t>レイワ</t>
    </rPh>
    <rPh sb="69" eb="71">
      <t>ネンド</t>
    </rPh>
    <rPh sb="72" eb="74">
      <t>コウエイ</t>
    </rPh>
    <rPh sb="74" eb="76">
      <t>キギョウ</t>
    </rPh>
    <rPh sb="76" eb="78">
      <t>カイケイ</t>
    </rPh>
    <rPh sb="79" eb="81">
      <t>イコウ</t>
    </rPh>
    <rPh sb="83" eb="85">
      <t>サクテイ</t>
    </rPh>
    <rPh sb="87" eb="89">
      <t>ケイエイ</t>
    </rPh>
    <rPh sb="89" eb="91">
      <t>センリャク</t>
    </rPh>
    <rPh sb="92" eb="95">
      <t>ゲスイドウ</t>
    </rPh>
    <rPh sb="105" eb="107">
      <t>ケイカク</t>
    </rPh>
    <rPh sb="108" eb="109">
      <t>モト</t>
    </rPh>
    <rPh sb="111" eb="112">
      <t>サラ</t>
    </rPh>
    <rPh sb="121" eb="123">
      <t>ジゾク</t>
    </rPh>
    <rPh sb="123" eb="125">
      <t>カノウ</t>
    </rPh>
    <phoneticPr fontId="4"/>
  </si>
  <si>
    <t xml:space="preserve"> 昭和30年度より下水道事業に着手し、下水道管渠の整備を進めてきましたが、令和２年度末現在、全体管渠のうち約20%が標準耐用年数（50年）を経過しており、管渠の老朽化が進んでいます。①の「有形固定資産減価償却率」は全国平均値を大きく下回っています。これは法適用以前の減価償却累計額を取得価額から控除しているためで、実際には指標以上に老朽化が進んでいます。②の「管渠老朽化率」が20%で全国平均値を上回っています。一方③の「管渠改善率」は0.03％で全国平均値を下回っています。今後は施設の点検や調査により下水道管の劣化状況を的確に把握し、その結果に基づき、ライフサイクルコストの最小化や事業費の平準化を考慮し計画的に老朽化対策を進める目的で、令和２年度に策定した「立川市下水道ストックマネジメント計画」に基づき、老朽化対策を進めていきます。</t>
    <rPh sb="9" eb="12">
      <t>ゲスイドウ</t>
    </rPh>
    <rPh sb="12" eb="14">
      <t>ジギョウ</t>
    </rPh>
    <rPh sb="15" eb="17">
      <t>チャクシュ</t>
    </rPh>
    <rPh sb="19" eb="22">
      <t>ゲスイドウ</t>
    </rPh>
    <rPh sb="22" eb="24">
      <t>カンキョ</t>
    </rPh>
    <rPh sb="25" eb="27">
      <t>セイビ</t>
    </rPh>
    <rPh sb="28" eb="29">
      <t>スス</t>
    </rPh>
    <rPh sb="37" eb="39">
      <t>レイワ</t>
    </rPh>
    <rPh sb="40" eb="42">
      <t>ネンド</t>
    </rPh>
    <rPh sb="42" eb="43">
      <t>マツ</t>
    </rPh>
    <rPh sb="43" eb="45">
      <t>ゲンザイ</t>
    </rPh>
    <rPh sb="46" eb="48">
      <t>ゼンタイ</t>
    </rPh>
    <rPh sb="48" eb="50">
      <t>カンキョ</t>
    </rPh>
    <rPh sb="53" eb="54">
      <t>ヤク</t>
    </rPh>
    <rPh sb="77" eb="79">
      <t>カンキョ</t>
    </rPh>
    <rPh sb="80" eb="83">
      <t>ロウキュウカ</t>
    </rPh>
    <rPh sb="84" eb="85">
      <t>スス</t>
    </rPh>
    <rPh sb="94" eb="96">
      <t>ユウケイ</t>
    </rPh>
    <rPh sb="96" eb="98">
      <t>コテイ</t>
    </rPh>
    <rPh sb="98" eb="100">
      <t>シサン</t>
    </rPh>
    <rPh sb="100" eb="102">
      <t>ゲンカ</t>
    </rPh>
    <rPh sb="102" eb="104">
      <t>ショウキャク</t>
    </rPh>
    <rPh sb="104" eb="105">
      <t>リツ</t>
    </rPh>
    <rPh sb="107" eb="109">
      <t>ゼンコク</t>
    </rPh>
    <rPh sb="109" eb="112">
      <t>ヘイキンチ</t>
    </rPh>
    <rPh sb="113" eb="114">
      <t>オオ</t>
    </rPh>
    <rPh sb="116" eb="118">
      <t>シタマワ</t>
    </rPh>
    <rPh sb="127" eb="128">
      <t>ホウ</t>
    </rPh>
    <rPh sb="128" eb="130">
      <t>テキヨウ</t>
    </rPh>
    <rPh sb="130" eb="132">
      <t>イゼン</t>
    </rPh>
    <rPh sb="133" eb="135">
      <t>ゲンカ</t>
    </rPh>
    <rPh sb="135" eb="137">
      <t>ショウキャク</t>
    </rPh>
    <rPh sb="137" eb="139">
      <t>ルイケイ</t>
    </rPh>
    <rPh sb="139" eb="140">
      <t>ガク</t>
    </rPh>
    <rPh sb="141" eb="143">
      <t>シュトク</t>
    </rPh>
    <rPh sb="143" eb="145">
      <t>カガク</t>
    </rPh>
    <rPh sb="147" eb="149">
      <t>コウジョ</t>
    </rPh>
    <rPh sb="157" eb="159">
      <t>ジッサイ</t>
    </rPh>
    <rPh sb="161" eb="163">
      <t>シヒョウ</t>
    </rPh>
    <rPh sb="163" eb="165">
      <t>イジョウ</t>
    </rPh>
    <rPh sb="166" eb="169">
      <t>ロウキュウカ</t>
    </rPh>
    <rPh sb="170" eb="171">
      <t>スス</t>
    </rPh>
    <rPh sb="180" eb="182">
      <t>カンキョ</t>
    </rPh>
    <rPh sb="182" eb="185">
      <t>ロウキュウカ</t>
    </rPh>
    <rPh sb="185" eb="186">
      <t>リツ</t>
    </rPh>
    <rPh sb="192" eb="194">
      <t>ゼンコク</t>
    </rPh>
    <rPh sb="194" eb="197">
      <t>ヘイキンチ</t>
    </rPh>
    <rPh sb="198" eb="200">
      <t>ウワマワ</t>
    </rPh>
    <rPh sb="206" eb="208">
      <t>イッポウ</t>
    </rPh>
    <rPh sb="211" eb="213">
      <t>カンキョ</t>
    </rPh>
    <rPh sb="213" eb="215">
      <t>カイゼン</t>
    </rPh>
    <rPh sb="215" eb="216">
      <t>リツ</t>
    </rPh>
    <rPh sb="224" eb="226">
      <t>ゼンコク</t>
    </rPh>
    <rPh sb="226" eb="229">
      <t>ヘイキンチ</t>
    </rPh>
    <rPh sb="230" eb="232">
      <t>シタマワ</t>
    </rPh>
    <rPh sb="238" eb="240">
      <t>コンゴ</t>
    </rPh>
    <rPh sb="321" eb="323">
      <t>レイワ</t>
    </rPh>
    <rPh sb="324" eb="326">
      <t>ネンド</t>
    </rPh>
    <rPh sb="327" eb="329">
      <t>サクテイ</t>
    </rPh>
    <phoneticPr fontId="4"/>
  </si>
  <si>
    <t>　令和２年４月より地方公営企業法の財務規定を適用したため、各指標は前年度から皆増となっています。
　①の「経常収支比率」は112%となっており、単年度の収支が黒字となっています。新型コロナウイルスの感染拡大の影響で、特に大型商業施設の下水道使用料が減少していますが、支払利息の減少や、経費節減に努めていくことで更に改善が見込まれます。③の「流動比率」は81%となっていますが、法適用後は利益剰余金の増加や減価償却による内部留保の確保が進み、現金預金が増加傾向にあるため改善の見込みです。④の「企業債残高対事業規模比率」は、立川市は平成6年度末に下水道普及率100％を達成しているため、企業債の償還による低減で平均値の半分以下であり、良好な状況にあります。⑤の「経費回収率」は122％と全国平均値を上回っており、⑥の「汚水処理原価」は全国平均値を下回っていることから健全な経営状況であると考えられます。⑦の「施設利用率」は平均を下回っていますが、現在稼働中の「錦町下水処理場」は今後「東京都流域下水道北多摩二号水再生センター」に編入される予定であり、施設の更新が無く老朽化していることから、利用率に余裕があることが必要と考えます。⑧の水洗化率はほぼ100％に到達しています。
　以上の指標の分析結果から、立川市の経営の健全性・効率性ともに問題ないと考えます。</t>
    <rPh sb="1" eb="3">
      <t>レイワ</t>
    </rPh>
    <rPh sb="4" eb="5">
      <t>ネン</t>
    </rPh>
    <rPh sb="6" eb="7">
      <t>ガツ</t>
    </rPh>
    <rPh sb="9" eb="11">
      <t>チホウ</t>
    </rPh>
    <rPh sb="11" eb="13">
      <t>コウエイ</t>
    </rPh>
    <rPh sb="13" eb="15">
      <t>キギョウ</t>
    </rPh>
    <rPh sb="15" eb="16">
      <t>ホウ</t>
    </rPh>
    <rPh sb="17" eb="19">
      <t>ザイム</t>
    </rPh>
    <rPh sb="19" eb="21">
      <t>キテイ</t>
    </rPh>
    <rPh sb="22" eb="24">
      <t>テキヨウ</t>
    </rPh>
    <rPh sb="29" eb="32">
      <t>カクシヒョウ</t>
    </rPh>
    <rPh sb="33" eb="36">
      <t>ゼンネンド</t>
    </rPh>
    <rPh sb="38" eb="39">
      <t>ミナ</t>
    </rPh>
    <rPh sb="39" eb="40">
      <t>ゾウ</t>
    </rPh>
    <rPh sb="53" eb="55">
      <t>ケイジョウ</t>
    </rPh>
    <rPh sb="72" eb="75">
      <t>タンネンド</t>
    </rPh>
    <rPh sb="76" eb="78">
      <t>シュウシ</t>
    </rPh>
    <rPh sb="79" eb="81">
      <t>クロジ</t>
    </rPh>
    <rPh sb="89" eb="91">
      <t>シンガタ</t>
    </rPh>
    <rPh sb="99" eb="101">
      <t>カンセン</t>
    </rPh>
    <rPh sb="101" eb="103">
      <t>カクダイ</t>
    </rPh>
    <rPh sb="104" eb="106">
      <t>エイキョウ</t>
    </rPh>
    <rPh sb="108" eb="109">
      <t>トク</t>
    </rPh>
    <rPh sb="110" eb="112">
      <t>オオガタ</t>
    </rPh>
    <rPh sb="112" eb="114">
      <t>ショウギョウ</t>
    </rPh>
    <rPh sb="114" eb="116">
      <t>シセツ</t>
    </rPh>
    <rPh sb="117" eb="120">
      <t>ゲスイドウ</t>
    </rPh>
    <rPh sb="120" eb="123">
      <t>シヨウリョウ</t>
    </rPh>
    <rPh sb="124" eb="126">
      <t>ゲンショウ</t>
    </rPh>
    <rPh sb="133" eb="135">
      <t>シハライ</t>
    </rPh>
    <rPh sb="135" eb="137">
      <t>リソク</t>
    </rPh>
    <rPh sb="138" eb="140">
      <t>ゲンショウ</t>
    </rPh>
    <rPh sb="142" eb="144">
      <t>ケイヒ</t>
    </rPh>
    <rPh sb="144" eb="146">
      <t>セツゲン</t>
    </rPh>
    <rPh sb="147" eb="148">
      <t>ツト</t>
    </rPh>
    <rPh sb="155" eb="156">
      <t>サラ</t>
    </rPh>
    <rPh sb="157" eb="159">
      <t>カイゼン</t>
    </rPh>
    <rPh sb="160" eb="162">
      <t>ミコ</t>
    </rPh>
    <rPh sb="170" eb="172">
      <t>リュウドウ</t>
    </rPh>
    <rPh sb="172" eb="174">
      <t>ヒリツ</t>
    </rPh>
    <rPh sb="188" eb="189">
      <t>ホウ</t>
    </rPh>
    <rPh sb="189" eb="191">
      <t>テキヨウ</t>
    </rPh>
    <rPh sb="191" eb="192">
      <t>ゴ</t>
    </rPh>
    <rPh sb="193" eb="195">
      <t>リエキ</t>
    </rPh>
    <rPh sb="195" eb="198">
      <t>ジョウヨキン</t>
    </rPh>
    <rPh sb="199" eb="201">
      <t>ゾウカ</t>
    </rPh>
    <rPh sb="202" eb="204">
      <t>ゲンカ</t>
    </rPh>
    <rPh sb="204" eb="206">
      <t>ショウキャク</t>
    </rPh>
    <rPh sb="209" eb="211">
      <t>ナイブ</t>
    </rPh>
    <rPh sb="211" eb="213">
      <t>リュウホ</t>
    </rPh>
    <rPh sb="214" eb="216">
      <t>カクホ</t>
    </rPh>
    <rPh sb="217" eb="218">
      <t>スス</t>
    </rPh>
    <rPh sb="220" eb="222">
      <t>ゲンキン</t>
    </rPh>
    <rPh sb="222" eb="224">
      <t>ヨキン</t>
    </rPh>
    <rPh sb="225" eb="227">
      <t>ゾウカ</t>
    </rPh>
    <rPh sb="227" eb="229">
      <t>ケイコウ</t>
    </rPh>
    <rPh sb="234" eb="236">
      <t>カイゼン</t>
    </rPh>
    <rPh sb="237" eb="239">
      <t>ミコ</t>
    </rPh>
    <rPh sb="292" eb="294">
      <t>キギョウ</t>
    </rPh>
    <rPh sb="296" eb="298">
      <t>ショウカン</t>
    </rPh>
    <rPh sb="342" eb="344">
      <t>ゼンコク</t>
    </rPh>
    <rPh sb="344" eb="346">
      <t>ヘイキン</t>
    </rPh>
    <rPh sb="346" eb="347">
      <t>チ</t>
    </rPh>
    <rPh sb="348" eb="350">
      <t>ウワマワ</t>
    </rPh>
    <rPh sb="372" eb="374">
      <t>シタマワ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</si>
</sst>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データ!$EE$6:$EI$6</c:f>
              <c:numCache>
                <c:formatCode>#,##0.00;"△"#,##0.00;"-"</c:formatCode>
                <c:ptCount val="5"/>
                <c:pt idx="0">
                  <c:v>0</c:v>
                </c:pt>
                <c:pt idx="1">
                  <c:v>0</c:v>
                </c:pt>
                <c:pt idx="2">
                  <c:v>0</c:v>
                </c:pt>
                <c:pt idx="3">
                  <c:v>0</c:v>
                </c:pt>
                <c:pt idx="4">
                  <c:v>0.03</c:v>
                </c:pt>
              </c:numCache>
            </c:numRef>
          </c:val>
          <c:extLst>
            <c:ext xmlns:c16="http://schemas.microsoft.com/office/drawing/2014/chart" uri="{C3380CC4-5D6E-409C-BE32-E72D297353CC}">
              <c16:uniqueId val="{00000000-2DCA-4851-A728-B628043F0CF6}"/>
            </c:ext>
          </c:extLst>
        </c:ser>
        <c:dLbls>
          <c:showLegendKey val="0"/>
          <c:showVal val="0"/>
          <c:showCatName val="0"/>
          <c:showSerName val="0"/>
          <c:showPercent val="0"/>
          <c:showBubbleSize val="0"/>
        </c:dLbls>
        <c:gapWidth val="150"/>
        <c:axId val="588444432"/>
        <c:axId val="5884466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c:v>
                </c:pt>
                <c:pt idx="4">
                  <c:v>0.19</c:v>
                </c:pt>
              </c:numCache>
            </c:numRef>
          </c:val>
          <c:smooth val="0"/>
          <c:extLst>
            <c:ext xmlns:c16="http://schemas.microsoft.com/office/drawing/2014/chart" uri="{C3380CC4-5D6E-409C-BE32-E72D297353CC}">
              <c16:uniqueId val="{00000001-2DCA-4851-A728-B628043F0CF6}"/>
            </c:ext>
          </c:extLst>
        </c:ser>
        <c:dLbls>
          <c:showLegendKey val="0"/>
          <c:showVal val="0"/>
          <c:showCatName val="0"/>
          <c:showSerName val="0"/>
          <c:showPercent val="0"/>
          <c:showBubbleSize val="0"/>
        </c:dLbls>
        <c:marker val="1"/>
        <c:smooth val="0"/>
        <c:axId val="588444432"/>
        <c:axId val="588446608"/>
      </c:lineChart>
      <c:dateAx>
        <c:axId val="588444432"/>
        <c:scaling>
          <c:orientation val="minMax"/>
        </c:scaling>
        <c:delete val="1"/>
        <c:axPos val="b"/>
        <c:numFmt formatCode="&quot;H&quot;yy" sourceLinked="1"/>
        <c:majorTickMark val="none"/>
        <c:minorTickMark val="none"/>
        <c:tickLblPos val="none"/>
        <c:crossAx val="588446608"/>
        <c:crosses val="autoZero"/>
        <c:auto val="1"/>
        <c:lblOffset val="100"/>
        <c:baseTimeUnit val="years"/>
      </c:dateAx>
      <c:valAx>
        <c:axId val="5884466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8844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データ!$CM$6:$CQ$6</c:f>
              <c:numCache>
                <c:formatCode>#,##0.00;"△"#,##0.00;"-"</c:formatCode>
                <c:ptCount val="5"/>
                <c:pt idx="0">
                  <c:v>0</c:v>
                </c:pt>
                <c:pt idx="1">
                  <c:v>0</c:v>
                </c:pt>
                <c:pt idx="2">
                  <c:v>0</c:v>
                </c:pt>
                <c:pt idx="3">
                  <c:v>0</c:v>
                </c:pt>
                <c:pt idx="4">
                  <c:v>57.59</c:v>
                </c:pt>
              </c:numCache>
            </c:numRef>
          </c:val>
          <c:extLst>
            <c:ext xmlns:c16="http://schemas.microsoft.com/office/drawing/2014/chart" uri="{C3380CC4-5D6E-409C-BE32-E72D297353CC}">
              <c16:uniqueId val="{00000000-E530-47EB-B5E1-9BB8AD32A479}"/>
            </c:ext>
          </c:extLst>
        </c:ser>
        <c:dLbls>
          <c:showLegendKey val="0"/>
          <c:showVal val="0"/>
          <c:showCatName val="0"/>
          <c:showSerName val="0"/>
          <c:showPercent val="0"/>
          <c:showBubbleSize val="0"/>
        </c:dLbls>
        <c:gapWidth val="150"/>
        <c:axId val="696083664"/>
        <c:axId val="6960842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0</c:v>
                </c:pt>
                <c:pt idx="3">
                  <c:v>0</c:v>
                </c:pt>
                <c:pt idx="4">
                  <c:v>67.709999999999994</c:v>
                </c:pt>
              </c:numCache>
            </c:numRef>
          </c:val>
          <c:smooth val="0"/>
          <c:extLst>
            <c:ext xmlns:c16="http://schemas.microsoft.com/office/drawing/2014/chart" uri="{C3380CC4-5D6E-409C-BE32-E72D297353CC}">
              <c16:uniqueId val="{00000001-E530-47EB-B5E1-9BB8AD32A479}"/>
            </c:ext>
          </c:extLst>
        </c:ser>
        <c:dLbls>
          <c:showLegendKey val="0"/>
          <c:showVal val="0"/>
          <c:showCatName val="0"/>
          <c:showSerName val="0"/>
          <c:showPercent val="0"/>
          <c:showBubbleSize val="0"/>
        </c:dLbls>
        <c:marker val="1"/>
        <c:smooth val="0"/>
        <c:axId val="696083664"/>
        <c:axId val="696084208"/>
      </c:lineChart>
      <c:dateAx>
        <c:axId val="696083664"/>
        <c:scaling>
          <c:orientation val="minMax"/>
        </c:scaling>
        <c:delete val="1"/>
        <c:axPos val="b"/>
        <c:numFmt formatCode="&quot;H&quot;yy" sourceLinked="1"/>
        <c:majorTickMark val="none"/>
        <c:minorTickMark val="none"/>
        <c:tickLblPos val="none"/>
        <c:crossAx val="696084208"/>
        <c:crosses val="autoZero"/>
        <c:auto val="1"/>
        <c:lblOffset val="100"/>
        <c:baseTimeUnit val="years"/>
      </c:dateAx>
      <c:valAx>
        <c:axId val="696084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9608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データ!$CX$6:$DB$6</c:f>
              <c:numCache>
                <c:formatCode>#,##0.00;"△"#,##0.00;"-"</c:formatCode>
                <c:ptCount val="5"/>
                <c:pt idx="0">
                  <c:v>0</c:v>
                </c:pt>
                <c:pt idx="1">
                  <c:v>0</c:v>
                </c:pt>
                <c:pt idx="2">
                  <c:v>0</c:v>
                </c:pt>
                <c:pt idx="3">
                  <c:v>0</c:v>
                </c:pt>
                <c:pt idx="4">
                  <c:v>99.84</c:v>
                </c:pt>
              </c:numCache>
            </c:numRef>
          </c:val>
          <c:extLst>
            <c:ext xmlns:c16="http://schemas.microsoft.com/office/drawing/2014/chart" uri="{C3380CC4-5D6E-409C-BE32-E72D297353CC}">
              <c16:uniqueId val="{00000000-3140-43B1-98D7-9AEC857C9F9C}"/>
            </c:ext>
          </c:extLst>
        </c:ser>
        <c:dLbls>
          <c:showLegendKey val="0"/>
          <c:showVal val="0"/>
          <c:showCatName val="0"/>
          <c:showSerName val="0"/>
          <c:showPercent val="0"/>
          <c:showBubbleSize val="0"/>
        </c:dLbls>
        <c:gapWidth val="150"/>
        <c:axId val="696090192"/>
        <c:axId val="6960858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0</c:v>
                </c:pt>
                <c:pt idx="3">
                  <c:v>0</c:v>
                </c:pt>
                <c:pt idx="4">
                  <c:v>97.24</c:v>
                </c:pt>
              </c:numCache>
            </c:numRef>
          </c:val>
          <c:smooth val="0"/>
          <c:extLst>
            <c:ext xmlns:c16="http://schemas.microsoft.com/office/drawing/2014/chart" uri="{C3380CC4-5D6E-409C-BE32-E72D297353CC}">
              <c16:uniqueId val="{00000001-3140-43B1-98D7-9AEC857C9F9C}"/>
            </c:ext>
          </c:extLst>
        </c:ser>
        <c:dLbls>
          <c:showLegendKey val="0"/>
          <c:showVal val="0"/>
          <c:showCatName val="0"/>
          <c:showSerName val="0"/>
          <c:showPercent val="0"/>
          <c:showBubbleSize val="0"/>
        </c:dLbls>
        <c:marker val="1"/>
        <c:smooth val="0"/>
        <c:axId val="696090192"/>
        <c:axId val="696085840"/>
      </c:lineChart>
      <c:dateAx>
        <c:axId val="696090192"/>
        <c:scaling>
          <c:orientation val="minMax"/>
        </c:scaling>
        <c:delete val="1"/>
        <c:axPos val="b"/>
        <c:numFmt formatCode="&quot;H&quot;yy" sourceLinked="1"/>
        <c:majorTickMark val="none"/>
        <c:minorTickMark val="none"/>
        <c:tickLblPos val="none"/>
        <c:crossAx val="696085840"/>
        <c:crosses val="autoZero"/>
        <c:auto val="1"/>
        <c:lblOffset val="100"/>
        <c:baseTimeUnit val="years"/>
      </c:dateAx>
      <c:valAx>
        <c:axId val="6960858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96090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データ!$Y$6:$AC$6</c:f>
              <c:numCache>
                <c:formatCode>#,##0.00;"△"#,##0.00;"-"</c:formatCode>
                <c:ptCount val="5"/>
                <c:pt idx="0">
                  <c:v>0</c:v>
                </c:pt>
                <c:pt idx="1">
                  <c:v>0</c:v>
                </c:pt>
                <c:pt idx="2">
                  <c:v>0</c:v>
                </c:pt>
                <c:pt idx="3">
                  <c:v>0</c:v>
                </c:pt>
                <c:pt idx="4">
                  <c:v>111.67</c:v>
                </c:pt>
              </c:numCache>
            </c:numRef>
          </c:val>
          <c:extLst>
            <c:ext xmlns:c16="http://schemas.microsoft.com/office/drawing/2014/chart" uri="{C3380CC4-5D6E-409C-BE32-E72D297353CC}">
              <c16:uniqueId val="{00000000-E816-4DCA-A510-DAD11DFEB8BF}"/>
            </c:ext>
          </c:extLst>
        </c:ser>
        <c:dLbls>
          <c:showLegendKey val="0"/>
          <c:showVal val="0"/>
          <c:showCatName val="0"/>
          <c:showSerName val="0"/>
          <c:showPercent val="0"/>
          <c:showBubbleSize val="0"/>
        </c:dLbls>
        <c:gapWidth val="150"/>
        <c:axId val="588449328"/>
        <c:axId val="58844987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0</c:v>
                </c:pt>
                <c:pt idx="3">
                  <c:v>0</c:v>
                </c:pt>
                <c:pt idx="4">
                  <c:v>107.05</c:v>
                </c:pt>
              </c:numCache>
            </c:numRef>
          </c:val>
          <c:smooth val="0"/>
          <c:extLst>
            <c:ext xmlns:c16="http://schemas.microsoft.com/office/drawing/2014/chart" uri="{C3380CC4-5D6E-409C-BE32-E72D297353CC}">
              <c16:uniqueId val="{00000001-E816-4DCA-A510-DAD11DFEB8BF}"/>
            </c:ext>
          </c:extLst>
        </c:ser>
        <c:dLbls>
          <c:showLegendKey val="0"/>
          <c:showVal val="0"/>
          <c:showCatName val="0"/>
          <c:showSerName val="0"/>
          <c:showPercent val="0"/>
          <c:showBubbleSize val="0"/>
        </c:dLbls>
        <c:marker val="1"/>
        <c:smooth val="0"/>
        <c:axId val="588449328"/>
        <c:axId val="588449872"/>
      </c:lineChart>
      <c:dateAx>
        <c:axId val="588449328"/>
        <c:scaling>
          <c:orientation val="minMax"/>
        </c:scaling>
        <c:delete val="1"/>
        <c:axPos val="b"/>
        <c:numFmt formatCode="&quot;H&quot;yy" sourceLinked="1"/>
        <c:majorTickMark val="none"/>
        <c:minorTickMark val="none"/>
        <c:tickLblPos val="none"/>
        <c:crossAx val="588449872"/>
        <c:crosses val="autoZero"/>
        <c:auto val="1"/>
        <c:lblOffset val="100"/>
        <c:baseTimeUnit val="years"/>
      </c:dateAx>
      <c:valAx>
        <c:axId val="5884498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884493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データ!$DI$6:$DM$6</c:f>
              <c:numCache>
                <c:formatCode>#,##0.00;"△"#,##0.00;"-"</c:formatCode>
                <c:ptCount val="5"/>
                <c:pt idx="0">
                  <c:v>0</c:v>
                </c:pt>
                <c:pt idx="1">
                  <c:v>0</c:v>
                </c:pt>
                <c:pt idx="2">
                  <c:v>0</c:v>
                </c:pt>
                <c:pt idx="3">
                  <c:v>0</c:v>
                </c:pt>
                <c:pt idx="4">
                  <c:v>4.53</c:v>
                </c:pt>
              </c:numCache>
            </c:numRef>
          </c:val>
          <c:extLst>
            <c:ext xmlns:c16="http://schemas.microsoft.com/office/drawing/2014/chart" uri="{C3380CC4-5D6E-409C-BE32-E72D297353CC}">
              <c16:uniqueId val="{00000000-5BE6-49A9-B759-CA454073268C}"/>
            </c:ext>
          </c:extLst>
        </c:ser>
        <c:dLbls>
          <c:showLegendKey val="0"/>
          <c:showVal val="0"/>
          <c:showCatName val="0"/>
          <c:showSerName val="0"/>
          <c:showPercent val="0"/>
          <c:showBubbleSize val="0"/>
        </c:dLbls>
        <c:gapWidth val="150"/>
        <c:axId val="588450960"/>
        <c:axId val="69609073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0</c:v>
                </c:pt>
                <c:pt idx="3">
                  <c:v>0</c:v>
                </c:pt>
                <c:pt idx="4">
                  <c:v>27.39</c:v>
                </c:pt>
              </c:numCache>
            </c:numRef>
          </c:val>
          <c:smooth val="0"/>
          <c:extLst>
            <c:ext xmlns:c16="http://schemas.microsoft.com/office/drawing/2014/chart" uri="{C3380CC4-5D6E-409C-BE32-E72D297353CC}">
              <c16:uniqueId val="{00000001-5BE6-49A9-B759-CA454073268C}"/>
            </c:ext>
          </c:extLst>
        </c:ser>
        <c:dLbls>
          <c:showLegendKey val="0"/>
          <c:showVal val="0"/>
          <c:showCatName val="0"/>
          <c:showSerName val="0"/>
          <c:showPercent val="0"/>
          <c:showBubbleSize val="0"/>
        </c:dLbls>
        <c:marker val="1"/>
        <c:smooth val="0"/>
        <c:axId val="588450960"/>
        <c:axId val="696090736"/>
      </c:lineChart>
      <c:dateAx>
        <c:axId val="588450960"/>
        <c:scaling>
          <c:orientation val="minMax"/>
        </c:scaling>
        <c:delete val="1"/>
        <c:axPos val="b"/>
        <c:numFmt formatCode="&quot;H&quot;yy" sourceLinked="1"/>
        <c:majorTickMark val="none"/>
        <c:minorTickMark val="none"/>
        <c:tickLblPos val="none"/>
        <c:crossAx val="696090736"/>
        <c:crosses val="autoZero"/>
        <c:auto val="1"/>
        <c:lblOffset val="100"/>
        <c:baseTimeUnit val="years"/>
      </c:dateAx>
      <c:valAx>
        <c:axId val="6960907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88450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データ!$DT$6:$DX$6</c:f>
              <c:numCache>
                <c:formatCode>#,##0.00;"△"#,##0.00;"-"</c:formatCode>
                <c:ptCount val="5"/>
                <c:pt idx="0">
                  <c:v>0</c:v>
                </c:pt>
                <c:pt idx="1">
                  <c:v>0</c:v>
                </c:pt>
                <c:pt idx="2">
                  <c:v>0</c:v>
                </c:pt>
                <c:pt idx="3">
                  <c:v>0</c:v>
                </c:pt>
                <c:pt idx="4">
                  <c:v>20.34</c:v>
                </c:pt>
              </c:numCache>
            </c:numRef>
          </c:val>
          <c:extLst>
            <c:ext xmlns:c16="http://schemas.microsoft.com/office/drawing/2014/chart" uri="{C3380CC4-5D6E-409C-BE32-E72D297353CC}">
              <c16:uniqueId val="{00000000-F1F3-4745-ADDF-574011647B46}"/>
            </c:ext>
          </c:extLst>
        </c:ser>
        <c:dLbls>
          <c:showLegendKey val="0"/>
          <c:showVal val="0"/>
          <c:showCatName val="0"/>
          <c:showSerName val="0"/>
          <c:showPercent val="0"/>
          <c:showBubbleSize val="0"/>
        </c:dLbls>
        <c:gapWidth val="150"/>
        <c:axId val="696081488"/>
        <c:axId val="6960825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c:v>
                </c:pt>
                <c:pt idx="4">
                  <c:v>5.86</c:v>
                </c:pt>
              </c:numCache>
            </c:numRef>
          </c:val>
          <c:smooth val="0"/>
          <c:extLst>
            <c:ext xmlns:c16="http://schemas.microsoft.com/office/drawing/2014/chart" uri="{C3380CC4-5D6E-409C-BE32-E72D297353CC}">
              <c16:uniqueId val="{00000001-F1F3-4745-ADDF-574011647B46}"/>
            </c:ext>
          </c:extLst>
        </c:ser>
        <c:dLbls>
          <c:showLegendKey val="0"/>
          <c:showVal val="0"/>
          <c:showCatName val="0"/>
          <c:showSerName val="0"/>
          <c:showPercent val="0"/>
          <c:showBubbleSize val="0"/>
        </c:dLbls>
        <c:marker val="1"/>
        <c:smooth val="0"/>
        <c:axId val="696081488"/>
        <c:axId val="696082576"/>
      </c:lineChart>
      <c:dateAx>
        <c:axId val="696081488"/>
        <c:scaling>
          <c:orientation val="minMax"/>
        </c:scaling>
        <c:delete val="1"/>
        <c:axPos val="b"/>
        <c:numFmt formatCode="&quot;H&quot;yy" sourceLinked="1"/>
        <c:majorTickMark val="none"/>
        <c:minorTickMark val="none"/>
        <c:tickLblPos val="none"/>
        <c:crossAx val="696082576"/>
        <c:crosses val="autoZero"/>
        <c:auto val="1"/>
        <c:lblOffset val="100"/>
        <c:baseTimeUnit val="years"/>
      </c:dateAx>
      <c:valAx>
        <c:axId val="6960825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960814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データ!$AJ$6:$AN$6</c:f>
              <c:numCache>
                <c:formatCode>#,##0.00;"△"#,##0.00;"-"</c:formatCode>
                <c:ptCount val="5"/>
                <c:pt idx="0">
                  <c:v>0</c:v>
                </c:pt>
                <c:pt idx="1">
                  <c:v>0</c:v>
                </c:pt>
                <c:pt idx="2">
                  <c:v>0</c:v>
                </c:pt>
                <c:pt idx="3">
                  <c:v>0</c:v>
                </c:pt>
                <c:pt idx="4" formatCode="#,##0.00;&quot;△&quot;#,##0.00">
                  <c:v>0</c:v>
                </c:pt>
              </c:numCache>
            </c:numRef>
          </c:val>
          <c:extLst>
            <c:ext xmlns:c16="http://schemas.microsoft.com/office/drawing/2014/chart" uri="{C3380CC4-5D6E-409C-BE32-E72D297353CC}">
              <c16:uniqueId val="{00000000-E126-45E3-86EA-A1D3C6E351D5}"/>
            </c:ext>
          </c:extLst>
        </c:ser>
        <c:dLbls>
          <c:showLegendKey val="0"/>
          <c:showVal val="0"/>
          <c:showCatName val="0"/>
          <c:showSerName val="0"/>
          <c:showPercent val="0"/>
          <c:showBubbleSize val="0"/>
        </c:dLbls>
        <c:gapWidth val="150"/>
        <c:axId val="696093456"/>
        <c:axId val="69607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c:v>0</c:v>
                </c:pt>
                <c:pt idx="4" formatCode="#,##0.00;&quot;△&quot;#,##0.00">
                  <c:v>0</c:v>
                </c:pt>
              </c:numCache>
            </c:numRef>
          </c:val>
          <c:smooth val="0"/>
          <c:extLst>
            <c:ext xmlns:c16="http://schemas.microsoft.com/office/drawing/2014/chart" uri="{C3380CC4-5D6E-409C-BE32-E72D297353CC}">
              <c16:uniqueId val="{00000001-E126-45E3-86EA-A1D3C6E351D5}"/>
            </c:ext>
          </c:extLst>
        </c:ser>
        <c:dLbls>
          <c:showLegendKey val="0"/>
          <c:showVal val="0"/>
          <c:showCatName val="0"/>
          <c:showSerName val="0"/>
          <c:showPercent val="0"/>
          <c:showBubbleSize val="0"/>
        </c:dLbls>
        <c:marker val="1"/>
        <c:smooth val="0"/>
        <c:axId val="696093456"/>
        <c:axId val="696078224"/>
      </c:lineChart>
      <c:dateAx>
        <c:axId val="696093456"/>
        <c:scaling>
          <c:orientation val="minMax"/>
        </c:scaling>
        <c:delete val="1"/>
        <c:axPos val="b"/>
        <c:numFmt formatCode="&quot;H&quot;yy" sourceLinked="1"/>
        <c:majorTickMark val="none"/>
        <c:minorTickMark val="none"/>
        <c:tickLblPos val="none"/>
        <c:crossAx val="696078224"/>
        <c:crosses val="autoZero"/>
        <c:auto val="1"/>
        <c:lblOffset val="100"/>
        <c:baseTimeUnit val="years"/>
      </c:dateAx>
      <c:valAx>
        <c:axId val="69607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9609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データ!$AU$6:$AY$6</c:f>
              <c:numCache>
                <c:formatCode>#,##0.00;"△"#,##0.00;"-"</c:formatCode>
                <c:ptCount val="5"/>
                <c:pt idx="0">
                  <c:v>0</c:v>
                </c:pt>
                <c:pt idx="1">
                  <c:v>0</c:v>
                </c:pt>
                <c:pt idx="2">
                  <c:v>0</c:v>
                </c:pt>
                <c:pt idx="3">
                  <c:v>0</c:v>
                </c:pt>
                <c:pt idx="4">
                  <c:v>81.13</c:v>
                </c:pt>
              </c:numCache>
            </c:numRef>
          </c:val>
          <c:extLst>
            <c:ext xmlns:c16="http://schemas.microsoft.com/office/drawing/2014/chart" uri="{C3380CC4-5D6E-409C-BE32-E72D297353CC}">
              <c16:uniqueId val="{00000000-479B-4EB4-BB5F-D89989A57CC4}"/>
            </c:ext>
          </c:extLst>
        </c:ser>
        <c:dLbls>
          <c:showLegendKey val="0"/>
          <c:showVal val="0"/>
          <c:showCatName val="0"/>
          <c:showSerName val="0"/>
          <c:showPercent val="0"/>
          <c:showBubbleSize val="0"/>
        </c:dLbls>
        <c:gapWidth val="150"/>
        <c:axId val="696091824"/>
        <c:axId val="6960787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0</c:v>
                </c:pt>
                <c:pt idx="3">
                  <c:v>0</c:v>
                </c:pt>
                <c:pt idx="4">
                  <c:v>84.84</c:v>
                </c:pt>
              </c:numCache>
            </c:numRef>
          </c:val>
          <c:smooth val="0"/>
          <c:extLst>
            <c:ext xmlns:c16="http://schemas.microsoft.com/office/drawing/2014/chart" uri="{C3380CC4-5D6E-409C-BE32-E72D297353CC}">
              <c16:uniqueId val="{00000001-479B-4EB4-BB5F-D89989A57CC4}"/>
            </c:ext>
          </c:extLst>
        </c:ser>
        <c:dLbls>
          <c:showLegendKey val="0"/>
          <c:showVal val="0"/>
          <c:showCatName val="0"/>
          <c:showSerName val="0"/>
          <c:showPercent val="0"/>
          <c:showBubbleSize val="0"/>
        </c:dLbls>
        <c:marker val="1"/>
        <c:smooth val="0"/>
        <c:axId val="696091824"/>
        <c:axId val="696078768"/>
      </c:lineChart>
      <c:dateAx>
        <c:axId val="696091824"/>
        <c:scaling>
          <c:orientation val="minMax"/>
        </c:scaling>
        <c:delete val="1"/>
        <c:axPos val="b"/>
        <c:numFmt formatCode="&quot;H&quot;yy" sourceLinked="1"/>
        <c:majorTickMark val="none"/>
        <c:minorTickMark val="none"/>
        <c:tickLblPos val="none"/>
        <c:crossAx val="696078768"/>
        <c:crosses val="autoZero"/>
        <c:auto val="1"/>
        <c:lblOffset val="100"/>
        <c:baseTimeUnit val="years"/>
      </c:dateAx>
      <c:valAx>
        <c:axId val="6960787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960918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データ!$BF$6:$BJ$6</c:f>
              <c:numCache>
                <c:formatCode>#,##0.00;"△"#,##0.00;"-"</c:formatCode>
                <c:ptCount val="5"/>
                <c:pt idx="0">
                  <c:v>0</c:v>
                </c:pt>
                <c:pt idx="1">
                  <c:v>0</c:v>
                </c:pt>
                <c:pt idx="2">
                  <c:v>0</c:v>
                </c:pt>
                <c:pt idx="3">
                  <c:v>0</c:v>
                </c:pt>
                <c:pt idx="4">
                  <c:v>209.34</c:v>
                </c:pt>
              </c:numCache>
            </c:numRef>
          </c:val>
          <c:extLst>
            <c:ext xmlns:c16="http://schemas.microsoft.com/office/drawing/2014/chart" uri="{C3380CC4-5D6E-409C-BE32-E72D297353CC}">
              <c16:uniqueId val="{00000000-903B-4EC2-97EA-E4FB02FBCB18}"/>
            </c:ext>
          </c:extLst>
        </c:ser>
        <c:dLbls>
          <c:showLegendKey val="0"/>
          <c:showVal val="0"/>
          <c:showCatName val="0"/>
          <c:showSerName val="0"/>
          <c:showPercent val="0"/>
          <c:showBubbleSize val="0"/>
        </c:dLbls>
        <c:gapWidth val="150"/>
        <c:axId val="696086384"/>
        <c:axId val="6960793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0</c:v>
                </c:pt>
                <c:pt idx="3">
                  <c:v>0</c:v>
                </c:pt>
                <c:pt idx="4">
                  <c:v>565.62</c:v>
                </c:pt>
              </c:numCache>
            </c:numRef>
          </c:val>
          <c:smooth val="0"/>
          <c:extLst>
            <c:ext xmlns:c16="http://schemas.microsoft.com/office/drawing/2014/chart" uri="{C3380CC4-5D6E-409C-BE32-E72D297353CC}">
              <c16:uniqueId val="{00000001-903B-4EC2-97EA-E4FB02FBCB18}"/>
            </c:ext>
          </c:extLst>
        </c:ser>
        <c:dLbls>
          <c:showLegendKey val="0"/>
          <c:showVal val="0"/>
          <c:showCatName val="0"/>
          <c:showSerName val="0"/>
          <c:showPercent val="0"/>
          <c:showBubbleSize val="0"/>
        </c:dLbls>
        <c:marker val="1"/>
        <c:smooth val="0"/>
        <c:axId val="696086384"/>
        <c:axId val="696079312"/>
      </c:lineChart>
      <c:dateAx>
        <c:axId val="696086384"/>
        <c:scaling>
          <c:orientation val="minMax"/>
        </c:scaling>
        <c:delete val="1"/>
        <c:axPos val="b"/>
        <c:numFmt formatCode="&quot;H&quot;yy" sourceLinked="1"/>
        <c:majorTickMark val="none"/>
        <c:minorTickMark val="none"/>
        <c:tickLblPos val="none"/>
        <c:crossAx val="696079312"/>
        <c:crosses val="autoZero"/>
        <c:auto val="1"/>
        <c:lblOffset val="100"/>
        <c:baseTimeUnit val="years"/>
      </c:dateAx>
      <c:valAx>
        <c:axId val="6960793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96086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データ!$BQ$6:$BU$6</c:f>
              <c:numCache>
                <c:formatCode>#,##0.00;"△"#,##0.00;"-"</c:formatCode>
                <c:ptCount val="5"/>
                <c:pt idx="0">
                  <c:v>0</c:v>
                </c:pt>
                <c:pt idx="1">
                  <c:v>0</c:v>
                </c:pt>
                <c:pt idx="2">
                  <c:v>0</c:v>
                </c:pt>
                <c:pt idx="3">
                  <c:v>0</c:v>
                </c:pt>
                <c:pt idx="4">
                  <c:v>122.1</c:v>
                </c:pt>
              </c:numCache>
            </c:numRef>
          </c:val>
          <c:extLst>
            <c:ext xmlns:c16="http://schemas.microsoft.com/office/drawing/2014/chart" uri="{C3380CC4-5D6E-409C-BE32-E72D297353CC}">
              <c16:uniqueId val="{00000000-F1D3-4036-8BE4-9F220895F686}"/>
            </c:ext>
          </c:extLst>
        </c:ser>
        <c:dLbls>
          <c:showLegendKey val="0"/>
          <c:showVal val="0"/>
          <c:showCatName val="0"/>
          <c:showSerName val="0"/>
          <c:showPercent val="0"/>
          <c:showBubbleSize val="0"/>
        </c:dLbls>
        <c:gapWidth val="150"/>
        <c:axId val="696087472"/>
        <c:axId val="6960804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0</c:v>
                </c:pt>
                <c:pt idx="3">
                  <c:v>0</c:v>
                </c:pt>
                <c:pt idx="4">
                  <c:v>102.36</c:v>
                </c:pt>
              </c:numCache>
            </c:numRef>
          </c:val>
          <c:smooth val="0"/>
          <c:extLst>
            <c:ext xmlns:c16="http://schemas.microsoft.com/office/drawing/2014/chart" uri="{C3380CC4-5D6E-409C-BE32-E72D297353CC}">
              <c16:uniqueId val="{00000001-F1D3-4036-8BE4-9F220895F686}"/>
            </c:ext>
          </c:extLst>
        </c:ser>
        <c:dLbls>
          <c:showLegendKey val="0"/>
          <c:showVal val="0"/>
          <c:showCatName val="0"/>
          <c:showSerName val="0"/>
          <c:showPercent val="0"/>
          <c:showBubbleSize val="0"/>
        </c:dLbls>
        <c:marker val="1"/>
        <c:smooth val="0"/>
        <c:axId val="696087472"/>
        <c:axId val="696080400"/>
      </c:lineChart>
      <c:dateAx>
        <c:axId val="696087472"/>
        <c:scaling>
          <c:orientation val="minMax"/>
        </c:scaling>
        <c:delete val="1"/>
        <c:axPos val="b"/>
        <c:numFmt formatCode="&quot;H&quot;yy" sourceLinked="1"/>
        <c:majorTickMark val="none"/>
        <c:minorTickMark val="none"/>
        <c:tickLblPos val="none"/>
        <c:crossAx val="696080400"/>
        <c:crosses val="autoZero"/>
        <c:auto val="1"/>
        <c:lblOffset val="100"/>
        <c:baseTimeUnit val="years"/>
      </c:dateAx>
      <c:valAx>
        <c:axId val="6960804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960874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データ!$CB$6:$CF$6</c:f>
              <c:numCache>
                <c:formatCode>#,##0.00;"△"#,##0.00;"-"</c:formatCode>
                <c:ptCount val="5"/>
                <c:pt idx="0">
                  <c:v>0</c:v>
                </c:pt>
                <c:pt idx="1">
                  <c:v>0</c:v>
                </c:pt>
                <c:pt idx="2">
                  <c:v>0</c:v>
                </c:pt>
                <c:pt idx="3">
                  <c:v>0</c:v>
                </c:pt>
                <c:pt idx="4">
                  <c:v>91.9</c:v>
                </c:pt>
              </c:numCache>
            </c:numRef>
          </c:val>
          <c:extLst>
            <c:ext xmlns:c16="http://schemas.microsoft.com/office/drawing/2014/chart" uri="{C3380CC4-5D6E-409C-BE32-E72D297353CC}">
              <c16:uniqueId val="{00000000-063B-43B7-B109-B58B5C921B38}"/>
            </c:ext>
          </c:extLst>
        </c:ser>
        <c:dLbls>
          <c:showLegendKey val="0"/>
          <c:showVal val="0"/>
          <c:showCatName val="0"/>
          <c:showSerName val="0"/>
          <c:showPercent val="0"/>
          <c:showBubbleSize val="0"/>
        </c:dLbls>
        <c:gapWidth val="150"/>
        <c:axId val="696082032"/>
        <c:axId val="69608964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0</c:v>
                </c:pt>
                <c:pt idx="3">
                  <c:v>0</c:v>
                </c:pt>
                <c:pt idx="4">
                  <c:v>114.01</c:v>
                </c:pt>
              </c:numCache>
            </c:numRef>
          </c:val>
          <c:smooth val="0"/>
          <c:extLst>
            <c:ext xmlns:c16="http://schemas.microsoft.com/office/drawing/2014/chart" uri="{C3380CC4-5D6E-409C-BE32-E72D297353CC}">
              <c16:uniqueId val="{00000001-063B-43B7-B109-B58B5C921B38}"/>
            </c:ext>
          </c:extLst>
        </c:ser>
        <c:dLbls>
          <c:showLegendKey val="0"/>
          <c:showVal val="0"/>
          <c:showCatName val="0"/>
          <c:showSerName val="0"/>
          <c:showPercent val="0"/>
          <c:showBubbleSize val="0"/>
        </c:dLbls>
        <c:marker val="1"/>
        <c:smooth val="0"/>
        <c:axId val="696082032"/>
        <c:axId val="696089648"/>
      </c:lineChart>
      <c:dateAx>
        <c:axId val="696082032"/>
        <c:scaling>
          <c:orientation val="minMax"/>
        </c:scaling>
        <c:delete val="1"/>
        <c:axPos val="b"/>
        <c:numFmt formatCode="&quot;H&quot;yy" sourceLinked="1"/>
        <c:majorTickMark val="none"/>
        <c:minorTickMark val="none"/>
        <c:tickLblPos val="none"/>
        <c:crossAx val="696089648"/>
        <c:crosses val="autoZero"/>
        <c:auto val="1"/>
        <c:lblOffset val="100"/>
        <c:baseTimeUnit val="years"/>
      </c:dateAx>
      <c:valAx>
        <c:axId val="6960896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96082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【106.67】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【3.64】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【67.52】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【705.21】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【95.57】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【59.57】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【134.52】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【98.96】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【36.52】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【5.72】</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【0.30】</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Normal="100"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3" t="s">
        <v>
0</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row>
    <row r="3" spans="1:78" ht="9.75" customHeight="1" x14ac:dyDescent="0.15">
      <c r="A3" s="2"/>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Y3" s="43"/>
      <c r="BZ3" s="43"/>
    </row>
    <row r="4" spans="1:78" ht="9.75" customHeight="1" x14ac:dyDescent="0.15">
      <c r="A4" s="2"/>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4" t="str">
        <f>
データ!H6</f>
        <v>
東京都　立川市</v>
      </c>
      <c r="C6" s="44"/>
      <c r="D6" s="44"/>
      <c r="E6" s="44"/>
      <c r="F6" s="44"/>
      <c r="G6" s="44"/>
      <c r="H6" s="44"/>
      <c r="I6" s="44"/>
      <c r="J6" s="44"/>
      <c r="K6" s="44"/>
      <c r="L6" s="44"/>
      <c r="M6" s="44"/>
      <c r="N6" s="44"/>
      <c r="O6" s="44"/>
      <c r="P6" s="44"/>
      <c r="Q6" s="44"/>
      <c r="R6" s="44"/>
      <c r="S6" s="44"/>
      <c r="T6" s="44"/>
      <c r="U6" s="44"/>
      <c r="V6" s="44"/>
      <c r="W6" s="44"/>
      <c r="X6" s="44"/>
      <c r="Y6" s="44"/>
      <c r="Z6" s="44"/>
      <c r="AA6" s="44"/>
      <c r="AB6" s="44"/>
      <c r="AC6" s="44"/>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5" t="s">
        <v>
1</v>
      </c>
      <c r="C7" s="45"/>
      <c r="D7" s="45"/>
      <c r="E7" s="45"/>
      <c r="F7" s="45"/>
      <c r="G7" s="45"/>
      <c r="H7" s="45"/>
      <c r="I7" s="45" t="s">
        <v>
2</v>
      </c>
      <c r="J7" s="45"/>
      <c r="K7" s="45"/>
      <c r="L7" s="45"/>
      <c r="M7" s="45"/>
      <c r="N7" s="45"/>
      <c r="O7" s="45"/>
      <c r="P7" s="45" t="s">
        <v>
3</v>
      </c>
      <c r="Q7" s="45"/>
      <c r="R7" s="45"/>
      <c r="S7" s="45"/>
      <c r="T7" s="45"/>
      <c r="U7" s="45"/>
      <c r="V7" s="45"/>
      <c r="W7" s="45" t="s">
        <v>
4</v>
      </c>
      <c r="X7" s="45"/>
      <c r="Y7" s="45"/>
      <c r="Z7" s="45"/>
      <c r="AA7" s="45"/>
      <c r="AB7" s="45"/>
      <c r="AC7" s="45"/>
      <c r="AD7" s="45" t="s">
        <v>
5</v>
      </c>
      <c r="AE7" s="45"/>
      <c r="AF7" s="45"/>
      <c r="AG7" s="45"/>
      <c r="AH7" s="45"/>
      <c r="AI7" s="45"/>
      <c r="AJ7" s="45"/>
      <c r="AK7" s="3"/>
      <c r="AL7" s="45" t="s">
        <v>
6</v>
      </c>
      <c r="AM7" s="45"/>
      <c r="AN7" s="45"/>
      <c r="AO7" s="45"/>
      <c r="AP7" s="45"/>
      <c r="AQ7" s="45"/>
      <c r="AR7" s="45"/>
      <c r="AS7" s="45"/>
      <c r="AT7" s="45" t="s">
        <v>
7</v>
      </c>
      <c r="AU7" s="45"/>
      <c r="AV7" s="45"/>
      <c r="AW7" s="45"/>
      <c r="AX7" s="45"/>
      <c r="AY7" s="45"/>
      <c r="AZ7" s="45"/>
      <c r="BA7" s="45"/>
      <c r="BB7" s="45" t="s">
        <v>
8</v>
      </c>
      <c r="BC7" s="45"/>
      <c r="BD7" s="45"/>
      <c r="BE7" s="45"/>
      <c r="BF7" s="45"/>
      <c r="BG7" s="45"/>
      <c r="BH7" s="45"/>
      <c r="BI7" s="45"/>
      <c r="BJ7" s="3"/>
      <c r="BK7" s="3"/>
      <c r="BL7" s="4" t="s">
        <v>
9</v>
      </c>
      <c r="BM7" s="5"/>
      <c r="BN7" s="5"/>
      <c r="BO7" s="5"/>
      <c r="BP7" s="5"/>
      <c r="BQ7" s="5"/>
      <c r="BR7" s="5"/>
      <c r="BS7" s="5"/>
      <c r="BT7" s="5"/>
      <c r="BU7" s="5"/>
      <c r="BV7" s="5"/>
      <c r="BW7" s="5"/>
      <c r="BX7" s="5"/>
      <c r="BY7" s="6"/>
    </row>
    <row r="8" spans="1:78" ht="18.75" customHeight="1" x14ac:dyDescent="0.15">
      <c r="A8" s="2"/>
      <c r="B8" s="49" t="str">
        <f>
データ!I6</f>
        <v>
法適用</v>
      </c>
      <c r="C8" s="49"/>
      <c r="D8" s="49"/>
      <c r="E8" s="49"/>
      <c r="F8" s="49"/>
      <c r="G8" s="49"/>
      <c r="H8" s="49"/>
      <c r="I8" s="49" t="str">
        <f>
データ!J6</f>
        <v>
下水道事業</v>
      </c>
      <c r="J8" s="49"/>
      <c r="K8" s="49"/>
      <c r="L8" s="49"/>
      <c r="M8" s="49"/>
      <c r="N8" s="49"/>
      <c r="O8" s="49"/>
      <c r="P8" s="49" t="str">
        <f>
データ!K6</f>
        <v>
公共下水道</v>
      </c>
      <c r="Q8" s="49"/>
      <c r="R8" s="49"/>
      <c r="S8" s="49"/>
      <c r="T8" s="49"/>
      <c r="U8" s="49"/>
      <c r="V8" s="49"/>
      <c r="W8" s="49" t="str">
        <f>
データ!L6</f>
        <v>
Ab</v>
      </c>
      <c r="X8" s="49"/>
      <c r="Y8" s="49"/>
      <c r="Z8" s="49"/>
      <c r="AA8" s="49"/>
      <c r="AB8" s="49"/>
      <c r="AC8" s="49"/>
      <c r="AD8" s="50" t="str">
        <f>
データ!$M$6</f>
        <v>
非設置</v>
      </c>
      <c r="AE8" s="50"/>
      <c r="AF8" s="50"/>
      <c r="AG8" s="50"/>
      <c r="AH8" s="50"/>
      <c r="AI8" s="50"/>
      <c r="AJ8" s="50"/>
      <c r="AK8" s="3"/>
      <c r="AL8" s="51">
        <f>
データ!S6</f>
        <v>
184577</v>
      </c>
      <c r="AM8" s="51"/>
      <c r="AN8" s="51"/>
      <c r="AO8" s="51"/>
      <c r="AP8" s="51"/>
      <c r="AQ8" s="51"/>
      <c r="AR8" s="51"/>
      <c r="AS8" s="51"/>
      <c r="AT8" s="46">
        <f>
データ!T6</f>
        <v>
24.36</v>
      </c>
      <c r="AU8" s="46"/>
      <c r="AV8" s="46"/>
      <c r="AW8" s="46"/>
      <c r="AX8" s="46"/>
      <c r="AY8" s="46"/>
      <c r="AZ8" s="46"/>
      <c r="BA8" s="46"/>
      <c r="BB8" s="46">
        <f>
データ!U6</f>
        <v>
7577.05</v>
      </c>
      <c r="BC8" s="46"/>
      <c r="BD8" s="46"/>
      <c r="BE8" s="46"/>
      <c r="BF8" s="46"/>
      <c r="BG8" s="46"/>
      <c r="BH8" s="46"/>
      <c r="BI8" s="46"/>
      <c r="BJ8" s="3"/>
      <c r="BK8" s="3"/>
      <c r="BL8" s="47" t="s">
        <v>
10</v>
      </c>
      <c r="BM8" s="48"/>
      <c r="BN8" s="7" t="s">
        <v>
11</v>
      </c>
      <c r="BO8" s="8"/>
      <c r="BP8" s="8"/>
      <c r="BQ8" s="8"/>
      <c r="BR8" s="8"/>
      <c r="BS8" s="8"/>
      <c r="BT8" s="8"/>
      <c r="BU8" s="8"/>
      <c r="BV8" s="8"/>
      <c r="BW8" s="8"/>
      <c r="BX8" s="8"/>
      <c r="BY8" s="9"/>
    </row>
    <row r="9" spans="1:78" ht="18.75" customHeight="1" x14ac:dyDescent="0.15">
      <c r="A9" s="2"/>
      <c r="B9" s="45" t="s">
        <v>
12</v>
      </c>
      <c r="C9" s="45"/>
      <c r="D9" s="45"/>
      <c r="E9" s="45"/>
      <c r="F9" s="45"/>
      <c r="G9" s="45"/>
      <c r="H9" s="45"/>
      <c r="I9" s="45" t="s">
        <v>
13</v>
      </c>
      <c r="J9" s="45"/>
      <c r="K9" s="45"/>
      <c r="L9" s="45"/>
      <c r="M9" s="45"/>
      <c r="N9" s="45"/>
      <c r="O9" s="45"/>
      <c r="P9" s="45" t="s">
        <v>
14</v>
      </c>
      <c r="Q9" s="45"/>
      <c r="R9" s="45"/>
      <c r="S9" s="45"/>
      <c r="T9" s="45"/>
      <c r="U9" s="45"/>
      <c r="V9" s="45"/>
      <c r="W9" s="45" t="s">
        <v>
15</v>
      </c>
      <c r="X9" s="45"/>
      <c r="Y9" s="45"/>
      <c r="Z9" s="45"/>
      <c r="AA9" s="45"/>
      <c r="AB9" s="45"/>
      <c r="AC9" s="45"/>
      <c r="AD9" s="45" t="s">
        <v>
16</v>
      </c>
      <c r="AE9" s="45"/>
      <c r="AF9" s="45"/>
      <c r="AG9" s="45"/>
      <c r="AH9" s="45"/>
      <c r="AI9" s="45"/>
      <c r="AJ9" s="45"/>
      <c r="AK9" s="3"/>
      <c r="AL9" s="45" t="s">
        <v>
17</v>
      </c>
      <c r="AM9" s="45"/>
      <c r="AN9" s="45"/>
      <c r="AO9" s="45"/>
      <c r="AP9" s="45"/>
      <c r="AQ9" s="45"/>
      <c r="AR9" s="45"/>
      <c r="AS9" s="45"/>
      <c r="AT9" s="45" t="s">
        <v>
18</v>
      </c>
      <c r="AU9" s="45"/>
      <c r="AV9" s="45"/>
      <c r="AW9" s="45"/>
      <c r="AX9" s="45"/>
      <c r="AY9" s="45"/>
      <c r="AZ9" s="45"/>
      <c r="BA9" s="45"/>
      <c r="BB9" s="45" t="s">
        <v>
19</v>
      </c>
      <c r="BC9" s="45"/>
      <c r="BD9" s="45"/>
      <c r="BE9" s="45"/>
      <c r="BF9" s="45"/>
      <c r="BG9" s="45"/>
      <c r="BH9" s="45"/>
      <c r="BI9" s="45"/>
      <c r="BJ9" s="3"/>
      <c r="BK9" s="3"/>
      <c r="BL9" s="52" t="s">
        <v>
20</v>
      </c>
      <c r="BM9" s="53"/>
      <c r="BN9" s="10" t="s">
        <v>
21</v>
      </c>
      <c r="BO9" s="11"/>
      <c r="BP9" s="11"/>
      <c r="BQ9" s="11"/>
      <c r="BR9" s="11"/>
      <c r="BS9" s="11"/>
      <c r="BT9" s="11"/>
      <c r="BU9" s="11"/>
      <c r="BV9" s="11"/>
      <c r="BW9" s="11"/>
      <c r="BX9" s="11"/>
      <c r="BY9" s="12"/>
    </row>
    <row r="10" spans="1:78" ht="18.75" customHeight="1" x14ac:dyDescent="0.15">
      <c r="A10" s="2"/>
      <c r="B10" s="46" t="str">
        <f>
データ!N6</f>
        <v>
-</v>
      </c>
      <c r="C10" s="46"/>
      <c r="D10" s="46"/>
      <c r="E10" s="46"/>
      <c r="F10" s="46"/>
      <c r="G10" s="46"/>
      <c r="H10" s="46"/>
      <c r="I10" s="46">
        <f>
データ!O6</f>
        <v>
74.94</v>
      </c>
      <c r="J10" s="46"/>
      <c r="K10" s="46"/>
      <c r="L10" s="46"/>
      <c r="M10" s="46"/>
      <c r="N10" s="46"/>
      <c r="O10" s="46"/>
      <c r="P10" s="46">
        <f>
データ!P6</f>
        <v>
100</v>
      </c>
      <c r="Q10" s="46"/>
      <c r="R10" s="46"/>
      <c r="S10" s="46"/>
      <c r="T10" s="46"/>
      <c r="U10" s="46"/>
      <c r="V10" s="46"/>
      <c r="W10" s="46">
        <f>
データ!Q6</f>
        <v>
86.15</v>
      </c>
      <c r="X10" s="46"/>
      <c r="Y10" s="46"/>
      <c r="Z10" s="46"/>
      <c r="AA10" s="46"/>
      <c r="AB10" s="46"/>
      <c r="AC10" s="46"/>
      <c r="AD10" s="51">
        <f>
データ!R6</f>
        <v>
1408</v>
      </c>
      <c r="AE10" s="51"/>
      <c r="AF10" s="51"/>
      <c r="AG10" s="51"/>
      <c r="AH10" s="51"/>
      <c r="AI10" s="51"/>
      <c r="AJ10" s="51"/>
      <c r="AK10" s="2"/>
      <c r="AL10" s="51">
        <f>
データ!V6</f>
        <v>
184661</v>
      </c>
      <c r="AM10" s="51"/>
      <c r="AN10" s="51"/>
      <c r="AO10" s="51"/>
      <c r="AP10" s="51"/>
      <c r="AQ10" s="51"/>
      <c r="AR10" s="51"/>
      <c r="AS10" s="51"/>
      <c r="AT10" s="46">
        <f>
データ!W6</f>
        <v>
21.73</v>
      </c>
      <c r="AU10" s="46"/>
      <c r="AV10" s="46"/>
      <c r="AW10" s="46"/>
      <c r="AX10" s="46"/>
      <c r="AY10" s="46"/>
      <c r="AZ10" s="46"/>
      <c r="BA10" s="46"/>
      <c r="BB10" s="46">
        <f>
データ!X6</f>
        <v>
8497.98</v>
      </c>
      <c r="BC10" s="46"/>
      <c r="BD10" s="46"/>
      <c r="BE10" s="46"/>
      <c r="BF10" s="46"/>
      <c r="BG10" s="46"/>
      <c r="BH10" s="46"/>
      <c r="BI10" s="46"/>
      <c r="BJ10" s="2"/>
      <c r="BK10" s="2"/>
      <c r="BL10" s="69" t="s">
        <v>
22</v>
      </c>
      <c r="BM10" s="70"/>
      <c r="BN10" s="13" t="s">
        <v>
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1" t="s">
        <v>
24</v>
      </c>
      <c r="BM11" s="71"/>
      <c r="BN11" s="71"/>
      <c r="BO11" s="71"/>
      <c r="BP11" s="71"/>
      <c r="BQ11" s="71"/>
      <c r="BR11" s="71"/>
      <c r="BS11" s="71"/>
      <c r="BT11" s="71"/>
      <c r="BU11" s="71"/>
      <c r="BV11" s="71"/>
      <c r="BW11" s="71"/>
      <c r="BX11" s="71"/>
      <c r="BY11" s="71"/>
      <c r="BZ11" s="71"/>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1"/>
      <c r="BM12" s="71"/>
      <c r="BN12" s="71"/>
      <c r="BO12" s="71"/>
      <c r="BP12" s="71"/>
      <c r="BQ12" s="71"/>
      <c r="BR12" s="71"/>
      <c r="BS12" s="71"/>
      <c r="BT12" s="71"/>
      <c r="BU12" s="71"/>
      <c r="BV12" s="71"/>
      <c r="BW12" s="71"/>
      <c r="BX12" s="71"/>
      <c r="BY12" s="71"/>
      <c r="BZ12" s="71"/>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72"/>
      <c r="BM13" s="72"/>
      <c r="BN13" s="72"/>
      <c r="BO13" s="72"/>
      <c r="BP13" s="72"/>
      <c r="BQ13" s="72"/>
      <c r="BR13" s="72"/>
      <c r="BS13" s="72"/>
      <c r="BT13" s="72"/>
      <c r="BU13" s="72"/>
      <c r="BV13" s="72"/>
      <c r="BW13" s="72"/>
      <c r="BX13" s="72"/>
      <c r="BY13" s="72"/>
      <c r="BZ13" s="72"/>
    </row>
    <row r="14" spans="1:78" ht="13.5" customHeight="1" x14ac:dyDescent="0.15">
      <c r="A14" s="2"/>
      <c r="B14" s="73" t="s">
        <v>
25</v>
      </c>
      <c r="C14" s="74"/>
      <c r="D14" s="74"/>
      <c r="E14" s="74"/>
      <c r="F14" s="74"/>
      <c r="G14" s="74"/>
      <c r="H14" s="74"/>
      <c r="I14" s="74"/>
      <c r="J14" s="74"/>
      <c r="K14" s="74"/>
      <c r="L14" s="74"/>
      <c r="M14" s="74"/>
      <c r="N14" s="74"/>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c r="BB14" s="74"/>
      <c r="BC14" s="74"/>
      <c r="BD14" s="74"/>
      <c r="BE14" s="74"/>
      <c r="BF14" s="74"/>
      <c r="BG14" s="74"/>
      <c r="BH14" s="74"/>
      <c r="BI14" s="74"/>
      <c r="BJ14" s="75"/>
      <c r="BK14" s="2"/>
      <c r="BL14" s="63" t="s">
        <v>
26</v>
      </c>
      <c r="BM14" s="64"/>
      <c r="BN14" s="64"/>
      <c r="BO14" s="64"/>
      <c r="BP14" s="64"/>
      <c r="BQ14" s="64"/>
      <c r="BR14" s="64"/>
      <c r="BS14" s="64"/>
      <c r="BT14" s="64"/>
      <c r="BU14" s="64"/>
      <c r="BV14" s="64"/>
      <c r="BW14" s="64"/>
      <c r="BX14" s="64"/>
      <c r="BY14" s="64"/>
      <c r="BZ14" s="65"/>
    </row>
    <row r="15" spans="1:78" ht="13.5" customHeight="1" x14ac:dyDescent="0.15">
      <c r="A15" s="2"/>
      <c r="B15" s="60"/>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2"/>
      <c r="BK15" s="2"/>
      <c r="BL15" s="66"/>
      <c r="BM15" s="67"/>
      <c r="BN15" s="67"/>
      <c r="BO15" s="67"/>
      <c r="BP15" s="67"/>
      <c r="BQ15" s="67"/>
      <c r="BR15" s="67"/>
      <c r="BS15" s="67"/>
      <c r="BT15" s="67"/>
      <c r="BU15" s="67"/>
      <c r="BV15" s="67"/>
      <c r="BW15" s="67"/>
      <c r="BX15" s="67"/>
      <c r="BY15" s="67"/>
      <c r="BZ15" s="68"/>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54" t="s">
        <v>
117</v>
      </c>
      <c r="BM16" s="55"/>
      <c r="BN16" s="55"/>
      <c r="BO16" s="55"/>
      <c r="BP16" s="55"/>
      <c r="BQ16" s="55"/>
      <c r="BR16" s="55"/>
      <c r="BS16" s="55"/>
      <c r="BT16" s="55"/>
      <c r="BU16" s="55"/>
      <c r="BV16" s="55"/>
      <c r="BW16" s="55"/>
      <c r="BX16" s="55"/>
      <c r="BY16" s="55"/>
      <c r="BZ16" s="56"/>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54"/>
      <c r="BM17" s="55"/>
      <c r="BN17" s="55"/>
      <c r="BO17" s="55"/>
      <c r="BP17" s="55"/>
      <c r="BQ17" s="55"/>
      <c r="BR17" s="55"/>
      <c r="BS17" s="55"/>
      <c r="BT17" s="55"/>
      <c r="BU17" s="55"/>
      <c r="BV17" s="55"/>
      <c r="BW17" s="55"/>
      <c r="BX17" s="55"/>
      <c r="BY17" s="55"/>
      <c r="BZ17" s="56"/>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54"/>
      <c r="BM18" s="55"/>
      <c r="BN18" s="55"/>
      <c r="BO18" s="55"/>
      <c r="BP18" s="55"/>
      <c r="BQ18" s="55"/>
      <c r="BR18" s="55"/>
      <c r="BS18" s="55"/>
      <c r="BT18" s="55"/>
      <c r="BU18" s="55"/>
      <c r="BV18" s="55"/>
      <c r="BW18" s="55"/>
      <c r="BX18" s="55"/>
      <c r="BY18" s="55"/>
      <c r="BZ18" s="56"/>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54"/>
      <c r="BM19" s="55"/>
      <c r="BN19" s="55"/>
      <c r="BO19" s="55"/>
      <c r="BP19" s="55"/>
      <c r="BQ19" s="55"/>
      <c r="BR19" s="55"/>
      <c r="BS19" s="55"/>
      <c r="BT19" s="55"/>
      <c r="BU19" s="55"/>
      <c r="BV19" s="55"/>
      <c r="BW19" s="55"/>
      <c r="BX19" s="55"/>
      <c r="BY19" s="55"/>
      <c r="BZ19" s="56"/>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54"/>
      <c r="BM20" s="55"/>
      <c r="BN20" s="55"/>
      <c r="BO20" s="55"/>
      <c r="BP20" s="55"/>
      <c r="BQ20" s="55"/>
      <c r="BR20" s="55"/>
      <c r="BS20" s="55"/>
      <c r="BT20" s="55"/>
      <c r="BU20" s="55"/>
      <c r="BV20" s="55"/>
      <c r="BW20" s="55"/>
      <c r="BX20" s="55"/>
      <c r="BY20" s="55"/>
      <c r="BZ20" s="56"/>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54"/>
      <c r="BM21" s="55"/>
      <c r="BN21" s="55"/>
      <c r="BO21" s="55"/>
      <c r="BP21" s="55"/>
      <c r="BQ21" s="55"/>
      <c r="BR21" s="55"/>
      <c r="BS21" s="55"/>
      <c r="BT21" s="55"/>
      <c r="BU21" s="55"/>
      <c r="BV21" s="55"/>
      <c r="BW21" s="55"/>
      <c r="BX21" s="55"/>
      <c r="BY21" s="55"/>
      <c r="BZ21" s="56"/>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54"/>
      <c r="BM22" s="55"/>
      <c r="BN22" s="55"/>
      <c r="BO22" s="55"/>
      <c r="BP22" s="55"/>
      <c r="BQ22" s="55"/>
      <c r="BR22" s="55"/>
      <c r="BS22" s="55"/>
      <c r="BT22" s="55"/>
      <c r="BU22" s="55"/>
      <c r="BV22" s="55"/>
      <c r="BW22" s="55"/>
      <c r="BX22" s="55"/>
      <c r="BY22" s="55"/>
      <c r="BZ22" s="56"/>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54"/>
      <c r="BM23" s="55"/>
      <c r="BN23" s="55"/>
      <c r="BO23" s="55"/>
      <c r="BP23" s="55"/>
      <c r="BQ23" s="55"/>
      <c r="BR23" s="55"/>
      <c r="BS23" s="55"/>
      <c r="BT23" s="55"/>
      <c r="BU23" s="55"/>
      <c r="BV23" s="55"/>
      <c r="BW23" s="55"/>
      <c r="BX23" s="55"/>
      <c r="BY23" s="55"/>
      <c r="BZ23" s="56"/>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54"/>
      <c r="BM24" s="55"/>
      <c r="BN24" s="55"/>
      <c r="BO24" s="55"/>
      <c r="BP24" s="55"/>
      <c r="BQ24" s="55"/>
      <c r="BR24" s="55"/>
      <c r="BS24" s="55"/>
      <c r="BT24" s="55"/>
      <c r="BU24" s="55"/>
      <c r="BV24" s="55"/>
      <c r="BW24" s="55"/>
      <c r="BX24" s="55"/>
      <c r="BY24" s="55"/>
      <c r="BZ24" s="56"/>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54"/>
      <c r="BM25" s="55"/>
      <c r="BN25" s="55"/>
      <c r="BO25" s="55"/>
      <c r="BP25" s="55"/>
      <c r="BQ25" s="55"/>
      <c r="BR25" s="55"/>
      <c r="BS25" s="55"/>
      <c r="BT25" s="55"/>
      <c r="BU25" s="55"/>
      <c r="BV25" s="55"/>
      <c r="BW25" s="55"/>
      <c r="BX25" s="55"/>
      <c r="BY25" s="55"/>
      <c r="BZ25" s="56"/>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54"/>
      <c r="BM26" s="55"/>
      <c r="BN26" s="55"/>
      <c r="BO26" s="55"/>
      <c r="BP26" s="55"/>
      <c r="BQ26" s="55"/>
      <c r="BR26" s="55"/>
      <c r="BS26" s="55"/>
      <c r="BT26" s="55"/>
      <c r="BU26" s="55"/>
      <c r="BV26" s="55"/>
      <c r="BW26" s="55"/>
      <c r="BX26" s="55"/>
      <c r="BY26" s="55"/>
      <c r="BZ26" s="56"/>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54"/>
      <c r="BM27" s="55"/>
      <c r="BN27" s="55"/>
      <c r="BO27" s="55"/>
      <c r="BP27" s="55"/>
      <c r="BQ27" s="55"/>
      <c r="BR27" s="55"/>
      <c r="BS27" s="55"/>
      <c r="BT27" s="55"/>
      <c r="BU27" s="55"/>
      <c r="BV27" s="55"/>
      <c r="BW27" s="55"/>
      <c r="BX27" s="55"/>
      <c r="BY27" s="55"/>
      <c r="BZ27" s="56"/>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54"/>
      <c r="BM28" s="55"/>
      <c r="BN28" s="55"/>
      <c r="BO28" s="55"/>
      <c r="BP28" s="55"/>
      <c r="BQ28" s="55"/>
      <c r="BR28" s="55"/>
      <c r="BS28" s="55"/>
      <c r="BT28" s="55"/>
      <c r="BU28" s="55"/>
      <c r="BV28" s="55"/>
      <c r="BW28" s="55"/>
      <c r="BX28" s="55"/>
      <c r="BY28" s="55"/>
      <c r="BZ28" s="56"/>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54"/>
      <c r="BM29" s="55"/>
      <c r="BN29" s="55"/>
      <c r="BO29" s="55"/>
      <c r="BP29" s="55"/>
      <c r="BQ29" s="55"/>
      <c r="BR29" s="55"/>
      <c r="BS29" s="55"/>
      <c r="BT29" s="55"/>
      <c r="BU29" s="55"/>
      <c r="BV29" s="55"/>
      <c r="BW29" s="55"/>
      <c r="BX29" s="55"/>
      <c r="BY29" s="55"/>
      <c r="BZ29" s="56"/>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54"/>
      <c r="BM30" s="55"/>
      <c r="BN30" s="55"/>
      <c r="BO30" s="55"/>
      <c r="BP30" s="55"/>
      <c r="BQ30" s="55"/>
      <c r="BR30" s="55"/>
      <c r="BS30" s="55"/>
      <c r="BT30" s="55"/>
      <c r="BU30" s="55"/>
      <c r="BV30" s="55"/>
      <c r="BW30" s="55"/>
      <c r="BX30" s="55"/>
      <c r="BY30" s="55"/>
      <c r="BZ30" s="56"/>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54"/>
      <c r="BM31" s="55"/>
      <c r="BN31" s="55"/>
      <c r="BO31" s="55"/>
      <c r="BP31" s="55"/>
      <c r="BQ31" s="55"/>
      <c r="BR31" s="55"/>
      <c r="BS31" s="55"/>
      <c r="BT31" s="55"/>
      <c r="BU31" s="55"/>
      <c r="BV31" s="55"/>
      <c r="BW31" s="55"/>
      <c r="BX31" s="55"/>
      <c r="BY31" s="55"/>
      <c r="BZ31" s="56"/>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54"/>
      <c r="BM32" s="55"/>
      <c r="BN32" s="55"/>
      <c r="BO32" s="55"/>
      <c r="BP32" s="55"/>
      <c r="BQ32" s="55"/>
      <c r="BR32" s="55"/>
      <c r="BS32" s="55"/>
      <c r="BT32" s="55"/>
      <c r="BU32" s="55"/>
      <c r="BV32" s="55"/>
      <c r="BW32" s="55"/>
      <c r="BX32" s="55"/>
      <c r="BY32" s="55"/>
      <c r="BZ32" s="56"/>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54"/>
      <c r="BM33" s="55"/>
      <c r="BN33" s="55"/>
      <c r="BO33" s="55"/>
      <c r="BP33" s="55"/>
      <c r="BQ33" s="55"/>
      <c r="BR33" s="55"/>
      <c r="BS33" s="55"/>
      <c r="BT33" s="55"/>
      <c r="BU33" s="55"/>
      <c r="BV33" s="55"/>
      <c r="BW33" s="55"/>
      <c r="BX33" s="55"/>
      <c r="BY33" s="55"/>
      <c r="BZ33" s="56"/>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4"/>
      <c r="BM34" s="55"/>
      <c r="BN34" s="55"/>
      <c r="BO34" s="55"/>
      <c r="BP34" s="55"/>
      <c r="BQ34" s="55"/>
      <c r="BR34" s="55"/>
      <c r="BS34" s="55"/>
      <c r="BT34" s="55"/>
      <c r="BU34" s="55"/>
      <c r="BV34" s="55"/>
      <c r="BW34" s="55"/>
      <c r="BX34" s="55"/>
      <c r="BY34" s="55"/>
      <c r="BZ34" s="56"/>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4"/>
      <c r="BM35" s="55"/>
      <c r="BN35" s="55"/>
      <c r="BO35" s="55"/>
      <c r="BP35" s="55"/>
      <c r="BQ35" s="55"/>
      <c r="BR35" s="55"/>
      <c r="BS35" s="55"/>
      <c r="BT35" s="55"/>
      <c r="BU35" s="55"/>
      <c r="BV35" s="55"/>
      <c r="BW35" s="55"/>
      <c r="BX35" s="55"/>
      <c r="BY35" s="55"/>
      <c r="BZ35" s="56"/>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54"/>
      <c r="BM36" s="55"/>
      <c r="BN36" s="55"/>
      <c r="BO36" s="55"/>
      <c r="BP36" s="55"/>
      <c r="BQ36" s="55"/>
      <c r="BR36" s="55"/>
      <c r="BS36" s="55"/>
      <c r="BT36" s="55"/>
      <c r="BU36" s="55"/>
      <c r="BV36" s="55"/>
      <c r="BW36" s="55"/>
      <c r="BX36" s="55"/>
      <c r="BY36" s="55"/>
      <c r="BZ36" s="56"/>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54"/>
      <c r="BM37" s="55"/>
      <c r="BN37" s="55"/>
      <c r="BO37" s="55"/>
      <c r="BP37" s="55"/>
      <c r="BQ37" s="55"/>
      <c r="BR37" s="55"/>
      <c r="BS37" s="55"/>
      <c r="BT37" s="55"/>
      <c r="BU37" s="55"/>
      <c r="BV37" s="55"/>
      <c r="BW37" s="55"/>
      <c r="BX37" s="55"/>
      <c r="BY37" s="55"/>
      <c r="BZ37" s="56"/>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54"/>
      <c r="BM38" s="55"/>
      <c r="BN38" s="55"/>
      <c r="BO38" s="55"/>
      <c r="BP38" s="55"/>
      <c r="BQ38" s="55"/>
      <c r="BR38" s="55"/>
      <c r="BS38" s="55"/>
      <c r="BT38" s="55"/>
      <c r="BU38" s="55"/>
      <c r="BV38" s="55"/>
      <c r="BW38" s="55"/>
      <c r="BX38" s="55"/>
      <c r="BY38" s="55"/>
      <c r="BZ38" s="56"/>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54"/>
      <c r="BM39" s="55"/>
      <c r="BN39" s="55"/>
      <c r="BO39" s="55"/>
      <c r="BP39" s="55"/>
      <c r="BQ39" s="55"/>
      <c r="BR39" s="55"/>
      <c r="BS39" s="55"/>
      <c r="BT39" s="55"/>
      <c r="BU39" s="55"/>
      <c r="BV39" s="55"/>
      <c r="BW39" s="55"/>
      <c r="BX39" s="55"/>
      <c r="BY39" s="55"/>
      <c r="BZ39" s="56"/>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54"/>
      <c r="BM40" s="55"/>
      <c r="BN40" s="55"/>
      <c r="BO40" s="55"/>
      <c r="BP40" s="55"/>
      <c r="BQ40" s="55"/>
      <c r="BR40" s="55"/>
      <c r="BS40" s="55"/>
      <c r="BT40" s="55"/>
      <c r="BU40" s="55"/>
      <c r="BV40" s="55"/>
      <c r="BW40" s="55"/>
      <c r="BX40" s="55"/>
      <c r="BY40" s="55"/>
      <c r="BZ40" s="56"/>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54"/>
      <c r="BM41" s="55"/>
      <c r="BN41" s="55"/>
      <c r="BO41" s="55"/>
      <c r="BP41" s="55"/>
      <c r="BQ41" s="55"/>
      <c r="BR41" s="55"/>
      <c r="BS41" s="55"/>
      <c r="BT41" s="55"/>
      <c r="BU41" s="55"/>
      <c r="BV41" s="55"/>
      <c r="BW41" s="55"/>
      <c r="BX41" s="55"/>
      <c r="BY41" s="55"/>
      <c r="BZ41" s="56"/>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54"/>
      <c r="BM42" s="55"/>
      <c r="BN42" s="55"/>
      <c r="BO42" s="55"/>
      <c r="BP42" s="55"/>
      <c r="BQ42" s="55"/>
      <c r="BR42" s="55"/>
      <c r="BS42" s="55"/>
      <c r="BT42" s="55"/>
      <c r="BU42" s="55"/>
      <c r="BV42" s="55"/>
      <c r="BW42" s="55"/>
      <c r="BX42" s="55"/>
      <c r="BY42" s="55"/>
      <c r="BZ42" s="56"/>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54"/>
      <c r="BM43" s="55"/>
      <c r="BN43" s="55"/>
      <c r="BO43" s="55"/>
      <c r="BP43" s="55"/>
      <c r="BQ43" s="55"/>
      <c r="BR43" s="55"/>
      <c r="BS43" s="55"/>
      <c r="BT43" s="55"/>
      <c r="BU43" s="55"/>
      <c r="BV43" s="55"/>
      <c r="BW43" s="55"/>
      <c r="BX43" s="55"/>
      <c r="BY43" s="55"/>
      <c r="BZ43" s="56"/>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57"/>
      <c r="BM44" s="58"/>
      <c r="BN44" s="58"/>
      <c r="BO44" s="58"/>
      <c r="BP44" s="58"/>
      <c r="BQ44" s="58"/>
      <c r="BR44" s="58"/>
      <c r="BS44" s="58"/>
      <c r="BT44" s="58"/>
      <c r="BU44" s="58"/>
      <c r="BV44" s="58"/>
      <c r="BW44" s="58"/>
      <c r="BX44" s="58"/>
      <c r="BY44" s="58"/>
      <c r="BZ44" s="59"/>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3" t="s">
        <v>
27</v>
      </c>
      <c r="BM45" s="64"/>
      <c r="BN45" s="64"/>
      <c r="BO45" s="64"/>
      <c r="BP45" s="64"/>
      <c r="BQ45" s="64"/>
      <c r="BR45" s="64"/>
      <c r="BS45" s="64"/>
      <c r="BT45" s="64"/>
      <c r="BU45" s="64"/>
      <c r="BV45" s="64"/>
      <c r="BW45" s="64"/>
      <c r="BX45" s="64"/>
      <c r="BY45" s="64"/>
      <c r="BZ45" s="65"/>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6"/>
      <c r="BM46" s="67"/>
      <c r="BN46" s="67"/>
      <c r="BO46" s="67"/>
      <c r="BP46" s="67"/>
      <c r="BQ46" s="67"/>
      <c r="BR46" s="67"/>
      <c r="BS46" s="67"/>
      <c r="BT46" s="67"/>
      <c r="BU46" s="67"/>
      <c r="BV46" s="67"/>
      <c r="BW46" s="67"/>
      <c r="BX46" s="67"/>
      <c r="BY46" s="67"/>
      <c r="BZ46" s="68"/>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54" t="s">
        <v>
116</v>
      </c>
      <c r="BM47" s="55"/>
      <c r="BN47" s="55"/>
      <c r="BO47" s="55"/>
      <c r="BP47" s="55"/>
      <c r="BQ47" s="55"/>
      <c r="BR47" s="55"/>
      <c r="BS47" s="55"/>
      <c r="BT47" s="55"/>
      <c r="BU47" s="55"/>
      <c r="BV47" s="55"/>
      <c r="BW47" s="55"/>
      <c r="BX47" s="55"/>
      <c r="BY47" s="55"/>
      <c r="BZ47" s="56"/>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54"/>
      <c r="BM48" s="55"/>
      <c r="BN48" s="55"/>
      <c r="BO48" s="55"/>
      <c r="BP48" s="55"/>
      <c r="BQ48" s="55"/>
      <c r="BR48" s="55"/>
      <c r="BS48" s="55"/>
      <c r="BT48" s="55"/>
      <c r="BU48" s="55"/>
      <c r="BV48" s="55"/>
      <c r="BW48" s="55"/>
      <c r="BX48" s="55"/>
      <c r="BY48" s="55"/>
      <c r="BZ48" s="56"/>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54"/>
      <c r="BM49" s="55"/>
      <c r="BN49" s="55"/>
      <c r="BO49" s="55"/>
      <c r="BP49" s="55"/>
      <c r="BQ49" s="55"/>
      <c r="BR49" s="55"/>
      <c r="BS49" s="55"/>
      <c r="BT49" s="55"/>
      <c r="BU49" s="55"/>
      <c r="BV49" s="55"/>
      <c r="BW49" s="55"/>
      <c r="BX49" s="55"/>
      <c r="BY49" s="55"/>
      <c r="BZ49" s="56"/>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54"/>
      <c r="BM50" s="55"/>
      <c r="BN50" s="55"/>
      <c r="BO50" s="55"/>
      <c r="BP50" s="55"/>
      <c r="BQ50" s="55"/>
      <c r="BR50" s="55"/>
      <c r="BS50" s="55"/>
      <c r="BT50" s="55"/>
      <c r="BU50" s="55"/>
      <c r="BV50" s="55"/>
      <c r="BW50" s="55"/>
      <c r="BX50" s="55"/>
      <c r="BY50" s="55"/>
      <c r="BZ50" s="56"/>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54"/>
      <c r="BM51" s="55"/>
      <c r="BN51" s="55"/>
      <c r="BO51" s="55"/>
      <c r="BP51" s="55"/>
      <c r="BQ51" s="55"/>
      <c r="BR51" s="55"/>
      <c r="BS51" s="55"/>
      <c r="BT51" s="55"/>
      <c r="BU51" s="55"/>
      <c r="BV51" s="55"/>
      <c r="BW51" s="55"/>
      <c r="BX51" s="55"/>
      <c r="BY51" s="55"/>
      <c r="BZ51" s="56"/>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54"/>
      <c r="BM52" s="55"/>
      <c r="BN52" s="55"/>
      <c r="BO52" s="55"/>
      <c r="BP52" s="55"/>
      <c r="BQ52" s="55"/>
      <c r="BR52" s="55"/>
      <c r="BS52" s="55"/>
      <c r="BT52" s="55"/>
      <c r="BU52" s="55"/>
      <c r="BV52" s="55"/>
      <c r="BW52" s="55"/>
      <c r="BX52" s="55"/>
      <c r="BY52" s="55"/>
      <c r="BZ52" s="56"/>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54"/>
      <c r="BM53" s="55"/>
      <c r="BN53" s="55"/>
      <c r="BO53" s="55"/>
      <c r="BP53" s="55"/>
      <c r="BQ53" s="55"/>
      <c r="BR53" s="55"/>
      <c r="BS53" s="55"/>
      <c r="BT53" s="55"/>
      <c r="BU53" s="55"/>
      <c r="BV53" s="55"/>
      <c r="BW53" s="55"/>
      <c r="BX53" s="55"/>
      <c r="BY53" s="55"/>
      <c r="BZ53" s="56"/>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54"/>
      <c r="BM54" s="55"/>
      <c r="BN54" s="55"/>
      <c r="BO54" s="55"/>
      <c r="BP54" s="55"/>
      <c r="BQ54" s="55"/>
      <c r="BR54" s="55"/>
      <c r="BS54" s="55"/>
      <c r="BT54" s="55"/>
      <c r="BU54" s="55"/>
      <c r="BV54" s="55"/>
      <c r="BW54" s="55"/>
      <c r="BX54" s="55"/>
      <c r="BY54" s="55"/>
      <c r="BZ54" s="56"/>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54"/>
      <c r="BM55" s="55"/>
      <c r="BN55" s="55"/>
      <c r="BO55" s="55"/>
      <c r="BP55" s="55"/>
      <c r="BQ55" s="55"/>
      <c r="BR55" s="55"/>
      <c r="BS55" s="55"/>
      <c r="BT55" s="55"/>
      <c r="BU55" s="55"/>
      <c r="BV55" s="55"/>
      <c r="BW55" s="55"/>
      <c r="BX55" s="55"/>
      <c r="BY55" s="55"/>
      <c r="BZ55" s="56"/>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4"/>
      <c r="BM56" s="55"/>
      <c r="BN56" s="55"/>
      <c r="BO56" s="55"/>
      <c r="BP56" s="55"/>
      <c r="BQ56" s="55"/>
      <c r="BR56" s="55"/>
      <c r="BS56" s="55"/>
      <c r="BT56" s="55"/>
      <c r="BU56" s="55"/>
      <c r="BV56" s="55"/>
      <c r="BW56" s="55"/>
      <c r="BX56" s="55"/>
      <c r="BY56" s="55"/>
      <c r="BZ56" s="56"/>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4"/>
      <c r="BM57" s="55"/>
      <c r="BN57" s="55"/>
      <c r="BO57" s="55"/>
      <c r="BP57" s="55"/>
      <c r="BQ57" s="55"/>
      <c r="BR57" s="55"/>
      <c r="BS57" s="55"/>
      <c r="BT57" s="55"/>
      <c r="BU57" s="55"/>
      <c r="BV57" s="55"/>
      <c r="BW57" s="55"/>
      <c r="BX57" s="55"/>
      <c r="BY57" s="55"/>
      <c r="BZ57" s="56"/>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4"/>
      <c r="BM58" s="55"/>
      <c r="BN58" s="55"/>
      <c r="BO58" s="55"/>
      <c r="BP58" s="55"/>
      <c r="BQ58" s="55"/>
      <c r="BR58" s="55"/>
      <c r="BS58" s="55"/>
      <c r="BT58" s="55"/>
      <c r="BU58" s="55"/>
      <c r="BV58" s="55"/>
      <c r="BW58" s="55"/>
      <c r="BX58" s="55"/>
      <c r="BY58" s="55"/>
      <c r="BZ58" s="56"/>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4"/>
      <c r="BM59" s="55"/>
      <c r="BN59" s="55"/>
      <c r="BO59" s="55"/>
      <c r="BP59" s="55"/>
      <c r="BQ59" s="55"/>
      <c r="BR59" s="55"/>
      <c r="BS59" s="55"/>
      <c r="BT59" s="55"/>
      <c r="BU59" s="55"/>
      <c r="BV59" s="55"/>
      <c r="BW59" s="55"/>
      <c r="BX59" s="55"/>
      <c r="BY59" s="55"/>
      <c r="BZ59" s="56"/>
    </row>
    <row r="60" spans="1:78" ht="13.5" customHeight="1" x14ac:dyDescent="0.15">
      <c r="A60" s="2"/>
      <c r="B60" s="60" t="s">
        <v>
28</v>
      </c>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2"/>
      <c r="BK60" s="2"/>
      <c r="BL60" s="54"/>
      <c r="BM60" s="55"/>
      <c r="BN60" s="55"/>
      <c r="BO60" s="55"/>
      <c r="BP60" s="55"/>
      <c r="BQ60" s="55"/>
      <c r="BR60" s="55"/>
      <c r="BS60" s="55"/>
      <c r="BT60" s="55"/>
      <c r="BU60" s="55"/>
      <c r="BV60" s="55"/>
      <c r="BW60" s="55"/>
      <c r="BX60" s="55"/>
      <c r="BY60" s="55"/>
      <c r="BZ60" s="56"/>
    </row>
    <row r="61" spans="1:78" ht="13.5" customHeight="1" x14ac:dyDescent="0.15">
      <c r="A61" s="2"/>
      <c r="B61" s="60"/>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2"/>
      <c r="BK61" s="2"/>
      <c r="BL61" s="54"/>
      <c r="BM61" s="55"/>
      <c r="BN61" s="55"/>
      <c r="BO61" s="55"/>
      <c r="BP61" s="55"/>
      <c r="BQ61" s="55"/>
      <c r="BR61" s="55"/>
      <c r="BS61" s="55"/>
      <c r="BT61" s="55"/>
      <c r="BU61" s="55"/>
      <c r="BV61" s="55"/>
      <c r="BW61" s="55"/>
      <c r="BX61" s="55"/>
      <c r="BY61" s="55"/>
      <c r="BZ61" s="56"/>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54"/>
      <c r="BM62" s="55"/>
      <c r="BN62" s="55"/>
      <c r="BO62" s="55"/>
      <c r="BP62" s="55"/>
      <c r="BQ62" s="55"/>
      <c r="BR62" s="55"/>
      <c r="BS62" s="55"/>
      <c r="BT62" s="55"/>
      <c r="BU62" s="55"/>
      <c r="BV62" s="55"/>
      <c r="BW62" s="55"/>
      <c r="BX62" s="55"/>
      <c r="BY62" s="55"/>
      <c r="BZ62" s="56"/>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7"/>
      <c r="BM63" s="58"/>
      <c r="BN63" s="58"/>
      <c r="BO63" s="58"/>
      <c r="BP63" s="58"/>
      <c r="BQ63" s="58"/>
      <c r="BR63" s="58"/>
      <c r="BS63" s="58"/>
      <c r="BT63" s="58"/>
      <c r="BU63" s="58"/>
      <c r="BV63" s="58"/>
      <c r="BW63" s="58"/>
      <c r="BX63" s="58"/>
      <c r="BY63" s="58"/>
      <c r="BZ63" s="59"/>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3" t="s">
        <v>
29</v>
      </c>
      <c r="BM64" s="64"/>
      <c r="BN64" s="64"/>
      <c r="BO64" s="64"/>
      <c r="BP64" s="64"/>
      <c r="BQ64" s="64"/>
      <c r="BR64" s="64"/>
      <c r="BS64" s="64"/>
      <c r="BT64" s="64"/>
      <c r="BU64" s="64"/>
      <c r="BV64" s="64"/>
      <c r="BW64" s="64"/>
      <c r="BX64" s="64"/>
      <c r="BY64" s="64"/>
      <c r="BZ64" s="65"/>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6"/>
      <c r="BM65" s="67"/>
      <c r="BN65" s="67"/>
      <c r="BO65" s="67"/>
      <c r="BP65" s="67"/>
      <c r="BQ65" s="67"/>
      <c r="BR65" s="67"/>
      <c r="BS65" s="67"/>
      <c r="BT65" s="67"/>
      <c r="BU65" s="67"/>
      <c r="BV65" s="67"/>
      <c r="BW65" s="67"/>
      <c r="BX65" s="67"/>
      <c r="BY65" s="67"/>
      <c r="BZ65" s="68"/>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54" t="s">
        <v>
115</v>
      </c>
      <c r="BM66" s="55"/>
      <c r="BN66" s="55"/>
      <c r="BO66" s="55"/>
      <c r="BP66" s="55"/>
      <c r="BQ66" s="55"/>
      <c r="BR66" s="55"/>
      <c r="BS66" s="55"/>
      <c r="BT66" s="55"/>
      <c r="BU66" s="55"/>
      <c r="BV66" s="55"/>
      <c r="BW66" s="55"/>
      <c r="BX66" s="55"/>
      <c r="BY66" s="55"/>
      <c r="BZ66" s="56"/>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54"/>
      <c r="BM67" s="55"/>
      <c r="BN67" s="55"/>
      <c r="BO67" s="55"/>
      <c r="BP67" s="55"/>
      <c r="BQ67" s="55"/>
      <c r="BR67" s="55"/>
      <c r="BS67" s="55"/>
      <c r="BT67" s="55"/>
      <c r="BU67" s="55"/>
      <c r="BV67" s="55"/>
      <c r="BW67" s="55"/>
      <c r="BX67" s="55"/>
      <c r="BY67" s="55"/>
      <c r="BZ67" s="56"/>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54"/>
      <c r="BM68" s="55"/>
      <c r="BN68" s="55"/>
      <c r="BO68" s="55"/>
      <c r="BP68" s="55"/>
      <c r="BQ68" s="55"/>
      <c r="BR68" s="55"/>
      <c r="BS68" s="55"/>
      <c r="BT68" s="55"/>
      <c r="BU68" s="55"/>
      <c r="BV68" s="55"/>
      <c r="BW68" s="55"/>
      <c r="BX68" s="55"/>
      <c r="BY68" s="55"/>
      <c r="BZ68" s="56"/>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54"/>
      <c r="BM69" s="55"/>
      <c r="BN69" s="55"/>
      <c r="BO69" s="55"/>
      <c r="BP69" s="55"/>
      <c r="BQ69" s="55"/>
      <c r="BR69" s="55"/>
      <c r="BS69" s="55"/>
      <c r="BT69" s="55"/>
      <c r="BU69" s="55"/>
      <c r="BV69" s="55"/>
      <c r="BW69" s="55"/>
      <c r="BX69" s="55"/>
      <c r="BY69" s="55"/>
      <c r="BZ69" s="56"/>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54"/>
      <c r="BM70" s="55"/>
      <c r="BN70" s="55"/>
      <c r="BO70" s="55"/>
      <c r="BP70" s="55"/>
      <c r="BQ70" s="55"/>
      <c r="BR70" s="55"/>
      <c r="BS70" s="55"/>
      <c r="BT70" s="55"/>
      <c r="BU70" s="55"/>
      <c r="BV70" s="55"/>
      <c r="BW70" s="55"/>
      <c r="BX70" s="55"/>
      <c r="BY70" s="55"/>
      <c r="BZ70" s="56"/>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54"/>
      <c r="BM71" s="55"/>
      <c r="BN71" s="55"/>
      <c r="BO71" s="55"/>
      <c r="BP71" s="55"/>
      <c r="BQ71" s="55"/>
      <c r="BR71" s="55"/>
      <c r="BS71" s="55"/>
      <c r="BT71" s="55"/>
      <c r="BU71" s="55"/>
      <c r="BV71" s="55"/>
      <c r="BW71" s="55"/>
      <c r="BX71" s="55"/>
      <c r="BY71" s="55"/>
      <c r="BZ71" s="56"/>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54"/>
      <c r="BM72" s="55"/>
      <c r="BN72" s="55"/>
      <c r="BO72" s="55"/>
      <c r="BP72" s="55"/>
      <c r="BQ72" s="55"/>
      <c r="BR72" s="55"/>
      <c r="BS72" s="55"/>
      <c r="BT72" s="55"/>
      <c r="BU72" s="55"/>
      <c r="BV72" s="55"/>
      <c r="BW72" s="55"/>
      <c r="BX72" s="55"/>
      <c r="BY72" s="55"/>
      <c r="BZ72" s="56"/>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54"/>
      <c r="BM73" s="55"/>
      <c r="BN73" s="55"/>
      <c r="BO73" s="55"/>
      <c r="BP73" s="55"/>
      <c r="BQ73" s="55"/>
      <c r="BR73" s="55"/>
      <c r="BS73" s="55"/>
      <c r="BT73" s="55"/>
      <c r="BU73" s="55"/>
      <c r="BV73" s="55"/>
      <c r="BW73" s="55"/>
      <c r="BX73" s="55"/>
      <c r="BY73" s="55"/>
      <c r="BZ73" s="56"/>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54"/>
      <c r="BM74" s="55"/>
      <c r="BN74" s="55"/>
      <c r="BO74" s="55"/>
      <c r="BP74" s="55"/>
      <c r="BQ74" s="55"/>
      <c r="BR74" s="55"/>
      <c r="BS74" s="55"/>
      <c r="BT74" s="55"/>
      <c r="BU74" s="55"/>
      <c r="BV74" s="55"/>
      <c r="BW74" s="55"/>
      <c r="BX74" s="55"/>
      <c r="BY74" s="55"/>
      <c r="BZ74" s="56"/>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54"/>
      <c r="BM75" s="55"/>
      <c r="BN75" s="55"/>
      <c r="BO75" s="55"/>
      <c r="BP75" s="55"/>
      <c r="BQ75" s="55"/>
      <c r="BR75" s="55"/>
      <c r="BS75" s="55"/>
      <c r="BT75" s="55"/>
      <c r="BU75" s="55"/>
      <c r="BV75" s="55"/>
      <c r="BW75" s="55"/>
      <c r="BX75" s="55"/>
      <c r="BY75" s="55"/>
      <c r="BZ75" s="56"/>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54"/>
      <c r="BM76" s="55"/>
      <c r="BN76" s="55"/>
      <c r="BO76" s="55"/>
      <c r="BP76" s="55"/>
      <c r="BQ76" s="55"/>
      <c r="BR76" s="55"/>
      <c r="BS76" s="55"/>
      <c r="BT76" s="55"/>
      <c r="BU76" s="55"/>
      <c r="BV76" s="55"/>
      <c r="BW76" s="55"/>
      <c r="BX76" s="55"/>
      <c r="BY76" s="55"/>
      <c r="BZ76" s="56"/>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54"/>
      <c r="BM77" s="55"/>
      <c r="BN77" s="55"/>
      <c r="BO77" s="55"/>
      <c r="BP77" s="55"/>
      <c r="BQ77" s="55"/>
      <c r="BR77" s="55"/>
      <c r="BS77" s="55"/>
      <c r="BT77" s="55"/>
      <c r="BU77" s="55"/>
      <c r="BV77" s="55"/>
      <c r="BW77" s="55"/>
      <c r="BX77" s="55"/>
      <c r="BY77" s="55"/>
      <c r="BZ77" s="56"/>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54"/>
      <c r="BM78" s="55"/>
      <c r="BN78" s="55"/>
      <c r="BO78" s="55"/>
      <c r="BP78" s="55"/>
      <c r="BQ78" s="55"/>
      <c r="BR78" s="55"/>
      <c r="BS78" s="55"/>
      <c r="BT78" s="55"/>
      <c r="BU78" s="55"/>
      <c r="BV78" s="55"/>
      <c r="BW78" s="55"/>
      <c r="BX78" s="55"/>
      <c r="BY78" s="55"/>
      <c r="BZ78" s="56"/>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54"/>
      <c r="BM79" s="55"/>
      <c r="BN79" s="55"/>
      <c r="BO79" s="55"/>
      <c r="BP79" s="55"/>
      <c r="BQ79" s="55"/>
      <c r="BR79" s="55"/>
      <c r="BS79" s="55"/>
      <c r="BT79" s="55"/>
      <c r="BU79" s="55"/>
      <c r="BV79" s="55"/>
      <c r="BW79" s="55"/>
      <c r="BX79" s="55"/>
      <c r="BY79" s="55"/>
      <c r="BZ79" s="56"/>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54"/>
      <c r="BM80" s="55"/>
      <c r="BN80" s="55"/>
      <c r="BO80" s="55"/>
      <c r="BP80" s="55"/>
      <c r="BQ80" s="55"/>
      <c r="BR80" s="55"/>
      <c r="BS80" s="55"/>
      <c r="BT80" s="55"/>
      <c r="BU80" s="55"/>
      <c r="BV80" s="55"/>
      <c r="BW80" s="55"/>
      <c r="BX80" s="55"/>
      <c r="BY80" s="55"/>
      <c r="BZ80" s="56"/>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54"/>
      <c r="BM81" s="55"/>
      <c r="BN81" s="55"/>
      <c r="BO81" s="55"/>
      <c r="BP81" s="55"/>
      <c r="BQ81" s="55"/>
      <c r="BR81" s="55"/>
      <c r="BS81" s="55"/>
      <c r="BT81" s="55"/>
      <c r="BU81" s="55"/>
      <c r="BV81" s="55"/>
      <c r="BW81" s="55"/>
      <c r="BX81" s="55"/>
      <c r="BY81" s="55"/>
      <c r="BZ81" s="56"/>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7"/>
      <c r="BM82" s="58"/>
      <c r="BN82" s="58"/>
      <c r="BO82" s="58"/>
      <c r="BP82" s="58"/>
      <c r="BQ82" s="58"/>
      <c r="BR82" s="58"/>
      <c r="BS82" s="58"/>
      <c r="BT82" s="58"/>
      <c r="BU82" s="58"/>
      <c r="BV82" s="58"/>
      <c r="BW82" s="58"/>
      <c r="BX82" s="58"/>
      <c r="BY82" s="58"/>
      <c r="BZ82" s="59"/>
    </row>
    <row r="83" spans="1:78" x14ac:dyDescent="0.15">
      <c r="C83" s="2" t="s">
        <v>
30</v>
      </c>
    </row>
    <row r="84" spans="1:78" hidden="1" x14ac:dyDescent="0.15">
      <c r="B84" s="26" t="s">
        <v>
31</v>
      </c>
      <c r="C84" s="26"/>
      <c r="D84" s="26"/>
      <c r="E84" s="26" t="s">
        <v>
32</v>
      </c>
      <c r="F84" s="26" t="s">
        <v>
33</v>
      </c>
      <c r="G84" s="26" t="s">
        <v>
34</v>
      </c>
      <c r="H84" s="26" t="s">
        <v>
35</v>
      </c>
      <c r="I84" s="26" t="s">
        <v>
36</v>
      </c>
      <c r="J84" s="26" t="s">
        <v>
37</v>
      </c>
      <c r="K84" s="26" t="s">
        <v>
38</v>
      </c>
      <c r="L84" s="26" t="s">
        <v>
39</v>
      </c>
      <c r="M84" s="26" t="s">
        <v>
40</v>
      </c>
      <c r="N84" s="26" t="s">
        <v>
41</v>
      </c>
      <c r="O84" s="26" t="s">
        <v>
42</v>
      </c>
    </row>
    <row r="85" spans="1:78" hidden="1" x14ac:dyDescent="0.15">
      <c r="B85" s="26"/>
      <c r="C85" s="26"/>
      <c r="D85" s="26"/>
      <c r="E85" s="26" t="str">
        <f>
データ!AI6</f>
        <v>
【106.67】</v>
      </c>
      <c r="F85" s="26" t="str">
        <f>
データ!AT6</f>
        <v>
【3.64】</v>
      </c>
      <c r="G85" s="26" t="str">
        <f>
データ!BE6</f>
        <v>
【67.52】</v>
      </c>
      <c r="H85" s="26" t="str">
        <f>
データ!BP6</f>
        <v>
【705.21】</v>
      </c>
      <c r="I85" s="26" t="str">
        <f>
データ!CA6</f>
        <v>
【98.96】</v>
      </c>
      <c r="J85" s="26" t="str">
        <f>
データ!CL6</f>
        <v>
【134.52】</v>
      </c>
      <c r="K85" s="26" t="str">
        <f>
データ!CW6</f>
        <v>
【59.57】</v>
      </c>
      <c r="L85" s="26" t="str">
        <f>
データ!DH6</f>
        <v>
【95.57】</v>
      </c>
      <c r="M85" s="26" t="str">
        <f>
データ!DS6</f>
        <v>
【36.52】</v>
      </c>
      <c r="N85" s="26" t="str">
        <f>
データ!ED6</f>
        <v>
【5.72】</v>
      </c>
      <c r="O85" s="26" t="str">
        <f>
データ!EO6</f>
        <v>
【0.30】</v>
      </c>
    </row>
  </sheetData>
  <sheetProtection algorithmName="SHA-512" hashValue="AarN/oB+E8bKOjPYMMN3t/yHJmdd2a53KcKgE96WeWu/6FG3yccnJIkgs0yZGpgfGg19oSIKlEb3KVSsR/uGhg==" saltValue="Z6MKItnWg7K7I629IZMLLw==" spinCount="100000" sheet="1" objects="1" scenarios="1" formatCells="0" formatColumns="0" formatRows="0"/>
  <mergeCells count="46">
    <mergeCell ref="BL47:BZ63"/>
    <mergeCell ref="B60:BJ61"/>
    <mergeCell ref="BL64:BZ65"/>
    <mergeCell ref="BL66:BZ82"/>
    <mergeCell ref="BL10:BM10"/>
    <mergeCell ref="BL11:BZ13"/>
    <mergeCell ref="B14:BJ15"/>
    <mergeCell ref="BL14:BZ15"/>
    <mergeCell ref="BL16:BZ44"/>
    <mergeCell ref="BL45:BZ46"/>
    <mergeCell ref="BB9:BI9"/>
    <mergeCell ref="BL9:BM9"/>
    <mergeCell ref="B10:H10"/>
    <mergeCell ref="I10:O10"/>
    <mergeCell ref="P10:V10"/>
    <mergeCell ref="W10:AC10"/>
    <mergeCell ref="AD10:AJ10"/>
    <mergeCell ref="AL10:AS10"/>
    <mergeCell ref="AT10:BA10"/>
    <mergeCell ref="BB10:BI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
43</v>
      </c>
      <c r="Y1" s="27">
        <v>
1</v>
      </c>
      <c r="Z1" s="27">
        <v>
1</v>
      </c>
      <c r="AA1" s="27">
        <v>
1</v>
      </c>
      <c r="AB1" s="27">
        <v>
1</v>
      </c>
      <c r="AC1" s="27">
        <v>
1</v>
      </c>
      <c r="AD1" s="27">
        <v>
1</v>
      </c>
      <c r="AE1" s="27">
        <v>
1</v>
      </c>
      <c r="AF1" s="27">
        <v>
1</v>
      </c>
      <c r="AG1" s="27">
        <v>
1</v>
      </c>
      <c r="AH1" s="27">
        <v>
1</v>
      </c>
      <c r="AI1" s="27"/>
      <c r="AJ1" s="27">
        <v>
1</v>
      </c>
      <c r="AK1" s="27">
        <v>
1</v>
      </c>
      <c r="AL1" s="27">
        <v>
1</v>
      </c>
      <c r="AM1" s="27">
        <v>
1</v>
      </c>
      <c r="AN1" s="27">
        <v>
1</v>
      </c>
      <c r="AO1" s="27">
        <v>
1</v>
      </c>
      <c r="AP1" s="27">
        <v>
1</v>
      </c>
      <c r="AQ1" s="27">
        <v>
1</v>
      </c>
      <c r="AR1" s="27">
        <v>
1</v>
      </c>
      <c r="AS1" s="27">
        <v>
1</v>
      </c>
      <c r="AT1" s="27"/>
      <c r="AU1" s="27">
        <v>
1</v>
      </c>
      <c r="AV1" s="27">
        <v>
1</v>
      </c>
      <c r="AW1" s="27">
        <v>
1</v>
      </c>
      <c r="AX1" s="27">
        <v>
1</v>
      </c>
      <c r="AY1" s="27">
        <v>
1</v>
      </c>
      <c r="AZ1" s="27">
        <v>
1</v>
      </c>
      <c r="BA1" s="27">
        <v>
1</v>
      </c>
      <c r="BB1" s="27">
        <v>
1</v>
      </c>
      <c r="BC1" s="27">
        <v>
1</v>
      </c>
      <c r="BD1" s="27">
        <v>
1</v>
      </c>
      <c r="BE1" s="27"/>
      <c r="BF1" s="27">
        <v>
1</v>
      </c>
      <c r="BG1" s="27">
        <v>
1</v>
      </c>
      <c r="BH1" s="27">
        <v>
1</v>
      </c>
      <c r="BI1" s="27">
        <v>
1</v>
      </c>
      <c r="BJ1" s="27">
        <v>
1</v>
      </c>
      <c r="BK1" s="27">
        <v>
1</v>
      </c>
      <c r="BL1" s="27">
        <v>
1</v>
      </c>
      <c r="BM1" s="27">
        <v>
1</v>
      </c>
      <c r="BN1" s="27">
        <v>
1</v>
      </c>
      <c r="BO1" s="27">
        <v>
1</v>
      </c>
      <c r="BP1" s="27"/>
      <c r="BQ1" s="27">
        <v>
1</v>
      </c>
      <c r="BR1" s="27">
        <v>
1</v>
      </c>
      <c r="BS1" s="27">
        <v>
1</v>
      </c>
      <c r="BT1" s="27">
        <v>
1</v>
      </c>
      <c r="BU1" s="27">
        <v>
1</v>
      </c>
      <c r="BV1" s="27">
        <v>
1</v>
      </c>
      <c r="BW1" s="27">
        <v>
1</v>
      </c>
      <c r="BX1" s="27">
        <v>
1</v>
      </c>
      <c r="BY1" s="27">
        <v>
1</v>
      </c>
      <c r="BZ1" s="27">
        <v>
1</v>
      </c>
      <c r="CA1" s="27"/>
      <c r="CB1" s="27">
        <v>
1</v>
      </c>
      <c r="CC1" s="27">
        <v>
1</v>
      </c>
      <c r="CD1" s="27">
        <v>
1</v>
      </c>
      <c r="CE1" s="27">
        <v>
1</v>
      </c>
      <c r="CF1" s="27">
        <v>
1</v>
      </c>
      <c r="CG1" s="27">
        <v>
1</v>
      </c>
      <c r="CH1" s="27">
        <v>
1</v>
      </c>
      <c r="CI1" s="27">
        <v>
1</v>
      </c>
      <c r="CJ1" s="27">
        <v>
1</v>
      </c>
      <c r="CK1" s="27">
        <v>
1</v>
      </c>
      <c r="CL1" s="27"/>
      <c r="CM1" s="27">
        <v>
1</v>
      </c>
      <c r="CN1" s="27">
        <v>
1</v>
      </c>
      <c r="CO1" s="27">
        <v>
1</v>
      </c>
      <c r="CP1" s="27">
        <v>
1</v>
      </c>
      <c r="CQ1" s="27">
        <v>
1</v>
      </c>
      <c r="CR1" s="27">
        <v>
1</v>
      </c>
      <c r="CS1" s="27">
        <v>
1</v>
      </c>
      <c r="CT1" s="27">
        <v>
1</v>
      </c>
      <c r="CU1" s="27">
        <v>
1</v>
      </c>
      <c r="CV1" s="27">
        <v>
1</v>
      </c>
      <c r="CW1" s="27"/>
      <c r="CX1" s="27">
        <v>
1</v>
      </c>
      <c r="CY1" s="27">
        <v>
1</v>
      </c>
      <c r="CZ1" s="27">
        <v>
1</v>
      </c>
      <c r="DA1" s="27">
        <v>
1</v>
      </c>
      <c r="DB1" s="27">
        <v>
1</v>
      </c>
      <c r="DC1" s="27">
        <v>
1</v>
      </c>
      <c r="DD1" s="27">
        <v>
1</v>
      </c>
      <c r="DE1" s="27">
        <v>
1</v>
      </c>
      <c r="DF1" s="27">
        <v>
1</v>
      </c>
      <c r="DG1" s="27">
        <v>
1</v>
      </c>
      <c r="DH1" s="27"/>
      <c r="DI1" s="27">
        <v>
1</v>
      </c>
      <c r="DJ1" s="27">
        <v>
1</v>
      </c>
      <c r="DK1" s="27">
        <v>
1</v>
      </c>
      <c r="DL1" s="27">
        <v>
1</v>
      </c>
      <c r="DM1" s="27">
        <v>
1</v>
      </c>
      <c r="DN1" s="27">
        <v>
1</v>
      </c>
      <c r="DO1" s="27">
        <v>
1</v>
      </c>
      <c r="DP1" s="27">
        <v>
1</v>
      </c>
      <c r="DQ1" s="27">
        <v>
1</v>
      </c>
      <c r="DR1" s="27">
        <v>
1</v>
      </c>
      <c r="DS1" s="27"/>
      <c r="DT1" s="27">
        <v>
1</v>
      </c>
      <c r="DU1" s="27">
        <v>
1</v>
      </c>
      <c r="DV1" s="27">
        <v>
1</v>
      </c>
      <c r="DW1" s="27">
        <v>
1</v>
      </c>
      <c r="DX1" s="27">
        <v>
1</v>
      </c>
      <c r="DY1" s="27">
        <v>
1</v>
      </c>
      <c r="DZ1" s="27">
        <v>
1</v>
      </c>
      <c r="EA1" s="27">
        <v>
1</v>
      </c>
      <c r="EB1" s="27">
        <v>
1</v>
      </c>
      <c r="EC1" s="27">
        <v>
1</v>
      </c>
      <c r="ED1" s="27"/>
      <c r="EE1" s="27">
        <v>
1</v>
      </c>
      <c r="EF1" s="27">
        <v>
1</v>
      </c>
      <c r="EG1" s="27">
        <v>
1</v>
      </c>
      <c r="EH1" s="27">
        <v>
1</v>
      </c>
      <c r="EI1" s="27">
        <v>
1</v>
      </c>
      <c r="EJ1" s="27">
        <v>
1</v>
      </c>
      <c r="EK1" s="27">
        <v>
1</v>
      </c>
      <c r="EL1" s="27">
        <v>
1</v>
      </c>
      <c r="EM1" s="27">
        <v>
1</v>
      </c>
      <c r="EN1" s="27">
        <v>
1</v>
      </c>
      <c r="EO1" s="27"/>
    </row>
    <row r="2" spans="1:148" x14ac:dyDescent="0.15">
      <c r="A2" s="28" t="s">
        <v>
44</v>
      </c>
      <c r="B2" s="28">
        <f>
COLUMN()-1</f>
        <v>
1</v>
      </c>
      <c r="C2" s="28">
        <f t="shared" ref="C2:BS2" si="0">
COLUMN()-1</f>
        <v>
2</v>
      </c>
      <c r="D2" s="28">
        <f t="shared" si="0"/>
        <v>
3</v>
      </c>
      <c r="E2" s="28">
        <f t="shared" si="0"/>
        <v>
4</v>
      </c>
      <c r="F2" s="28">
        <f t="shared" si="0"/>
        <v>
5</v>
      </c>
      <c r="G2" s="28">
        <f t="shared" si="0"/>
        <v>
6</v>
      </c>
      <c r="H2" s="28">
        <f t="shared" si="0"/>
        <v>
7</v>
      </c>
      <c r="I2" s="28">
        <f t="shared" si="0"/>
        <v>
8</v>
      </c>
      <c r="J2" s="28">
        <f t="shared" si="0"/>
        <v>
9</v>
      </c>
      <c r="K2" s="28">
        <f t="shared" si="0"/>
        <v>
10</v>
      </c>
      <c r="L2" s="28">
        <f t="shared" si="0"/>
        <v>
11</v>
      </c>
      <c r="M2" s="28">
        <f t="shared" si="0"/>
        <v>
12</v>
      </c>
      <c r="N2" s="28">
        <f t="shared" si="0"/>
        <v>
13</v>
      </c>
      <c r="O2" s="28">
        <f t="shared" si="0"/>
        <v>
14</v>
      </c>
      <c r="P2" s="28">
        <f t="shared" si="0"/>
        <v>
15</v>
      </c>
      <c r="Q2" s="28">
        <f t="shared" si="0"/>
        <v>
16</v>
      </c>
      <c r="R2" s="28">
        <f t="shared" si="0"/>
        <v>
17</v>
      </c>
      <c r="S2" s="28">
        <f t="shared" si="0"/>
        <v>
18</v>
      </c>
      <c r="T2" s="28">
        <f t="shared" si="0"/>
        <v>
19</v>
      </c>
      <c r="U2" s="28">
        <f t="shared" si="0"/>
        <v>
20</v>
      </c>
      <c r="V2" s="28">
        <f t="shared" si="0"/>
        <v>
21</v>
      </c>
      <c r="W2" s="28">
        <f t="shared" si="0"/>
        <v>
22</v>
      </c>
      <c r="X2" s="28">
        <f t="shared" si="0"/>
        <v>
23</v>
      </c>
      <c r="Y2" s="28">
        <f t="shared" si="0"/>
        <v>
24</v>
      </c>
      <c r="Z2" s="28">
        <f t="shared" si="0"/>
        <v>
25</v>
      </c>
      <c r="AA2" s="28">
        <f t="shared" si="0"/>
        <v>
26</v>
      </c>
      <c r="AB2" s="28">
        <f t="shared" si="0"/>
        <v>
27</v>
      </c>
      <c r="AC2" s="28">
        <f t="shared" si="0"/>
        <v>
28</v>
      </c>
      <c r="AD2" s="28">
        <f t="shared" si="0"/>
        <v>
29</v>
      </c>
      <c r="AE2" s="28">
        <f t="shared" si="0"/>
        <v>
30</v>
      </c>
      <c r="AF2" s="28">
        <f t="shared" si="0"/>
        <v>
31</v>
      </c>
      <c r="AG2" s="28">
        <f t="shared" si="0"/>
        <v>
32</v>
      </c>
      <c r="AH2" s="28">
        <f t="shared" si="0"/>
        <v>
33</v>
      </c>
      <c r="AI2" s="28">
        <f t="shared" si="0"/>
        <v>
34</v>
      </c>
      <c r="AJ2" s="28">
        <f t="shared" si="0"/>
        <v>
35</v>
      </c>
      <c r="AK2" s="28">
        <f t="shared" si="0"/>
        <v>
36</v>
      </c>
      <c r="AL2" s="28">
        <f t="shared" si="0"/>
        <v>
37</v>
      </c>
      <c r="AM2" s="28">
        <f t="shared" si="0"/>
        <v>
38</v>
      </c>
      <c r="AN2" s="28">
        <f t="shared" si="0"/>
        <v>
39</v>
      </c>
      <c r="AO2" s="28">
        <f t="shared" si="0"/>
        <v>
40</v>
      </c>
      <c r="AP2" s="28">
        <f t="shared" si="0"/>
        <v>
41</v>
      </c>
      <c r="AQ2" s="28">
        <f t="shared" si="0"/>
        <v>
42</v>
      </c>
      <c r="AR2" s="28">
        <f t="shared" si="0"/>
        <v>
43</v>
      </c>
      <c r="AS2" s="28">
        <f t="shared" si="0"/>
        <v>
44</v>
      </c>
      <c r="AT2" s="28">
        <f t="shared" si="0"/>
        <v>
45</v>
      </c>
      <c r="AU2" s="28">
        <f t="shared" si="0"/>
        <v>
46</v>
      </c>
      <c r="AV2" s="28">
        <f t="shared" si="0"/>
        <v>
47</v>
      </c>
      <c r="AW2" s="28">
        <f t="shared" si="0"/>
        <v>
48</v>
      </c>
      <c r="AX2" s="28">
        <f t="shared" si="0"/>
        <v>
49</v>
      </c>
      <c r="AY2" s="28">
        <f t="shared" si="0"/>
        <v>
50</v>
      </c>
      <c r="AZ2" s="28">
        <f t="shared" si="0"/>
        <v>
51</v>
      </c>
      <c r="BA2" s="28">
        <f t="shared" si="0"/>
        <v>
52</v>
      </c>
      <c r="BB2" s="28">
        <f t="shared" si="0"/>
        <v>
53</v>
      </c>
      <c r="BC2" s="28">
        <f t="shared" si="0"/>
        <v>
54</v>
      </c>
      <c r="BD2" s="28">
        <f t="shared" si="0"/>
        <v>
55</v>
      </c>
      <c r="BE2" s="28">
        <f t="shared" si="0"/>
        <v>
56</v>
      </c>
      <c r="BF2" s="28">
        <f t="shared" si="0"/>
        <v>
57</v>
      </c>
      <c r="BG2" s="28">
        <f t="shared" si="0"/>
        <v>
58</v>
      </c>
      <c r="BH2" s="28">
        <f t="shared" si="0"/>
        <v>
59</v>
      </c>
      <c r="BI2" s="28">
        <f t="shared" si="0"/>
        <v>
60</v>
      </c>
      <c r="BJ2" s="28">
        <f t="shared" si="0"/>
        <v>
61</v>
      </c>
      <c r="BK2" s="28">
        <f t="shared" si="0"/>
        <v>
62</v>
      </c>
      <c r="BL2" s="28">
        <f t="shared" si="0"/>
        <v>
63</v>
      </c>
      <c r="BM2" s="28">
        <f t="shared" si="0"/>
        <v>
64</v>
      </c>
      <c r="BN2" s="28">
        <f t="shared" si="0"/>
        <v>
65</v>
      </c>
      <c r="BO2" s="28">
        <f t="shared" si="0"/>
        <v>
66</v>
      </c>
      <c r="BP2" s="28">
        <f t="shared" si="0"/>
        <v>
67</v>
      </c>
      <c r="BQ2" s="28">
        <f t="shared" si="0"/>
        <v>
68</v>
      </c>
      <c r="BR2" s="28">
        <f t="shared" si="0"/>
        <v>
69</v>
      </c>
      <c r="BS2" s="28">
        <f t="shared" si="0"/>
        <v>
70</v>
      </c>
      <c r="BT2" s="28">
        <f t="shared" ref="BT2:EE2" si="1">
COLUMN()-1</f>
        <v>
71</v>
      </c>
      <c r="BU2" s="28">
        <f t="shared" si="1"/>
        <v>
72</v>
      </c>
      <c r="BV2" s="28">
        <f t="shared" si="1"/>
        <v>
73</v>
      </c>
      <c r="BW2" s="28">
        <f t="shared" si="1"/>
        <v>
74</v>
      </c>
      <c r="BX2" s="28">
        <f t="shared" si="1"/>
        <v>
75</v>
      </c>
      <c r="BY2" s="28">
        <f t="shared" si="1"/>
        <v>
76</v>
      </c>
      <c r="BZ2" s="28">
        <f t="shared" si="1"/>
        <v>
77</v>
      </c>
      <c r="CA2" s="28">
        <f t="shared" si="1"/>
        <v>
78</v>
      </c>
      <c r="CB2" s="28">
        <f t="shared" si="1"/>
        <v>
79</v>
      </c>
      <c r="CC2" s="28">
        <f t="shared" si="1"/>
        <v>
80</v>
      </c>
      <c r="CD2" s="28">
        <f t="shared" si="1"/>
        <v>
81</v>
      </c>
      <c r="CE2" s="28">
        <f t="shared" si="1"/>
        <v>
82</v>
      </c>
      <c r="CF2" s="28">
        <f t="shared" si="1"/>
        <v>
83</v>
      </c>
      <c r="CG2" s="28">
        <f t="shared" si="1"/>
        <v>
84</v>
      </c>
      <c r="CH2" s="28">
        <f t="shared" si="1"/>
        <v>
85</v>
      </c>
      <c r="CI2" s="28">
        <f t="shared" si="1"/>
        <v>
86</v>
      </c>
      <c r="CJ2" s="28">
        <f t="shared" si="1"/>
        <v>
87</v>
      </c>
      <c r="CK2" s="28">
        <f t="shared" si="1"/>
        <v>
88</v>
      </c>
      <c r="CL2" s="28">
        <f t="shared" si="1"/>
        <v>
89</v>
      </c>
      <c r="CM2" s="28">
        <f t="shared" si="1"/>
        <v>
90</v>
      </c>
      <c r="CN2" s="28">
        <f t="shared" si="1"/>
        <v>
91</v>
      </c>
      <c r="CO2" s="28">
        <f t="shared" si="1"/>
        <v>
92</v>
      </c>
      <c r="CP2" s="28">
        <f t="shared" si="1"/>
        <v>
93</v>
      </c>
      <c r="CQ2" s="28">
        <f t="shared" si="1"/>
        <v>
94</v>
      </c>
      <c r="CR2" s="28">
        <f t="shared" si="1"/>
        <v>
95</v>
      </c>
      <c r="CS2" s="28">
        <f t="shared" si="1"/>
        <v>
96</v>
      </c>
      <c r="CT2" s="28">
        <f t="shared" si="1"/>
        <v>
97</v>
      </c>
      <c r="CU2" s="28">
        <f t="shared" si="1"/>
        <v>
98</v>
      </c>
      <c r="CV2" s="28">
        <f t="shared" si="1"/>
        <v>
99</v>
      </c>
      <c r="CW2" s="28">
        <f t="shared" si="1"/>
        <v>
100</v>
      </c>
      <c r="CX2" s="28">
        <f t="shared" si="1"/>
        <v>
101</v>
      </c>
      <c r="CY2" s="28">
        <f t="shared" si="1"/>
        <v>
102</v>
      </c>
      <c r="CZ2" s="28">
        <f t="shared" si="1"/>
        <v>
103</v>
      </c>
      <c r="DA2" s="28">
        <f t="shared" si="1"/>
        <v>
104</v>
      </c>
      <c r="DB2" s="28">
        <f t="shared" si="1"/>
        <v>
105</v>
      </c>
      <c r="DC2" s="28">
        <f t="shared" si="1"/>
        <v>
106</v>
      </c>
      <c r="DD2" s="28">
        <f t="shared" si="1"/>
        <v>
107</v>
      </c>
      <c r="DE2" s="28">
        <f t="shared" si="1"/>
        <v>
108</v>
      </c>
      <c r="DF2" s="28">
        <f t="shared" si="1"/>
        <v>
109</v>
      </c>
      <c r="DG2" s="28">
        <f t="shared" si="1"/>
        <v>
110</v>
      </c>
      <c r="DH2" s="28">
        <f t="shared" si="1"/>
        <v>
111</v>
      </c>
      <c r="DI2" s="28">
        <f t="shared" si="1"/>
        <v>
112</v>
      </c>
      <c r="DJ2" s="28">
        <f t="shared" si="1"/>
        <v>
113</v>
      </c>
      <c r="DK2" s="28">
        <f t="shared" si="1"/>
        <v>
114</v>
      </c>
      <c r="DL2" s="28">
        <f t="shared" si="1"/>
        <v>
115</v>
      </c>
      <c r="DM2" s="28">
        <f t="shared" si="1"/>
        <v>
116</v>
      </c>
      <c r="DN2" s="28">
        <f t="shared" si="1"/>
        <v>
117</v>
      </c>
      <c r="DO2" s="28">
        <f t="shared" si="1"/>
        <v>
118</v>
      </c>
      <c r="DP2" s="28">
        <f t="shared" si="1"/>
        <v>
119</v>
      </c>
      <c r="DQ2" s="28">
        <f t="shared" si="1"/>
        <v>
120</v>
      </c>
      <c r="DR2" s="28">
        <f t="shared" si="1"/>
        <v>
121</v>
      </c>
      <c r="DS2" s="28">
        <f t="shared" si="1"/>
        <v>
122</v>
      </c>
      <c r="DT2" s="28">
        <f t="shared" si="1"/>
        <v>
123</v>
      </c>
      <c r="DU2" s="28">
        <f t="shared" si="1"/>
        <v>
124</v>
      </c>
      <c r="DV2" s="28">
        <f t="shared" si="1"/>
        <v>
125</v>
      </c>
      <c r="DW2" s="28">
        <f t="shared" si="1"/>
        <v>
126</v>
      </c>
      <c r="DX2" s="28">
        <f t="shared" si="1"/>
        <v>
127</v>
      </c>
      <c r="DY2" s="28">
        <f t="shared" si="1"/>
        <v>
128</v>
      </c>
      <c r="DZ2" s="28">
        <f t="shared" si="1"/>
        <v>
129</v>
      </c>
      <c r="EA2" s="28">
        <f t="shared" si="1"/>
        <v>
130</v>
      </c>
      <c r="EB2" s="28">
        <f t="shared" si="1"/>
        <v>
131</v>
      </c>
      <c r="EC2" s="28">
        <f t="shared" si="1"/>
        <v>
132</v>
      </c>
      <c r="ED2" s="28">
        <f t="shared" si="1"/>
        <v>
133</v>
      </c>
      <c r="EE2" s="28">
        <f t="shared" si="1"/>
        <v>
134</v>
      </c>
      <c r="EF2" s="28">
        <f t="shared" ref="EF2:EO2" si="2">
COLUMN()-1</f>
        <v>
135</v>
      </c>
      <c r="EG2" s="28">
        <f t="shared" si="2"/>
        <v>
136</v>
      </c>
      <c r="EH2" s="28">
        <f t="shared" si="2"/>
        <v>
137</v>
      </c>
      <c r="EI2" s="28">
        <f t="shared" si="2"/>
        <v>
138</v>
      </c>
      <c r="EJ2" s="28">
        <f t="shared" si="2"/>
        <v>
139</v>
      </c>
      <c r="EK2" s="28">
        <f t="shared" si="2"/>
        <v>
140</v>
      </c>
      <c r="EL2" s="28">
        <f t="shared" si="2"/>
        <v>
141</v>
      </c>
      <c r="EM2" s="28">
        <f t="shared" si="2"/>
        <v>
142</v>
      </c>
      <c r="EN2" s="28">
        <f t="shared" si="2"/>
        <v>
143</v>
      </c>
      <c r="EO2" s="28">
        <f t="shared" si="2"/>
        <v>
144</v>
      </c>
    </row>
    <row r="3" spans="1:148" x14ac:dyDescent="0.15">
      <c r="A3" s="28" t="s">
        <v>
45</v>
      </c>
      <c r="B3" s="29" t="s">
        <v>
46</v>
      </c>
      <c r="C3" s="29" t="s">
        <v>
47</v>
      </c>
      <c r="D3" s="29" t="s">
        <v>
48</v>
      </c>
      <c r="E3" s="29" t="s">
        <v>
49</v>
      </c>
      <c r="F3" s="29" t="s">
        <v>
50</v>
      </c>
      <c r="G3" s="29" t="s">
        <v>
51</v>
      </c>
      <c r="H3" s="77" t="s">
        <v>
52</v>
      </c>
      <c r="I3" s="78"/>
      <c r="J3" s="78"/>
      <c r="K3" s="78"/>
      <c r="L3" s="78"/>
      <c r="M3" s="78"/>
      <c r="N3" s="78"/>
      <c r="O3" s="78"/>
      <c r="P3" s="78"/>
      <c r="Q3" s="78"/>
      <c r="R3" s="78"/>
      <c r="S3" s="78"/>
      <c r="T3" s="78"/>
      <c r="U3" s="78"/>
      <c r="V3" s="78"/>
      <c r="W3" s="78"/>
      <c r="X3" s="79"/>
      <c r="Y3" s="83" t="s">
        <v>
53</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
54</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8" x14ac:dyDescent="0.15">
      <c r="A4" s="28" t="s">
        <v>
55</v>
      </c>
      <c r="B4" s="30"/>
      <c r="C4" s="30"/>
      <c r="D4" s="30"/>
      <c r="E4" s="30"/>
      <c r="F4" s="30"/>
      <c r="G4" s="30"/>
      <c r="H4" s="80"/>
      <c r="I4" s="81"/>
      <c r="J4" s="81"/>
      <c r="K4" s="81"/>
      <c r="L4" s="81"/>
      <c r="M4" s="81"/>
      <c r="N4" s="81"/>
      <c r="O4" s="81"/>
      <c r="P4" s="81"/>
      <c r="Q4" s="81"/>
      <c r="R4" s="81"/>
      <c r="S4" s="81"/>
      <c r="T4" s="81"/>
      <c r="U4" s="81"/>
      <c r="V4" s="81"/>
      <c r="W4" s="81"/>
      <c r="X4" s="82"/>
      <c r="Y4" s="76" t="s">
        <v>
56</v>
      </c>
      <c r="Z4" s="76"/>
      <c r="AA4" s="76"/>
      <c r="AB4" s="76"/>
      <c r="AC4" s="76"/>
      <c r="AD4" s="76"/>
      <c r="AE4" s="76"/>
      <c r="AF4" s="76"/>
      <c r="AG4" s="76"/>
      <c r="AH4" s="76"/>
      <c r="AI4" s="76"/>
      <c r="AJ4" s="76" t="s">
        <v>
57</v>
      </c>
      <c r="AK4" s="76"/>
      <c r="AL4" s="76"/>
      <c r="AM4" s="76"/>
      <c r="AN4" s="76"/>
      <c r="AO4" s="76"/>
      <c r="AP4" s="76"/>
      <c r="AQ4" s="76"/>
      <c r="AR4" s="76"/>
      <c r="AS4" s="76"/>
      <c r="AT4" s="76"/>
      <c r="AU4" s="76" t="s">
        <v>
58</v>
      </c>
      <c r="AV4" s="76"/>
      <c r="AW4" s="76"/>
      <c r="AX4" s="76"/>
      <c r="AY4" s="76"/>
      <c r="AZ4" s="76"/>
      <c r="BA4" s="76"/>
      <c r="BB4" s="76"/>
      <c r="BC4" s="76"/>
      <c r="BD4" s="76"/>
      <c r="BE4" s="76"/>
      <c r="BF4" s="76" t="s">
        <v>
59</v>
      </c>
      <c r="BG4" s="76"/>
      <c r="BH4" s="76"/>
      <c r="BI4" s="76"/>
      <c r="BJ4" s="76"/>
      <c r="BK4" s="76"/>
      <c r="BL4" s="76"/>
      <c r="BM4" s="76"/>
      <c r="BN4" s="76"/>
      <c r="BO4" s="76"/>
      <c r="BP4" s="76"/>
      <c r="BQ4" s="76" t="s">
        <v>
60</v>
      </c>
      <c r="BR4" s="76"/>
      <c r="BS4" s="76"/>
      <c r="BT4" s="76"/>
      <c r="BU4" s="76"/>
      <c r="BV4" s="76"/>
      <c r="BW4" s="76"/>
      <c r="BX4" s="76"/>
      <c r="BY4" s="76"/>
      <c r="BZ4" s="76"/>
      <c r="CA4" s="76"/>
      <c r="CB4" s="76" t="s">
        <v>
61</v>
      </c>
      <c r="CC4" s="76"/>
      <c r="CD4" s="76"/>
      <c r="CE4" s="76"/>
      <c r="CF4" s="76"/>
      <c r="CG4" s="76"/>
      <c r="CH4" s="76"/>
      <c r="CI4" s="76"/>
      <c r="CJ4" s="76"/>
      <c r="CK4" s="76"/>
      <c r="CL4" s="76"/>
      <c r="CM4" s="76" t="s">
        <v>
62</v>
      </c>
      <c r="CN4" s="76"/>
      <c r="CO4" s="76"/>
      <c r="CP4" s="76"/>
      <c r="CQ4" s="76"/>
      <c r="CR4" s="76"/>
      <c r="CS4" s="76"/>
      <c r="CT4" s="76"/>
      <c r="CU4" s="76"/>
      <c r="CV4" s="76"/>
      <c r="CW4" s="76"/>
      <c r="CX4" s="76" t="s">
        <v>
63</v>
      </c>
      <c r="CY4" s="76"/>
      <c r="CZ4" s="76"/>
      <c r="DA4" s="76"/>
      <c r="DB4" s="76"/>
      <c r="DC4" s="76"/>
      <c r="DD4" s="76"/>
      <c r="DE4" s="76"/>
      <c r="DF4" s="76"/>
      <c r="DG4" s="76"/>
      <c r="DH4" s="76"/>
      <c r="DI4" s="76" t="s">
        <v>
64</v>
      </c>
      <c r="DJ4" s="76"/>
      <c r="DK4" s="76"/>
      <c r="DL4" s="76"/>
      <c r="DM4" s="76"/>
      <c r="DN4" s="76"/>
      <c r="DO4" s="76"/>
      <c r="DP4" s="76"/>
      <c r="DQ4" s="76"/>
      <c r="DR4" s="76"/>
      <c r="DS4" s="76"/>
      <c r="DT4" s="76" t="s">
        <v>
65</v>
      </c>
      <c r="DU4" s="76"/>
      <c r="DV4" s="76"/>
      <c r="DW4" s="76"/>
      <c r="DX4" s="76"/>
      <c r="DY4" s="76"/>
      <c r="DZ4" s="76"/>
      <c r="EA4" s="76"/>
      <c r="EB4" s="76"/>
      <c r="EC4" s="76"/>
      <c r="ED4" s="76"/>
      <c r="EE4" s="76" t="s">
        <v>
66</v>
      </c>
      <c r="EF4" s="76"/>
      <c r="EG4" s="76"/>
      <c r="EH4" s="76"/>
      <c r="EI4" s="76"/>
      <c r="EJ4" s="76"/>
      <c r="EK4" s="76"/>
      <c r="EL4" s="76"/>
      <c r="EM4" s="76"/>
      <c r="EN4" s="76"/>
      <c r="EO4" s="76"/>
    </row>
    <row r="5" spans="1:148" x14ac:dyDescent="0.15">
      <c r="A5" s="28" t="s">
        <v>
67</v>
      </c>
      <c r="B5" s="31"/>
      <c r="C5" s="31"/>
      <c r="D5" s="31"/>
      <c r="E5" s="31"/>
      <c r="F5" s="31"/>
      <c r="G5" s="31"/>
      <c r="H5" s="32" t="s">
        <v>
68</v>
      </c>
      <c r="I5" s="32" t="s">
        <v>
69</v>
      </c>
      <c r="J5" s="32" t="s">
        <v>
70</v>
      </c>
      <c r="K5" s="32" t="s">
        <v>
71</v>
      </c>
      <c r="L5" s="32" t="s">
        <v>
72</v>
      </c>
      <c r="M5" s="32" t="s">
        <v>
5</v>
      </c>
      <c r="N5" s="32" t="s">
        <v>
73</v>
      </c>
      <c r="O5" s="32" t="s">
        <v>
74</v>
      </c>
      <c r="P5" s="32" t="s">
        <v>
75</v>
      </c>
      <c r="Q5" s="32" t="s">
        <v>
76</v>
      </c>
      <c r="R5" s="32" t="s">
        <v>
77</v>
      </c>
      <c r="S5" s="32" t="s">
        <v>
78</v>
      </c>
      <c r="T5" s="32" t="s">
        <v>
79</v>
      </c>
      <c r="U5" s="32" t="s">
        <v>
80</v>
      </c>
      <c r="V5" s="32" t="s">
        <v>
81</v>
      </c>
      <c r="W5" s="32" t="s">
        <v>
82</v>
      </c>
      <c r="X5" s="32" t="s">
        <v>
83</v>
      </c>
      <c r="Y5" s="32" t="s">
        <v>
84</v>
      </c>
      <c r="Z5" s="32" t="s">
        <v>
85</v>
      </c>
      <c r="AA5" s="32" t="s">
        <v>
86</v>
      </c>
      <c r="AB5" s="32" t="s">
        <v>
87</v>
      </c>
      <c r="AC5" s="32" t="s">
        <v>
88</v>
      </c>
      <c r="AD5" s="32" t="s">
        <v>
89</v>
      </c>
      <c r="AE5" s="32" t="s">
        <v>
90</v>
      </c>
      <c r="AF5" s="32" t="s">
        <v>
91</v>
      </c>
      <c r="AG5" s="32" t="s">
        <v>
92</v>
      </c>
      <c r="AH5" s="32" t="s">
        <v>
93</v>
      </c>
      <c r="AI5" s="32" t="s">
        <v>
31</v>
      </c>
      <c r="AJ5" s="32" t="s">
        <v>
84</v>
      </c>
      <c r="AK5" s="32" t="s">
        <v>
85</v>
      </c>
      <c r="AL5" s="32" t="s">
        <v>
86</v>
      </c>
      <c r="AM5" s="32" t="s">
        <v>
87</v>
      </c>
      <c r="AN5" s="32" t="s">
        <v>
88</v>
      </c>
      <c r="AO5" s="32" t="s">
        <v>
89</v>
      </c>
      <c r="AP5" s="32" t="s">
        <v>
90</v>
      </c>
      <c r="AQ5" s="32" t="s">
        <v>
91</v>
      </c>
      <c r="AR5" s="32" t="s">
        <v>
92</v>
      </c>
      <c r="AS5" s="32" t="s">
        <v>
93</v>
      </c>
      <c r="AT5" s="32" t="s">
        <v>
94</v>
      </c>
      <c r="AU5" s="32" t="s">
        <v>
84</v>
      </c>
      <c r="AV5" s="32" t="s">
        <v>
85</v>
      </c>
      <c r="AW5" s="32" t="s">
        <v>
86</v>
      </c>
      <c r="AX5" s="32" t="s">
        <v>
87</v>
      </c>
      <c r="AY5" s="32" t="s">
        <v>
88</v>
      </c>
      <c r="AZ5" s="32" t="s">
        <v>
89</v>
      </c>
      <c r="BA5" s="32" t="s">
        <v>
90</v>
      </c>
      <c r="BB5" s="32" t="s">
        <v>
91</v>
      </c>
      <c r="BC5" s="32" t="s">
        <v>
92</v>
      </c>
      <c r="BD5" s="32" t="s">
        <v>
93</v>
      </c>
      <c r="BE5" s="32" t="s">
        <v>
94</v>
      </c>
      <c r="BF5" s="32" t="s">
        <v>
84</v>
      </c>
      <c r="BG5" s="32" t="s">
        <v>
85</v>
      </c>
      <c r="BH5" s="32" t="s">
        <v>
86</v>
      </c>
      <c r="BI5" s="32" t="s">
        <v>
87</v>
      </c>
      <c r="BJ5" s="32" t="s">
        <v>
88</v>
      </c>
      <c r="BK5" s="32" t="s">
        <v>
89</v>
      </c>
      <c r="BL5" s="32" t="s">
        <v>
90</v>
      </c>
      <c r="BM5" s="32" t="s">
        <v>
91</v>
      </c>
      <c r="BN5" s="32" t="s">
        <v>
92</v>
      </c>
      <c r="BO5" s="32" t="s">
        <v>
93</v>
      </c>
      <c r="BP5" s="32" t="s">
        <v>
94</v>
      </c>
      <c r="BQ5" s="32" t="s">
        <v>
84</v>
      </c>
      <c r="BR5" s="32" t="s">
        <v>
85</v>
      </c>
      <c r="BS5" s="32" t="s">
        <v>
86</v>
      </c>
      <c r="BT5" s="32" t="s">
        <v>
87</v>
      </c>
      <c r="BU5" s="32" t="s">
        <v>
88</v>
      </c>
      <c r="BV5" s="32" t="s">
        <v>
89</v>
      </c>
      <c r="BW5" s="32" t="s">
        <v>
90</v>
      </c>
      <c r="BX5" s="32" t="s">
        <v>
91</v>
      </c>
      <c r="BY5" s="32" t="s">
        <v>
92</v>
      </c>
      <c r="BZ5" s="32" t="s">
        <v>
93</v>
      </c>
      <c r="CA5" s="32" t="s">
        <v>
94</v>
      </c>
      <c r="CB5" s="32" t="s">
        <v>
84</v>
      </c>
      <c r="CC5" s="32" t="s">
        <v>
85</v>
      </c>
      <c r="CD5" s="32" t="s">
        <v>
86</v>
      </c>
      <c r="CE5" s="32" t="s">
        <v>
87</v>
      </c>
      <c r="CF5" s="32" t="s">
        <v>
88</v>
      </c>
      <c r="CG5" s="32" t="s">
        <v>
89</v>
      </c>
      <c r="CH5" s="32" t="s">
        <v>
90</v>
      </c>
      <c r="CI5" s="32" t="s">
        <v>
91</v>
      </c>
      <c r="CJ5" s="32" t="s">
        <v>
92</v>
      </c>
      <c r="CK5" s="32" t="s">
        <v>
93</v>
      </c>
      <c r="CL5" s="32" t="s">
        <v>
94</v>
      </c>
      <c r="CM5" s="32" t="s">
        <v>
84</v>
      </c>
      <c r="CN5" s="32" t="s">
        <v>
85</v>
      </c>
      <c r="CO5" s="32" t="s">
        <v>
86</v>
      </c>
      <c r="CP5" s="32" t="s">
        <v>
87</v>
      </c>
      <c r="CQ5" s="32" t="s">
        <v>
88</v>
      </c>
      <c r="CR5" s="32" t="s">
        <v>
89</v>
      </c>
      <c r="CS5" s="32" t="s">
        <v>
90</v>
      </c>
      <c r="CT5" s="32" t="s">
        <v>
91</v>
      </c>
      <c r="CU5" s="32" t="s">
        <v>
92</v>
      </c>
      <c r="CV5" s="32" t="s">
        <v>
93</v>
      </c>
      <c r="CW5" s="32" t="s">
        <v>
94</v>
      </c>
      <c r="CX5" s="32" t="s">
        <v>
84</v>
      </c>
      <c r="CY5" s="32" t="s">
        <v>
85</v>
      </c>
      <c r="CZ5" s="32" t="s">
        <v>
86</v>
      </c>
      <c r="DA5" s="32" t="s">
        <v>
87</v>
      </c>
      <c r="DB5" s="32" t="s">
        <v>
88</v>
      </c>
      <c r="DC5" s="32" t="s">
        <v>
89</v>
      </c>
      <c r="DD5" s="32" t="s">
        <v>
90</v>
      </c>
      <c r="DE5" s="32" t="s">
        <v>
91</v>
      </c>
      <c r="DF5" s="32" t="s">
        <v>
92</v>
      </c>
      <c r="DG5" s="32" t="s">
        <v>
93</v>
      </c>
      <c r="DH5" s="32" t="s">
        <v>
94</v>
      </c>
      <c r="DI5" s="32" t="s">
        <v>
84</v>
      </c>
      <c r="DJ5" s="32" t="s">
        <v>
85</v>
      </c>
      <c r="DK5" s="32" t="s">
        <v>
86</v>
      </c>
      <c r="DL5" s="32" t="s">
        <v>
87</v>
      </c>
      <c r="DM5" s="32" t="s">
        <v>
88</v>
      </c>
      <c r="DN5" s="32" t="s">
        <v>
89</v>
      </c>
      <c r="DO5" s="32" t="s">
        <v>
90</v>
      </c>
      <c r="DP5" s="32" t="s">
        <v>
91</v>
      </c>
      <c r="DQ5" s="32" t="s">
        <v>
92</v>
      </c>
      <c r="DR5" s="32" t="s">
        <v>
93</v>
      </c>
      <c r="DS5" s="32" t="s">
        <v>
94</v>
      </c>
      <c r="DT5" s="32" t="s">
        <v>
84</v>
      </c>
      <c r="DU5" s="32" t="s">
        <v>
85</v>
      </c>
      <c r="DV5" s="32" t="s">
        <v>
86</v>
      </c>
      <c r="DW5" s="32" t="s">
        <v>
87</v>
      </c>
      <c r="DX5" s="32" t="s">
        <v>
88</v>
      </c>
      <c r="DY5" s="32" t="s">
        <v>
89</v>
      </c>
      <c r="DZ5" s="32" t="s">
        <v>
90</v>
      </c>
      <c r="EA5" s="32" t="s">
        <v>
91</v>
      </c>
      <c r="EB5" s="32" t="s">
        <v>
92</v>
      </c>
      <c r="EC5" s="32" t="s">
        <v>
93</v>
      </c>
      <c r="ED5" s="32" t="s">
        <v>
94</v>
      </c>
      <c r="EE5" s="32" t="s">
        <v>
84</v>
      </c>
      <c r="EF5" s="32" t="s">
        <v>
85</v>
      </c>
      <c r="EG5" s="32" t="s">
        <v>
86</v>
      </c>
      <c r="EH5" s="32" t="s">
        <v>
87</v>
      </c>
      <c r="EI5" s="32" t="s">
        <v>
88</v>
      </c>
      <c r="EJ5" s="32" t="s">
        <v>
89</v>
      </c>
      <c r="EK5" s="32" t="s">
        <v>
90</v>
      </c>
      <c r="EL5" s="32" t="s">
        <v>
91</v>
      </c>
      <c r="EM5" s="32" t="s">
        <v>
92</v>
      </c>
      <c r="EN5" s="32" t="s">
        <v>
93</v>
      </c>
      <c r="EO5" s="32" t="s">
        <v>
94</v>
      </c>
    </row>
    <row r="6" spans="1:148" s="36" customFormat="1" x14ac:dyDescent="0.15">
      <c r="A6" s="28" t="s">
        <v>
95</v>
      </c>
      <c r="B6" s="33">
        <f>
B7</f>
        <v>
2020</v>
      </c>
      <c r="C6" s="33">
        <f t="shared" ref="C6:X6" si="3">
C7</f>
        <v>
132021</v>
      </c>
      <c r="D6" s="33">
        <f t="shared" si="3"/>
        <v>
46</v>
      </c>
      <c r="E6" s="33">
        <f t="shared" si="3"/>
        <v>
17</v>
      </c>
      <c r="F6" s="33">
        <f t="shared" si="3"/>
        <v>
1</v>
      </c>
      <c r="G6" s="33">
        <f t="shared" si="3"/>
        <v>
0</v>
      </c>
      <c r="H6" s="33" t="str">
        <f t="shared" si="3"/>
        <v>
東京都　立川市</v>
      </c>
      <c r="I6" s="33" t="str">
        <f t="shared" si="3"/>
        <v>
法適用</v>
      </c>
      <c r="J6" s="33" t="str">
        <f t="shared" si="3"/>
        <v>
下水道事業</v>
      </c>
      <c r="K6" s="33" t="str">
        <f t="shared" si="3"/>
        <v>
公共下水道</v>
      </c>
      <c r="L6" s="33" t="str">
        <f t="shared" si="3"/>
        <v>
Ab</v>
      </c>
      <c r="M6" s="33" t="str">
        <f t="shared" si="3"/>
        <v>
非設置</v>
      </c>
      <c r="N6" s="34" t="str">
        <f t="shared" si="3"/>
        <v>
-</v>
      </c>
      <c r="O6" s="34">
        <f t="shared" si="3"/>
        <v>
74.94</v>
      </c>
      <c r="P6" s="34">
        <f t="shared" si="3"/>
        <v>
100</v>
      </c>
      <c r="Q6" s="34">
        <f t="shared" si="3"/>
        <v>
86.15</v>
      </c>
      <c r="R6" s="34">
        <f t="shared" si="3"/>
        <v>
1408</v>
      </c>
      <c r="S6" s="34">
        <f t="shared" si="3"/>
        <v>
184577</v>
      </c>
      <c r="T6" s="34">
        <f t="shared" si="3"/>
        <v>
24.36</v>
      </c>
      <c r="U6" s="34">
        <f t="shared" si="3"/>
        <v>
7577.05</v>
      </c>
      <c r="V6" s="34">
        <f t="shared" si="3"/>
        <v>
184661</v>
      </c>
      <c r="W6" s="34">
        <f t="shared" si="3"/>
        <v>
21.73</v>
      </c>
      <c r="X6" s="34">
        <f t="shared" si="3"/>
        <v>
8497.98</v>
      </c>
      <c r="Y6" s="35" t="str">
        <f>
IF(Y7="",NA(),Y7)</f>
        <v>
-</v>
      </c>
      <c r="Z6" s="35" t="str">
        <f t="shared" ref="Z6:AH6" si="4">
IF(Z7="",NA(),Z7)</f>
        <v>
-</v>
      </c>
      <c r="AA6" s="35" t="str">
        <f t="shared" si="4"/>
        <v>
-</v>
      </c>
      <c r="AB6" s="35" t="str">
        <f t="shared" si="4"/>
        <v>
-</v>
      </c>
      <c r="AC6" s="35">
        <f t="shared" si="4"/>
        <v>
111.67</v>
      </c>
      <c r="AD6" s="35" t="str">
        <f t="shared" si="4"/>
        <v>
-</v>
      </c>
      <c r="AE6" s="35" t="str">
        <f t="shared" si="4"/>
        <v>
-</v>
      </c>
      <c r="AF6" s="35" t="str">
        <f t="shared" si="4"/>
        <v>
-</v>
      </c>
      <c r="AG6" s="35" t="str">
        <f t="shared" si="4"/>
        <v>
-</v>
      </c>
      <c r="AH6" s="35">
        <f t="shared" si="4"/>
        <v>
107.05</v>
      </c>
      <c r="AI6" s="34" t="str">
        <f>
IF(AI7="","",IF(AI7="-","【-】","【"&amp;SUBSTITUTE(TEXT(AI7,"#,##0.00"),"-","△")&amp;"】"))</f>
        <v>
【106.67】</v>
      </c>
      <c r="AJ6" s="35" t="str">
        <f>
IF(AJ7="",NA(),AJ7)</f>
        <v>
-</v>
      </c>
      <c r="AK6" s="35" t="str">
        <f t="shared" ref="AK6:AS6" si="5">
IF(AK7="",NA(),AK7)</f>
        <v>
-</v>
      </c>
      <c r="AL6" s="35" t="str">
        <f t="shared" si="5"/>
        <v>
-</v>
      </c>
      <c r="AM6" s="35" t="str">
        <f t="shared" si="5"/>
        <v>
-</v>
      </c>
      <c r="AN6" s="34">
        <f t="shared" si="5"/>
        <v>
0</v>
      </c>
      <c r="AO6" s="35" t="str">
        <f t="shared" si="5"/>
        <v>
-</v>
      </c>
      <c r="AP6" s="35" t="str">
        <f t="shared" si="5"/>
        <v>
-</v>
      </c>
      <c r="AQ6" s="35" t="str">
        <f t="shared" si="5"/>
        <v>
-</v>
      </c>
      <c r="AR6" s="35" t="str">
        <f t="shared" si="5"/>
        <v>
-</v>
      </c>
      <c r="AS6" s="34">
        <f t="shared" si="5"/>
        <v>
0</v>
      </c>
      <c r="AT6" s="34" t="str">
        <f>
IF(AT7="","",IF(AT7="-","【-】","【"&amp;SUBSTITUTE(TEXT(AT7,"#,##0.00"),"-","△")&amp;"】"))</f>
        <v>
【3.64】</v>
      </c>
      <c r="AU6" s="35" t="str">
        <f>
IF(AU7="",NA(),AU7)</f>
        <v>
-</v>
      </c>
      <c r="AV6" s="35" t="str">
        <f t="shared" ref="AV6:BD6" si="6">
IF(AV7="",NA(),AV7)</f>
        <v>
-</v>
      </c>
      <c r="AW6" s="35" t="str">
        <f t="shared" si="6"/>
        <v>
-</v>
      </c>
      <c r="AX6" s="35" t="str">
        <f t="shared" si="6"/>
        <v>
-</v>
      </c>
      <c r="AY6" s="35">
        <f t="shared" si="6"/>
        <v>
81.13</v>
      </c>
      <c r="AZ6" s="35" t="str">
        <f t="shared" si="6"/>
        <v>
-</v>
      </c>
      <c r="BA6" s="35" t="str">
        <f t="shared" si="6"/>
        <v>
-</v>
      </c>
      <c r="BB6" s="35" t="str">
        <f t="shared" si="6"/>
        <v>
-</v>
      </c>
      <c r="BC6" s="35" t="str">
        <f t="shared" si="6"/>
        <v>
-</v>
      </c>
      <c r="BD6" s="35">
        <f t="shared" si="6"/>
        <v>
84.84</v>
      </c>
      <c r="BE6" s="34" t="str">
        <f>
IF(BE7="","",IF(BE7="-","【-】","【"&amp;SUBSTITUTE(TEXT(BE7,"#,##0.00"),"-","△")&amp;"】"))</f>
        <v>
【67.52】</v>
      </c>
      <c r="BF6" s="35" t="str">
        <f>
IF(BF7="",NA(),BF7)</f>
        <v>
-</v>
      </c>
      <c r="BG6" s="35" t="str">
        <f t="shared" ref="BG6:BO6" si="7">
IF(BG7="",NA(),BG7)</f>
        <v>
-</v>
      </c>
      <c r="BH6" s="35" t="str">
        <f t="shared" si="7"/>
        <v>
-</v>
      </c>
      <c r="BI6" s="35" t="str">
        <f t="shared" si="7"/>
        <v>
-</v>
      </c>
      <c r="BJ6" s="35">
        <f t="shared" si="7"/>
        <v>
209.34</v>
      </c>
      <c r="BK6" s="35" t="str">
        <f t="shared" si="7"/>
        <v>
-</v>
      </c>
      <c r="BL6" s="35" t="str">
        <f t="shared" si="7"/>
        <v>
-</v>
      </c>
      <c r="BM6" s="35" t="str">
        <f t="shared" si="7"/>
        <v>
-</v>
      </c>
      <c r="BN6" s="35" t="str">
        <f t="shared" si="7"/>
        <v>
-</v>
      </c>
      <c r="BO6" s="35">
        <f t="shared" si="7"/>
        <v>
565.62</v>
      </c>
      <c r="BP6" s="34" t="str">
        <f>
IF(BP7="","",IF(BP7="-","【-】","【"&amp;SUBSTITUTE(TEXT(BP7,"#,##0.00"),"-","△")&amp;"】"))</f>
        <v>
【705.21】</v>
      </c>
      <c r="BQ6" s="35" t="str">
        <f>
IF(BQ7="",NA(),BQ7)</f>
        <v>
-</v>
      </c>
      <c r="BR6" s="35" t="str">
        <f t="shared" ref="BR6:BZ6" si="8">
IF(BR7="",NA(),BR7)</f>
        <v>
-</v>
      </c>
      <c r="BS6" s="35" t="str">
        <f t="shared" si="8"/>
        <v>
-</v>
      </c>
      <c r="BT6" s="35" t="str">
        <f t="shared" si="8"/>
        <v>
-</v>
      </c>
      <c r="BU6" s="35">
        <f t="shared" si="8"/>
        <v>
122.1</v>
      </c>
      <c r="BV6" s="35" t="str">
        <f t="shared" si="8"/>
        <v>
-</v>
      </c>
      <c r="BW6" s="35" t="str">
        <f t="shared" si="8"/>
        <v>
-</v>
      </c>
      <c r="BX6" s="35" t="str">
        <f t="shared" si="8"/>
        <v>
-</v>
      </c>
      <c r="BY6" s="35" t="str">
        <f t="shared" si="8"/>
        <v>
-</v>
      </c>
      <c r="BZ6" s="35">
        <f t="shared" si="8"/>
        <v>
102.36</v>
      </c>
      <c r="CA6" s="34" t="str">
        <f>
IF(CA7="","",IF(CA7="-","【-】","【"&amp;SUBSTITUTE(TEXT(CA7,"#,##0.00"),"-","△")&amp;"】"))</f>
        <v>
【98.96】</v>
      </c>
      <c r="CB6" s="35" t="str">
        <f>
IF(CB7="",NA(),CB7)</f>
        <v>
-</v>
      </c>
      <c r="CC6" s="35" t="str">
        <f t="shared" ref="CC6:CK6" si="9">
IF(CC7="",NA(),CC7)</f>
        <v>
-</v>
      </c>
      <c r="CD6" s="35" t="str">
        <f t="shared" si="9"/>
        <v>
-</v>
      </c>
      <c r="CE6" s="35" t="str">
        <f t="shared" si="9"/>
        <v>
-</v>
      </c>
      <c r="CF6" s="35">
        <f t="shared" si="9"/>
        <v>
91.9</v>
      </c>
      <c r="CG6" s="35" t="str">
        <f t="shared" si="9"/>
        <v>
-</v>
      </c>
      <c r="CH6" s="35" t="str">
        <f t="shared" si="9"/>
        <v>
-</v>
      </c>
      <c r="CI6" s="35" t="str">
        <f t="shared" si="9"/>
        <v>
-</v>
      </c>
      <c r="CJ6" s="35" t="str">
        <f t="shared" si="9"/>
        <v>
-</v>
      </c>
      <c r="CK6" s="35">
        <f t="shared" si="9"/>
        <v>
114.01</v>
      </c>
      <c r="CL6" s="34" t="str">
        <f>
IF(CL7="","",IF(CL7="-","【-】","【"&amp;SUBSTITUTE(TEXT(CL7,"#,##0.00"),"-","△")&amp;"】"))</f>
        <v>
【134.52】</v>
      </c>
      <c r="CM6" s="35" t="str">
        <f>
IF(CM7="",NA(),CM7)</f>
        <v>
-</v>
      </c>
      <c r="CN6" s="35" t="str">
        <f t="shared" ref="CN6:CV6" si="10">
IF(CN7="",NA(),CN7)</f>
        <v>
-</v>
      </c>
      <c r="CO6" s="35" t="str">
        <f t="shared" si="10"/>
        <v>
-</v>
      </c>
      <c r="CP6" s="35" t="str">
        <f t="shared" si="10"/>
        <v>
-</v>
      </c>
      <c r="CQ6" s="35">
        <f t="shared" si="10"/>
        <v>
57.59</v>
      </c>
      <c r="CR6" s="35" t="str">
        <f t="shared" si="10"/>
        <v>
-</v>
      </c>
      <c r="CS6" s="35" t="str">
        <f t="shared" si="10"/>
        <v>
-</v>
      </c>
      <c r="CT6" s="35" t="str">
        <f t="shared" si="10"/>
        <v>
-</v>
      </c>
      <c r="CU6" s="35" t="str">
        <f t="shared" si="10"/>
        <v>
-</v>
      </c>
      <c r="CV6" s="35">
        <f t="shared" si="10"/>
        <v>
67.709999999999994</v>
      </c>
      <c r="CW6" s="34" t="str">
        <f>
IF(CW7="","",IF(CW7="-","【-】","【"&amp;SUBSTITUTE(TEXT(CW7,"#,##0.00"),"-","△")&amp;"】"))</f>
        <v>
【59.57】</v>
      </c>
      <c r="CX6" s="35" t="str">
        <f>
IF(CX7="",NA(),CX7)</f>
        <v>
-</v>
      </c>
      <c r="CY6" s="35" t="str">
        <f t="shared" ref="CY6:DG6" si="11">
IF(CY7="",NA(),CY7)</f>
        <v>
-</v>
      </c>
      <c r="CZ6" s="35" t="str">
        <f t="shared" si="11"/>
        <v>
-</v>
      </c>
      <c r="DA6" s="35" t="str">
        <f t="shared" si="11"/>
        <v>
-</v>
      </c>
      <c r="DB6" s="35">
        <f t="shared" si="11"/>
        <v>
99.84</v>
      </c>
      <c r="DC6" s="35" t="str">
        <f t="shared" si="11"/>
        <v>
-</v>
      </c>
      <c r="DD6" s="35" t="str">
        <f t="shared" si="11"/>
        <v>
-</v>
      </c>
      <c r="DE6" s="35" t="str">
        <f t="shared" si="11"/>
        <v>
-</v>
      </c>
      <c r="DF6" s="35" t="str">
        <f t="shared" si="11"/>
        <v>
-</v>
      </c>
      <c r="DG6" s="35">
        <f t="shared" si="11"/>
        <v>
97.24</v>
      </c>
      <c r="DH6" s="34" t="str">
        <f>
IF(DH7="","",IF(DH7="-","【-】","【"&amp;SUBSTITUTE(TEXT(DH7,"#,##0.00"),"-","△")&amp;"】"))</f>
        <v>
【95.57】</v>
      </c>
      <c r="DI6" s="35" t="str">
        <f>
IF(DI7="",NA(),DI7)</f>
        <v>
-</v>
      </c>
      <c r="DJ6" s="35" t="str">
        <f t="shared" ref="DJ6:DR6" si="12">
IF(DJ7="",NA(),DJ7)</f>
        <v>
-</v>
      </c>
      <c r="DK6" s="35" t="str">
        <f t="shared" si="12"/>
        <v>
-</v>
      </c>
      <c r="DL6" s="35" t="str">
        <f t="shared" si="12"/>
        <v>
-</v>
      </c>
      <c r="DM6" s="35">
        <f t="shared" si="12"/>
        <v>
4.53</v>
      </c>
      <c r="DN6" s="35" t="str">
        <f t="shared" si="12"/>
        <v>
-</v>
      </c>
      <c r="DO6" s="35" t="str">
        <f t="shared" si="12"/>
        <v>
-</v>
      </c>
      <c r="DP6" s="35" t="str">
        <f t="shared" si="12"/>
        <v>
-</v>
      </c>
      <c r="DQ6" s="35" t="str">
        <f t="shared" si="12"/>
        <v>
-</v>
      </c>
      <c r="DR6" s="35">
        <f t="shared" si="12"/>
        <v>
27.39</v>
      </c>
      <c r="DS6" s="34" t="str">
        <f>
IF(DS7="","",IF(DS7="-","【-】","【"&amp;SUBSTITUTE(TEXT(DS7,"#,##0.00"),"-","△")&amp;"】"))</f>
        <v>
【36.52】</v>
      </c>
      <c r="DT6" s="35" t="str">
        <f>
IF(DT7="",NA(),DT7)</f>
        <v>
-</v>
      </c>
      <c r="DU6" s="35" t="str">
        <f t="shared" ref="DU6:EC6" si="13">
IF(DU7="",NA(),DU7)</f>
        <v>
-</v>
      </c>
      <c r="DV6" s="35" t="str">
        <f t="shared" si="13"/>
        <v>
-</v>
      </c>
      <c r="DW6" s="35" t="str">
        <f t="shared" si="13"/>
        <v>
-</v>
      </c>
      <c r="DX6" s="35">
        <f t="shared" si="13"/>
        <v>
20.34</v>
      </c>
      <c r="DY6" s="35" t="str">
        <f t="shared" si="13"/>
        <v>
-</v>
      </c>
      <c r="DZ6" s="35" t="str">
        <f t="shared" si="13"/>
        <v>
-</v>
      </c>
      <c r="EA6" s="35" t="str">
        <f t="shared" si="13"/>
        <v>
-</v>
      </c>
      <c r="EB6" s="35" t="str">
        <f t="shared" si="13"/>
        <v>
-</v>
      </c>
      <c r="EC6" s="35">
        <f t="shared" si="13"/>
        <v>
5.86</v>
      </c>
      <c r="ED6" s="34" t="str">
        <f>
IF(ED7="","",IF(ED7="-","【-】","【"&amp;SUBSTITUTE(TEXT(ED7,"#,##0.00"),"-","△")&amp;"】"))</f>
        <v>
【5.72】</v>
      </c>
      <c r="EE6" s="35" t="str">
        <f>
IF(EE7="",NA(),EE7)</f>
        <v>
-</v>
      </c>
      <c r="EF6" s="35" t="str">
        <f t="shared" ref="EF6:EN6" si="14">
IF(EF7="",NA(),EF7)</f>
        <v>
-</v>
      </c>
      <c r="EG6" s="35" t="str">
        <f t="shared" si="14"/>
        <v>
-</v>
      </c>
      <c r="EH6" s="35" t="str">
        <f t="shared" si="14"/>
        <v>
-</v>
      </c>
      <c r="EI6" s="35">
        <f t="shared" si="14"/>
        <v>
0.03</v>
      </c>
      <c r="EJ6" s="35" t="str">
        <f t="shared" si="14"/>
        <v>
-</v>
      </c>
      <c r="EK6" s="35" t="str">
        <f t="shared" si="14"/>
        <v>
-</v>
      </c>
      <c r="EL6" s="35" t="str">
        <f t="shared" si="14"/>
        <v>
-</v>
      </c>
      <c r="EM6" s="35" t="str">
        <f t="shared" si="14"/>
        <v>
-</v>
      </c>
      <c r="EN6" s="35">
        <f t="shared" si="14"/>
        <v>
0.19</v>
      </c>
      <c r="EO6" s="34" t="str">
        <f>
IF(EO7="","",IF(EO7="-","【-】","【"&amp;SUBSTITUTE(TEXT(EO7,"#,##0.00"),"-","△")&amp;"】"))</f>
        <v>
【0.30】</v>
      </c>
    </row>
    <row r="7" spans="1:148" s="36" customFormat="1" x14ac:dyDescent="0.15">
      <c r="A7" s="28"/>
      <c r="B7" s="37">
        <v>
2020</v>
      </c>
      <c r="C7" s="37">
        <v>
132021</v>
      </c>
      <c r="D7" s="37">
        <v>
46</v>
      </c>
      <c r="E7" s="37">
        <v>
17</v>
      </c>
      <c r="F7" s="37">
        <v>
1</v>
      </c>
      <c r="G7" s="37">
        <v>
0</v>
      </c>
      <c r="H7" s="37" t="s">
        <v>
96</v>
      </c>
      <c r="I7" s="37" t="s">
        <v>
97</v>
      </c>
      <c r="J7" s="37" t="s">
        <v>
98</v>
      </c>
      <c r="K7" s="37" t="s">
        <v>
99</v>
      </c>
      <c r="L7" s="37" t="s">
        <v>
100</v>
      </c>
      <c r="M7" s="37" t="s">
        <v>
101</v>
      </c>
      <c r="N7" s="38" t="s">
        <v>
102</v>
      </c>
      <c r="O7" s="38">
        <v>
74.94</v>
      </c>
      <c r="P7" s="38">
        <v>
100</v>
      </c>
      <c r="Q7" s="38">
        <v>
86.15</v>
      </c>
      <c r="R7" s="38">
        <v>
1408</v>
      </c>
      <c r="S7" s="38">
        <v>
184577</v>
      </c>
      <c r="T7" s="38">
        <v>
24.36</v>
      </c>
      <c r="U7" s="38">
        <v>
7577.05</v>
      </c>
      <c r="V7" s="38">
        <v>
184661</v>
      </c>
      <c r="W7" s="38">
        <v>
21.73</v>
      </c>
      <c r="X7" s="38">
        <v>
8497.98</v>
      </c>
      <c r="Y7" s="38" t="s">
        <v>
102</v>
      </c>
      <c r="Z7" s="38" t="s">
        <v>
102</v>
      </c>
      <c r="AA7" s="38" t="s">
        <v>
102</v>
      </c>
      <c r="AB7" s="38" t="s">
        <v>
102</v>
      </c>
      <c r="AC7" s="38">
        <v>
111.67</v>
      </c>
      <c r="AD7" s="38" t="s">
        <v>
102</v>
      </c>
      <c r="AE7" s="38" t="s">
        <v>
102</v>
      </c>
      <c r="AF7" s="38" t="s">
        <v>
102</v>
      </c>
      <c r="AG7" s="38" t="s">
        <v>
102</v>
      </c>
      <c r="AH7" s="38">
        <v>
107.05</v>
      </c>
      <c r="AI7" s="38">
        <v>
106.67</v>
      </c>
      <c r="AJ7" s="38" t="s">
        <v>
102</v>
      </c>
      <c r="AK7" s="38" t="s">
        <v>
102</v>
      </c>
      <c r="AL7" s="38" t="s">
        <v>
102</v>
      </c>
      <c r="AM7" s="38" t="s">
        <v>
102</v>
      </c>
      <c r="AN7" s="38">
        <v>
0</v>
      </c>
      <c r="AO7" s="38" t="s">
        <v>
102</v>
      </c>
      <c r="AP7" s="38" t="s">
        <v>
102</v>
      </c>
      <c r="AQ7" s="38" t="s">
        <v>
102</v>
      </c>
      <c r="AR7" s="38" t="s">
        <v>
102</v>
      </c>
      <c r="AS7" s="38">
        <v>
0</v>
      </c>
      <c r="AT7" s="38">
        <v>
3.64</v>
      </c>
      <c r="AU7" s="38" t="s">
        <v>
102</v>
      </c>
      <c r="AV7" s="38" t="s">
        <v>
102</v>
      </c>
      <c r="AW7" s="38" t="s">
        <v>
102</v>
      </c>
      <c r="AX7" s="38" t="s">
        <v>
102</v>
      </c>
      <c r="AY7" s="38">
        <v>
81.13</v>
      </c>
      <c r="AZ7" s="38" t="s">
        <v>
102</v>
      </c>
      <c r="BA7" s="38" t="s">
        <v>
102</v>
      </c>
      <c r="BB7" s="38" t="s">
        <v>
102</v>
      </c>
      <c r="BC7" s="38" t="s">
        <v>
102</v>
      </c>
      <c r="BD7" s="38">
        <v>
84.84</v>
      </c>
      <c r="BE7" s="38">
        <v>
67.52</v>
      </c>
      <c r="BF7" s="38" t="s">
        <v>
102</v>
      </c>
      <c r="BG7" s="38" t="s">
        <v>
102</v>
      </c>
      <c r="BH7" s="38" t="s">
        <v>
102</v>
      </c>
      <c r="BI7" s="38" t="s">
        <v>
102</v>
      </c>
      <c r="BJ7" s="38">
        <v>
209.34</v>
      </c>
      <c r="BK7" s="38" t="s">
        <v>
102</v>
      </c>
      <c r="BL7" s="38" t="s">
        <v>
102</v>
      </c>
      <c r="BM7" s="38" t="s">
        <v>
102</v>
      </c>
      <c r="BN7" s="38" t="s">
        <v>
102</v>
      </c>
      <c r="BO7" s="38">
        <v>
565.62</v>
      </c>
      <c r="BP7" s="38">
        <v>
705.21</v>
      </c>
      <c r="BQ7" s="38" t="s">
        <v>
102</v>
      </c>
      <c r="BR7" s="38" t="s">
        <v>
102</v>
      </c>
      <c r="BS7" s="38" t="s">
        <v>
102</v>
      </c>
      <c r="BT7" s="38" t="s">
        <v>
102</v>
      </c>
      <c r="BU7" s="38">
        <v>
122.1</v>
      </c>
      <c r="BV7" s="38" t="s">
        <v>
102</v>
      </c>
      <c r="BW7" s="38" t="s">
        <v>
102</v>
      </c>
      <c r="BX7" s="38" t="s">
        <v>
102</v>
      </c>
      <c r="BY7" s="38" t="s">
        <v>
102</v>
      </c>
      <c r="BZ7" s="38">
        <v>
102.36</v>
      </c>
      <c r="CA7" s="38">
        <v>
98.96</v>
      </c>
      <c r="CB7" s="38" t="s">
        <v>
102</v>
      </c>
      <c r="CC7" s="38" t="s">
        <v>
102</v>
      </c>
      <c r="CD7" s="38" t="s">
        <v>
102</v>
      </c>
      <c r="CE7" s="38" t="s">
        <v>
102</v>
      </c>
      <c r="CF7" s="38">
        <v>
91.9</v>
      </c>
      <c r="CG7" s="38" t="s">
        <v>
102</v>
      </c>
      <c r="CH7" s="38" t="s">
        <v>
102</v>
      </c>
      <c r="CI7" s="38" t="s">
        <v>
102</v>
      </c>
      <c r="CJ7" s="38" t="s">
        <v>
102</v>
      </c>
      <c r="CK7" s="38">
        <v>
114.01</v>
      </c>
      <c r="CL7" s="38">
        <v>
134.52000000000001</v>
      </c>
      <c r="CM7" s="38" t="s">
        <v>
102</v>
      </c>
      <c r="CN7" s="38" t="s">
        <v>
102</v>
      </c>
      <c r="CO7" s="38" t="s">
        <v>
102</v>
      </c>
      <c r="CP7" s="38" t="s">
        <v>
102</v>
      </c>
      <c r="CQ7" s="38">
        <v>
57.59</v>
      </c>
      <c r="CR7" s="38" t="s">
        <v>
102</v>
      </c>
      <c r="CS7" s="38" t="s">
        <v>
102</v>
      </c>
      <c r="CT7" s="38" t="s">
        <v>
102</v>
      </c>
      <c r="CU7" s="38" t="s">
        <v>
102</v>
      </c>
      <c r="CV7" s="38">
        <v>
67.709999999999994</v>
      </c>
      <c r="CW7" s="38">
        <v>
59.57</v>
      </c>
      <c r="CX7" s="38" t="s">
        <v>
102</v>
      </c>
      <c r="CY7" s="38" t="s">
        <v>
102</v>
      </c>
      <c r="CZ7" s="38" t="s">
        <v>
102</v>
      </c>
      <c r="DA7" s="38" t="s">
        <v>
102</v>
      </c>
      <c r="DB7" s="38">
        <v>
99.84</v>
      </c>
      <c r="DC7" s="38" t="s">
        <v>
102</v>
      </c>
      <c r="DD7" s="38" t="s">
        <v>
102</v>
      </c>
      <c r="DE7" s="38" t="s">
        <v>
102</v>
      </c>
      <c r="DF7" s="38" t="s">
        <v>
102</v>
      </c>
      <c r="DG7" s="38">
        <v>
97.24</v>
      </c>
      <c r="DH7" s="38">
        <v>
95.57</v>
      </c>
      <c r="DI7" s="38" t="s">
        <v>
102</v>
      </c>
      <c r="DJ7" s="38" t="s">
        <v>
102</v>
      </c>
      <c r="DK7" s="38" t="s">
        <v>
102</v>
      </c>
      <c r="DL7" s="38" t="s">
        <v>
102</v>
      </c>
      <c r="DM7" s="38">
        <v>
4.53</v>
      </c>
      <c r="DN7" s="38" t="s">
        <v>
102</v>
      </c>
      <c r="DO7" s="38" t="s">
        <v>
102</v>
      </c>
      <c r="DP7" s="38" t="s">
        <v>
102</v>
      </c>
      <c r="DQ7" s="38" t="s">
        <v>
102</v>
      </c>
      <c r="DR7" s="38">
        <v>
27.39</v>
      </c>
      <c r="DS7" s="38">
        <v>
36.520000000000003</v>
      </c>
      <c r="DT7" s="38" t="s">
        <v>
102</v>
      </c>
      <c r="DU7" s="38" t="s">
        <v>
102</v>
      </c>
      <c r="DV7" s="38" t="s">
        <v>
102</v>
      </c>
      <c r="DW7" s="38" t="s">
        <v>
102</v>
      </c>
      <c r="DX7" s="38">
        <v>
20.34</v>
      </c>
      <c r="DY7" s="38" t="s">
        <v>
102</v>
      </c>
      <c r="DZ7" s="38" t="s">
        <v>
102</v>
      </c>
      <c r="EA7" s="38" t="s">
        <v>
102</v>
      </c>
      <c r="EB7" s="38" t="s">
        <v>
102</v>
      </c>
      <c r="EC7" s="38">
        <v>
5.86</v>
      </c>
      <c r="ED7" s="38">
        <v>
5.72</v>
      </c>
      <c r="EE7" s="38" t="s">
        <v>
102</v>
      </c>
      <c r="EF7" s="38" t="s">
        <v>
102</v>
      </c>
      <c r="EG7" s="38" t="s">
        <v>
102</v>
      </c>
      <c r="EH7" s="38" t="s">
        <v>
102</v>
      </c>
      <c r="EI7" s="38">
        <v>
0.03</v>
      </c>
      <c r="EJ7" s="38" t="s">
        <v>
102</v>
      </c>
      <c r="EK7" s="38" t="s">
        <v>
102</v>
      </c>
      <c r="EL7" s="38" t="s">
        <v>
102</v>
      </c>
      <c r="EM7" s="38" t="s">
        <v>
102</v>
      </c>
      <c r="EN7" s="38">
        <v>
0.19</v>
      </c>
      <c r="EO7" s="38">
        <v>
0.3</v>
      </c>
    </row>
    <row r="8" spans="1:148"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15">
      <c r="A9" s="40"/>
      <c r="B9" s="40" t="s">
        <v>
103</v>
      </c>
      <c r="C9" s="40" t="s">
        <v>
104</v>
      </c>
      <c r="D9" s="40" t="s">
        <v>
105</v>
      </c>
      <c r="E9" s="40" t="s">
        <v>
106</v>
      </c>
      <c r="F9" s="40" t="s">
        <v>
107</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15">
      <c r="A10" s="40" t="s">
        <v>
46</v>
      </c>
      <c r="B10" s="41">
        <f t="shared" ref="B10:D10" si="15">
DATEVALUE($B7+12-B11&amp;"/1/"&amp;B12)</f>
        <v>
46753</v>
      </c>
      <c r="C10" s="41">
        <f t="shared" si="15"/>
        <v>
47119</v>
      </c>
      <c r="D10" s="41">
        <f t="shared" si="15"/>
        <v>
47484</v>
      </c>
      <c r="E10" s="42">
        <f>
DATEVALUE($B7+12-E11&amp;"/1/"&amp;E12)</f>
        <v>
47849</v>
      </c>
      <c r="F10" s="42">
        <f>
DATEVALUE($B7+12-F11&amp;"/1/"&amp;F12)</f>
        <v>
48215</v>
      </c>
    </row>
    <row r="11" spans="1:148" x14ac:dyDescent="0.15">
      <c r="B11">
        <v>
4</v>
      </c>
      <c r="C11">
        <v>
3</v>
      </c>
      <c r="D11">
        <v>
2</v>
      </c>
      <c r="E11">
        <v>
1</v>
      </c>
      <c r="F11">
        <v>
0</v>
      </c>
      <c r="G11" t="s">
        <v>
108</v>
      </c>
    </row>
    <row r="12" spans="1:148" x14ac:dyDescent="0.15">
      <c r="B12">
        <v>
1</v>
      </c>
      <c r="C12">
        <v>
1</v>
      </c>
      <c r="D12">
        <v>
1</v>
      </c>
      <c r="E12">
        <v>
1</v>
      </c>
      <c r="F12">
        <v>
2</v>
      </c>
      <c r="G12" t="s">
        <v>
109</v>
      </c>
    </row>
    <row r="13" spans="1:148" x14ac:dyDescent="0.15">
      <c r="B13" t="s">
        <v>
110</v>
      </c>
      <c r="C13" t="s">
        <v>
110</v>
      </c>
      <c r="D13" t="s">
        <v>
111</v>
      </c>
      <c r="E13" t="s">
        <v>
112</v>
      </c>
      <c r="F13" t="s">
        <v>
113</v>
      </c>
      <c r="G13" t="s">
        <v>
114</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東京都</cp:lastModifiedBy>
  <cp:lastPrinted>2022-01-21T04:45:29Z</cp:lastPrinted>
  <dcterms:created xsi:type="dcterms:W3CDTF">2021-12-03T07:10:33Z</dcterms:created>
  <dcterms:modified xsi:type="dcterms:W3CDTF">2022-02-17T02:41:20Z</dcterms:modified>
  <cp:category/>
</cp:coreProperties>
</file>