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tabRatio="67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BE37" i="10"/>
  <c r="AM37" i="10"/>
  <c r="C37" i="10"/>
  <c r="BE36" i="10"/>
  <c r="AM36" i="10"/>
  <c r="C36" i="10"/>
  <c r="BE35" i="10"/>
  <c r="AM35" i="10"/>
  <c r="C35" i="10"/>
  <c r="CO34" i="10"/>
  <c r="CO35" i="10" s="1"/>
  <c r="CO36" i="10" s="1"/>
  <c r="CO37" i="10" s="1"/>
  <c r="BW34" i="10"/>
  <c r="BW35" i="10" s="1"/>
  <c r="BW36" i="10" s="1"/>
  <c r="BW37" i="10" s="1"/>
  <c r="BW38" i="10" s="1"/>
  <c r="BW39" i="10" s="1"/>
  <c r="BE34" i="10"/>
  <c r="U34" i="10"/>
  <c r="U35" i="10" s="1"/>
  <c r="U36" i="10" s="1"/>
  <c r="U37" i="10" s="1"/>
  <c r="U38"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<sst xmlns="http://schemas.openxmlformats.org/spreadsheetml/2006/main" count="1122" uniqueCount="611">
  <si>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</si>
  <si>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</si>
  <si>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</si>
  <si>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</si>
  <si>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</si>
  <si>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</si>
  <si>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</si>
  <si>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</si>
  <si>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</si>
  <si>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</si>
  <si>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</si>
  <si>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</si>
  <si>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</si>
  <si>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</si>
  <si>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</si>
  <si>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</si>
  <si>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</si>
  <si>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</si>
  <si>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</si>
  <si>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</si>
  <si>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</si>
  <si>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</si>
  <si>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</si>
  <si>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</si>
  <si>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</si>
  <si>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</si>
  <si>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</si>
  <si>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</si>
  <si>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</si>
  <si>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</si>
  <si>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</si>
  <si>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</si>
  <si>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</si>
  <si>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</si>
  <si>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</si>
  <si>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</si>
  <si>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</si>
  <si>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</si>
  <si>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</si>
  <si>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</si>
  <si>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</si>
  <si>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</si>
  <si>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</si>
  <si>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</si>
  <si>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</si>
  <si>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</si>
  <si>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</si>
  <si>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</si>
  <si>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</si>
  <si>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</si>
  <si>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</si>
  <si>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</si>
  <si>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</si>
  <si>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</si>
  <si>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</si>
  <si>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</si>
  <si>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</si>
  <si>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</si>
  <si>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</si>
  <si>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</si>
  <si>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</si>
  <si>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</si>
  <si>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</si>
  <si>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</si>
  <si>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</si>
  <si>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</si>
  <si>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</si>
  <si>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</si>
  <si>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</si>
  <si>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</si>
  <si>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</si>
  <si>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</si>
  <si>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</si>
  <si>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</si>
  <si>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</si>
  <si>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</si>
  <si>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</si>
  <si>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</si>
  <si>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</si>
  <si>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</si>
  <si>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</si>
  <si>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</si>
  <si>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</si>
  <si>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</si>
  <si>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</si>
  <si>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</si>
  <si>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</si>
  <si>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</si>
  <si>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</si>
  <si>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</si>
  <si>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</si>
  <si>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</si>
  <si>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</si>
  <si>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</si>
  <si>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</si>
  <si>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</si>
  <si>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</si>
  <si>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</si>
  <si>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</si>
  <si>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</si>
  <si>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</si>
  <si>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</si>
  <si>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</si>
  <si>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</si>
  <si>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</si>
  <si>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</si>
  <si>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</si>
  <si>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</si>
  <si>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</si>
  <si>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</si>
  <si>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</si>
  <si>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</si>
  <si>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</si>
  <si>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</si>
  <si>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</si>
  <si>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</si>
  <si>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</si>
  <si>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</si>
  <si>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</si>
  <si>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</si>
  <si>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</si>
  <si>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</si>
  <si>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</si>
  <si>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</si>
  <si>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</si>
  <si>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</si>
  <si>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</si>
  <si>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</si>
  <si>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</si>
  <si>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</si>
  <si>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</si>
  <si>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</si>
  <si>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</si>
  <si>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</si>
  <si>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</si>
  <si>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</si>
  <si>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</si>
  <si>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</si>
  <si>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</si>
  <si>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</si>
  <si>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</si>
  <si>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</si>
  <si>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</si>
  <si>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</si>
  <si>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</si>
  <si>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</si>
  <si>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</si>
  <si>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</si>
  <si>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</si>
  <si>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</si>
  <si>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</si>
  <si>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</si>
  <si>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</si>
  <si>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</si>
  <si>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</si>
  <si>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</si>
  <si>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</si>
  <si>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</si>
  <si>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</si>
  <si>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</si>
  <si>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</si>
  <si>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</si>
  <si>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</si>
  <si>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</si>
  <si>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</si>
  <si>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</si>
  <si>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</si>
  <si>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</si>
  <si>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</si>
  <si>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</si>
  <si>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</si>
  <si>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</si>
  <si>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</si>
  <si>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</si>
  <si>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</si>
  <si>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</si>
  <si>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</si>
  <si>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</si>
  <si>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</si>
  <si>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</si>
  <si>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</si>
  <si>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</si>
  <si>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</si>
  <si>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</si>
  <si>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</si>
  <si>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</si>
  <si>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</si>
  <si>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</si>
  <si>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</si>
  <si>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</si>
  <si>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</si>
  <si>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</si>
  <si>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</si>
  <si>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</si>
  <si>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</si>
  <si>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</si>
  <si>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</si>
  <si>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</si>
  <si>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</si>
  <si>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</si>
  <si>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</si>
  <si>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</si>
  <si>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</si>
  <si>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</si>
  <si>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</si>
  <si>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</si>
  <si>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</si>
  <si>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</si>
  <si>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</si>
  <si>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</si>
  <si>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</si>
  <si>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</si>
  <si>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</si>
  <si>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</si>
  <si>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</si>
  <si>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</si>
  <si>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</si>
  <si>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</si>
  <si>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</si>
  <si>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</si>
  <si>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</si>
  <si>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</si>
  <si>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</si>
  <si>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</si>
  <si>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</si>
  <si>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</si>
  <si>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</si>
  <si>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</si>
  <si>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</si>
  <si>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</si>
  <si>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</si>
  <si>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</si>
  <si>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</si>
  <si>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</si>
  <si>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</si>
  <si>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</si>
  <si>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</si>
  <si>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</si>
  <si>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</si>
  <si>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</si>
  <si>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</si>
  <si>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</si>
  <si>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</si>
  <si>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</si>
  <si>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</si>
  <si>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</si>
  <si>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</si>
  <si>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</si>
  <si>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</si>
  <si>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</si>
  <si>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</si>
  <si>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</si>
  <si>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</si>
  <si>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</si>
  <si>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</si>
  <si>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</si>
  <si>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</si>
  <si>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</si>
  <si>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</si>
  <si>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</si>
  <si>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</si>
  <si>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</si>
  <si>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</si>
  <si>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</si>
  <si>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</si>
  <si>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</si>
  <si>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</si>
  <si>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</si>
  <si>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</si>
  <si>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</si>
  <si>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</si>
  <si>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</si>
  <si>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</si>
  <si>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</si>
  <si>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</si>
  <si>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</si>
  <si>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</si>
  <si>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</si>
  <si>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</si>
  <si>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</si>
  <si>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</si>
  <si>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</si>
  <si>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</si>
  <si>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</si>
  <si>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</si>
  <si>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</si>
  <si>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</si>
  <si>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</si>
  <si>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</si>
  <si>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</si>
  <si>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</si>
  <si>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</si>
  <si>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</si>
  <si>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</si>
  <si>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</si>
  <si>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</si>
  <si>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</si>
  <si>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</si>
  <si>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</si>
  <si>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</si>
  <si>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</si>
  <si>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</si>
  <si>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</si>
  <si>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</si>
  <si>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</si>
  <si>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</si>
  <si>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</si>
  <si>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</si>
  <si>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</si>
  <si>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</si>
  <si>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</si>
  <si>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</si>
  <si>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</si>
  <si>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</si>
  <si>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</si>
  <si>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</si>
  <si>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</si>
  <si>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</si>
  <si>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</si>
  <si>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</si>
  <si>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</si>
  <si>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</si>
  <si>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</si>
  <si>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</si>
  <si>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</si>
  <si>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</si>
  <si>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</si>
  <si>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</si>
  <si>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</si>
  <si>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</si>
  <si>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</si>
  <si>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</si>
  <si>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</si>
  <si>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</si>
  <si>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</si>
  <si>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</si>
  <si>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</si>
  <si>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</si>
  <si>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</si>
  <si>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</si>
  <si>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</si>
  <si>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</si>
  <si>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</si>
  <si>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</si>
  <si>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</si>
  <si>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</si>
  <si>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</si>
  <si>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</si>
  <si>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</si>
  <si>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</si>
  <si>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</si>
  <si>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</si>
  <si>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</si>
  <si>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</si>
  <si>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</si>
  <si>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</si>
  <si>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</si>
  <si>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</si>
  <si>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</si>
  <si>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</si>
  <si>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</si>
  <si>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</si>
  <si>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</si>
  <si>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</si>
  <si>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</si>
  <si>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</si>
  <si>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</si>
  <si>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</si>
  <si>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</si>
  <si>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</si>
  <si>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</si>
  <si>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</si>
  <si>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</si>
  <si>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</si>
  <si>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</si>
  <si>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</si>
  <si>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</si>
  <si>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</si>
  <si>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</si>
  <si>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</si>
  <si>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</si>
  <si>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</si>
  <si>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</si>
  <si>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</si>
  <si>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</si>
  <si>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</si>
  <si>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</si>
  <si>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</si>
  <si>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</si>
  <si>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</si>
  <si>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</si>
  <si>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</si>
  <si>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</si>
  <si>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</si>
  <si>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</si>
  <si>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</si>
  <si>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</si>
  <si>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</si>
  <si>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</si>
  <si>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</si>
  <si>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</si>
  <si>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</si>
  <si>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</si>
  <si>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</si>
  <si>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</si>
  <si>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</si>
  <si>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</si>
  <si>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</si>
  <si>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</si>
  <si>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</si>
  <si>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</si>
  <si>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</si>
  <si>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</si>
  <si>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</si>
  <si>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</si>
  <si>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</si>
  <si>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</si>
  <si>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</si>
  <si>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</si>
  <si>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</si>
  <si>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</si>
  <si>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</si>
  <si>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</si>
  <si>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</si>
  <si>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</si>
  <si>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</si>
  <si>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</si>
  <si>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</si>
  <si>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</si>
  <si>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</si>
  <si>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</si>
  <si>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</si>
  <si>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</si>
  <si>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</si>
  <si>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</si>
  <si>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</si>
  <si>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</si>
  <si>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</si>
  <si>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</si>
  <si>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</si>
  <si>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</si>
  <si>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</si>
  <si>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</si>
  <si>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</si>
  <si>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</si>
  <si>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</si>
  <si>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</si>
  <si>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</si>
  <si>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</si>
  <si>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</si>
  <si>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</si>
  <si>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</si>
  <si>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</si>
  <si>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</si>
  <si>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</si>
  <si>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</si>
  <si>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</si>
  <si>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</si>
  <si>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</si>
  <si>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</si>
  <si>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</si>
  <si>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</si>
  <si>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</si>
  <si>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</si>
  <si>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</si>
  <si>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</si>
  <si>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</si>
  <si>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</si>
  <si>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</si>
  <si>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</si>
  <si>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</si>
  <si>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</si>
  <si>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</si>
  <si>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</si>
  <si>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</si>
  <si>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</si>
  <si>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</si>
  <si>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</si>
  <si>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</si>
  <si>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</si>
  <si>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</si>
  <si>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</si>
  <si>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</si>
  <si>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</si>
  <si>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</si>
  <si>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</si>
  <si>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</si>
  <si>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</si>
  <si>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</si>
  <si>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</si>
  <si>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</si>
  <si>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</si>
  <si>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</si>
  <si>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</si>
  <si>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</si>
  <si>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</si>
  <si>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</si>
  <si>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</si>
  <si>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</si>
  <si>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</si>
  <si>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</si>
  <si>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</si>
  <si>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</si>
  <si>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</si>
  <si>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</si>
  <si>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</si>
  <si>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</si>
  <si>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</si>
  <si>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</si>
  <si>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</si>
  <si>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</si>
  <si>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</si>
  <si>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</si>
  <si>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</si>
  <si>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</si>
  <si>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</si>
  <si>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</si>
  <si>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</si>
  <si>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</si>
  <si>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</si>
  <si>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</si>
  <si>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</si>
  <si>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</si>
  <si>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</si>
  <si>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</si>
  <si>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</si>
  <si>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</si>
  <si>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</si>
  <si>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</si>
  <si>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</si>
  <si>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</si>
  <si>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</si>
  <si>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</si>
  <si>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</si>
  <si>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</si>
  <si>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</si>
  <si>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</si>
  <si>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</si>
  <si>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</si>
  <si>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</si>
  <si>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</si>
  <si>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</si>
  <si>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</si>
  <si>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</si>
  <si>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</si>
  <si>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</si>
  <si>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</si>
  <si>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</si>
  <si>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</si>
  <si>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</si>
  <si>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</si>
  <si>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</si>
  <si>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</si>
  <si>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</si>
  <si>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</si>
  <si>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</si>
  <si>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</si>
  <si>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</si>
  <si>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</si>
  <si>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</si>
  <si>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</si>
  <si>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</si>
  <si>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</si>
  <si>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下水道事業</t>
  </si>
  <si>
    <t>国民健康保険事業</t>
  </si>
  <si>
    <t>介護保険事業</t>
  </si>
  <si>
    <t>競輪事業</t>
  </si>
  <si>
    <t>後期高齢者医療事業</t>
  </si>
  <si>
    <t>駐車場事業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</si>
  <si>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</si>
  <si>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</si>
  <si>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</si>
  <si>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</si>
  <si>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</si>
  <si>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</si>
  <si>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</si>
  <si>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</si>
  <si>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</si>
  <si>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</si>
  <si>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</si>
  <si>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東京たま広域資源循環組合</t>
  </si>
  <si>
    <t>-</t>
    <phoneticPr fontId="2"/>
  </si>
  <si>
    <t>東京市町村総合事務組合（一般会計）</t>
  </si>
  <si>
    <t>東京市町村総合事務組合（交通災害共済事業特別会計）</t>
  </si>
  <si>
    <t>立川・昭島・国立聖苑組合</t>
  </si>
  <si>
    <t>東京都後期高齢者医療広域連合（一般会計）</t>
  </si>
  <si>
    <t>東京都後期高齢者医療広域連合
（後期高齢者医療特別会計）</t>
  </si>
  <si>
    <t>立川市地域文化振興財団</t>
  </si>
  <si>
    <t>立川都市センター</t>
  </si>
  <si>
    <t>○</t>
  </si>
  <si>
    <t>立川市土地開発公社</t>
  </si>
  <si>
    <t>-</t>
    <phoneticPr fontId="2"/>
  </si>
  <si>
    <t>多摩都市モノレール株式会社</t>
  </si>
  <si>
    <t>-</t>
    <phoneticPr fontId="2"/>
  </si>
  <si>
    <t>※8：職員の状況については、令和3年地方公務員給与実態調査に基づいている。</t>
    <phoneticPr fontId="2"/>
  </si>
  <si>
    <t>公共施設整備基金</t>
  </si>
  <si>
    <t>清掃工場建設等基金</t>
  </si>
  <si>
    <t>鉄道連続立体交差化整備基金</t>
  </si>
  <si>
    <t>新型コロナウイルス感染症対策基金</t>
    <rPh sb="0" eb="2">
      <t>シンガタ</t>
    </rPh>
    <rPh sb="9" eb="12">
      <t>カンセンショウ</t>
    </rPh>
    <rPh sb="12" eb="14">
      <t>タイサク</t>
    </rPh>
    <rPh sb="14" eb="16">
      <t>キキン</t>
    </rPh>
    <phoneticPr fontId="5"/>
  </si>
  <si>
    <t>地域づくり振興基金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</si>
  <si>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</si>
  <si>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</si>
  <si>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</si>
  <si>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</si>
  <si>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</si>
  <si>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</si>
  <si>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</si>
  <si>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</si>
  <si>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</si>
  <si>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新たな市債の発行を当該年度の元利償還額以下に抑制するルールにより、将来負担比率はマイナスが続いているが、今後は、公共施設再編個別計画に基づく施設整備に伴い増加することが予想されるため、有形固定資産減価償却率と合わせて、動向を注視していく必要がある。</t>
    <phoneticPr fontId="5"/>
  </si>
  <si>
    <t>新たな市債の発行を当該年度の元利償還額以下に抑制するルールにより、将来負担比率はマイナスが続いているが、今後は、公共施設再編個別計画に基づく施設整備に伴い増加することが予想されるため、実質公債費比率と合わせて、動向を注視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</si>
</sst>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208E-4138-BCC9-59A3FB7059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26424</c:v>
                </c:pt>
                <c:pt idx="1">
                  <c:v>31364</c:v>
                </c:pt>
                <c:pt idx="2">
                  <c:v>34668</c:v>
                </c:pt>
                <c:pt idx="3">
                  <c:v>46126</c:v>
                </c:pt>
                <c:pt idx="4">
                  <c:v>48412</c:v>
                </c:pt>
              </c:numCache>
            </c:numRef>
          </c:val>
          <c:smooth val="0"/>
          <c:extLst>
            <c:ext xmlns:c16="http://schemas.microsoft.com/office/drawing/2014/chart" uri="{C3380CC4-5D6E-409C-BE32-E72D297353CC}">
              <c16:uniqueId val="{00000001-208E-4138-BCC9-59A3FB7059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9.5</c:v>
                </c:pt>
                <c:pt idx="1">
                  <c:v>9.19</c:v>
                </c:pt>
                <c:pt idx="2">
                  <c:v>10.49</c:v>
                </c:pt>
                <c:pt idx="3">
                  <c:v>12.73</c:v>
                </c:pt>
                <c:pt idx="4">
                  <c:v>16.04</c:v>
                </c:pt>
              </c:numCache>
            </c:numRef>
          </c:val>
          <c:extLst>
            <c:ext xmlns:c16="http://schemas.microsoft.com/office/drawing/2014/chart" uri="{C3380CC4-5D6E-409C-BE32-E72D297353CC}">
              <c16:uniqueId val="{00000000-2095-4E11-BE59-6FCAF6611E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19.739999999999998</c:v>
                </c:pt>
                <c:pt idx="1">
                  <c:v>25.9</c:v>
                </c:pt>
                <c:pt idx="2">
                  <c:v>25.62</c:v>
                </c:pt>
                <c:pt idx="3">
                  <c:v>24.69</c:v>
                </c:pt>
                <c:pt idx="4">
                  <c:v>25.53</c:v>
                </c:pt>
              </c:numCache>
            </c:numRef>
          </c:val>
          <c:extLst>
            <c:ext xmlns:c16="http://schemas.microsoft.com/office/drawing/2014/chart" uri="{C3380CC4-5D6E-409C-BE32-E72D297353CC}">
              <c16:uniqueId val="{00000001-2095-4E11-BE59-6FCAF6611E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1.1399999999999999</c:v>
                </c:pt>
                <c:pt idx="1">
                  <c:v>5.5</c:v>
                </c:pt>
                <c:pt idx="2">
                  <c:v>1.41</c:v>
                </c:pt>
                <c:pt idx="3">
                  <c:v>1.96</c:v>
                </c:pt>
                <c:pt idx="4">
                  <c:v>2.88</c:v>
                </c:pt>
              </c:numCache>
            </c:numRef>
          </c:val>
          <c:smooth val="0"/>
          <c:extLst>
            <c:ext xmlns:c16="http://schemas.microsoft.com/office/drawing/2014/chart" uri="{C3380CC4-5D6E-409C-BE32-E72D297353CC}">
              <c16:uniqueId val="{00000002-2095-4E11-BE59-6FCAF6611E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E4-4345-8455-0C355BC101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E4-4345-8455-0C355BC101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E4-4345-8455-0C355BC10159}"/>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0.05</c:v>
                </c:pt>
                <c:pt idx="6">
                  <c:v>#N/A</c:v>
                </c:pt>
                <c:pt idx="7">
                  <c:v>0.03</c:v>
                </c:pt>
                <c:pt idx="8">
                  <c:v>#N/A</c:v>
                </c:pt>
                <c:pt idx="9">
                  <c:v>0.03</c:v>
                </c:pt>
              </c:numCache>
            </c:numRef>
          </c:val>
          <c:extLst>
            <c:ext xmlns:c16="http://schemas.microsoft.com/office/drawing/2014/chart" uri="{C3380CC4-5D6E-409C-BE32-E72D297353CC}">
              <c16:uniqueId val="{00000003-87E4-4345-8455-0C355BC10159}"/>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0.03</c:v>
                </c:pt>
                <c:pt idx="4">
                  <c:v>#N/A</c:v>
                </c:pt>
                <c:pt idx="5">
                  <c:v>0.01</c:v>
                </c:pt>
                <c:pt idx="6">
                  <c:v>#N/A</c:v>
                </c:pt>
                <c:pt idx="7">
                  <c:v>0.05</c:v>
                </c:pt>
                <c:pt idx="8">
                  <c:v>#N/A</c:v>
                </c:pt>
                <c:pt idx="9">
                  <c:v>0.04</c:v>
                </c:pt>
              </c:numCache>
            </c:numRef>
          </c:val>
          <c:extLst>
            <c:ext xmlns:c16="http://schemas.microsoft.com/office/drawing/2014/chart" uri="{C3380CC4-5D6E-409C-BE32-E72D297353CC}">
              <c16:uniqueId val="{00000004-87E4-4345-8455-0C355BC10159}"/>
            </c:ext>
          </c:extLst>
        </c:ser>
        <c:ser>
          <c:idx val="5"/>
          <c:order val="5"/>
          <c:tx>
            <c:strRef>
              <c:f>データシート!$A$32</c:f>
              <c:strCache>
                <c:ptCount val="1"/>
                <c:pt idx="0">
                  <c:v>競輪事業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0.28000000000000003</c:v>
                </c:pt>
                <c:pt idx="2">
                  <c:v>#N/A</c:v>
                </c:pt>
                <c:pt idx="3">
                  <c:v>0.25</c:v>
                </c:pt>
                <c:pt idx="4">
                  <c:v>#N/A</c:v>
                </c:pt>
                <c:pt idx="5">
                  <c:v>0.62</c:v>
                </c:pt>
                <c:pt idx="6">
                  <c:v>#N/A</c:v>
                </c:pt>
                <c:pt idx="7">
                  <c:v>0.48</c:v>
                </c:pt>
                <c:pt idx="8">
                  <c:v>#N/A</c:v>
                </c:pt>
                <c:pt idx="9">
                  <c:v>0.08</c:v>
                </c:pt>
              </c:numCache>
            </c:numRef>
          </c:val>
          <c:extLst>
            <c:ext xmlns:c16="http://schemas.microsoft.com/office/drawing/2014/chart" uri="{C3380CC4-5D6E-409C-BE32-E72D297353CC}">
              <c16:uniqueId val="{00000005-87E4-4345-8455-0C355BC10159}"/>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1.02</c:v>
                </c:pt>
                <c:pt idx="2">
                  <c:v>#N/A</c:v>
                </c:pt>
                <c:pt idx="3">
                  <c:v>0.51</c:v>
                </c:pt>
                <c:pt idx="4">
                  <c:v>#N/A</c:v>
                </c:pt>
                <c:pt idx="5">
                  <c:v>0.18</c:v>
                </c:pt>
                <c:pt idx="6">
                  <c:v>#N/A</c:v>
                </c:pt>
                <c:pt idx="7">
                  <c:v>0.81</c:v>
                </c:pt>
                <c:pt idx="8">
                  <c:v>#N/A</c:v>
                </c:pt>
                <c:pt idx="9">
                  <c:v>0.52</c:v>
                </c:pt>
              </c:numCache>
            </c:numRef>
          </c:val>
          <c:extLst>
            <c:ext xmlns:c16="http://schemas.microsoft.com/office/drawing/2014/chart" uri="{C3380CC4-5D6E-409C-BE32-E72D297353CC}">
              <c16:uniqueId val="{00000006-87E4-4345-8455-0C355BC10159}"/>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0.65</c:v>
                </c:pt>
                <c:pt idx="2">
                  <c:v>#N/A</c:v>
                </c:pt>
                <c:pt idx="3">
                  <c:v>0.33</c:v>
                </c:pt>
                <c:pt idx="4">
                  <c:v>#N/A</c:v>
                </c:pt>
                <c:pt idx="5">
                  <c:v>0.42</c:v>
                </c:pt>
                <c:pt idx="6">
                  <c:v>#N/A</c:v>
                </c:pt>
                <c:pt idx="7">
                  <c:v>0.65</c:v>
                </c:pt>
                <c:pt idx="8">
                  <c:v>#N/A</c:v>
                </c:pt>
                <c:pt idx="9">
                  <c:v>0.57999999999999996</c:v>
                </c:pt>
              </c:numCache>
            </c:numRef>
          </c:val>
          <c:extLst>
            <c:ext xmlns:c16="http://schemas.microsoft.com/office/drawing/2014/chart" uri="{C3380CC4-5D6E-409C-BE32-E72D297353CC}">
              <c16:uniqueId val="{00000007-87E4-4345-8455-0C355BC10159}"/>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0.02</c:v>
                </c:pt>
                <c:pt idx="2">
                  <c:v>#N/A</c:v>
                </c:pt>
                <c:pt idx="3">
                  <c:v>0.19</c:v>
                </c:pt>
                <c:pt idx="4">
                  <c:v>#N/A</c:v>
                </c:pt>
                <c:pt idx="5">
                  <c:v>0.52</c:v>
                </c:pt>
                <c:pt idx="6">
                  <c:v>#N/A</c:v>
                </c:pt>
                <c:pt idx="7">
                  <c:v>1.92</c:v>
                </c:pt>
                <c:pt idx="8">
                  <c:v>#N/A</c:v>
                </c:pt>
                <c:pt idx="9">
                  <c:v>3.17</c:v>
                </c:pt>
              </c:numCache>
            </c:numRef>
          </c:val>
          <c:extLst>
            <c:ext xmlns:c16="http://schemas.microsoft.com/office/drawing/2014/chart" uri="{C3380CC4-5D6E-409C-BE32-E72D297353CC}">
              <c16:uniqueId val="{00000008-87E4-4345-8455-0C355BC101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9.49</c:v>
                </c:pt>
                <c:pt idx="2">
                  <c:v>#N/A</c:v>
                </c:pt>
                <c:pt idx="3">
                  <c:v>9.18</c:v>
                </c:pt>
                <c:pt idx="4">
                  <c:v>#N/A</c:v>
                </c:pt>
                <c:pt idx="5">
                  <c:v>10.48</c:v>
                </c:pt>
                <c:pt idx="6">
                  <c:v>#N/A</c:v>
                </c:pt>
                <c:pt idx="7">
                  <c:v>12.72</c:v>
                </c:pt>
                <c:pt idx="8">
                  <c:v>#N/A</c:v>
                </c:pt>
                <c:pt idx="9">
                  <c:v>16.04</c:v>
                </c:pt>
              </c:numCache>
            </c:numRef>
          </c:val>
          <c:extLst>
            <c:ext xmlns:c16="http://schemas.microsoft.com/office/drawing/2014/chart" uri="{C3380CC4-5D6E-409C-BE32-E72D297353CC}">
              <c16:uniqueId val="{00000009-87E4-4345-8455-0C355BC101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4739</c:v>
                </c:pt>
                <c:pt idx="5">
                  <c:v>4592</c:v>
                </c:pt>
                <c:pt idx="8">
                  <c:v>4204</c:v>
                </c:pt>
                <c:pt idx="11">
                  <c:v>3770</c:v>
                </c:pt>
                <c:pt idx="14">
                  <c:v>3131</c:v>
                </c:pt>
              </c:numCache>
            </c:numRef>
          </c:val>
          <c:extLst>
            <c:ext xmlns:c16="http://schemas.microsoft.com/office/drawing/2014/chart" uri="{C3380CC4-5D6E-409C-BE32-E72D297353CC}">
              <c16:uniqueId val="{00000000-B4F6-4319-B277-85943ED066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F6-4319-B277-85943ED066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395</c:v>
                </c:pt>
                <c:pt idx="3">
                  <c:v>248</c:v>
                </c:pt>
                <c:pt idx="6">
                  <c:v>214</c:v>
                </c:pt>
                <c:pt idx="9">
                  <c:v>262</c:v>
                </c:pt>
                <c:pt idx="12">
                  <c:v>511</c:v>
                </c:pt>
              </c:numCache>
            </c:numRef>
          </c:val>
          <c:extLst>
            <c:ext xmlns:c16="http://schemas.microsoft.com/office/drawing/2014/chart" uri="{C3380CC4-5D6E-409C-BE32-E72D297353CC}">
              <c16:uniqueId val="{00000002-B4F6-4319-B277-85943ED066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105</c:v>
                </c:pt>
                <c:pt idx="3">
                  <c:v>91</c:v>
                </c:pt>
                <c:pt idx="6">
                  <c:v>65</c:v>
                </c:pt>
                <c:pt idx="9">
                  <c:v>27</c:v>
                </c:pt>
                <c:pt idx="12">
                  <c:v>2</c:v>
                </c:pt>
              </c:numCache>
            </c:numRef>
          </c:val>
          <c:extLst>
            <c:ext xmlns:c16="http://schemas.microsoft.com/office/drawing/2014/chart" uri="{C3380CC4-5D6E-409C-BE32-E72D297353CC}">
              <c16:uniqueId val="{00000003-B4F6-4319-B277-85943ED066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1197</c:v>
                </c:pt>
                <c:pt idx="3">
                  <c:v>1122</c:v>
                </c:pt>
                <c:pt idx="6">
                  <c:v>1105</c:v>
                </c:pt>
                <c:pt idx="9">
                  <c:v>1043</c:v>
                </c:pt>
                <c:pt idx="12">
                  <c:v>743</c:v>
                </c:pt>
              </c:numCache>
            </c:numRef>
          </c:val>
          <c:extLst>
            <c:ext xmlns:c16="http://schemas.microsoft.com/office/drawing/2014/chart" uri="{C3380CC4-5D6E-409C-BE32-E72D297353CC}">
              <c16:uniqueId val="{00000004-B4F6-4319-B277-85943ED066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F6-4319-B277-85943ED066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F6-4319-B277-85943ED066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4031</c:v>
                </c:pt>
                <c:pt idx="3">
                  <c:v>4067</c:v>
                </c:pt>
                <c:pt idx="6">
                  <c:v>3682</c:v>
                </c:pt>
                <c:pt idx="9">
                  <c:v>2759</c:v>
                </c:pt>
                <c:pt idx="12">
                  <c:v>2811</c:v>
                </c:pt>
              </c:numCache>
            </c:numRef>
          </c:val>
          <c:extLst>
            <c:ext xmlns:c16="http://schemas.microsoft.com/office/drawing/2014/chart" uri="{C3380CC4-5D6E-409C-BE32-E72D297353CC}">
              <c16:uniqueId val="{00000007-B4F6-4319-B277-85943ED066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989</c:v>
                </c:pt>
                <c:pt idx="2">
                  <c:v>#N/A</c:v>
                </c:pt>
                <c:pt idx="3">
                  <c:v>#N/A</c:v>
                </c:pt>
                <c:pt idx="4">
                  <c:v>936</c:v>
                </c:pt>
                <c:pt idx="5">
                  <c:v>#N/A</c:v>
                </c:pt>
                <c:pt idx="6">
                  <c:v>#N/A</c:v>
                </c:pt>
                <c:pt idx="7">
                  <c:v>862</c:v>
                </c:pt>
                <c:pt idx="8">
                  <c:v>#N/A</c:v>
                </c:pt>
                <c:pt idx="9">
                  <c:v>#N/A</c:v>
                </c:pt>
                <c:pt idx="10">
                  <c:v>321</c:v>
                </c:pt>
                <c:pt idx="11">
                  <c:v>#N/A</c:v>
                </c:pt>
                <c:pt idx="12">
                  <c:v>#N/A</c:v>
                </c:pt>
                <c:pt idx="13">
                  <c:v>936</c:v>
                </c:pt>
                <c:pt idx="14">
                  <c:v>#N/A</c:v>
                </c:pt>
              </c:numCache>
            </c:numRef>
          </c:val>
          <c:smooth val="0"/>
          <c:extLst>
            <c:ext xmlns:c16="http://schemas.microsoft.com/office/drawing/2014/chart" uri="{C3380CC4-5D6E-409C-BE32-E72D297353CC}">
              <c16:uniqueId val="{00000008-B4F6-4319-B277-85943ED066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18676</c:v>
                </c:pt>
                <c:pt idx="5">
                  <c:v>16670</c:v>
                </c:pt>
                <c:pt idx="8">
                  <c:v>15086</c:v>
                </c:pt>
                <c:pt idx="11">
                  <c:v>14258</c:v>
                </c:pt>
                <c:pt idx="14">
                  <c:v>13261</c:v>
                </c:pt>
              </c:numCache>
            </c:numRef>
          </c:val>
          <c:extLst>
            <c:ext xmlns:c16="http://schemas.microsoft.com/office/drawing/2014/chart" uri="{C3380CC4-5D6E-409C-BE32-E72D297353CC}">
              <c16:uniqueId val="{00000000-0283-4411-8434-871636EEF4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11676</c:v>
                </c:pt>
                <c:pt idx="5">
                  <c:v>10745</c:v>
                </c:pt>
                <c:pt idx="8">
                  <c:v>10896</c:v>
                </c:pt>
                <c:pt idx="11">
                  <c:v>12644</c:v>
                </c:pt>
                <c:pt idx="14">
                  <c:v>13316</c:v>
                </c:pt>
              </c:numCache>
            </c:numRef>
          </c:val>
          <c:extLst>
            <c:ext xmlns:c16="http://schemas.microsoft.com/office/drawing/2014/chart" uri="{C3380CC4-5D6E-409C-BE32-E72D297353CC}">
              <c16:uniqueId val="{00000001-0283-4411-8434-871636EEF4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26219</c:v>
                </c:pt>
                <c:pt idx="5">
                  <c:v>29707</c:v>
                </c:pt>
                <c:pt idx="8">
                  <c:v>32808</c:v>
                </c:pt>
                <c:pt idx="11">
                  <c:v>34263</c:v>
                </c:pt>
                <c:pt idx="14">
                  <c:v>39242</c:v>
                </c:pt>
              </c:numCache>
            </c:numRef>
          </c:val>
          <c:extLst>
            <c:ext xmlns:c16="http://schemas.microsoft.com/office/drawing/2014/chart" uri="{C3380CC4-5D6E-409C-BE32-E72D297353CC}">
              <c16:uniqueId val="{00000002-0283-4411-8434-871636EEF4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83-4411-8434-871636EEF4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83-4411-8434-871636EEF4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83-4411-8434-871636EEF4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8889</c:v>
                </c:pt>
                <c:pt idx="3">
                  <c:v>8730</c:v>
                </c:pt>
                <c:pt idx="6">
                  <c:v>8733</c:v>
                </c:pt>
                <c:pt idx="9">
                  <c:v>8712</c:v>
                </c:pt>
                <c:pt idx="12">
                  <c:v>8502</c:v>
                </c:pt>
              </c:numCache>
            </c:numRef>
          </c:val>
          <c:extLst>
            <c:ext xmlns:c16="http://schemas.microsoft.com/office/drawing/2014/chart" uri="{C3380CC4-5D6E-409C-BE32-E72D297353CC}">
              <c16:uniqueId val="{00000006-0283-4411-8434-871636EEF4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213</c:v>
                </c:pt>
                <c:pt idx="3">
                  <c:v>113</c:v>
                </c:pt>
                <c:pt idx="6">
                  <c:v>42</c:v>
                </c:pt>
                <c:pt idx="9">
                  <c:v>13</c:v>
                </c:pt>
                <c:pt idx="12">
                  <c:v>11</c:v>
                </c:pt>
              </c:numCache>
            </c:numRef>
          </c:val>
          <c:extLst>
            <c:ext xmlns:c16="http://schemas.microsoft.com/office/drawing/2014/chart" uri="{C3380CC4-5D6E-409C-BE32-E72D297353CC}">
              <c16:uniqueId val="{00000007-0283-4411-8434-871636EEF4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7940</c:v>
                </c:pt>
                <c:pt idx="3">
                  <c:v>7426</c:v>
                </c:pt>
                <c:pt idx="6">
                  <c:v>7751</c:v>
                </c:pt>
                <c:pt idx="9">
                  <c:v>8316</c:v>
                </c:pt>
                <c:pt idx="12">
                  <c:v>8705</c:v>
                </c:pt>
              </c:numCache>
            </c:numRef>
          </c:val>
          <c:extLst>
            <c:ext xmlns:c16="http://schemas.microsoft.com/office/drawing/2014/chart" uri="{C3380CC4-5D6E-409C-BE32-E72D297353CC}">
              <c16:uniqueId val="{00000008-0283-4411-8434-871636EEF4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1747</c:v>
                </c:pt>
                <c:pt idx="3">
                  <c:v>1806</c:v>
                </c:pt>
                <c:pt idx="6">
                  <c:v>1576</c:v>
                </c:pt>
                <c:pt idx="9">
                  <c:v>2177</c:v>
                </c:pt>
                <c:pt idx="12">
                  <c:v>2200</c:v>
                </c:pt>
              </c:numCache>
            </c:numRef>
          </c:val>
          <c:extLst>
            <c:ext xmlns:c16="http://schemas.microsoft.com/office/drawing/2014/chart" uri="{C3380CC4-5D6E-409C-BE32-E72D297353CC}">
              <c16:uniqueId val="{00000009-0283-4411-8434-871636EEF4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26473</c:v>
                </c:pt>
                <c:pt idx="3">
                  <c:v>24708</c:v>
                </c:pt>
                <c:pt idx="6">
                  <c:v>23524</c:v>
                </c:pt>
                <c:pt idx="9">
                  <c:v>24386</c:v>
                </c:pt>
                <c:pt idx="12">
                  <c:v>25721</c:v>
                </c:pt>
              </c:numCache>
            </c:numRef>
          </c:val>
          <c:extLst>
            <c:ext xmlns:c16="http://schemas.microsoft.com/office/drawing/2014/chart" uri="{C3380CC4-5D6E-409C-BE32-E72D297353CC}">
              <c16:uniqueId val="{0000000A-0283-4411-8434-871636EEF4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83-4411-8434-871636EEF4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10548</c:v>
                </c:pt>
                <c:pt idx="1">
                  <c:v>10351</c:v>
                </c:pt>
                <c:pt idx="2">
                  <c:v>10351</c:v>
                </c:pt>
              </c:numCache>
            </c:numRef>
          </c:val>
          <c:extLst>
            <c:ext xmlns:c16="http://schemas.microsoft.com/office/drawing/2014/chart" uri="{C3380CC4-5D6E-409C-BE32-E72D297353CC}">
              <c16:uniqueId val="{00000000-7DFF-4324-9FA5-6C6E37AD97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DFF-4324-9FA5-6C6E37AD97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15150</c:v>
                </c:pt>
                <c:pt idx="1">
                  <c:v>15940</c:v>
                </c:pt>
                <c:pt idx="2">
                  <c:v>19853</c:v>
                </c:pt>
              </c:numCache>
            </c:numRef>
          </c:val>
          <c:extLst>
            <c:ext xmlns:c16="http://schemas.microsoft.com/office/drawing/2014/chart" uri="{C3380CC4-5D6E-409C-BE32-E72D297353CC}">
              <c16:uniqueId val="{00000002-7DFF-4324-9FA5-6C6E37AD97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{38D95C1A-9F0C-4851-8597-4ED87BA6937B}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B68-4A09-901B-77177859B1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{6268BF12-F309-466B-ADA8-32FA3CC9177A}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68-4A09-901B-77177859B1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{B2DE93F2-4B8A-427D-92B7-93D3F61D4BEA}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68-4A09-901B-77177859B1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{2FB1FA72-898F-4572-891D-4305AFDDA260}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68-4A09-901B-77177859B1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{2E011CD8-CAE2-4D3B-9ACD-75ECA51AD043}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68-4A09-901B-77177859B1C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{543D4347-046C-4A8B-8343-9E43FE97C25D}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B68-4A09-901B-77177859B1C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{E3F1D210-F24C-4FF0-9380-2F14A939EBD9}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B68-4A09-901B-77177859B1C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{BDFAFAAE-2B6F-4B58-8122-CF266782C13F}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B68-4A09-901B-77177859B1C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{E03B974D-9F3D-4AF8-8BA7-709DAEC4A826}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B68-4A09-901B-77177859B1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59.1</c:v>
                </c:pt>
                <c:pt idx="16">
                  <c:v>59.7</c:v>
                </c:pt>
                <c:pt idx="24">
                  <c:v>59.1</c:v>
                </c:pt>
                <c:pt idx="32">
                  <c:v>61.1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B68-4A09-901B-77177859B1C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{EF584F0E-394E-4CC4-B7EC-C1DB4CF96147}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B68-4A09-901B-77177859B1C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{41568779-2E85-441C-803E-FE3926D6614D}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68-4A09-901B-77177859B1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{A5920E87-371B-4CF8-B106-04AD484499B3}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68-4A09-901B-77177859B1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{B7B23B2A-73C9-4E7E-AF2F-84770E9D09F2}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68-4A09-901B-77177859B1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{2040E98F-B91E-4CC7-AEFB-8769A37EAD40}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68-4A09-901B-77177859B1C9}"/>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{738E019B-19C2-4A31-AEF0-8C0DD4CA6300}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B68-4A09-901B-77177859B1C9}"/>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{266B7A01-3C82-4140-866C-7A3CF81C0E08}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B68-4A09-901B-77177859B1C9}"/>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{154ACB3F-A29F-4D89-92FD-E8D7BBFA7FE3}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B68-4A09-901B-77177859B1C9}"/>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{2B92AB4F-E0E1-4133-9DF8-5BCA2AB854CF}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B68-4A09-901B-77177859B1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59.4</c:v>
                </c:pt>
                <c:pt idx="16">
                  <c:v>60.2</c:v>
                </c:pt>
                <c:pt idx="24">
                  <c:v>61</c:v>
                </c:pt>
                <c:pt idx="32">
                  <c:v>62.1</c:v>
                </c:pt>
              </c:numCache>
            </c:numRef>
          </c:xVal>
          <c:yVal>
            <c:numRef>
              <c:f>公会計指標分析・財政指標組合せ分析表!$BP$55:$DC$55</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FB68-4A09-901B-77177859B1C9}"/>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{BD15678A-CE62-4078-A2C3-3149D3BCC570}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453-4DE1-BA60-66C74959AC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{50048CDB-A549-4738-8A04-239469890A84}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53-4DE1-BA60-66C74959AC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{537BD4F8-2D0A-45F7-BF40-CDDF237888D6}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53-4DE1-BA60-66C74959AC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{3BBD2A84-ACD2-47EF-A2E7-036869E423DD}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53-4DE1-BA60-66C74959AC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{0C17C1D4-D574-4A14-89EA-97189E4BD209}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53-4DE1-BA60-66C74959AC1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{394864AF-5A78-40ED-9F11-01F09DD29E88}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453-4DE1-BA60-66C74959AC1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{1B44F63F-463C-43AD-9194-936A6989B550}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453-4DE1-BA60-66C74959AC1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{BEB7F0AC-714B-4B99-9EC1-2A211708DADD}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453-4DE1-BA60-66C74959AC1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{0EE6ED2B-46E1-41B6-93B0-129B5B104F96}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453-4DE1-BA60-66C74959AC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2.8</c:v>
                </c:pt>
                <c:pt idx="16">
                  <c:v>2.4</c:v>
                </c:pt>
                <c:pt idx="24">
                  <c:v>1.8</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453-4DE1-BA60-66C74959AC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{838C66D5-F09D-4A6D-8FA1-F71E6202B93F}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453-4DE1-BA60-66C74959AC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{915B1299-2609-43A9-83AE-F263A9989EBA}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53-4DE1-BA60-66C74959AC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{B966D9A8-E5C0-4989-AB67-2A2F18EC60C8}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53-4DE1-BA60-66C74959AC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{1F9B96CD-40A2-45E8-B1D9-45251C24B41E}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53-4DE1-BA60-66C74959AC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{63EB6437-F773-41BD-80D2-2D068D4E1F10}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53-4DE1-BA60-66C74959AC17}"/>
                </c:ext>
              </c:extLst>
            </c:dLbl>
            <c:dLbl>
              <c:idx val="8"/>
              <c:layout>
                <c:manualLayout>
                  <c:x val="-4.509653070695374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{08F47DB7-6F29-416F-9154-C1EAD1A5E85B}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453-4DE1-BA60-66C74959AC17}"/>
                </c:ext>
              </c:extLst>
            </c:dLbl>
            <c:dLbl>
              <c:idx val="16"/>
              <c:layout>
                <c:manualLayout>
                  <c:x val="-1.8171803637232534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{DE9A7F7A-5AB7-4BB0-A0E8-A6526822E1E2}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453-4DE1-BA60-66C74959AC1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{DF26D937-2DB4-4178-B369-F7C474530175}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453-4DE1-BA60-66C74959AC1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{17746C3B-E102-4CA3-B7C7-DE00A3E5B106}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453-4DE1-BA60-66C74959AC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3.5</c:v>
                </c:pt>
                <c:pt idx="24">
                  <c:v>3.4</c:v>
                </c:pt>
                <c:pt idx="32">
                  <c:v>3.6</c:v>
                </c:pt>
              </c:numCache>
            </c:numRef>
          </c:xVal>
          <c:yVal>
            <c:numRef>
              <c:f>公会計指標分析・財政指標組合せ分析表!$BP$77:$DC$77</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3453-4DE1-BA60-66C74959AC17}"/>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である公債費等は増となった。主な増要因は、前年度に比べ元金償還が増となったことのほか、公債費に準ずる額として計上している「土地開発公社が先行取得した公共用地等の買い取り」などが増加したことによる。</a:t>
          </a:r>
        </a:p>
        <a:p>
          <a:r>
            <a:rPr kumimoji="1" lang="ja-JP" altLang="en-US" sz="1400">
              <a:latin typeface="ＭＳ ゴシック" pitchFamily="49" charset="-128"/>
              <a:ea typeface="ＭＳ ゴシック" pitchFamily="49" charset="-128"/>
            </a:rPr>
            <a:t>　今後も将来世代の負担を考慮しながら、市債を有効に活用していくなど、歳入の規模に見合ったバランスの取れた予算編成に努める。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31.2</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主な減要因は、減算項目である</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充当可能特定歳入</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が増加したことである。</a:t>
          </a:r>
        </a:p>
        <a:p>
          <a:r>
            <a:rPr kumimoji="1" lang="ja-JP" altLang="en-US" sz="1400">
              <a:latin typeface="ＭＳ ゴシック" pitchFamily="49" charset="-128"/>
              <a:ea typeface="ＭＳ ゴシック" pitchFamily="49" charset="-128"/>
            </a:rPr>
            <a:t>　今後も将来世代の負担を考慮しながら、市債を有効に活用していくなど、歳入の規模に見合ったバランスの取れた予算編成に努める。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清掃工場建設等基金」、「特定防衛施設周辺整備調整交付事業基金」、「新型コロナウイルス感染症対策基金」などを取り崩した一方、歳入の上振れ分や減額補正、剰余金の一部、未利用地の土地売払金、一般寄附金、特定防衛施設周辺整備調整交付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積立基金の適正な管理を図り、新清掃工場整備及び公共施設の老朽化対策等に備える。また、基金の運用については、必要とする基金の額、期間等を明確にし、計画的かつ着実に積立てるように努める。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新型コロナウイルス感染症対策基金：新型コロナウイルス感染症の感染拡大の防止並びに当該感染症に伴う地域医療体制の整備、市民生活の支援及び地域経済の回復の推進に係る事業に要する経費に充当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・公共施設整備基金：歳入予算の上振れ分や未利用地の土地売払金などの積立により増加。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・清掃工場建設等基金：新清掃工場整備工事への取崩により減少。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・新型コロナウイルス感染症対策基金：新型コロナウイルス感染症関連事業への取崩により減少。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公共施設整備基金：公共施設の再編や都市インフラの老朽化などへ対応するため、投資的事業の進捗を踏まえ、必要な額を確保していく。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積立基金の適正な管理を図り、新清掃工場建設及び公共施設の老朽化対策等に備える。また、基金の運用については、必要とする基金の額、期間等を明確にし、計画的かつ着実に積立て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億円を確保したが、今後の新型コロナウイルス対応を含めた不測の事態への備え、令和４年度予算編成における財源確保などに資するため、減額補正や決算剰余金の一部の積み立てを行った。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185,124
180,401
24.36
96,590,970
88,883,679
6,504,336
40,539,053
25,721,017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本市の有形固定資産減価償却率は、類似団体内平均と比較し、やや低い水準にある。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今後は、公共施設再編個別計画に基づき、学校の建替、新清掃工場の整備や新学校給食共同調理場の整備等を進める。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75" name="直線コネクタ 74"/>
        <xdr:cNvCxnSpPr/>
      </xdr:nvCxnSpPr>
      <xdr:spPr>
        <a:xfrm flipV="1">
          <a:off x="4760595" y="4721225"/>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xdr:cNvSpPr txBox="1"/>
      </xdr:nvSpPr>
      <xdr:spPr>
        <a:xfrm>
          <a:off x="4813300"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xdr:cNvCxnSpPr/>
      </xdr:nvCxnSpPr>
      <xdr:spPr>
        <a:xfrm>
          <a:off x="4673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8" name="有形固定資産減価償却率最大値テキスト"/>
        <xdr:cNvSpPr txBox="1"/>
      </xdr:nvSpPr>
      <xdr:spPr>
        <a:xfrm>
          <a:off x="4813300" y="449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9" name="直線コネクタ 78"/>
        <xdr:cNvCxnSpPr/>
      </xdr:nvCxnSpPr>
      <xdr:spPr>
        <a:xfrm>
          <a:off x="4673600" y="472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80" name="有形固定資産減価償却率平均値テキスト"/>
        <xdr:cNvSpPr txBox="1"/>
      </xdr:nvSpPr>
      <xdr:spPr>
        <a:xfrm>
          <a:off x="4813300" y="526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xdr:cNvSpPr/>
      </xdr:nvSpPr>
      <xdr:spPr>
        <a:xfrm>
          <a:off x="47117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xdr:cNvSpPr/>
      </xdr:nvSpPr>
      <xdr:spPr>
        <a:xfrm>
          <a:off x="4000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83" name="フローチャート: 判断 82"/>
        <xdr:cNvSpPr/>
      </xdr:nvSpPr>
      <xdr:spPr>
        <a:xfrm>
          <a:off x="3238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4" name="フローチャート: 判断 83"/>
        <xdr:cNvSpPr/>
      </xdr:nvSpPr>
      <xdr:spPr>
        <a:xfrm>
          <a:off x="2476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xdr:cNvSpPr/>
      </xdr:nvSpPr>
      <xdr:spPr>
        <a:xfrm>
          <a:off x="1714500" y="517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106257</xdr:rowOff>
    </xdr:from>
    <xdr:to>
      <xdr:col>23</xdr:col>
      <xdr:colOff>136525</xdr:colOff>
      <xdr:row>31</xdr:row>
      <xdr:rowOff>36407</xdr:rowOff>
    </xdr:to>
    <xdr:sp macro="" textlink="">
      <xdr:nvSpPr>
        <xdr:cNvPr id="91" name="楕円 90"/>
        <xdr:cNvSpPr/>
      </xdr:nvSpPr>
      <xdr:spPr>
        <a:xfrm>
          <a:off x="4711700" y="52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129134</xdr:rowOff>
    </xdr:from>
    <xdr:ext cx="405111" cy="259045"/>
    <xdr:sp macro="" textlink="">
      <xdr:nvSpPr>
        <xdr:cNvPr id="92" name="有形固定資産減価償却率該当値テキスト"/>
        <xdr:cNvSpPr txBox="1"/>
      </xdr:nvSpPr>
      <xdr:spPr>
        <a:xfrm>
          <a:off x="4813300" y="51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34290</xdr:rowOff>
    </xdr:from>
    <xdr:to>
      <xdr:col>19</xdr:col>
      <xdr:colOff>187325</xdr:colOff>
      <xdr:row>30</xdr:row>
      <xdr:rowOff>135890</xdr:rowOff>
    </xdr:to>
    <xdr:sp macro="" textlink="">
      <xdr:nvSpPr>
        <xdr:cNvPr id="93" name="楕円 92"/>
        <xdr:cNvSpPr/>
      </xdr:nvSpPr>
      <xdr:spPr>
        <a:xfrm>
          <a:off x="4000500" y="51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85090</xdr:rowOff>
    </xdr:from>
    <xdr:to>
      <xdr:col>23</xdr:col>
      <xdr:colOff>85725</xdr:colOff>
      <xdr:row>30</xdr:row>
      <xdr:rowOff>157057</xdr:rowOff>
    </xdr:to>
    <xdr:cxnSp macro="">
      <xdr:nvCxnSpPr>
        <xdr:cNvPr id="94" name="直線コネクタ 93"/>
        <xdr:cNvCxnSpPr/>
      </xdr:nvCxnSpPr>
      <xdr:spPr>
        <a:xfrm>
          <a:off x="4051300" y="5228590"/>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55880</xdr:rowOff>
    </xdr:from>
    <xdr:to>
      <xdr:col>15</xdr:col>
      <xdr:colOff>187325</xdr:colOff>
      <xdr:row>30</xdr:row>
      <xdr:rowOff>157480</xdr:rowOff>
    </xdr:to>
    <xdr:sp macro="" textlink="">
      <xdr:nvSpPr>
        <xdr:cNvPr id="95" name="楕円 94"/>
        <xdr:cNvSpPr/>
      </xdr:nvSpPr>
      <xdr:spPr>
        <a:xfrm>
          <a:off x="3238500" y="51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85090</xdr:rowOff>
    </xdr:from>
    <xdr:to>
      <xdr:col>19</xdr:col>
      <xdr:colOff>136525</xdr:colOff>
      <xdr:row>30</xdr:row>
      <xdr:rowOff>106680</xdr:rowOff>
    </xdr:to>
    <xdr:cxnSp macro="">
      <xdr:nvCxnSpPr>
        <xdr:cNvPr id="96" name="直線コネクタ 95"/>
        <xdr:cNvCxnSpPr/>
      </xdr:nvCxnSpPr>
      <xdr:spPr>
        <a:xfrm flipV="1">
          <a:off x="3289300" y="522859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7" name="楕円 96"/>
        <xdr:cNvSpPr/>
      </xdr:nvSpPr>
      <xdr:spPr>
        <a:xfrm>
          <a:off x="2476500" y="51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106680</xdr:rowOff>
    </xdr:to>
    <xdr:cxnSp macro="">
      <xdr:nvCxnSpPr>
        <xdr:cNvPr id="98" name="直線コネクタ 97"/>
        <xdr:cNvCxnSpPr/>
      </xdr:nvCxnSpPr>
      <xdr:spPr>
        <a:xfrm>
          <a:off x="2527300" y="522859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99" name="楕円 98"/>
        <xdr:cNvSpPr/>
      </xdr:nvSpPr>
      <xdr:spPr>
        <a:xfrm>
          <a:off x="1714500" y="51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74295</xdr:rowOff>
    </xdr:from>
    <xdr:to>
      <xdr:col>11</xdr:col>
      <xdr:colOff>136525</xdr:colOff>
      <xdr:row>30</xdr:row>
      <xdr:rowOff>85090</xdr:rowOff>
    </xdr:to>
    <xdr:cxnSp macro="">
      <xdr:nvCxnSpPr>
        <xdr:cNvPr id="100" name="直線コネクタ 99"/>
        <xdr:cNvCxnSpPr/>
      </xdr:nvCxnSpPr>
      <xdr:spPr>
        <a:xfrm>
          <a:off x="1765300" y="521779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101" name="n_1aveValue有形固定資産減価償却率"/>
        <xdr:cNvSpPr txBox="1"/>
      </xdr:nvSpPr>
      <xdr:spPr>
        <a:xfrm>
          <a:off x="3836044" y="533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166599</xdr:rowOff>
    </xdr:from>
    <xdr:ext cx="405111" cy="259045"/>
    <xdr:sp macro="" textlink="">
      <xdr:nvSpPr>
        <xdr:cNvPr id="102" name="n_2aveValue有形固定資産減価償却率"/>
        <xdr:cNvSpPr txBox="1"/>
      </xdr:nvSpPr>
      <xdr:spPr>
        <a:xfrm>
          <a:off x="30867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103" name="n_3aveValue有形固定資産減価償却率"/>
        <xdr:cNvSpPr txBox="1"/>
      </xdr:nvSpPr>
      <xdr:spPr>
        <a:xfrm>
          <a:off x="23247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104" name="n_4aveValue有形固定資産減価償却率"/>
        <xdr:cNvSpPr txBox="1"/>
      </xdr:nvSpPr>
      <xdr:spPr>
        <a:xfrm>
          <a:off x="1562744" y="5263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152417</xdr:rowOff>
    </xdr:from>
    <xdr:ext cx="405111" cy="259045"/>
    <xdr:sp macro="" textlink="">
      <xdr:nvSpPr>
        <xdr:cNvPr id="105" name="n_1mainValue有形固定資産減価償却率"/>
        <xdr:cNvSpPr txBox="1"/>
      </xdr:nvSpPr>
      <xdr:spPr>
        <a:xfrm>
          <a:off x="3836044" y="4953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106" name="n_2mainValue有形固定資産減価償却率"/>
        <xdr:cNvSpPr txBox="1"/>
      </xdr:nvSpPr>
      <xdr:spPr>
        <a:xfrm>
          <a:off x="3086744" y="49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7" name="n_3mainValue有形固定資産減価償却率"/>
        <xdr:cNvSpPr txBox="1"/>
      </xdr:nvSpPr>
      <xdr:spPr>
        <a:xfrm>
          <a:off x="2324744" y="4953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8" name="n_4mainValue有形固定資産減価償却率"/>
        <xdr:cNvSpPr txBox="1"/>
      </xdr:nvSpPr>
      <xdr:spPr>
        <a:xfrm>
          <a:off x="1562744" y="49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新たな市債の発行を当該年度の元利償還額以下に抑制するルールにより、本市の債務償還比率は、類似団体平均を大きく下回っている。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今後は、新清掃工場の整備や新学校給食共同調理場の整備、公共施設再編個別計画に基づく施設整備に伴い増加することが予想されるため、動向を注視していく必要がある。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37" name="直線コネクタ 136"/>
        <xdr:cNvCxnSpPr/>
      </xdr:nvCxnSpPr>
      <xdr:spPr>
        <a:xfrm flipV="1">
          <a:off x="14793595" y="4541308"/>
          <a:ext cx="1269"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38" name="債務償還比率最小値テキスト"/>
        <xdr:cNvSpPr txBox="1"/>
      </xdr:nvSpPr>
      <xdr:spPr>
        <a:xfrm>
          <a:off x="14846300" y="594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39" name="直線コネクタ 138"/>
        <xdr:cNvCxnSpPr/>
      </xdr:nvCxnSpPr>
      <xdr:spPr>
        <a:xfrm>
          <a:off x="14706600" y="594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11637</xdr:rowOff>
    </xdr:from>
    <xdr:ext cx="469744" cy="259045"/>
    <xdr:sp macro="" textlink="">
      <xdr:nvSpPr>
        <xdr:cNvPr id="142" name="債務償還比率平均値テキスト"/>
        <xdr:cNvSpPr txBox="1"/>
      </xdr:nvSpPr>
      <xdr:spPr>
        <a:xfrm>
          <a:off x="14846300" y="515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43" name="フローチャート: 判断 142"/>
        <xdr:cNvSpPr/>
      </xdr:nvSpPr>
      <xdr:spPr>
        <a:xfrm>
          <a:off x="14744700" y="517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111665</xdr:rowOff>
    </xdr:from>
    <xdr:to>
      <xdr:col>72</xdr:col>
      <xdr:colOff>123825</xdr:colOff>
      <xdr:row>32</xdr:row>
      <xdr:rowOff>41815</xdr:rowOff>
    </xdr:to>
    <xdr:sp macro="" textlink="">
      <xdr:nvSpPr>
        <xdr:cNvPr id="144" name="フローチャート: 判断 143"/>
        <xdr:cNvSpPr/>
      </xdr:nvSpPr>
      <xdr:spPr>
        <a:xfrm>
          <a:off x="14033500" y="542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21357</xdr:rowOff>
    </xdr:from>
    <xdr:to>
      <xdr:col>68</xdr:col>
      <xdr:colOff>123825</xdr:colOff>
      <xdr:row>32</xdr:row>
      <xdr:rowOff>122957</xdr:rowOff>
    </xdr:to>
    <xdr:sp macro="" textlink="">
      <xdr:nvSpPr>
        <xdr:cNvPr id="145" name="フローチャート: 判断 144"/>
        <xdr:cNvSpPr/>
      </xdr:nvSpPr>
      <xdr:spPr>
        <a:xfrm>
          <a:off x="13271500" y="550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7684</xdr:rowOff>
    </xdr:from>
    <xdr:to>
      <xdr:col>64</xdr:col>
      <xdr:colOff>123825</xdr:colOff>
      <xdr:row>32</xdr:row>
      <xdr:rowOff>109284</xdr:rowOff>
    </xdr:to>
    <xdr:sp macro="" textlink="">
      <xdr:nvSpPr>
        <xdr:cNvPr id="146" name="フローチャート: 判断 145"/>
        <xdr:cNvSpPr/>
      </xdr:nvSpPr>
      <xdr:spPr>
        <a:xfrm>
          <a:off x="12509500" y="549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11822</xdr:rowOff>
    </xdr:from>
    <xdr:to>
      <xdr:col>60</xdr:col>
      <xdr:colOff>123825</xdr:colOff>
      <xdr:row>32</xdr:row>
      <xdr:rowOff>113422</xdr:rowOff>
    </xdr:to>
    <xdr:sp macro="" textlink="">
      <xdr:nvSpPr>
        <xdr:cNvPr id="147" name="フローチャート: 判断 146"/>
        <xdr:cNvSpPr/>
      </xdr:nvSpPr>
      <xdr:spPr>
        <a:xfrm>
          <a:off x="11747500" y="549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79047</xdr:rowOff>
    </xdr:from>
    <xdr:to>
      <xdr:col>64</xdr:col>
      <xdr:colOff>123825</xdr:colOff>
      <xdr:row>27</xdr:row>
      <xdr:rowOff>9197</xdr:rowOff>
    </xdr:to>
    <xdr:sp macro="" textlink="">
      <xdr:nvSpPr>
        <xdr:cNvPr id="153" name="楕円 152"/>
        <xdr:cNvSpPr/>
      </xdr:nvSpPr>
      <xdr:spPr>
        <a:xfrm>
          <a:off x="12509500" y="45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169545</xdr:rowOff>
    </xdr:from>
    <xdr:to>
      <xdr:col>60</xdr:col>
      <xdr:colOff>123825</xdr:colOff>
      <xdr:row>27</xdr:row>
      <xdr:rowOff>99695</xdr:rowOff>
    </xdr:to>
    <xdr:sp macro="" textlink="">
      <xdr:nvSpPr>
        <xdr:cNvPr id="154" name="楕円 153"/>
        <xdr:cNvSpPr/>
      </xdr:nvSpPr>
      <xdr:spPr>
        <a:xfrm>
          <a:off x="11747500" y="462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129847</xdr:rowOff>
    </xdr:from>
    <xdr:to>
      <xdr:col>64</xdr:col>
      <xdr:colOff>73025</xdr:colOff>
      <xdr:row>27</xdr:row>
      <xdr:rowOff>48895</xdr:rowOff>
    </xdr:to>
    <xdr:cxnSp macro="">
      <xdr:nvCxnSpPr>
        <xdr:cNvPr id="155" name="直線コネクタ 154"/>
        <xdr:cNvCxnSpPr/>
      </xdr:nvCxnSpPr>
      <xdr:spPr>
        <a:xfrm flipV="1">
          <a:off x="11798300" y="4587547"/>
          <a:ext cx="762000" cy="9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58342</xdr:rowOff>
    </xdr:from>
    <xdr:ext cx="469744" cy="259045"/>
    <xdr:sp macro="" textlink="">
      <xdr:nvSpPr>
        <xdr:cNvPr id="156" name="n_1aveValue債務償還比率"/>
        <xdr:cNvSpPr txBox="1"/>
      </xdr:nvSpPr>
      <xdr:spPr>
        <a:xfrm>
          <a:off x="13836727" y="520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139484</xdr:rowOff>
    </xdr:from>
    <xdr:ext cx="469744" cy="259045"/>
    <xdr:sp macro="" textlink="">
      <xdr:nvSpPr>
        <xdr:cNvPr id="157" name="n_2aveValue債務償還比率"/>
        <xdr:cNvSpPr txBox="1"/>
      </xdr:nvSpPr>
      <xdr:spPr>
        <a:xfrm>
          <a:off x="13087427" y="528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100411</xdr:rowOff>
    </xdr:from>
    <xdr:ext cx="469744" cy="259045"/>
    <xdr:sp macro="" textlink="">
      <xdr:nvSpPr>
        <xdr:cNvPr id="158" name="n_3aveValue債務償還比率"/>
        <xdr:cNvSpPr txBox="1"/>
      </xdr:nvSpPr>
      <xdr:spPr>
        <a:xfrm>
          <a:off x="12325427" y="558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104549</xdr:rowOff>
    </xdr:from>
    <xdr:ext cx="469744" cy="259045"/>
    <xdr:sp macro="" textlink="">
      <xdr:nvSpPr>
        <xdr:cNvPr id="159" name="n_4aveValue債務償還比率"/>
        <xdr:cNvSpPr txBox="1"/>
      </xdr:nvSpPr>
      <xdr:spPr>
        <a:xfrm>
          <a:off x="11563427" y="559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25724</xdr:rowOff>
    </xdr:from>
    <xdr:ext cx="405111" cy="259045"/>
    <xdr:sp macro="" textlink="">
      <xdr:nvSpPr>
        <xdr:cNvPr id="160" name="n_3mainValue債務償還比率"/>
        <xdr:cNvSpPr txBox="1"/>
      </xdr:nvSpPr>
      <xdr:spPr>
        <a:xfrm>
          <a:off x="12357744" y="4311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116222</xdr:rowOff>
    </xdr:from>
    <xdr:ext cx="405111" cy="259045"/>
    <xdr:sp macro="" textlink="">
      <xdr:nvSpPr>
        <xdr:cNvPr id="161" name="n_4mainValue債務償還比率"/>
        <xdr:cNvSpPr txBox="1"/>
      </xdr:nvSpPr>
      <xdr:spPr>
        <a:xfrm>
          <a:off x="11595744" y="440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185,124
180,401
24.36
96,590,970
88,883,679
6,504,336
40,539,053
25,721,017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xdr:cNvCxnSpPr/>
      </xdr:nvCxnSpPr>
      <xdr:spPr>
        <a:xfrm flipV="1">
          <a:off x="4634865" y="5846717"/>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xdr:cNvSpPr txBox="1"/>
      </xdr:nvSpPr>
      <xdr:spPr>
        <a:xfrm>
          <a:off x="46736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xdr:cNvCxnSpPr/>
      </xdr:nvCxnSpPr>
      <xdr:spPr>
        <a:xfrm>
          <a:off x="4546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116494</xdr:rowOff>
    </xdr:from>
    <xdr:ext cx="405111" cy="259045"/>
    <xdr:sp macro="" textlink="">
      <xdr:nvSpPr>
        <xdr:cNvPr id="63" name="【道路】&#10;有形固定資産減価償却率平均値テキスト"/>
        <xdr:cNvSpPr txBox="1"/>
      </xdr:nvSpPr>
      <xdr:spPr>
        <a:xfrm>
          <a:off x="4673600" y="6631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xdr:cNvSpPr/>
      </xdr:nvSpPr>
      <xdr:spPr>
        <a:xfrm>
          <a:off x="45847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66222</xdr:rowOff>
    </xdr:from>
    <xdr:to>
      <xdr:col>15</xdr:col>
      <xdr:colOff>101600</xdr:colOff>
      <xdr:row>38</xdr:row>
      <xdr:rowOff>167822</xdr:rowOff>
    </xdr:to>
    <xdr:sp macro="" textlink="">
      <xdr:nvSpPr>
        <xdr:cNvPr id="66" name="フローチャート: 判断 65"/>
        <xdr:cNvSpPr/>
      </xdr:nvSpPr>
      <xdr:spPr>
        <a:xfrm>
          <a:off x="2857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46627</xdr:rowOff>
    </xdr:from>
    <xdr:to>
      <xdr:col>10</xdr:col>
      <xdr:colOff>165100</xdr:colOff>
      <xdr:row>38</xdr:row>
      <xdr:rowOff>148227</xdr:rowOff>
    </xdr:to>
    <xdr:sp macro="" textlink="">
      <xdr:nvSpPr>
        <xdr:cNvPr id="67" name="フローチャート: 判断 66"/>
        <xdr:cNvSpPr/>
      </xdr:nvSpPr>
      <xdr:spPr>
        <a:xfrm>
          <a:off x="1968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30299</xdr:rowOff>
    </xdr:from>
    <xdr:to>
      <xdr:col>6</xdr:col>
      <xdr:colOff>38100</xdr:colOff>
      <xdr:row>38</xdr:row>
      <xdr:rowOff>131899</xdr:rowOff>
    </xdr:to>
    <xdr:sp macro="" textlink="">
      <xdr:nvSpPr>
        <xdr:cNvPr id="68" name="フローチャート: 判断 67"/>
        <xdr:cNvSpPr/>
      </xdr:nvSpPr>
      <xdr:spPr>
        <a:xfrm>
          <a:off x="1079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120106</xdr:rowOff>
    </xdr:from>
    <xdr:to>
      <xdr:col>24</xdr:col>
      <xdr:colOff>114300</xdr:colOff>
      <xdr:row>39</xdr:row>
      <xdr:rowOff>50256</xdr:rowOff>
    </xdr:to>
    <xdr:sp macro="" textlink="">
      <xdr:nvSpPr>
        <xdr:cNvPr id="74" name="楕円 73"/>
        <xdr:cNvSpPr/>
      </xdr:nvSpPr>
      <xdr:spPr>
        <a:xfrm>
          <a:off x="45847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142983</xdr:rowOff>
    </xdr:from>
    <xdr:ext cx="405111" cy="259045"/>
    <xdr:sp macro="" textlink="">
      <xdr:nvSpPr>
        <xdr:cNvPr id="75" name="【道路】&#10;有形固定資産減価償却率該当値テキスト"/>
        <xdr:cNvSpPr txBox="1"/>
      </xdr:nvSpPr>
      <xdr:spPr>
        <a:xfrm>
          <a:off x="4673600" y="648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95613</xdr:rowOff>
    </xdr:from>
    <xdr:to>
      <xdr:col>20</xdr:col>
      <xdr:colOff>38100</xdr:colOff>
      <xdr:row>39</xdr:row>
      <xdr:rowOff>25763</xdr:rowOff>
    </xdr:to>
    <xdr:sp macro="" textlink="">
      <xdr:nvSpPr>
        <xdr:cNvPr id="76" name="楕円 75"/>
        <xdr:cNvSpPr/>
      </xdr:nvSpPr>
      <xdr:spPr>
        <a:xfrm>
          <a:off x="3746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146413</xdr:rowOff>
    </xdr:from>
    <xdr:to>
      <xdr:col>24</xdr:col>
      <xdr:colOff>63500</xdr:colOff>
      <xdr:row>38</xdr:row>
      <xdr:rowOff>170906</xdr:rowOff>
    </xdr:to>
    <xdr:cxnSp macro="">
      <xdr:nvCxnSpPr>
        <xdr:cNvPr id="77" name="直線コネクタ 76"/>
        <xdr:cNvCxnSpPr/>
      </xdr:nvCxnSpPr>
      <xdr:spPr>
        <a:xfrm>
          <a:off x="3797300" y="666151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69487</xdr:rowOff>
    </xdr:from>
    <xdr:to>
      <xdr:col>15</xdr:col>
      <xdr:colOff>101600</xdr:colOff>
      <xdr:row>38</xdr:row>
      <xdr:rowOff>171087</xdr:rowOff>
    </xdr:to>
    <xdr:sp macro="" textlink="">
      <xdr:nvSpPr>
        <xdr:cNvPr id="78" name="楕円 77"/>
        <xdr:cNvSpPr/>
      </xdr:nvSpPr>
      <xdr:spPr>
        <a:xfrm>
          <a:off x="2857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120287</xdr:rowOff>
    </xdr:from>
    <xdr:to>
      <xdr:col>19</xdr:col>
      <xdr:colOff>177800</xdr:colOff>
      <xdr:row>38</xdr:row>
      <xdr:rowOff>146413</xdr:rowOff>
    </xdr:to>
    <xdr:cxnSp macro="">
      <xdr:nvCxnSpPr>
        <xdr:cNvPr id="79" name="直線コネクタ 78"/>
        <xdr:cNvCxnSpPr/>
      </xdr:nvCxnSpPr>
      <xdr:spPr>
        <a:xfrm>
          <a:off x="2908300" y="663538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53159</xdr:rowOff>
    </xdr:from>
    <xdr:to>
      <xdr:col>10</xdr:col>
      <xdr:colOff>165100</xdr:colOff>
      <xdr:row>38</xdr:row>
      <xdr:rowOff>154759</xdr:rowOff>
    </xdr:to>
    <xdr:sp macro="" textlink="">
      <xdr:nvSpPr>
        <xdr:cNvPr id="80" name="楕円 79"/>
        <xdr:cNvSpPr/>
      </xdr:nvSpPr>
      <xdr:spPr>
        <a:xfrm>
          <a:off x="1968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103959</xdr:rowOff>
    </xdr:from>
    <xdr:to>
      <xdr:col>15</xdr:col>
      <xdr:colOff>50800</xdr:colOff>
      <xdr:row>38</xdr:row>
      <xdr:rowOff>120287</xdr:rowOff>
    </xdr:to>
    <xdr:cxnSp macro="">
      <xdr:nvCxnSpPr>
        <xdr:cNvPr id="81" name="直線コネクタ 80"/>
        <xdr:cNvCxnSpPr/>
      </xdr:nvCxnSpPr>
      <xdr:spPr>
        <a:xfrm>
          <a:off x="2019300" y="661905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31931</xdr:rowOff>
    </xdr:from>
    <xdr:to>
      <xdr:col>6</xdr:col>
      <xdr:colOff>38100</xdr:colOff>
      <xdr:row>38</xdr:row>
      <xdr:rowOff>133531</xdr:rowOff>
    </xdr:to>
    <xdr:sp macro="" textlink="">
      <xdr:nvSpPr>
        <xdr:cNvPr id="82" name="楕円 81"/>
        <xdr:cNvSpPr/>
      </xdr:nvSpPr>
      <xdr:spPr>
        <a:xfrm>
          <a:off x="1079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82731</xdr:rowOff>
    </xdr:from>
    <xdr:to>
      <xdr:col>10</xdr:col>
      <xdr:colOff>114300</xdr:colOff>
      <xdr:row>38</xdr:row>
      <xdr:rowOff>103959</xdr:rowOff>
    </xdr:to>
    <xdr:cxnSp macro="">
      <xdr:nvCxnSpPr>
        <xdr:cNvPr id="83" name="直線コネクタ 82"/>
        <xdr:cNvCxnSpPr/>
      </xdr:nvCxnSpPr>
      <xdr:spPr>
        <a:xfrm>
          <a:off x="1130300" y="65978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37391</xdr:rowOff>
    </xdr:from>
    <xdr:ext cx="405111" cy="259045"/>
    <xdr:sp macro="" textlink="">
      <xdr:nvSpPr>
        <xdr:cNvPr id="84" name="n_1aveValue【道路】&#10;有形固定資産減価償却率"/>
        <xdr:cNvSpPr txBox="1"/>
      </xdr:nvSpPr>
      <xdr:spPr>
        <a:xfrm>
          <a:off x="3582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12899</xdr:rowOff>
    </xdr:from>
    <xdr:ext cx="405111" cy="259045"/>
    <xdr:sp macro="" textlink="">
      <xdr:nvSpPr>
        <xdr:cNvPr id="85" name="n_2aveValue【道路】&#10;有形固定資産減価償却率"/>
        <xdr:cNvSpPr txBox="1"/>
      </xdr:nvSpPr>
      <xdr:spPr>
        <a:xfrm>
          <a:off x="2705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164754</xdr:rowOff>
    </xdr:from>
    <xdr:ext cx="405111" cy="259045"/>
    <xdr:sp macro="" textlink="">
      <xdr:nvSpPr>
        <xdr:cNvPr id="86" name="n_3aveValue【道路】&#10;有形固定資産減価償却率"/>
        <xdr:cNvSpPr txBox="1"/>
      </xdr:nvSpPr>
      <xdr:spPr>
        <a:xfrm>
          <a:off x="1816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148426</xdr:rowOff>
    </xdr:from>
    <xdr:ext cx="405111" cy="259045"/>
    <xdr:sp macro="" textlink="">
      <xdr:nvSpPr>
        <xdr:cNvPr id="87" name="n_4aveValue【道路】&#10;有形固定資産減価償却率"/>
        <xdr:cNvSpPr txBox="1"/>
      </xdr:nvSpPr>
      <xdr:spPr>
        <a:xfrm>
          <a:off x="927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16890</xdr:rowOff>
    </xdr:from>
    <xdr:ext cx="405111" cy="259045"/>
    <xdr:sp macro="" textlink="">
      <xdr:nvSpPr>
        <xdr:cNvPr id="88" name="n_1mainValue【道路】&#10;有形固定資産減価償却率"/>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162214</xdr:rowOff>
    </xdr:from>
    <xdr:ext cx="405111" cy="259045"/>
    <xdr:sp macro="" textlink="">
      <xdr:nvSpPr>
        <xdr:cNvPr id="89" name="n_2mainValue【道路】&#10;有形固定資産減価償却率"/>
        <xdr:cNvSpPr txBox="1"/>
      </xdr:nvSpPr>
      <xdr:spPr>
        <a:xfrm>
          <a:off x="2705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90" name="n_3mainValue【道路】&#10;有形固定資産減価償却率"/>
        <xdr:cNvSpPr txBox="1"/>
      </xdr:nvSpPr>
      <xdr:spPr>
        <a:xfrm>
          <a:off x="1816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91" name="n_4mainValue【道路】&#10;有形固定資産減価償却率"/>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13" name="直線コネクタ 112"/>
        <xdr:cNvCxnSpPr/>
      </xdr:nvCxnSpPr>
      <xdr:spPr>
        <a:xfrm flipV="1">
          <a:off x="10476865" y="5948157"/>
          <a:ext cx="0" cy="1175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14" name="【道路】&#10;一人当たり延長最小値テキスト"/>
        <xdr:cNvSpPr txBox="1"/>
      </xdr:nvSpPr>
      <xdr:spPr>
        <a:xfrm>
          <a:off x="10515600" y="712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15" name="直線コネクタ 114"/>
        <xdr:cNvCxnSpPr/>
      </xdr:nvCxnSpPr>
      <xdr:spPr>
        <a:xfrm>
          <a:off x="10388600" y="712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6" name="【道路】&#10;一人当たり延長最大値テキスト"/>
        <xdr:cNvSpPr txBox="1"/>
      </xdr:nvSpPr>
      <xdr:spPr>
        <a:xfrm>
          <a:off x="10515600" y="57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7" name="直線コネクタ 116"/>
        <xdr:cNvCxnSpPr/>
      </xdr:nvCxnSpPr>
      <xdr:spPr>
        <a:xfrm>
          <a:off x="10388600" y="59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8" name="【道路】&#10;一人当たり延長平均値テキスト"/>
        <xdr:cNvSpPr txBox="1"/>
      </xdr:nvSpPr>
      <xdr:spPr>
        <a:xfrm>
          <a:off x="10515600" y="677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9" name="フローチャート: 判断 118"/>
        <xdr:cNvSpPr/>
      </xdr:nvSpPr>
      <xdr:spPr>
        <a:xfrm>
          <a:off x="104267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65953</xdr:rowOff>
    </xdr:from>
    <xdr:to>
      <xdr:col>50</xdr:col>
      <xdr:colOff>165100</xdr:colOff>
      <xdr:row>40</xdr:row>
      <xdr:rowOff>167553</xdr:rowOff>
    </xdr:to>
    <xdr:sp macro="" textlink="">
      <xdr:nvSpPr>
        <xdr:cNvPr id="120" name="フローチャート: 判断 119"/>
        <xdr:cNvSpPr/>
      </xdr:nvSpPr>
      <xdr:spPr>
        <a:xfrm>
          <a:off x="9588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56993</xdr:rowOff>
    </xdr:from>
    <xdr:to>
      <xdr:col>46</xdr:col>
      <xdr:colOff>38100</xdr:colOff>
      <xdr:row>40</xdr:row>
      <xdr:rowOff>158593</xdr:rowOff>
    </xdr:to>
    <xdr:sp macro="" textlink="">
      <xdr:nvSpPr>
        <xdr:cNvPr id="121" name="フローチャート: 判断 120"/>
        <xdr:cNvSpPr/>
      </xdr:nvSpPr>
      <xdr:spPr>
        <a:xfrm>
          <a:off x="8699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56947</xdr:rowOff>
    </xdr:from>
    <xdr:to>
      <xdr:col>41</xdr:col>
      <xdr:colOff>101600</xdr:colOff>
      <xdr:row>40</xdr:row>
      <xdr:rowOff>158547</xdr:rowOff>
    </xdr:to>
    <xdr:sp macro="" textlink="">
      <xdr:nvSpPr>
        <xdr:cNvPr id="122" name="フローチャート: 判断 121"/>
        <xdr:cNvSpPr/>
      </xdr:nvSpPr>
      <xdr:spPr>
        <a:xfrm>
          <a:off x="7810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61153</xdr:rowOff>
    </xdr:from>
    <xdr:to>
      <xdr:col>36</xdr:col>
      <xdr:colOff>165100</xdr:colOff>
      <xdr:row>40</xdr:row>
      <xdr:rowOff>162753</xdr:rowOff>
    </xdr:to>
    <xdr:sp macro="" textlink="">
      <xdr:nvSpPr>
        <xdr:cNvPr id="123" name="フローチャート: 判断 122"/>
        <xdr:cNvSpPr/>
      </xdr:nvSpPr>
      <xdr:spPr>
        <a:xfrm>
          <a:off x="6921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18679</xdr:rowOff>
    </xdr:from>
    <xdr:to>
      <xdr:col>55</xdr:col>
      <xdr:colOff>50800</xdr:colOff>
      <xdr:row>41</xdr:row>
      <xdr:rowOff>120279</xdr:rowOff>
    </xdr:to>
    <xdr:sp macro="" textlink="">
      <xdr:nvSpPr>
        <xdr:cNvPr id="129" name="楕円 128"/>
        <xdr:cNvSpPr/>
      </xdr:nvSpPr>
      <xdr:spPr>
        <a:xfrm>
          <a:off x="10426700" y="70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105056</xdr:rowOff>
    </xdr:from>
    <xdr:ext cx="469744" cy="259045"/>
    <xdr:sp macro="" textlink="">
      <xdr:nvSpPr>
        <xdr:cNvPr id="130" name="【道路】&#10;一人当たり延長該当値テキスト"/>
        <xdr:cNvSpPr txBox="1"/>
      </xdr:nvSpPr>
      <xdr:spPr>
        <a:xfrm>
          <a:off x="10515600" y="696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18497</xdr:rowOff>
    </xdr:from>
    <xdr:to>
      <xdr:col>50</xdr:col>
      <xdr:colOff>165100</xdr:colOff>
      <xdr:row>41</xdr:row>
      <xdr:rowOff>120097</xdr:rowOff>
    </xdr:to>
    <xdr:sp macro="" textlink="">
      <xdr:nvSpPr>
        <xdr:cNvPr id="131" name="楕円 130"/>
        <xdr:cNvSpPr/>
      </xdr:nvSpPr>
      <xdr:spPr>
        <a:xfrm>
          <a:off x="9588500" y="70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69297</xdr:rowOff>
    </xdr:from>
    <xdr:to>
      <xdr:col>55</xdr:col>
      <xdr:colOff>0</xdr:colOff>
      <xdr:row>41</xdr:row>
      <xdr:rowOff>69479</xdr:rowOff>
    </xdr:to>
    <xdr:cxnSp macro="">
      <xdr:nvCxnSpPr>
        <xdr:cNvPr id="132" name="直線コネクタ 131"/>
        <xdr:cNvCxnSpPr/>
      </xdr:nvCxnSpPr>
      <xdr:spPr>
        <a:xfrm>
          <a:off x="9639300" y="7098747"/>
          <a:ext cx="8382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18405</xdr:rowOff>
    </xdr:from>
    <xdr:to>
      <xdr:col>46</xdr:col>
      <xdr:colOff>38100</xdr:colOff>
      <xdr:row>41</xdr:row>
      <xdr:rowOff>120005</xdr:rowOff>
    </xdr:to>
    <xdr:sp macro="" textlink="">
      <xdr:nvSpPr>
        <xdr:cNvPr id="133" name="楕円 132"/>
        <xdr:cNvSpPr/>
      </xdr:nvSpPr>
      <xdr:spPr>
        <a:xfrm>
          <a:off x="8699500" y="7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69205</xdr:rowOff>
    </xdr:from>
    <xdr:to>
      <xdr:col>50</xdr:col>
      <xdr:colOff>114300</xdr:colOff>
      <xdr:row>41</xdr:row>
      <xdr:rowOff>69297</xdr:rowOff>
    </xdr:to>
    <xdr:cxnSp macro="">
      <xdr:nvCxnSpPr>
        <xdr:cNvPr id="134" name="直線コネクタ 133"/>
        <xdr:cNvCxnSpPr/>
      </xdr:nvCxnSpPr>
      <xdr:spPr>
        <a:xfrm>
          <a:off x="8750300" y="709865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18405</xdr:rowOff>
    </xdr:from>
    <xdr:to>
      <xdr:col>41</xdr:col>
      <xdr:colOff>101600</xdr:colOff>
      <xdr:row>41</xdr:row>
      <xdr:rowOff>120005</xdr:rowOff>
    </xdr:to>
    <xdr:sp macro="" textlink="">
      <xdr:nvSpPr>
        <xdr:cNvPr id="135" name="楕円 134"/>
        <xdr:cNvSpPr/>
      </xdr:nvSpPr>
      <xdr:spPr>
        <a:xfrm>
          <a:off x="7810500" y="7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69205</xdr:rowOff>
    </xdr:from>
    <xdr:to>
      <xdr:col>45</xdr:col>
      <xdr:colOff>177800</xdr:colOff>
      <xdr:row>41</xdr:row>
      <xdr:rowOff>69205</xdr:rowOff>
    </xdr:to>
    <xdr:cxnSp macro="">
      <xdr:nvCxnSpPr>
        <xdr:cNvPr id="136" name="直線コネクタ 135"/>
        <xdr:cNvCxnSpPr/>
      </xdr:nvCxnSpPr>
      <xdr:spPr>
        <a:xfrm>
          <a:off x="7861300" y="7098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17902</xdr:rowOff>
    </xdr:from>
    <xdr:to>
      <xdr:col>36</xdr:col>
      <xdr:colOff>165100</xdr:colOff>
      <xdr:row>41</xdr:row>
      <xdr:rowOff>119502</xdr:rowOff>
    </xdr:to>
    <xdr:sp macro="" textlink="">
      <xdr:nvSpPr>
        <xdr:cNvPr id="137" name="楕円 136"/>
        <xdr:cNvSpPr/>
      </xdr:nvSpPr>
      <xdr:spPr>
        <a:xfrm>
          <a:off x="6921500" y="7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68702</xdr:rowOff>
    </xdr:from>
    <xdr:to>
      <xdr:col>41</xdr:col>
      <xdr:colOff>50800</xdr:colOff>
      <xdr:row>41</xdr:row>
      <xdr:rowOff>69205</xdr:rowOff>
    </xdr:to>
    <xdr:cxnSp macro="">
      <xdr:nvCxnSpPr>
        <xdr:cNvPr id="138" name="直線コネクタ 137"/>
        <xdr:cNvCxnSpPr/>
      </xdr:nvCxnSpPr>
      <xdr:spPr>
        <a:xfrm>
          <a:off x="6972300" y="709815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12630</xdr:rowOff>
    </xdr:from>
    <xdr:ext cx="469744" cy="259045"/>
    <xdr:sp macro="" textlink="">
      <xdr:nvSpPr>
        <xdr:cNvPr id="139" name="n_1aveValue【道路】&#10;一人当たり延長"/>
        <xdr:cNvSpPr txBox="1"/>
      </xdr:nvSpPr>
      <xdr:spPr>
        <a:xfrm>
          <a:off x="93917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3670</xdr:rowOff>
    </xdr:from>
    <xdr:ext cx="469744" cy="259045"/>
    <xdr:sp macro="" textlink="">
      <xdr:nvSpPr>
        <xdr:cNvPr id="140" name="n_2aveValue【道路】&#10;一人当たり延長"/>
        <xdr:cNvSpPr txBox="1"/>
      </xdr:nvSpPr>
      <xdr:spPr>
        <a:xfrm>
          <a:off x="8515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3624</xdr:rowOff>
    </xdr:from>
    <xdr:ext cx="469744" cy="259045"/>
    <xdr:sp macro="" textlink="">
      <xdr:nvSpPr>
        <xdr:cNvPr id="141" name="n_3aveValue【道路】&#10;一人当たり延長"/>
        <xdr:cNvSpPr txBox="1"/>
      </xdr:nvSpPr>
      <xdr:spPr>
        <a:xfrm>
          <a:off x="7626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7830</xdr:rowOff>
    </xdr:from>
    <xdr:ext cx="469744" cy="259045"/>
    <xdr:sp macro="" textlink="">
      <xdr:nvSpPr>
        <xdr:cNvPr id="142" name="n_4aveValue【道路】&#10;一人当たり延長"/>
        <xdr:cNvSpPr txBox="1"/>
      </xdr:nvSpPr>
      <xdr:spPr>
        <a:xfrm>
          <a:off x="6737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111224</xdr:rowOff>
    </xdr:from>
    <xdr:ext cx="469744" cy="259045"/>
    <xdr:sp macro="" textlink="">
      <xdr:nvSpPr>
        <xdr:cNvPr id="143" name="n_1mainValue【道路】&#10;一人当たり延長"/>
        <xdr:cNvSpPr txBox="1"/>
      </xdr:nvSpPr>
      <xdr:spPr>
        <a:xfrm>
          <a:off x="9391727" y="714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111132</xdr:rowOff>
    </xdr:from>
    <xdr:ext cx="469744" cy="259045"/>
    <xdr:sp macro="" textlink="">
      <xdr:nvSpPr>
        <xdr:cNvPr id="144" name="n_2mainValue【道路】&#10;一人当たり延長"/>
        <xdr:cNvSpPr txBox="1"/>
      </xdr:nvSpPr>
      <xdr:spPr>
        <a:xfrm>
          <a:off x="8515427" y="71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111132</xdr:rowOff>
    </xdr:from>
    <xdr:ext cx="469744" cy="259045"/>
    <xdr:sp macro="" textlink="">
      <xdr:nvSpPr>
        <xdr:cNvPr id="145" name="n_3mainValue【道路】&#10;一人当たり延長"/>
        <xdr:cNvSpPr txBox="1"/>
      </xdr:nvSpPr>
      <xdr:spPr>
        <a:xfrm>
          <a:off x="7626427" y="71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110629</xdr:rowOff>
    </xdr:from>
    <xdr:ext cx="469744" cy="259045"/>
    <xdr:sp macro="" textlink="">
      <xdr:nvSpPr>
        <xdr:cNvPr id="146" name="n_4mainValue【道路】&#10;一人当たり延長"/>
        <xdr:cNvSpPr txBox="1"/>
      </xdr:nvSpPr>
      <xdr:spPr>
        <a:xfrm>
          <a:off x="6737427" y="714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72" name="直線コネクタ 171"/>
        <xdr:cNvCxnSpPr/>
      </xdr:nvCxnSpPr>
      <xdr:spPr>
        <a:xfrm flipV="1">
          <a:off x="4634865" y="9548949"/>
          <a:ext cx="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73" name="【橋りょう・トンネ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74" name="直線コネクタ 173"/>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75" name="【橋りょう・トンネル】&#10;有形固定資産減価償却率最大値テキスト"/>
        <xdr:cNvSpPr txBox="1"/>
      </xdr:nvSpPr>
      <xdr:spPr>
        <a:xfrm>
          <a:off x="4673600" y="932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76" name="直線コネクタ 175"/>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7" name="【橋りょう・トンネル】&#10;有形固定資産減価償却率平均値テキスト"/>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8" name="フローチャート: 判断 177"/>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9" name="フローチャート: 判断 178"/>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0" name="フローチャート: 判断 179"/>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1" name="フローチャート: 判断 180"/>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2" name="フローチャート: 判断 181"/>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146776</xdr:rowOff>
    </xdr:from>
    <xdr:to>
      <xdr:col>24</xdr:col>
      <xdr:colOff>114300</xdr:colOff>
      <xdr:row>60</xdr:row>
      <xdr:rowOff>76926</xdr:rowOff>
    </xdr:to>
    <xdr:sp macro="" textlink="">
      <xdr:nvSpPr>
        <xdr:cNvPr id="188" name="楕円 187"/>
        <xdr:cNvSpPr/>
      </xdr:nvSpPr>
      <xdr:spPr>
        <a:xfrm>
          <a:off x="4584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169653</xdr:rowOff>
    </xdr:from>
    <xdr:ext cx="405111" cy="259045"/>
    <xdr:sp macro="" textlink="">
      <xdr:nvSpPr>
        <xdr:cNvPr id="189" name="【橋りょう・トンネル】&#10;有形固定資産減価償却率該当値テキスト"/>
        <xdr:cNvSpPr txBox="1"/>
      </xdr:nvSpPr>
      <xdr:spPr>
        <a:xfrm>
          <a:off x="4673600" y="1011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114119</xdr:rowOff>
    </xdr:from>
    <xdr:to>
      <xdr:col>20</xdr:col>
      <xdr:colOff>38100</xdr:colOff>
      <xdr:row>60</xdr:row>
      <xdr:rowOff>44269</xdr:rowOff>
    </xdr:to>
    <xdr:sp macro="" textlink="">
      <xdr:nvSpPr>
        <xdr:cNvPr id="190" name="楕円 189"/>
        <xdr:cNvSpPr/>
      </xdr:nvSpPr>
      <xdr:spPr>
        <a:xfrm>
          <a:off x="3746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164919</xdr:rowOff>
    </xdr:from>
    <xdr:to>
      <xdr:col>24</xdr:col>
      <xdr:colOff>63500</xdr:colOff>
      <xdr:row>60</xdr:row>
      <xdr:rowOff>26126</xdr:rowOff>
    </xdr:to>
    <xdr:cxnSp macro="">
      <xdr:nvCxnSpPr>
        <xdr:cNvPr id="191" name="直線コネクタ 190"/>
        <xdr:cNvCxnSpPr/>
      </xdr:nvCxnSpPr>
      <xdr:spPr>
        <a:xfrm>
          <a:off x="3797300" y="102804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158206</xdr:rowOff>
    </xdr:from>
    <xdr:to>
      <xdr:col>15</xdr:col>
      <xdr:colOff>101600</xdr:colOff>
      <xdr:row>60</xdr:row>
      <xdr:rowOff>88356</xdr:rowOff>
    </xdr:to>
    <xdr:sp macro="" textlink="">
      <xdr:nvSpPr>
        <xdr:cNvPr id="192" name="楕円 191"/>
        <xdr:cNvSpPr/>
      </xdr:nvSpPr>
      <xdr:spPr>
        <a:xfrm>
          <a:off x="2857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164919</xdr:rowOff>
    </xdr:from>
    <xdr:to>
      <xdr:col>19</xdr:col>
      <xdr:colOff>177800</xdr:colOff>
      <xdr:row>60</xdr:row>
      <xdr:rowOff>37556</xdr:rowOff>
    </xdr:to>
    <xdr:cxnSp macro="">
      <xdr:nvCxnSpPr>
        <xdr:cNvPr id="193" name="直線コネクタ 192"/>
        <xdr:cNvCxnSpPr/>
      </xdr:nvCxnSpPr>
      <xdr:spPr>
        <a:xfrm flipV="1">
          <a:off x="2908300" y="102804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47172</xdr:rowOff>
    </xdr:from>
    <xdr:to>
      <xdr:col>10</xdr:col>
      <xdr:colOff>165100</xdr:colOff>
      <xdr:row>59</xdr:row>
      <xdr:rowOff>148772</xdr:rowOff>
    </xdr:to>
    <xdr:sp macro="" textlink="">
      <xdr:nvSpPr>
        <xdr:cNvPr id="194" name="楕円 193"/>
        <xdr:cNvSpPr/>
      </xdr:nvSpPr>
      <xdr:spPr>
        <a:xfrm>
          <a:off x="1968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60</xdr:row>
      <xdr:rowOff>37556</xdr:rowOff>
    </xdr:to>
    <xdr:cxnSp macro="">
      <xdr:nvCxnSpPr>
        <xdr:cNvPr id="195" name="直線コネクタ 194"/>
        <xdr:cNvCxnSpPr/>
      </xdr:nvCxnSpPr>
      <xdr:spPr>
        <a:xfrm>
          <a:off x="2019300" y="10213522"/>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25944</xdr:rowOff>
    </xdr:from>
    <xdr:to>
      <xdr:col>6</xdr:col>
      <xdr:colOff>38100</xdr:colOff>
      <xdr:row>59</xdr:row>
      <xdr:rowOff>127544</xdr:rowOff>
    </xdr:to>
    <xdr:sp macro="" textlink="">
      <xdr:nvSpPr>
        <xdr:cNvPr id="196" name="楕円 195"/>
        <xdr:cNvSpPr/>
      </xdr:nvSpPr>
      <xdr:spPr>
        <a:xfrm>
          <a:off x="1079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76744</xdr:rowOff>
    </xdr:from>
    <xdr:to>
      <xdr:col>10</xdr:col>
      <xdr:colOff>114300</xdr:colOff>
      <xdr:row>59</xdr:row>
      <xdr:rowOff>97972</xdr:rowOff>
    </xdr:to>
    <xdr:cxnSp macro="">
      <xdr:nvCxnSpPr>
        <xdr:cNvPr id="197" name="直線コネクタ 196"/>
        <xdr:cNvCxnSpPr/>
      </xdr:nvCxnSpPr>
      <xdr:spPr>
        <a:xfrm>
          <a:off x="1130300" y="101922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198" name="n_1ave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9" name="n_2aveValue【橋りょう・トンネル】&#10;有形固定資産減価償却率"/>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0" name="n_3aveValue【橋りょう・トンネル】&#10;有形固定資産減価償却率"/>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161126</xdr:rowOff>
    </xdr:from>
    <xdr:ext cx="405111" cy="259045"/>
    <xdr:sp macro="" textlink="">
      <xdr:nvSpPr>
        <xdr:cNvPr id="201" name="n_4aveValue【橋りょう・トンネル】&#10;有形固定資産減価償却率"/>
        <xdr:cNvSpPr txBox="1"/>
      </xdr:nvSpPr>
      <xdr:spPr>
        <a:xfrm>
          <a:off x="927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60796</xdr:rowOff>
    </xdr:from>
    <xdr:ext cx="405111" cy="259045"/>
    <xdr:sp macro="" textlink="">
      <xdr:nvSpPr>
        <xdr:cNvPr id="202" name="n_1mainValue【橋りょう・トンネル】&#10;有形固定資産減価償却率"/>
        <xdr:cNvSpPr txBox="1"/>
      </xdr:nvSpPr>
      <xdr:spPr>
        <a:xfrm>
          <a:off x="3582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104883</xdr:rowOff>
    </xdr:from>
    <xdr:ext cx="405111" cy="259045"/>
    <xdr:sp macro="" textlink="">
      <xdr:nvSpPr>
        <xdr:cNvPr id="203" name="n_2mainValue【橋りょう・トンネル】&#10;有形固定資産減価償却率"/>
        <xdr:cNvSpPr txBox="1"/>
      </xdr:nvSpPr>
      <xdr:spPr>
        <a:xfrm>
          <a:off x="2705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165299</xdr:rowOff>
    </xdr:from>
    <xdr:ext cx="405111" cy="259045"/>
    <xdr:sp macro="" textlink="">
      <xdr:nvSpPr>
        <xdr:cNvPr id="204" name="n_3mainValue【橋りょう・トンネル】&#10;有形固定資産減価償却率"/>
        <xdr:cNvSpPr txBox="1"/>
      </xdr:nvSpPr>
      <xdr:spPr>
        <a:xfrm>
          <a:off x="1816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144071</xdr:rowOff>
    </xdr:from>
    <xdr:ext cx="405111" cy="259045"/>
    <xdr:sp macro="" textlink="">
      <xdr:nvSpPr>
        <xdr:cNvPr id="205" name="n_4mainValue【橋りょう・トンネル】&#10;有形固定資産減価償却率"/>
        <xdr:cNvSpPr txBox="1"/>
      </xdr:nvSpPr>
      <xdr:spPr>
        <a:xfrm>
          <a:off x="927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25" name="直線コネクタ 224"/>
        <xdr:cNvCxnSpPr/>
      </xdr:nvCxnSpPr>
      <xdr:spPr>
        <a:xfrm flipV="1">
          <a:off x="10476865" y="9602583"/>
          <a:ext cx="0" cy="125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26" name="【橋りょう・トンネル】&#10;一人当たり有形固定資産（償却資産）額最小値テキスト"/>
        <xdr:cNvSpPr txBox="1"/>
      </xdr:nvSpPr>
      <xdr:spPr>
        <a:xfrm>
          <a:off x="10515600" y="1085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27" name="直線コネクタ 226"/>
        <xdr:cNvCxnSpPr/>
      </xdr:nvCxnSpPr>
      <xdr:spPr>
        <a:xfrm>
          <a:off x="10388600" y="10855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28" name="【橋りょう・トンネル】&#10;一人当たり有形固定資産（償却資産）額最大値テキスト"/>
        <xdr:cNvSpPr txBox="1"/>
      </xdr:nvSpPr>
      <xdr:spPr>
        <a:xfrm>
          <a:off x="10515600" y="937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29" name="直線コネクタ 228"/>
        <xdr:cNvCxnSpPr/>
      </xdr:nvCxnSpPr>
      <xdr:spPr>
        <a:xfrm>
          <a:off x="10388600" y="960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98875</xdr:rowOff>
    </xdr:from>
    <xdr:ext cx="534377" cy="259045"/>
    <xdr:sp macro="" textlink="">
      <xdr:nvSpPr>
        <xdr:cNvPr id="230" name="【橋りょう・トンネル】&#10;一人当たり有形固定資産（償却資産）額平均値テキスト"/>
        <xdr:cNvSpPr txBox="1"/>
      </xdr:nvSpPr>
      <xdr:spPr>
        <a:xfrm>
          <a:off x="10515600" y="1021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31" name="フローチャート: 判断 230"/>
        <xdr:cNvSpPr/>
      </xdr:nvSpPr>
      <xdr:spPr>
        <a:xfrm>
          <a:off x="104267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77667</xdr:rowOff>
    </xdr:from>
    <xdr:to>
      <xdr:col>50</xdr:col>
      <xdr:colOff>165100</xdr:colOff>
      <xdr:row>61</xdr:row>
      <xdr:rowOff>7817</xdr:rowOff>
    </xdr:to>
    <xdr:sp macro="" textlink="">
      <xdr:nvSpPr>
        <xdr:cNvPr id="232" name="フローチャート: 判断 231"/>
        <xdr:cNvSpPr/>
      </xdr:nvSpPr>
      <xdr:spPr>
        <a:xfrm>
          <a:off x="9588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46692</xdr:rowOff>
    </xdr:from>
    <xdr:to>
      <xdr:col>46</xdr:col>
      <xdr:colOff>38100</xdr:colOff>
      <xdr:row>60</xdr:row>
      <xdr:rowOff>148292</xdr:rowOff>
    </xdr:to>
    <xdr:sp macro="" textlink="">
      <xdr:nvSpPr>
        <xdr:cNvPr id="233" name="フローチャート: 判断 232"/>
        <xdr:cNvSpPr/>
      </xdr:nvSpPr>
      <xdr:spPr>
        <a:xfrm>
          <a:off x="8699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49967</xdr:rowOff>
    </xdr:from>
    <xdr:to>
      <xdr:col>41</xdr:col>
      <xdr:colOff>101600</xdr:colOff>
      <xdr:row>60</xdr:row>
      <xdr:rowOff>151567</xdr:rowOff>
    </xdr:to>
    <xdr:sp macro="" textlink="">
      <xdr:nvSpPr>
        <xdr:cNvPr id="234" name="フローチャート: 判断 233"/>
        <xdr:cNvSpPr/>
      </xdr:nvSpPr>
      <xdr:spPr>
        <a:xfrm>
          <a:off x="7810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50441</xdr:rowOff>
    </xdr:from>
    <xdr:to>
      <xdr:col>36</xdr:col>
      <xdr:colOff>165100</xdr:colOff>
      <xdr:row>60</xdr:row>
      <xdr:rowOff>152041</xdr:rowOff>
    </xdr:to>
    <xdr:sp macro="" textlink="">
      <xdr:nvSpPr>
        <xdr:cNvPr id="235" name="フローチャート: 判断 234"/>
        <xdr:cNvSpPr/>
      </xdr:nvSpPr>
      <xdr:spPr>
        <a:xfrm>
          <a:off x="6921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117873</xdr:rowOff>
    </xdr:from>
    <xdr:to>
      <xdr:col>55</xdr:col>
      <xdr:colOff>50800</xdr:colOff>
      <xdr:row>61</xdr:row>
      <xdr:rowOff>48023</xdr:rowOff>
    </xdr:to>
    <xdr:sp macro="" textlink="">
      <xdr:nvSpPr>
        <xdr:cNvPr id="241" name="楕円 240"/>
        <xdr:cNvSpPr/>
      </xdr:nvSpPr>
      <xdr:spPr>
        <a:xfrm>
          <a:off x="10426700" y="1040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96300</xdr:rowOff>
    </xdr:from>
    <xdr:ext cx="534377" cy="259045"/>
    <xdr:sp macro="" textlink="">
      <xdr:nvSpPr>
        <xdr:cNvPr id="242" name="【橋りょう・トンネル】&#10;一人当たり有形固定資産（償却資産）額該当値テキスト"/>
        <xdr:cNvSpPr txBox="1"/>
      </xdr:nvSpPr>
      <xdr:spPr>
        <a:xfrm>
          <a:off x="10515600" y="1038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116678</xdr:rowOff>
    </xdr:from>
    <xdr:to>
      <xdr:col>50</xdr:col>
      <xdr:colOff>165100</xdr:colOff>
      <xdr:row>61</xdr:row>
      <xdr:rowOff>46828</xdr:rowOff>
    </xdr:to>
    <xdr:sp macro="" textlink="">
      <xdr:nvSpPr>
        <xdr:cNvPr id="243" name="楕円 242"/>
        <xdr:cNvSpPr/>
      </xdr:nvSpPr>
      <xdr:spPr>
        <a:xfrm>
          <a:off x="9588500" y="104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167478</xdr:rowOff>
    </xdr:from>
    <xdr:to>
      <xdr:col>55</xdr:col>
      <xdr:colOff>0</xdr:colOff>
      <xdr:row>60</xdr:row>
      <xdr:rowOff>168673</xdr:rowOff>
    </xdr:to>
    <xdr:cxnSp macro="">
      <xdr:nvCxnSpPr>
        <xdr:cNvPr id="244" name="直線コネクタ 243"/>
        <xdr:cNvCxnSpPr/>
      </xdr:nvCxnSpPr>
      <xdr:spPr>
        <a:xfrm>
          <a:off x="9639300" y="10454478"/>
          <a:ext cx="8382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115609</xdr:rowOff>
    </xdr:from>
    <xdr:to>
      <xdr:col>46</xdr:col>
      <xdr:colOff>38100</xdr:colOff>
      <xdr:row>61</xdr:row>
      <xdr:rowOff>45759</xdr:rowOff>
    </xdr:to>
    <xdr:sp macro="" textlink="">
      <xdr:nvSpPr>
        <xdr:cNvPr id="245" name="楕円 244"/>
        <xdr:cNvSpPr/>
      </xdr:nvSpPr>
      <xdr:spPr>
        <a:xfrm>
          <a:off x="8699500" y="104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166409</xdr:rowOff>
    </xdr:from>
    <xdr:to>
      <xdr:col>50</xdr:col>
      <xdr:colOff>114300</xdr:colOff>
      <xdr:row>60</xdr:row>
      <xdr:rowOff>167478</xdr:rowOff>
    </xdr:to>
    <xdr:cxnSp macro="">
      <xdr:nvCxnSpPr>
        <xdr:cNvPr id="246" name="直線コネクタ 245"/>
        <xdr:cNvCxnSpPr/>
      </xdr:nvCxnSpPr>
      <xdr:spPr>
        <a:xfrm>
          <a:off x="8750300" y="10453409"/>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115015</xdr:rowOff>
    </xdr:from>
    <xdr:to>
      <xdr:col>41</xdr:col>
      <xdr:colOff>101600</xdr:colOff>
      <xdr:row>61</xdr:row>
      <xdr:rowOff>45165</xdr:rowOff>
    </xdr:to>
    <xdr:sp macro="" textlink="">
      <xdr:nvSpPr>
        <xdr:cNvPr id="247" name="楕円 246"/>
        <xdr:cNvSpPr/>
      </xdr:nvSpPr>
      <xdr:spPr>
        <a:xfrm>
          <a:off x="7810500" y="1040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165815</xdr:rowOff>
    </xdr:from>
    <xdr:to>
      <xdr:col>45</xdr:col>
      <xdr:colOff>177800</xdr:colOff>
      <xdr:row>60</xdr:row>
      <xdr:rowOff>166409</xdr:rowOff>
    </xdr:to>
    <xdr:cxnSp macro="">
      <xdr:nvCxnSpPr>
        <xdr:cNvPr id="248" name="直線コネクタ 247"/>
        <xdr:cNvCxnSpPr/>
      </xdr:nvCxnSpPr>
      <xdr:spPr>
        <a:xfrm>
          <a:off x="7861300" y="10452815"/>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117153</xdr:rowOff>
    </xdr:from>
    <xdr:to>
      <xdr:col>36</xdr:col>
      <xdr:colOff>165100</xdr:colOff>
      <xdr:row>61</xdr:row>
      <xdr:rowOff>47303</xdr:rowOff>
    </xdr:to>
    <xdr:sp macro="" textlink="">
      <xdr:nvSpPr>
        <xdr:cNvPr id="249" name="楕円 248"/>
        <xdr:cNvSpPr/>
      </xdr:nvSpPr>
      <xdr:spPr>
        <a:xfrm>
          <a:off x="6921500" y="104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165815</xdr:rowOff>
    </xdr:from>
    <xdr:to>
      <xdr:col>41</xdr:col>
      <xdr:colOff>50800</xdr:colOff>
      <xdr:row>60</xdr:row>
      <xdr:rowOff>167953</xdr:rowOff>
    </xdr:to>
    <xdr:cxnSp macro="">
      <xdr:nvCxnSpPr>
        <xdr:cNvPr id="250" name="直線コネクタ 249"/>
        <xdr:cNvCxnSpPr/>
      </xdr:nvCxnSpPr>
      <xdr:spPr>
        <a:xfrm flipV="1">
          <a:off x="6972300" y="10452815"/>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24344</xdr:rowOff>
    </xdr:from>
    <xdr:ext cx="534377" cy="259045"/>
    <xdr:sp macro="" textlink="">
      <xdr:nvSpPr>
        <xdr:cNvPr id="251" name="n_1aveValue【橋りょう・トンネル】&#10;一人当たり有形固定資産（償却資産）額"/>
        <xdr:cNvSpPr txBox="1"/>
      </xdr:nvSpPr>
      <xdr:spPr>
        <a:xfrm>
          <a:off x="93594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164819</xdr:rowOff>
    </xdr:from>
    <xdr:ext cx="534377" cy="259045"/>
    <xdr:sp macro="" textlink="">
      <xdr:nvSpPr>
        <xdr:cNvPr id="252" name="n_2aveValue【橋りょう・トンネル】&#10;一人当たり有形固定資産（償却資産）額"/>
        <xdr:cNvSpPr txBox="1"/>
      </xdr:nvSpPr>
      <xdr:spPr>
        <a:xfrm>
          <a:off x="8483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168094</xdr:rowOff>
    </xdr:from>
    <xdr:ext cx="534377" cy="259045"/>
    <xdr:sp macro="" textlink="">
      <xdr:nvSpPr>
        <xdr:cNvPr id="253" name="n_3aveValue【橋りょう・トンネル】&#10;一人当たり有形固定資産（償却資産）額"/>
        <xdr:cNvSpPr txBox="1"/>
      </xdr:nvSpPr>
      <xdr:spPr>
        <a:xfrm>
          <a:off x="7594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168568</xdr:rowOff>
    </xdr:from>
    <xdr:ext cx="534377" cy="259045"/>
    <xdr:sp macro="" textlink="">
      <xdr:nvSpPr>
        <xdr:cNvPr id="254" name="n_4aveValue【橋りょう・トンネル】&#10;一人当たり有形固定資産（償却資産）額"/>
        <xdr:cNvSpPr txBox="1"/>
      </xdr:nvSpPr>
      <xdr:spPr>
        <a:xfrm>
          <a:off x="6705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37955</xdr:rowOff>
    </xdr:from>
    <xdr:ext cx="534377" cy="259045"/>
    <xdr:sp macro="" textlink="">
      <xdr:nvSpPr>
        <xdr:cNvPr id="255" name="n_1mainValue【橋りょう・トンネル】&#10;一人当たり有形固定資産（償却資産）額"/>
        <xdr:cNvSpPr txBox="1"/>
      </xdr:nvSpPr>
      <xdr:spPr>
        <a:xfrm>
          <a:off x="9359411" y="104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36886</xdr:rowOff>
    </xdr:from>
    <xdr:ext cx="534377" cy="259045"/>
    <xdr:sp macro="" textlink="">
      <xdr:nvSpPr>
        <xdr:cNvPr id="256" name="n_2mainValue【橋りょう・トンネル】&#10;一人当たり有形固定資産（償却資産）額"/>
        <xdr:cNvSpPr txBox="1"/>
      </xdr:nvSpPr>
      <xdr:spPr>
        <a:xfrm>
          <a:off x="8483111" y="1049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36292</xdr:rowOff>
    </xdr:from>
    <xdr:ext cx="534377" cy="259045"/>
    <xdr:sp macro="" textlink="">
      <xdr:nvSpPr>
        <xdr:cNvPr id="257" name="n_3mainValue【橋りょう・トンネル】&#10;一人当たり有形固定資産（償却資産）額"/>
        <xdr:cNvSpPr txBox="1"/>
      </xdr:nvSpPr>
      <xdr:spPr>
        <a:xfrm>
          <a:off x="7594111" y="10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38430</xdr:rowOff>
    </xdr:from>
    <xdr:ext cx="534377" cy="259045"/>
    <xdr:sp macro="" textlink="">
      <xdr:nvSpPr>
        <xdr:cNvPr id="258" name="n_4mainValue【橋りょう・トンネル】&#10;一人当たり有形固定資産（償却資産）額"/>
        <xdr:cNvSpPr txBox="1"/>
      </xdr:nvSpPr>
      <xdr:spPr>
        <a:xfrm>
          <a:off x="6705111" y="104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86</xdr:row>
      <xdr:rowOff>38100</xdr:rowOff>
    </xdr:to>
    <xdr:cxnSp macro="">
      <xdr:nvCxnSpPr>
        <xdr:cNvPr id="281" name="直線コネクタ 280"/>
        <xdr:cNvCxnSpPr/>
      </xdr:nvCxnSpPr>
      <xdr:spPr>
        <a:xfrm flipV="1">
          <a:off x="4634865" y="1331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4" name="【公営住宅】&#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5" name="直線コネクタ 284"/>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64025</xdr:rowOff>
    </xdr:from>
    <xdr:ext cx="405111" cy="259045"/>
    <xdr:sp macro="" textlink="">
      <xdr:nvSpPr>
        <xdr:cNvPr id="286" name="【公営住宅】&#10;有形固定資産減価償却率平均値テキスト"/>
        <xdr:cNvSpPr txBox="1"/>
      </xdr:nvSpPr>
      <xdr:spPr>
        <a:xfrm>
          <a:off x="4673600" y="1395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87" name="フローチャート: 判断 286"/>
        <xdr:cNvSpPr/>
      </xdr:nvSpPr>
      <xdr:spPr>
        <a:xfrm>
          <a:off x="45847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46737</xdr:rowOff>
    </xdr:from>
    <xdr:to>
      <xdr:col>20</xdr:col>
      <xdr:colOff>38100</xdr:colOff>
      <xdr:row>81</xdr:row>
      <xdr:rowOff>148337</xdr:rowOff>
    </xdr:to>
    <xdr:sp macro="" textlink="">
      <xdr:nvSpPr>
        <xdr:cNvPr id="288" name="フローチャート: 判断 287"/>
        <xdr:cNvSpPr/>
      </xdr:nvSpPr>
      <xdr:spPr>
        <a:xfrm>
          <a:off x="3746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10161</xdr:rowOff>
    </xdr:from>
    <xdr:to>
      <xdr:col>15</xdr:col>
      <xdr:colOff>101600</xdr:colOff>
      <xdr:row>81</xdr:row>
      <xdr:rowOff>111761</xdr:rowOff>
    </xdr:to>
    <xdr:sp macro="" textlink="">
      <xdr:nvSpPr>
        <xdr:cNvPr id="289" name="フローチャート: 判断 288"/>
        <xdr:cNvSpPr/>
      </xdr:nvSpPr>
      <xdr:spPr>
        <a:xfrm>
          <a:off x="2857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124461</xdr:rowOff>
    </xdr:from>
    <xdr:to>
      <xdr:col>6</xdr:col>
      <xdr:colOff>38100</xdr:colOff>
      <xdr:row>81</xdr:row>
      <xdr:rowOff>54611</xdr:rowOff>
    </xdr:to>
    <xdr:sp macro="" textlink="">
      <xdr:nvSpPr>
        <xdr:cNvPr id="291" name="フローチャート: 判断 290"/>
        <xdr:cNvSpPr/>
      </xdr:nvSpPr>
      <xdr:spPr>
        <a:xfrm>
          <a:off x="1079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44450</xdr:rowOff>
    </xdr:from>
    <xdr:to>
      <xdr:col>24</xdr:col>
      <xdr:colOff>114300</xdr:colOff>
      <xdr:row>79</xdr:row>
      <xdr:rowOff>146050</xdr:rowOff>
    </xdr:to>
    <xdr:sp macro="" textlink="">
      <xdr:nvSpPr>
        <xdr:cNvPr id="297" name="楕円 296"/>
        <xdr:cNvSpPr/>
      </xdr:nvSpPr>
      <xdr:spPr>
        <a:xfrm>
          <a:off x="4584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67327</xdr:rowOff>
    </xdr:from>
    <xdr:ext cx="405111" cy="259045"/>
    <xdr:sp macro="" textlink="">
      <xdr:nvSpPr>
        <xdr:cNvPr id="298" name="【公営住宅】&#10;有形固定資産減価償却率該当値テキスト"/>
        <xdr:cNvSpPr txBox="1"/>
      </xdr:nvSpPr>
      <xdr:spPr>
        <a:xfrm>
          <a:off x="4673600"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165608</xdr:rowOff>
    </xdr:from>
    <xdr:to>
      <xdr:col>20</xdr:col>
      <xdr:colOff>38100</xdr:colOff>
      <xdr:row>79</xdr:row>
      <xdr:rowOff>95758</xdr:rowOff>
    </xdr:to>
    <xdr:sp macro="" textlink="">
      <xdr:nvSpPr>
        <xdr:cNvPr id="299" name="楕円 298"/>
        <xdr:cNvSpPr/>
      </xdr:nvSpPr>
      <xdr:spPr>
        <a:xfrm>
          <a:off x="3746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44958</xdr:rowOff>
    </xdr:from>
    <xdr:to>
      <xdr:col>24</xdr:col>
      <xdr:colOff>63500</xdr:colOff>
      <xdr:row>79</xdr:row>
      <xdr:rowOff>95250</xdr:rowOff>
    </xdr:to>
    <xdr:cxnSp macro="">
      <xdr:nvCxnSpPr>
        <xdr:cNvPr id="300" name="直線コネクタ 299"/>
        <xdr:cNvCxnSpPr/>
      </xdr:nvCxnSpPr>
      <xdr:spPr>
        <a:xfrm>
          <a:off x="3797300" y="135895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126746</xdr:rowOff>
    </xdr:from>
    <xdr:to>
      <xdr:col>15</xdr:col>
      <xdr:colOff>101600</xdr:colOff>
      <xdr:row>79</xdr:row>
      <xdr:rowOff>56896</xdr:rowOff>
    </xdr:to>
    <xdr:sp macro="" textlink="">
      <xdr:nvSpPr>
        <xdr:cNvPr id="301" name="楕円 300"/>
        <xdr:cNvSpPr/>
      </xdr:nvSpPr>
      <xdr:spPr>
        <a:xfrm>
          <a:off x="28575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6096</xdr:rowOff>
    </xdr:from>
    <xdr:to>
      <xdr:col>19</xdr:col>
      <xdr:colOff>177800</xdr:colOff>
      <xdr:row>79</xdr:row>
      <xdr:rowOff>44958</xdr:rowOff>
    </xdr:to>
    <xdr:cxnSp macro="">
      <xdr:nvCxnSpPr>
        <xdr:cNvPr id="302" name="直線コネクタ 301"/>
        <xdr:cNvCxnSpPr/>
      </xdr:nvCxnSpPr>
      <xdr:spPr>
        <a:xfrm>
          <a:off x="2908300" y="135506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90170</xdr:rowOff>
    </xdr:from>
    <xdr:to>
      <xdr:col>10</xdr:col>
      <xdr:colOff>165100</xdr:colOff>
      <xdr:row>79</xdr:row>
      <xdr:rowOff>20320</xdr:rowOff>
    </xdr:to>
    <xdr:sp macro="" textlink="">
      <xdr:nvSpPr>
        <xdr:cNvPr id="303" name="楕円 302"/>
        <xdr:cNvSpPr/>
      </xdr:nvSpPr>
      <xdr:spPr>
        <a:xfrm>
          <a:off x="1968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140970</xdr:rowOff>
    </xdr:from>
    <xdr:to>
      <xdr:col>15</xdr:col>
      <xdr:colOff>50800</xdr:colOff>
      <xdr:row>79</xdr:row>
      <xdr:rowOff>6096</xdr:rowOff>
    </xdr:to>
    <xdr:cxnSp macro="">
      <xdr:nvCxnSpPr>
        <xdr:cNvPr id="304" name="直線コネクタ 303"/>
        <xdr:cNvCxnSpPr/>
      </xdr:nvCxnSpPr>
      <xdr:spPr>
        <a:xfrm>
          <a:off x="2019300" y="135140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46737</xdr:rowOff>
    </xdr:from>
    <xdr:to>
      <xdr:col>6</xdr:col>
      <xdr:colOff>38100</xdr:colOff>
      <xdr:row>78</xdr:row>
      <xdr:rowOff>148337</xdr:rowOff>
    </xdr:to>
    <xdr:sp macro="" textlink="">
      <xdr:nvSpPr>
        <xdr:cNvPr id="305" name="楕円 304"/>
        <xdr:cNvSpPr/>
      </xdr:nvSpPr>
      <xdr:spPr>
        <a:xfrm>
          <a:off x="10795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97537</xdr:rowOff>
    </xdr:from>
    <xdr:to>
      <xdr:col>10</xdr:col>
      <xdr:colOff>114300</xdr:colOff>
      <xdr:row>78</xdr:row>
      <xdr:rowOff>140970</xdr:rowOff>
    </xdr:to>
    <xdr:cxnSp macro="">
      <xdr:nvCxnSpPr>
        <xdr:cNvPr id="306" name="直線コネクタ 305"/>
        <xdr:cNvCxnSpPr/>
      </xdr:nvCxnSpPr>
      <xdr:spPr>
        <a:xfrm>
          <a:off x="1130300" y="1347063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139464</xdr:rowOff>
    </xdr:from>
    <xdr:ext cx="405111" cy="259045"/>
    <xdr:sp macro="" textlink="">
      <xdr:nvSpPr>
        <xdr:cNvPr id="307" name="n_1aveValue【公営住宅】&#10;有形固定資産減価償却率"/>
        <xdr:cNvSpPr txBox="1"/>
      </xdr:nvSpPr>
      <xdr:spPr>
        <a:xfrm>
          <a:off x="35820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102888</xdr:rowOff>
    </xdr:from>
    <xdr:ext cx="405111" cy="259045"/>
    <xdr:sp macro="" textlink="">
      <xdr:nvSpPr>
        <xdr:cNvPr id="308" name="n_2aveValue【公営住宅】&#10;有形固定資産減価償却率"/>
        <xdr:cNvSpPr txBox="1"/>
      </xdr:nvSpPr>
      <xdr:spPr>
        <a:xfrm>
          <a:off x="2705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09" name="n_3aveValue【公営住宅】&#10;有形固定資産減価償却率"/>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45738</xdr:rowOff>
    </xdr:from>
    <xdr:ext cx="405111" cy="259045"/>
    <xdr:sp macro="" textlink="">
      <xdr:nvSpPr>
        <xdr:cNvPr id="310" name="n_4aveValue【公営住宅】&#10;有形固定資産減価償却率"/>
        <xdr:cNvSpPr txBox="1"/>
      </xdr:nvSpPr>
      <xdr:spPr>
        <a:xfrm>
          <a:off x="927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112285</xdr:rowOff>
    </xdr:from>
    <xdr:ext cx="405111" cy="259045"/>
    <xdr:sp macro="" textlink="">
      <xdr:nvSpPr>
        <xdr:cNvPr id="311" name="n_1mainValue【公営住宅】&#10;有形固定資産減価償却率"/>
        <xdr:cNvSpPr txBox="1"/>
      </xdr:nvSpPr>
      <xdr:spPr>
        <a:xfrm>
          <a:off x="35820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73423</xdr:rowOff>
    </xdr:from>
    <xdr:ext cx="405111" cy="259045"/>
    <xdr:sp macro="" textlink="">
      <xdr:nvSpPr>
        <xdr:cNvPr id="312" name="n_2mainValue【公営住宅】&#10;有形固定資産減価償却率"/>
        <xdr:cNvSpPr txBox="1"/>
      </xdr:nvSpPr>
      <xdr:spPr>
        <a:xfrm>
          <a:off x="2705744" y="1327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36847</xdr:rowOff>
    </xdr:from>
    <xdr:ext cx="405111" cy="259045"/>
    <xdr:sp macro="" textlink="">
      <xdr:nvSpPr>
        <xdr:cNvPr id="313" name="n_3mainValue【公営住宅】&#10;有形固定資産減価償却率"/>
        <xdr:cNvSpPr txBox="1"/>
      </xdr:nvSpPr>
      <xdr:spPr>
        <a:xfrm>
          <a:off x="1816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164864</xdr:rowOff>
    </xdr:from>
    <xdr:ext cx="405111" cy="259045"/>
    <xdr:sp macro="" textlink="">
      <xdr:nvSpPr>
        <xdr:cNvPr id="314" name="n_4mainValue【公営住宅】&#10;有形固定資産減価償却率"/>
        <xdr:cNvSpPr txBox="1"/>
      </xdr:nvSpPr>
      <xdr:spPr>
        <a:xfrm>
          <a:off x="9277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336" name="直線コネクタ 335"/>
        <xdr:cNvCxnSpPr/>
      </xdr:nvCxnSpPr>
      <xdr:spPr>
        <a:xfrm flipV="1">
          <a:off x="10476865" y="13477951"/>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37"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38" name="直線コネクタ 337"/>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339" name="【公営住宅】&#10;一人当たり面積最大値テキスト"/>
        <xdr:cNvSpPr txBox="1"/>
      </xdr:nvSpPr>
      <xdr:spPr>
        <a:xfrm>
          <a:off x="10515600" y="132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340" name="直線コネクタ 339"/>
        <xdr:cNvCxnSpPr/>
      </xdr:nvCxnSpPr>
      <xdr:spPr>
        <a:xfrm>
          <a:off x="10388600" y="1347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4691</xdr:rowOff>
    </xdr:from>
    <xdr:ext cx="469744" cy="259045"/>
    <xdr:sp macro="" textlink="">
      <xdr:nvSpPr>
        <xdr:cNvPr id="341" name="【公営住宅】&#10;一人当たり面積平均値テキスト"/>
        <xdr:cNvSpPr txBox="1"/>
      </xdr:nvSpPr>
      <xdr:spPr>
        <a:xfrm>
          <a:off x="10515600" y="14406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42" name="フローチャート: 判断 341"/>
        <xdr:cNvSpPr/>
      </xdr:nvSpPr>
      <xdr:spPr>
        <a:xfrm>
          <a:off x="104267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43" name="フローチャート: 判断 342"/>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123089</xdr:rowOff>
    </xdr:from>
    <xdr:to>
      <xdr:col>46</xdr:col>
      <xdr:colOff>38100</xdr:colOff>
      <xdr:row>85</xdr:row>
      <xdr:rowOff>53239</xdr:rowOff>
    </xdr:to>
    <xdr:sp macro="" textlink="">
      <xdr:nvSpPr>
        <xdr:cNvPr id="344" name="フローチャート: 判断 343"/>
        <xdr:cNvSpPr/>
      </xdr:nvSpPr>
      <xdr:spPr>
        <a:xfrm>
          <a:off x="8699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116687</xdr:rowOff>
    </xdr:from>
    <xdr:to>
      <xdr:col>41</xdr:col>
      <xdr:colOff>101600</xdr:colOff>
      <xdr:row>85</xdr:row>
      <xdr:rowOff>46837</xdr:rowOff>
    </xdr:to>
    <xdr:sp macro="" textlink="">
      <xdr:nvSpPr>
        <xdr:cNvPr id="345" name="フローチャート: 判断 344"/>
        <xdr:cNvSpPr/>
      </xdr:nvSpPr>
      <xdr:spPr>
        <a:xfrm>
          <a:off x="7810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118974</xdr:rowOff>
    </xdr:from>
    <xdr:to>
      <xdr:col>36</xdr:col>
      <xdr:colOff>165100</xdr:colOff>
      <xdr:row>85</xdr:row>
      <xdr:rowOff>49124</xdr:rowOff>
    </xdr:to>
    <xdr:sp macro="" textlink="">
      <xdr:nvSpPr>
        <xdr:cNvPr id="346" name="フローチャート: 判断 345"/>
        <xdr:cNvSpPr/>
      </xdr:nvSpPr>
      <xdr:spPr>
        <a:xfrm>
          <a:off x="6921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80111</xdr:rowOff>
    </xdr:from>
    <xdr:to>
      <xdr:col>55</xdr:col>
      <xdr:colOff>50800</xdr:colOff>
      <xdr:row>86</xdr:row>
      <xdr:rowOff>10261</xdr:rowOff>
    </xdr:to>
    <xdr:sp macro="" textlink="">
      <xdr:nvSpPr>
        <xdr:cNvPr id="352" name="楕円 351"/>
        <xdr:cNvSpPr/>
      </xdr:nvSpPr>
      <xdr:spPr>
        <a:xfrm>
          <a:off x="104267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166488</xdr:rowOff>
    </xdr:from>
    <xdr:ext cx="469744" cy="259045"/>
    <xdr:sp macro="" textlink="">
      <xdr:nvSpPr>
        <xdr:cNvPr id="353" name="【公営住宅】&#10;一人当たり面積該当値テキスト"/>
        <xdr:cNvSpPr txBox="1"/>
      </xdr:nvSpPr>
      <xdr:spPr>
        <a:xfrm>
          <a:off x="10515600" y="1456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79654</xdr:rowOff>
    </xdr:from>
    <xdr:to>
      <xdr:col>50</xdr:col>
      <xdr:colOff>165100</xdr:colOff>
      <xdr:row>86</xdr:row>
      <xdr:rowOff>9804</xdr:rowOff>
    </xdr:to>
    <xdr:sp macro="" textlink="">
      <xdr:nvSpPr>
        <xdr:cNvPr id="354" name="楕円 353"/>
        <xdr:cNvSpPr/>
      </xdr:nvSpPr>
      <xdr:spPr>
        <a:xfrm>
          <a:off x="9588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130454</xdr:rowOff>
    </xdr:from>
    <xdr:to>
      <xdr:col>55</xdr:col>
      <xdr:colOff>0</xdr:colOff>
      <xdr:row>85</xdr:row>
      <xdr:rowOff>130911</xdr:rowOff>
    </xdr:to>
    <xdr:cxnSp macro="">
      <xdr:nvCxnSpPr>
        <xdr:cNvPr id="355" name="直線コネクタ 354"/>
        <xdr:cNvCxnSpPr/>
      </xdr:nvCxnSpPr>
      <xdr:spPr>
        <a:xfrm>
          <a:off x="9639300" y="1470370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79654</xdr:rowOff>
    </xdr:from>
    <xdr:to>
      <xdr:col>46</xdr:col>
      <xdr:colOff>38100</xdr:colOff>
      <xdr:row>86</xdr:row>
      <xdr:rowOff>9804</xdr:rowOff>
    </xdr:to>
    <xdr:sp macro="" textlink="">
      <xdr:nvSpPr>
        <xdr:cNvPr id="356" name="楕円 355"/>
        <xdr:cNvSpPr/>
      </xdr:nvSpPr>
      <xdr:spPr>
        <a:xfrm>
          <a:off x="8699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130454</xdr:rowOff>
    </xdr:from>
    <xdr:to>
      <xdr:col>50</xdr:col>
      <xdr:colOff>114300</xdr:colOff>
      <xdr:row>85</xdr:row>
      <xdr:rowOff>130454</xdr:rowOff>
    </xdr:to>
    <xdr:cxnSp macro="">
      <xdr:nvCxnSpPr>
        <xdr:cNvPr id="357" name="直線コネクタ 356"/>
        <xdr:cNvCxnSpPr/>
      </xdr:nvCxnSpPr>
      <xdr:spPr>
        <a:xfrm>
          <a:off x="8750300" y="147037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81941</xdr:rowOff>
    </xdr:from>
    <xdr:to>
      <xdr:col>41</xdr:col>
      <xdr:colOff>101600</xdr:colOff>
      <xdr:row>86</xdr:row>
      <xdr:rowOff>12091</xdr:rowOff>
    </xdr:to>
    <xdr:sp macro="" textlink="">
      <xdr:nvSpPr>
        <xdr:cNvPr id="358" name="楕円 357"/>
        <xdr:cNvSpPr/>
      </xdr:nvSpPr>
      <xdr:spPr>
        <a:xfrm>
          <a:off x="7810500" y="146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130454</xdr:rowOff>
    </xdr:from>
    <xdr:to>
      <xdr:col>45</xdr:col>
      <xdr:colOff>177800</xdr:colOff>
      <xdr:row>85</xdr:row>
      <xdr:rowOff>132741</xdr:rowOff>
    </xdr:to>
    <xdr:cxnSp macro="">
      <xdr:nvCxnSpPr>
        <xdr:cNvPr id="359" name="直線コネクタ 358"/>
        <xdr:cNvCxnSpPr/>
      </xdr:nvCxnSpPr>
      <xdr:spPr>
        <a:xfrm flipV="1">
          <a:off x="7861300" y="1470370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60" name="楕円 359"/>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132741</xdr:rowOff>
    </xdr:to>
    <xdr:cxnSp macro="">
      <xdr:nvCxnSpPr>
        <xdr:cNvPr id="361" name="直線コネクタ 360"/>
        <xdr:cNvCxnSpPr/>
      </xdr:nvCxnSpPr>
      <xdr:spPr>
        <a:xfrm>
          <a:off x="6972300" y="14702789"/>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62" name="n_1aveValue【公営住宅】&#10;一人当たり面積"/>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69766</xdr:rowOff>
    </xdr:from>
    <xdr:ext cx="469744" cy="259045"/>
    <xdr:sp macro="" textlink="">
      <xdr:nvSpPr>
        <xdr:cNvPr id="363" name="n_2aveValue【公営住宅】&#10;一人当たり面積"/>
        <xdr:cNvSpPr txBox="1"/>
      </xdr:nvSpPr>
      <xdr:spPr>
        <a:xfrm>
          <a:off x="8515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63364</xdr:rowOff>
    </xdr:from>
    <xdr:ext cx="469744" cy="259045"/>
    <xdr:sp macro="" textlink="">
      <xdr:nvSpPr>
        <xdr:cNvPr id="364" name="n_3aveValue【公営住宅】&#10;一人当たり面積"/>
        <xdr:cNvSpPr txBox="1"/>
      </xdr:nvSpPr>
      <xdr:spPr>
        <a:xfrm>
          <a:off x="7626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65651</xdr:rowOff>
    </xdr:from>
    <xdr:ext cx="469744" cy="259045"/>
    <xdr:sp macro="" textlink="">
      <xdr:nvSpPr>
        <xdr:cNvPr id="365" name="n_4aveValue【公営住宅】&#10;一人当たり面積"/>
        <xdr:cNvSpPr txBox="1"/>
      </xdr:nvSpPr>
      <xdr:spPr>
        <a:xfrm>
          <a:off x="6737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931</xdr:rowOff>
    </xdr:from>
    <xdr:ext cx="469744" cy="259045"/>
    <xdr:sp macro="" textlink="">
      <xdr:nvSpPr>
        <xdr:cNvPr id="366" name="n_1mainValue【公営住宅】&#10;一人当たり面積"/>
        <xdr:cNvSpPr txBox="1"/>
      </xdr:nvSpPr>
      <xdr:spPr>
        <a:xfrm>
          <a:off x="93917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931</xdr:rowOff>
    </xdr:from>
    <xdr:ext cx="469744" cy="259045"/>
    <xdr:sp macro="" textlink="">
      <xdr:nvSpPr>
        <xdr:cNvPr id="367" name="n_2mainValue【公営住宅】&#10;一人当たり面積"/>
        <xdr:cNvSpPr txBox="1"/>
      </xdr:nvSpPr>
      <xdr:spPr>
        <a:xfrm>
          <a:off x="8515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3218</xdr:rowOff>
    </xdr:from>
    <xdr:ext cx="469744" cy="259045"/>
    <xdr:sp macro="" textlink="">
      <xdr:nvSpPr>
        <xdr:cNvPr id="368" name="n_3mainValue【公営住宅】&#10;一人当たり面積"/>
        <xdr:cNvSpPr txBox="1"/>
      </xdr:nvSpPr>
      <xdr:spPr>
        <a:xfrm>
          <a:off x="7626427" y="1474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69" name="n_4mainValue【公営住宅】&#10;一人当たり面積"/>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408" name="直線コネクタ 407"/>
        <xdr:cNvCxnSpPr/>
      </xdr:nvCxnSpPr>
      <xdr:spPr>
        <a:xfrm flipV="1">
          <a:off x="16318864" y="59900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409" name="【認定こども園・幼稚園・保育所】&#10;有形固定資産減価償却率最小値テキスト"/>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410" name="直線コネクタ 409"/>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33545</xdr:rowOff>
    </xdr:from>
    <xdr:ext cx="405111" cy="259045"/>
    <xdr:sp macro="" textlink="">
      <xdr:nvSpPr>
        <xdr:cNvPr id="413" name="【認定こども園・幼稚園・保育所】&#10;有形固定資産減価償却率平均値テキスト"/>
        <xdr:cNvSpPr txBox="1"/>
      </xdr:nvSpPr>
      <xdr:spPr>
        <a:xfrm>
          <a:off x="16357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414" name="フローチャート: 判断 413"/>
        <xdr:cNvSpPr/>
      </xdr:nvSpPr>
      <xdr:spPr>
        <a:xfrm>
          <a:off x="16268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15" name="フローチャート: 判断 414"/>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109982</xdr:rowOff>
    </xdr:from>
    <xdr:to>
      <xdr:col>76</xdr:col>
      <xdr:colOff>165100</xdr:colOff>
      <xdr:row>39</xdr:row>
      <xdr:rowOff>40132</xdr:rowOff>
    </xdr:to>
    <xdr:sp macro="" textlink="">
      <xdr:nvSpPr>
        <xdr:cNvPr id="416" name="フローチャート: 判断 415"/>
        <xdr:cNvSpPr/>
      </xdr:nvSpPr>
      <xdr:spPr>
        <a:xfrm>
          <a:off x="14541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141986</xdr:rowOff>
    </xdr:from>
    <xdr:to>
      <xdr:col>72</xdr:col>
      <xdr:colOff>38100</xdr:colOff>
      <xdr:row>39</xdr:row>
      <xdr:rowOff>72136</xdr:rowOff>
    </xdr:to>
    <xdr:sp macro="" textlink="">
      <xdr:nvSpPr>
        <xdr:cNvPr id="417" name="フローチャート: 判断 416"/>
        <xdr:cNvSpPr/>
      </xdr:nvSpPr>
      <xdr:spPr>
        <a:xfrm>
          <a:off x="13652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157988</xdr:rowOff>
    </xdr:from>
    <xdr:to>
      <xdr:col>67</xdr:col>
      <xdr:colOff>101600</xdr:colOff>
      <xdr:row>39</xdr:row>
      <xdr:rowOff>88138</xdr:rowOff>
    </xdr:to>
    <xdr:sp macro="" textlink="">
      <xdr:nvSpPr>
        <xdr:cNvPr id="418" name="フローチャート: 判断 417"/>
        <xdr:cNvSpPr/>
      </xdr:nvSpPr>
      <xdr:spPr>
        <a:xfrm>
          <a:off x="12763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24" name="楕円 423"/>
        <xdr:cNvSpPr/>
      </xdr:nvSpPr>
      <xdr:spPr>
        <a:xfrm>
          <a:off x="16268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151147</xdr:rowOff>
    </xdr:from>
    <xdr:ext cx="405111" cy="259045"/>
    <xdr:sp macro="" textlink="">
      <xdr:nvSpPr>
        <xdr:cNvPr id="425" name="【認定こども園・幼稚園・保育所】&#10;有形固定資産減価償却率該当値テキスト"/>
        <xdr:cNvSpPr txBox="1"/>
      </xdr:nvSpPr>
      <xdr:spPr>
        <a:xfrm>
          <a:off x="16357600"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41402</xdr:rowOff>
    </xdr:from>
    <xdr:to>
      <xdr:col>81</xdr:col>
      <xdr:colOff>101600</xdr:colOff>
      <xdr:row>38</xdr:row>
      <xdr:rowOff>143002</xdr:rowOff>
    </xdr:to>
    <xdr:sp macro="" textlink="">
      <xdr:nvSpPr>
        <xdr:cNvPr id="426" name="楕円 425"/>
        <xdr:cNvSpPr/>
      </xdr:nvSpPr>
      <xdr:spPr>
        <a:xfrm>
          <a:off x="15430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xdr:rowOff>
    </xdr:from>
    <xdr:to>
      <xdr:col>85</xdr:col>
      <xdr:colOff>127000</xdr:colOff>
      <xdr:row>38</xdr:row>
      <xdr:rowOff>92202</xdr:rowOff>
    </xdr:to>
    <xdr:cxnSp macro="">
      <xdr:nvCxnSpPr>
        <xdr:cNvPr id="427" name="直線コネクタ 426"/>
        <xdr:cNvCxnSpPr/>
      </xdr:nvCxnSpPr>
      <xdr:spPr>
        <a:xfrm flipV="1">
          <a:off x="15481300" y="6522720"/>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71120</xdr:rowOff>
    </xdr:from>
    <xdr:to>
      <xdr:col>76</xdr:col>
      <xdr:colOff>165100</xdr:colOff>
      <xdr:row>40</xdr:row>
      <xdr:rowOff>1270</xdr:rowOff>
    </xdr:to>
    <xdr:sp macro="" textlink="">
      <xdr:nvSpPr>
        <xdr:cNvPr id="428" name="楕円 427"/>
        <xdr:cNvSpPr/>
      </xdr:nvSpPr>
      <xdr:spPr>
        <a:xfrm>
          <a:off x="1454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92202</xdr:rowOff>
    </xdr:from>
    <xdr:to>
      <xdr:col>81</xdr:col>
      <xdr:colOff>50800</xdr:colOff>
      <xdr:row>39</xdr:row>
      <xdr:rowOff>121920</xdr:rowOff>
    </xdr:to>
    <xdr:cxnSp macro="">
      <xdr:nvCxnSpPr>
        <xdr:cNvPr id="429" name="直線コネクタ 428"/>
        <xdr:cNvCxnSpPr/>
      </xdr:nvCxnSpPr>
      <xdr:spPr>
        <a:xfrm flipV="1">
          <a:off x="14592300" y="660730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50546</xdr:rowOff>
    </xdr:from>
    <xdr:to>
      <xdr:col>72</xdr:col>
      <xdr:colOff>38100</xdr:colOff>
      <xdr:row>39</xdr:row>
      <xdr:rowOff>152146</xdr:rowOff>
    </xdr:to>
    <xdr:sp macro="" textlink="">
      <xdr:nvSpPr>
        <xdr:cNvPr id="430" name="楕円 429"/>
        <xdr:cNvSpPr/>
      </xdr:nvSpPr>
      <xdr:spPr>
        <a:xfrm>
          <a:off x="13652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101346</xdr:rowOff>
    </xdr:from>
    <xdr:to>
      <xdr:col>76</xdr:col>
      <xdr:colOff>114300</xdr:colOff>
      <xdr:row>39</xdr:row>
      <xdr:rowOff>121920</xdr:rowOff>
    </xdr:to>
    <xdr:cxnSp macro="">
      <xdr:nvCxnSpPr>
        <xdr:cNvPr id="431" name="直線コネクタ 430"/>
        <xdr:cNvCxnSpPr/>
      </xdr:nvCxnSpPr>
      <xdr:spPr>
        <a:xfrm>
          <a:off x="13703300" y="678789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57404</xdr:rowOff>
    </xdr:from>
    <xdr:to>
      <xdr:col>67</xdr:col>
      <xdr:colOff>101600</xdr:colOff>
      <xdr:row>39</xdr:row>
      <xdr:rowOff>159004</xdr:rowOff>
    </xdr:to>
    <xdr:sp macro="" textlink="">
      <xdr:nvSpPr>
        <xdr:cNvPr id="432" name="楕円 431"/>
        <xdr:cNvSpPr/>
      </xdr:nvSpPr>
      <xdr:spPr>
        <a:xfrm>
          <a:off x="12763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101346</xdr:rowOff>
    </xdr:from>
    <xdr:to>
      <xdr:col>71</xdr:col>
      <xdr:colOff>177800</xdr:colOff>
      <xdr:row>39</xdr:row>
      <xdr:rowOff>108204</xdr:rowOff>
    </xdr:to>
    <xdr:cxnSp macro="">
      <xdr:nvCxnSpPr>
        <xdr:cNvPr id="433" name="直線コネクタ 432"/>
        <xdr:cNvCxnSpPr/>
      </xdr:nvCxnSpPr>
      <xdr:spPr>
        <a:xfrm flipV="1">
          <a:off x="12814300" y="67878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434" name="n_1aveValue【認定こども園・幼稚園・保育所】&#10;有形固定資産減価償却率"/>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56659</xdr:rowOff>
    </xdr:from>
    <xdr:ext cx="405111" cy="259045"/>
    <xdr:sp macro="" textlink="">
      <xdr:nvSpPr>
        <xdr:cNvPr id="435" name="n_2aveValue【認定こども園・幼稚園・保育所】&#10;有形固定資産減価償却率"/>
        <xdr:cNvSpPr txBox="1"/>
      </xdr:nvSpPr>
      <xdr:spPr>
        <a:xfrm>
          <a:off x="14389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88663</xdr:rowOff>
    </xdr:from>
    <xdr:ext cx="405111" cy="259045"/>
    <xdr:sp macro="" textlink="">
      <xdr:nvSpPr>
        <xdr:cNvPr id="436" name="n_3aveValue【認定こども園・幼稚園・保育所】&#10;有形固定資産減価償却率"/>
        <xdr:cNvSpPr txBox="1"/>
      </xdr:nvSpPr>
      <xdr:spPr>
        <a:xfrm>
          <a:off x="13500744" y="64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104665</xdr:rowOff>
    </xdr:from>
    <xdr:ext cx="405111" cy="259045"/>
    <xdr:sp macro="" textlink="">
      <xdr:nvSpPr>
        <xdr:cNvPr id="437" name="n_4aveValue【認定こども園・幼稚園・保育所】&#10;有形固定資産減価償却率"/>
        <xdr:cNvSpPr txBox="1"/>
      </xdr:nvSpPr>
      <xdr:spPr>
        <a:xfrm>
          <a:off x="12611744" y="64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159529</xdr:rowOff>
    </xdr:from>
    <xdr:ext cx="405111" cy="259045"/>
    <xdr:sp macro="" textlink="">
      <xdr:nvSpPr>
        <xdr:cNvPr id="438" name="n_1mainValue【認定こども園・幼稚園・保育所】&#10;有形固定資産減価償却率"/>
        <xdr:cNvSpPr txBox="1"/>
      </xdr:nvSpPr>
      <xdr:spPr>
        <a:xfrm>
          <a:off x="15266044" y="633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163847</xdr:rowOff>
    </xdr:from>
    <xdr:ext cx="405111" cy="259045"/>
    <xdr:sp macro="" textlink="">
      <xdr:nvSpPr>
        <xdr:cNvPr id="439" name="n_2mainValue【認定こども園・幼稚園・保育所】&#10;有形固定資産減価償却率"/>
        <xdr:cNvSpPr txBox="1"/>
      </xdr:nvSpPr>
      <xdr:spPr>
        <a:xfrm>
          <a:off x="14389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143273</xdr:rowOff>
    </xdr:from>
    <xdr:ext cx="405111" cy="259045"/>
    <xdr:sp macro="" textlink="">
      <xdr:nvSpPr>
        <xdr:cNvPr id="440" name="n_3mainValue【認定こども園・幼稚園・保育所】&#10;有形固定資産減価償却率"/>
        <xdr:cNvSpPr txBox="1"/>
      </xdr:nvSpPr>
      <xdr:spPr>
        <a:xfrm>
          <a:off x="13500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150131</xdr:rowOff>
    </xdr:from>
    <xdr:ext cx="405111" cy="259045"/>
    <xdr:sp macro="" textlink="">
      <xdr:nvSpPr>
        <xdr:cNvPr id="441" name="n_4mainValue【認定こども園・幼稚園・保育所】&#10;有形固定資産減価償却率"/>
        <xdr:cNvSpPr txBox="1"/>
      </xdr:nvSpPr>
      <xdr:spPr>
        <a:xfrm>
          <a:off x="12611744" y="683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2" name="直線コネクタ 4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3" name="テキスト ボックス 45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4" name="直線コネクタ 4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5" name="テキスト ボックス 45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6" name="直線コネクタ 4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7" name="テキスト ボックス 45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8" name="直線コネクタ 4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9" name="テキスト ボックス 45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1" name="テキスト ボックス 4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463" name="直線コネクタ 462"/>
        <xdr:cNvCxnSpPr/>
      </xdr:nvCxnSpPr>
      <xdr:spPr>
        <a:xfrm flipV="1">
          <a:off x="22160864" y="580034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4"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65" name="直線コネクタ 464"/>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466" name="【認定こども園・幼稚園・保育所】&#10;一人当たり面積最大値テキスト"/>
        <xdr:cNvSpPr txBox="1"/>
      </xdr:nvSpPr>
      <xdr:spPr>
        <a:xfrm>
          <a:off x="22199600"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467" name="直線コネクタ 466"/>
        <xdr:cNvCxnSpPr/>
      </xdr:nvCxnSpPr>
      <xdr:spPr>
        <a:xfrm>
          <a:off x="22072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164863</xdr:rowOff>
    </xdr:from>
    <xdr:ext cx="469744" cy="259045"/>
    <xdr:sp macro="" textlink="">
      <xdr:nvSpPr>
        <xdr:cNvPr id="468" name="【認定こども園・幼稚園・保育所】&#10;一人当たり面積平均値テキスト"/>
        <xdr:cNvSpPr txBox="1"/>
      </xdr:nvSpPr>
      <xdr:spPr>
        <a:xfrm>
          <a:off x="22199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69" name="フローチャート: 判断 468"/>
        <xdr:cNvSpPr/>
      </xdr:nvSpPr>
      <xdr:spPr>
        <a:xfrm>
          <a:off x="22110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70" name="フローチャート: 判断 469"/>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146558</xdr:rowOff>
    </xdr:from>
    <xdr:to>
      <xdr:col>107</xdr:col>
      <xdr:colOff>101600</xdr:colOff>
      <xdr:row>40</xdr:row>
      <xdr:rowOff>76708</xdr:rowOff>
    </xdr:to>
    <xdr:sp macro="" textlink="">
      <xdr:nvSpPr>
        <xdr:cNvPr id="471" name="フローチャート: 判断 470"/>
        <xdr:cNvSpPr/>
      </xdr:nvSpPr>
      <xdr:spPr>
        <a:xfrm>
          <a:off x="20383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472" name="フローチャート: 判断 471"/>
        <xdr:cNvSpPr/>
      </xdr:nvSpPr>
      <xdr:spPr>
        <a:xfrm>
          <a:off x="19494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151130</xdr:rowOff>
    </xdr:from>
    <xdr:to>
      <xdr:col>98</xdr:col>
      <xdr:colOff>38100</xdr:colOff>
      <xdr:row>40</xdr:row>
      <xdr:rowOff>81280</xdr:rowOff>
    </xdr:to>
    <xdr:sp macro="" textlink="">
      <xdr:nvSpPr>
        <xdr:cNvPr id="473" name="フローチャート: 判断 472"/>
        <xdr:cNvSpPr/>
      </xdr:nvSpPr>
      <xdr:spPr>
        <a:xfrm>
          <a:off x="18605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479" name="楕円 478"/>
        <xdr:cNvSpPr/>
      </xdr:nvSpPr>
      <xdr:spPr>
        <a:xfrm>
          <a:off x="22110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480" name="【認定こども園・幼稚園・保育所】&#10;一人当たり面積該当値テキスト"/>
        <xdr:cNvSpPr txBox="1"/>
      </xdr:nvSpPr>
      <xdr:spPr>
        <a:xfrm>
          <a:off x="22199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481" name="楕円 480"/>
        <xdr:cNvSpPr/>
      </xdr:nvSpPr>
      <xdr:spPr>
        <a:xfrm>
          <a:off x="21272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23622</xdr:rowOff>
    </xdr:from>
    <xdr:to>
      <xdr:col>116</xdr:col>
      <xdr:colOff>63500</xdr:colOff>
      <xdr:row>41</xdr:row>
      <xdr:rowOff>23622</xdr:rowOff>
    </xdr:to>
    <xdr:cxnSp macro="">
      <xdr:nvCxnSpPr>
        <xdr:cNvPr id="482" name="直線コネクタ 481"/>
        <xdr:cNvCxnSpPr/>
      </xdr:nvCxnSpPr>
      <xdr:spPr>
        <a:xfrm>
          <a:off x="21323300" y="705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148844</xdr:rowOff>
    </xdr:from>
    <xdr:to>
      <xdr:col>107</xdr:col>
      <xdr:colOff>101600</xdr:colOff>
      <xdr:row>41</xdr:row>
      <xdr:rowOff>78994</xdr:rowOff>
    </xdr:to>
    <xdr:sp macro="" textlink="">
      <xdr:nvSpPr>
        <xdr:cNvPr id="483" name="楕円 482"/>
        <xdr:cNvSpPr/>
      </xdr:nvSpPr>
      <xdr:spPr>
        <a:xfrm>
          <a:off x="20383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23622</xdr:rowOff>
    </xdr:from>
    <xdr:to>
      <xdr:col>111</xdr:col>
      <xdr:colOff>177800</xdr:colOff>
      <xdr:row>41</xdr:row>
      <xdr:rowOff>28194</xdr:rowOff>
    </xdr:to>
    <xdr:cxnSp macro="">
      <xdr:nvCxnSpPr>
        <xdr:cNvPr id="484" name="直線コネクタ 483"/>
        <xdr:cNvCxnSpPr/>
      </xdr:nvCxnSpPr>
      <xdr:spPr>
        <a:xfrm flipV="1">
          <a:off x="20434300" y="7053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153416</xdr:rowOff>
    </xdr:from>
    <xdr:to>
      <xdr:col>102</xdr:col>
      <xdr:colOff>165100</xdr:colOff>
      <xdr:row>41</xdr:row>
      <xdr:rowOff>83566</xdr:rowOff>
    </xdr:to>
    <xdr:sp macro="" textlink="">
      <xdr:nvSpPr>
        <xdr:cNvPr id="485" name="楕円 484"/>
        <xdr:cNvSpPr/>
      </xdr:nvSpPr>
      <xdr:spPr>
        <a:xfrm>
          <a:off x="19494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28194</xdr:rowOff>
    </xdr:from>
    <xdr:to>
      <xdr:col>107</xdr:col>
      <xdr:colOff>50800</xdr:colOff>
      <xdr:row>41</xdr:row>
      <xdr:rowOff>32766</xdr:rowOff>
    </xdr:to>
    <xdr:cxnSp macro="">
      <xdr:nvCxnSpPr>
        <xdr:cNvPr id="486" name="直線コネクタ 485"/>
        <xdr:cNvCxnSpPr/>
      </xdr:nvCxnSpPr>
      <xdr:spPr>
        <a:xfrm flipV="1">
          <a:off x="19545300" y="7057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135128</xdr:rowOff>
    </xdr:from>
    <xdr:to>
      <xdr:col>98</xdr:col>
      <xdr:colOff>38100</xdr:colOff>
      <xdr:row>41</xdr:row>
      <xdr:rowOff>65278</xdr:rowOff>
    </xdr:to>
    <xdr:sp macro="" textlink="">
      <xdr:nvSpPr>
        <xdr:cNvPr id="487" name="楕円 486"/>
        <xdr:cNvSpPr/>
      </xdr:nvSpPr>
      <xdr:spPr>
        <a:xfrm>
          <a:off x="18605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14478</xdr:rowOff>
    </xdr:from>
    <xdr:to>
      <xdr:col>102</xdr:col>
      <xdr:colOff>114300</xdr:colOff>
      <xdr:row>41</xdr:row>
      <xdr:rowOff>32766</xdr:rowOff>
    </xdr:to>
    <xdr:cxnSp macro="">
      <xdr:nvCxnSpPr>
        <xdr:cNvPr id="488" name="直線コネクタ 487"/>
        <xdr:cNvCxnSpPr/>
      </xdr:nvCxnSpPr>
      <xdr:spPr>
        <a:xfrm>
          <a:off x="18656300" y="7043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97807</xdr:rowOff>
    </xdr:from>
    <xdr:ext cx="469744" cy="259045"/>
    <xdr:sp macro="" textlink="">
      <xdr:nvSpPr>
        <xdr:cNvPr id="489" name="n_1aveValue【認定こども園・幼稚園・保育所】&#10;一人当たり面積"/>
        <xdr:cNvSpPr txBox="1"/>
      </xdr:nvSpPr>
      <xdr:spPr>
        <a:xfrm>
          <a:off x="21075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93235</xdr:rowOff>
    </xdr:from>
    <xdr:ext cx="469744" cy="259045"/>
    <xdr:sp macro="" textlink="">
      <xdr:nvSpPr>
        <xdr:cNvPr id="490" name="n_2aveValue【認定こども園・幼稚園・保育所】&#10;一人当たり面積"/>
        <xdr:cNvSpPr txBox="1"/>
      </xdr:nvSpPr>
      <xdr:spPr>
        <a:xfrm>
          <a:off x="20199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106951</xdr:rowOff>
    </xdr:from>
    <xdr:ext cx="469744" cy="259045"/>
    <xdr:sp macro="" textlink="">
      <xdr:nvSpPr>
        <xdr:cNvPr id="491" name="n_3aveValue【認定こども園・幼稚園・保育所】&#10;一人当たり面積"/>
        <xdr:cNvSpPr txBox="1"/>
      </xdr:nvSpPr>
      <xdr:spPr>
        <a:xfrm>
          <a:off x="19310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97807</xdr:rowOff>
    </xdr:from>
    <xdr:ext cx="469744" cy="259045"/>
    <xdr:sp macro="" textlink="">
      <xdr:nvSpPr>
        <xdr:cNvPr id="492" name="n_4aveValue【認定こども園・幼稚園・保育所】&#10;一人当たり面積"/>
        <xdr:cNvSpPr txBox="1"/>
      </xdr:nvSpPr>
      <xdr:spPr>
        <a:xfrm>
          <a:off x="18421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493" name="n_1mainValue【認定こども園・幼稚園・保育所】&#10;一人当たり面積"/>
        <xdr:cNvSpPr txBox="1"/>
      </xdr:nvSpPr>
      <xdr:spPr>
        <a:xfrm>
          <a:off x="21075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70121</xdr:rowOff>
    </xdr:from>
    <xdr:ext cx="469744" cy="259045"/>
    <xdr:sp macro="" textlink="">
      <xdr:nvSpPr>
        <xdr:cNvPr id="494" name="n_2mainValue【認定こども園・幼稚園・保育所】&#10;一人当たり面積"/>
        <xdr:cNvSpPr txBox="1"/>
      </xdr:nvSpPr>
      <xdr:spPr>
        <a:xfrm>
          <a:off x="20199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74693</xdr:rowOff>
    </xdr:from>
    <xdr:ext cx="469744" cy="259045"/>
    <xdr:sp macro="" textlink="">
      <xdr:nvSpPr>
        <xdr:cNvPr id="495" name="n_3mainValue【認定こども園・幼稚園・保育所】&#10;一人当たり面積"/>
        <xdr:cNvSpPr txBox="1"/>
      </xdr:nvSpPr>
      <xdr:spPr>
        <a:xfrm>
          <a:off x="19310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56405</xdr:rowOff>
    </xdr:from>
    <xdr:ext cx="469744" cy="259045"/>
    <xdr:sp macro="" textlink="">
      <xdr:nvSpPr>
        <xdr:cNvPr id="496" name="n_4mainValue【認定こども園・幼稚園・保育所】&#10;一人当たり面積"/>
        <xdr:cNvSpPr txBox="1"/>
      </xdr:nvSpPr>
      <xdr:spPr>
        <a:xfrm>
          <a:off x="18421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7" name="テキスト ボックス 5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8" name="直線コネクタ 50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9" name="テキスト ボックス 50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0" name="直線コネクタ 50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1" name="テキスト ボックス 51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2" name="直線コネクタ 51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3" name="テキスト ボックス 51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4" name="直線コネクタ 51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5" name="テキスト ボックス 51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7" name="テキスト ボックス 5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519" name="直線コネクタ 518"/>
        <xdr:cNvCxnSpPr/>
      </xdr:nvCxnSpPr>
      <xdr:spPr>
        <a:xfrm flipV="1">
          <a:off x="16318864" y="95691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0" name="【学校施設】&#10;有形固定資産減価償却率最小値テキスト"/>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1" name="直線コネクタ 520"/>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522" name="【学校施設】&#10;有形固定資産減価償却率最大値テキスト"/>
        <xdr:cNvSpPr txBox="1"/>
      </xdr:nvSpPr>
      <xdr:spPr>
        <a:xfrm>
          <a:off x="163576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523" name="直線コネクタ 522"/>
        <xdr:cNvCxnSpPr/>
      </xdr:nvCxnSpPr>
      <xdr:spPr>
        <a:xfrm>
          <a:off x="16230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524" name="【学校施設】&#10;有形固定資産減価償却率平均値テキスト"/>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25" name="フローチャート: 判断 524"/>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33782</xdr:rowOff>
    </xdr:from>
    <xdr:to>
      <xdr:col>81</xdr:col>
      <xdr:colOff>101600</xdr:colOff>
      <xdr:row>59</xdr:row>
      <xdr:rowOff>135382</xdr:rowOff>
    </xdr:to>
    <xdr:sp macro="" textlink="">
      <xdr:nvSpPr>
        <xdr:cNvPr id="526" name="フローチャート: 判断 525"/>
        <xdr:cNvSpPr/>
      </xdr:nvSpPr>
      <xdr:spPr>
        <a:xfrm>
          <a:off x="15430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54356</xdr:rowOff>
    </xdr:from>
    <xdr:to>
      <xdr:col>76</xdr:col>
      <xdr:colOff>165100</xdr:colOff>
      <xdr:row>59</xdr:row>
      <xdr:rowOff>155956</xdr:rowOff>
    </xdr:to>
    <xdr:sp macro="" textlink="">
      <xdr:nvSpPr>
        <xdr:cNvPr id="527" name="フローチャート: 判断 526"/>
        <xdr:cNvSpPr/>
      </xdr:nvSpPr>
      <xdr:spPr>
        <a:xfrm>
          <a:off x="14541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22352</xdr:rowOff>
    </xdr:from>
    <xdr:to>
      <xdr:col>72</xdr:col>
      <xdr:colOff>38100</xdr:colOff>
      <xdr:row>59</xdr:row>
      <xdr:rowOff>123952</xdr:rowOff>
    </xdr:to>
    <xdr:sp macro="" textlink="">
      <xdr:nvSpPr>
        <xdr:cNvPr id="528" name="フローチャート: 判断 527"/>
        <xdr:cNvSpPr/>
      </xdr:nvSpPr>
      <xdr:spPr>
        <a:xfrm>
          <a:off x="13652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xdr:rowOff>
    </xdr:from>
    <xdr:to>
      <xdr:col>67</xdr:col>
      <xdr:colOff>101600</xdr:colOff>
      <xdr:row>59</xdr:row>
      <xdr:rowOff>112522</xdr:rowOff>
    </xdr:to>
    <xdr:sp macro="" textlink="">
      <xdr:nvSpPr>
        <xdr:cNvPr id="529" name="フローチャート: 判断 528"/>
        <xdr:cNvSpPr/>
      </xdr:nvSpPr>
      <xdr:spPr>
        <a:xfrm>
          <a:off x="12763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90932</xdr:rowOff>
    </xdr:from>
    <xdr:to>
      <xdr:col>85</xdr:col>
      <xdr:colOff>177800</xdr:colOff>
      <xdr:row>59</xdr:row>
      <xdr:rowOff>21082</xdr:rowOff>
    </xdr:to>
    <xdr:sp macro="" textlink="">
      <xdr:nvSpPr>
        <xdr:cNvPr id="535" name="楕円 534"/>
        <xdr:cNvSpPr/>
      </xdr:nvSpPr>
      <xdr:spPr>
        <a:xfrm>
          <a:off x="162687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113809</xdr:rowOff>
    </xdr:from>
    <xdr:ext cx="405111" cy="259045"/>
    <xdr:sp macro="" textlink="">
      <xdr:nvSpPr>
        <xdr:cNvPr id="536" name="【学校施設】&#10;有形固定資産減価償却率該当値テキスト"/>
        <xdr:cNvSpPr txBox="1"/>
      </xdr:nvSpPr>
      <xdr:spPr>
        <a:xfrm>
          <a:off x="16357600" y="988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90932</xdr:rowOff>
    </xdr:from>
    <xdr:to>
      <xdr:col>81</xdr:col>
      <xdr:colOff>101600</xdr:colOff>
      <xdr:row>59</xdr:row>
      <xdr:rowOff>21082</xdr:rowOff>
    </xdr:to>
    <xdr:sp macro="" textlink="">
      <xdr:nvSpPr>
        <xdr:cNvPr id="537" name="楕円 536"/>
        <xdr:cNvSpPr/>
      </xdr:nvSpPr>
      <xdr:spPr>
        <a:xfrm>
          <a:off x="15430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141732</xdr:rowOff>
    </xdr:from>
    <xdr:to>
      <xdr:col>85</xdr:col>
      <xdr:colOff>127000</xdr:colOff>
      <xdr:row>58</xdr:row>
      <xdr:rowOff>141732</xdr:rowOff>
    </xdr:to>
    <xdr:cxnSp macro="">
      <xdr:nvCxnSpPr>
        <xdr:cNvPr id="538" name="直線コネクタ 537"/>
        <xdr:cNvCxnSpPr/>
      </xdr:nvCxnSpPr>
      <xdr:spPr>
        <a:xfrm>
          <a:off x="15481300" y="100858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84074</xdr:rowOff>
    </xdr:from>
    <xdr:to>
      <xdr:col>76</xdr:col>
      <xdr:colOff>165100</xdr:colOff>
      <xdr:row>60</xdr:row>
      <xdr:rowOff>14224</xdr:rowOff>
    </xdr:to>
    <xdr:sp macro="" textlink="">
      <xdr:nvSpPr>
        <xdr:cNvPr id="539" name="楕円 538"/>
        <xdr:cNvSpPr/>
      </xdr:nvSpPr>
      <xdr:spPr>
        <a:xfrm>
          <a:off x="14541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141732</xdr:rowOff>
    </xdr:from>
    <xdr:to>
      <xdr:col>81</xdr:col>
      <xdr:colOff>50800</xdr:colOff>
      <xdr:row>59</xdr:row>
      <xdr:rowOff>134874</xdr:rowOff>
    </xdr:to>
    <xdr:cxnSp macro="">
      <xdr:nvCxnSpPr>
        <xdr:cNvPr id="540" name="直線コネクタ 539"/>
        <xdr:cNvCxnSpPr/>
      </xdr:nvCxnSpPr>
      <xdr:spPr>
        <a:xfrm flipV="1">
          <a:off x="14592300" y="1008583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148082</xdr:rowOff>
    </xdr:from>
    <xdr:to>
      <xdr:col>72</xdr:col>
      <xdr:colOff>38100</xdr:colOff>
      <xdr:row>60</xdr:row>
      <xdr:rowOff>78232</xdr:rowOff>
    </xdr:to>
    <xdr:sp macro="" textlink="">
      <xdr:nvSpPr>
        <xdr:cNvPr id="541" name="楕円 540"/>
        <xdr:cNvSpPr/>
      </xdr:nvSpPr>
      <xdr:spPr>
        <a:xfrm>
          <a:off x="13652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134874</xdr:rowOff>
    </xdr:from>
    <xdr:to>
      <xdr:col>76</xdr:col>
      <xdr:colOff>114300</xdr:colOff>
      <xdr:row>60</xdr:row>
      <xdr:rowOff>27432</xdr:rowOff>
    </xdr:to>
    <xdr:cxnSp macro="">
      <xdr:nvCxnSpPr>
        <xdr:cNvPr id="542" name="直線コネクタ 541"/>
        <xdr:cNvCxnSpPr/>
      </xdr:nvCxnSpPr>
      <xdr:spPr>
        <a:xfrm flipV="1">
          <a:off x="13703300" y="102504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543" name="楕円 542"/>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27432</xdr:rowOff>
    </xdr:from>
    <xdr:to>
      <xdr:col>71</xdr:col>
      <xdr:colOff>177800</xdr:colOff>
      <xdr:row>60</xdr:row>
      <xdr:rowOff>114300</xdr:rowOff>
    </xdr:to>
    <xdr:cxnSp macro="">
      <xdr:nvCxnSpPr>
        <xdr:cNvPr id="544" name="直線コネクタ 543"/>
        <xdr:cNvCxnSpPr/>
      </xdr:nvCxnSpPr>
      <xdr:spPr>
        <a:xfrm flipV="1">
          <a:off x="12814300" y="103144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126509</xdr:rowOff>
    </xdr:from>
    <xdr:ext cx="405111" cy="259045"/>
    <xdr:sp macro="" textlink="">
      <xdr:nvSpPr>
        <xdr:cNvPr id="545" name="n_1aveValue【学校施設】&#10;有形固定資産減価償却率"/>
        <xdr:cNvSpPr txBox="1"/>
      </xdr:nvSpPr>
      <xdr:spPr>
        <a:xfrm>
          <a:off x="15266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1033</xdr:rowOff>
    </xdr:from>
    <xdr:ext cx="405111" cy="259045"/>
    <xdr:sp macro="" textlink="">
      <xdr:nvSpPr>
        <xdr:cNvPr id="546" name="n_2aveValue【学校施設】&#10;有形固定資産減価償却率"/>
        <xdr:cNvSpPr txBox="1"/>
      </xdr:nvSpPr>
      <xdr:spPr>
        <a:xfrm>
          <a:off x="14389744" y="99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140479</xdr:rowOff>
    </xdr:from>
    <xdr:ext cx="405111" cy="259045"/>
    <xdr:sp macro="" textlink="">
      <xdr:nvSpPr>
        <xdr:cNvPr id="547" name="n_3aveValue【学校施設】&#10;有形固定資産減価償却率"/>
        <xdr:cNvSpPr txBox="1"/>
      </xdr:nvSpPr>
      <xdr:spPr>
        <a:xfrm>
          <a:off x="13500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129049</xdr:rowOff>
    </xdr:from>
    <xdr:ext cx="405111" cy="259045"/>
    <xdr:sp macro="" textlink="">
      <xdr:nvSpPr>
        <xdr:cNvPr id="548" name="n_4aveValue【学校施設】&#10;有形固定資産減価償却率"/>
        <xdr:cNvSpPr txBox="1"/>
      </xdr:nvSpPr>
      <xdr:spPr>
        <a:xfrm>
          <a:off x="126117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37609</xdr:rowOff>
    </xdr:from>
    <xdr:ext cx="405111" cy="259045"/>
    <xdr:sp macro="" textlink="">
      <xdr:nvSpPr>
        <xdr:cNvPr id="549" name="n_1mainValue【学校施設】&#10;有形固定資産減価償却率"/>
        <xdr:cNvSpPr txBox="1"/>
      </xdr:nvSpPr>
      <xdr:spPr>
        <a:xfrm>
          <a:off x="152660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5351</xdr:rowOff>
    </xdr:from>
    <xdr:ext cx="405111" cy="259045"/>
    <xdr:sp macro="" textlink="">
      <xdr:nvSpPr>
        <xdr:cNvPr id="550" name="n_2mainValue【学校施設】&#10;有形固定資産減価償却率"/>
        <xdr:cNvSpPr txBox="1"/>
      </xdr:nvSpPr>
      <xdr:spPr>
        <a:xfrm>
          <a:off x="14389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69359</xdr:rowOff>
    </xdr:from>
    <xdr:ext cx="405111" cy="259045"/>
    <xdr:sp macro="" textlink="">
      <xdr:nvSpPr>
        <xdr:cNvPr id="551" name="n_3mainValue【学校施設】&#10;有形固定資産減価償却率"/>
        <xdr:cNvSpPr txBox="1"/>
      </xdr:nvSpPr>
      <xdr:spPr>
        <a:xfrm>
          <a:off x="135007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52" name="n_4mainValue【学校施設】&#10;有形固定資産減価償却率"/>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577" name="直線コネクタ 576"/>
        <xdr:cNvCxnSpPr/>
      </xdr:nvCxnSpPr>
      <xdr:spPr>
        <a:xfrm flipV="1">
          <a:off x="22160864" y="9745218"/>
          <a:ext cx="0" cy="136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578" name="【学校施設】&#10;一人当たり面積最小値テキスト"/>
        <xdr:cNvSpPr txBox="1"/>
      </xdr:nvSpPr>
      <xdr:spPr>
        <a:xfrm>
          <a:off x="22199600" y="111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579" name="直線コネクタ 578"/>
        <xdr:cNvCxnSpPr/>
      </xdr:nvCxnSpPr>
      <xdr:spPr>
        <a:xfrm>
          <a:off x="22072600" y="11106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580" name="【学校施設】&#10;一人当たり面積最大値テキスト"/>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581" name="直線コネクタ 580"/>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582" name="【学校施設】&#10;一人当たり面積平均値テキスト"/>
        <xdr:cNvSpPr txBox="1"/>
      </xdr:nvSpPr>
      <xdr:spPr>
        <a:xfrm>
          <a:off x="22199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583" name="フローチャート: 判断 582"/>
        <xdr:cNvSpPr/>
      </xdr:nvSpPr>
      <xdr:spPr>
        <a:xfrm>
          <a:off x="22110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97409</xdr:rowOff>
    </xdr:from>
    <xdr:to>
      <xdr:col>112</xdr:col>
      <xdr:colOff>38100</xdr:colOff>
      <xdr:row>64</xdr:row>
      <xdr:rowOff>27559</xdr:rowOff>
    </xdr:to>
    <xdr:sp macro="" textlink="">
      <xdr:nvSpPr>
        <xdr:cNvPr id="584" name="フローチャート: 判断 583"/>
        <xdr:cNvSpPr/>
      </xdr:nvSpPr>
      <xdr:spPr>
        <a:xfrm>
          <a:off x="21272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96647</xdr:rowOff>
    </xdr:from>
    <xdr:to>
      <xdr:col>107</xdr:col>
      <xdr:colOff>101600</xdr:colOff>
      <xdr:row>64</xdr:row>
      <xdr:rowOff>26797</xdr:rowOff>
    </xdr:to>
    <xdr:sp macro="" textlink="">
      <xdr:nvSpPr>
        <xdr:cNvPr id="585" name="フローチャート: 判断 584"/>
        <xdr:cNvSpPr/>
      </xdr:nvSpPr>
      <xdr:spPr>
        <a:xfrm>
          <a:off x="20383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89408</xdr:rowOff>
    </xdr:from>
    <xdr:to>
      <xdr:col>102</xdr:col>
      <xdr:colOff>165100</xdr:colOff>
      <xdr:row>64</xdr:row>
      <xdr:rowOff>19558</xdr:rowOff>
    </xdr:to>
    <xdr:sp macro="" textlink="">
      <xdr:nvSpPr>
        <xdr:cNvPr id="586" name="フローチャート: 判断 585"/>
        <xdr:cNvSpPr/>
      </xdr:nvSpPr>
      <xdr:spPr>
        <a:xfrm>
          <a:off x="19494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94361</xdr:rowOff>
    </xdr:from>
    <xdr:to>
      <xdr:col>98</xdr:col>
      <xdr:colOff>38100</xdr:colOff>
      <xdr:row>64</xdr:row>
      <xdr:rowOff>24511</xdr:rowOff>
    </xdr:to>
    <xdr:sp macro="" textlink="">
      <xdr:nvSpPr>
        <xdr:cNvPr id="587" name="フローチャート: 判断 586"/>
        <xdr:cNvSpPr/>
      </xdr:nvSpPr>
      <xdr:spPr>
        <a:xfrm>
          <a:off x="18605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133223</xdr:rowOff>
    </xdr:from>
    <xdr:to>
      <xdr:col>116</xdr:col>
      <xdr:colOff>114300</xdr:colOff>
      <xdr:row>64</xdr:row>
      <xdr:rowOff>63373</xdr:rowOff>
    </xdr:to>
    <xdr:sp macro="" textlink="">
      <xdr:nvSpPr>
        <xdr:cNvPr id="593" name="楕円 592"/>
        <xdr:cNvSpPr/>
      </xdr:nvSpPr>
      <xdr:spPr>
        <a:xfrm>
          <a:off x="22110700" y="1093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84218</xdr:rowOff>
    </xdr:from>
    <xdr:ext cx="469744" cy="259045"/>
    <xdr:sp macro="" textlink="">
      <xdr:nvSpPr>
        <xdr:cNvPr id="594" name="【学校施設】&#10;一人当たり面積該当値テキスト"/>
        <xdr:cNvSpPr txBox="1"/>
      </xdr:nvSpPr>
      <xdr:spPr>
        <a:xfrm>
          <a:off x="22199600" y="1088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117221</xdr:rowOff>
    </xdr:from>
    <xdr:to>
      <xdr:col>112</xdr:col>
      <xdr:colOff>38100</xdr:colOff>
      <xdr:row>64</xdr:row>
      <xdr:rowOff>47371</xdr:rowOff>
    </xdr:to>
    <xdr:sp macro="" textlink="">
      <xdr:nvSpPr>
        <xdr:cNvPr id="595" name="楕円 594"/>
        <xdr:cNvSpPr/>
      </xdr:nvSpPr>
      <xdr:spPr>
        <a:xfrm>
          <a:off x="21272500" y="1091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168021</xdr:rowOff>
    </xdr:from>
    <xdr:to>
      <xdr:col>116</xdr:col>
      <xdr:colOff>63500</xdr:colOff>
      <xdr:row>64</xdr:row>
      <xdr:rowOff>12573</xdr:rowOff>
    </xdr:to>
    <xdr:cxnSp macro="">
      <xdr:nvCxnSpPr>
        <xdr:cNvPr id="596" name="直線コネクタ 595"/>
        <xdr:cNvCxnSpPr/>
      </xdr:nvCxnSpPr>
      <xdr:spPr>
        <a:xfrm>
          <a:off x="21323300" y="1096937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136652</xdr:rowOff>
    </xdr:from>
    <xdr:to>
      <xdr:col>107</xdr:col>
      <xdr:colOff>101600</xdr:colOff>
      <xdr:row>64</xdr:row>
      <xdr:rowOff>66802</xdr:rowOff>
    </xdr:to>
    <xdr:sp macro="" textlink="">
      <xdr:nvSpPr>
        <xdr:cNvPr id="597" name="楕円 596"/>
        <xdr:cNvSpPr/>
      </xdr:nvSpPr>
      <xdr:spPr>
        <a:xfrm>
          <a:off x="20383500" y="109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168021</xdr:rowOff>
    </xdr:from>
    <xdr:to>
      <xdr:col>111</xdr:col>
      <xdr:colOff>177800</xdr:colOff>
      <xdr:row>64</xdr:row>
      <xdr:rowOff>16002</xdr:rowOff>
    </xdr:to>
    <xdr:cxnSp macro="">
      <xdr:nvCxnSpPr>
        <xdr:cNvPr id="598" name="直線コネクタ 597"/>
        <xdr:cNvCxnSpPr/>
      </xdr:nvCxnSpPr>
      <xdr:spPr>
        <a:xfrm flipV="1">
          <a:off x="20434300" y="1096937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150368</xdr:rowOff>
    </xdr:from>
    <xdr:to>
      <xdr:col>102</xdr:col>
      <xdr:colOff>165100</xdr:colOff>
      <xdr:row>64</xdr:row>
      <xdr:rowOff>80518</xdr:rowOff>
    </xdr:to>
    <xdr:sp macro="" textlink="">
      <xdr:nvSpPr>
        <xdr:cNvPr id="599" name="楕円 598"/>
        <xdr:cNvSpPr/>
      </xdr:nvSpPr>
      <xdr:spPr>
        <a:xfrm>
          <a:off x="194945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16002</xdr:rowOff>
    </xdr:from>
    <xdr:to>
      <xdr:col>107</xdr:col>
      <xdr:colOff>50800</xdr:colOff>
      <xdr:row>64</xdr:row>
      <xdr:rowOff>29718</xdr:rowOff>
    </xdr:to>
    <xdr:cxnSp macro="">
      <xdr:nvCxnSpPr>
        <xdr:cNvPr id="600" name="直線コネクタ 599"/>
        <xdr:cNvCxnSpPr/>
      </xdr:nvCxnSpPr>
      <xdr:spPr>
        <a:xfrm flipV="1">
          <a:off x="19545300" y="109888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117602</xdr:rowOff>
    </xdr:from>
    <xdr:to>
      <xdr:col>98</xdr:col>
      <xdr:colOff>38100</xdr:colOff>
      <xdr:row>64</xdr:row>
      <xdr:rowOff>47752</xdr:rowOff>
    </xdr:to>
    <xdr:sp macro="" textlink="">
      <xdr:nvSpPr>
        <xdr:cNvPr id="601" name="楕円 600"/>
        <xdr:cNvSpPr/>
      </xdr:nvSpPr>
      <xdr:spPr>
        <a:xfrm>
          <a:off x="18605500" y="1091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168402</xdr:rowOff>
    </xdr:from>
    <xdr:to>
      <xdr:col>102</xdr:col>
      <xdr:colOff>114300</xdr:colOff>
      <xdr:row>64</xdr:row>
      <xdr:rowOff>29718</xdr:rowOff>
    </xdr:to>
    <xdr:cxnSp macro="">
      <xdr:nvCxnSpPr>
        <xdr:cNvPr id="602" name="直線コネクタ 601"/>
        <xdr:cNvCxnSpPr/>
      </xdr:nvCxnSpPr>
      <xdr:spPr>
        <a:xfrm>
          <a:off x="18656300" y="1096975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44086</xdr:rowOff>
    </xdr:from>
    <xdr:ext cx="469744" cy="259045"/>
    <xdr:sp macro="" textlink="">
      <xdr:nvSpPr>
        <xdr:cNvPr id="603" name="n_1aveValue【学校施設】&#10;一人当たり面積"/>
        <xdr:cNvSpPr txBox="1"/>
      </xdr:nvSpPr>
      <xdr:spPr>
        <a:xfrm>
          <a:off x="21075727" y="10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43324</xdr:rowOff>
    </xdr:from>
    <xdr:ext cx="469744" cy="259045"/>
    <xdr:sp macro="" textlink="">
      <xdr:nvSpPr>
        <xdr:cNvPr id="604" name="n_2aveValue【学校施設】&#10;一人当たり面積"/>
        <xdr:cNvSpPr txBox="1"/>
      </xdr:nvSpPr>
      <xdr:spPr>
        <a:xfrm>
          <a:off x="201994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36085</xdr:rowOff>
    </xdr:from>
    <xdr:ext cx="469744" cy="259045"/>
    <xdr:sp macro="" textlink="">
      <xdr:nvSpPr>
        <xdr:cNvPr id="605" name="n_3aveValue【学校施設】&#10;一人当たり面積"/>
        <xdr:cNvSpPr txBox="1"/>
      </xdr:nvSpPr>
      <xdr:spPr>
        <a:xfrm>
          <a:off x="19310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41038</xdr:rowOff>
    </xdr:from>
    <xdr:ext cx="469744" cy="259045"/>
    <xdr:sp macro="" textlink="">
      <xdr:nvSpPr>
        <xdr:cNvPr id="606" name="n_4aveValue【学校施設】&#10;一人当たり面積"/>
        <xdr:cNvSpPr txBox="1"/>
      </xdr:nvSpPr>
      <xdr:spPr>
        <a:xfrm>
          <a:off x="18421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38498</xdr:rowOff>
    </xdr:from>
    <xdr:ext cx="469744" cy="259045"/>
    <xdr:sp macro="" textlink="">
      <xdr:nvSpPr>
        <xdr:cNvPr id="607" name="n_1mainValue【学校施設】&#10;一人当たり面積"/>
        <xdr:cNvSpPr txBox="1"/>
      </xdr:nvSpPr>
      <xdr:spPr>
        <a:xfrm>
          <a:off x="21075727" y="1101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57929</xdr:rowOff>
    </xdr:from>
    <xdr:ext cx="469744" cy="259045"/>
    <xdr:sp macro="" textlink="">
      <xdr:nvSpPr>
        <xdr:cNvPr id="608" name="n_2mainValue【学校施設】&#10;一人当たり面積"/>
        <xdr:cNvSpPr txBox="1"/>
      </xdr:nvSpPr>
      <xdr:spPr>
        <a:xfrm>
          <a:off x="20199427"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71645</xdr:rowOff>
    </xdr:from>
    <xdr:ext cx="469744" cy="259045"/>
    <xdr:sp macro="" textlink="">
      <xdr:nvSpPr>
        <xdr:cNvPr id="609" name="n_3mainValue【学校施設】&#10;一人当たり面積"/>
        <xdr:cNvSpPr txBox="1"/>
      </xdr:nvSpPr>
      <xdr:spPr>
        <a:xfrm>
          <a:off x="19310427"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38879</xdr:rowOff>
    </xdr:from>
    <xdr:ext cx="469744" cy="259045"/>
    <xdr:sp macro="" textlink="">
      <xdr:nvSpPr>
        <xdr:cNvPr id="610" name="n_4mainValue【学校施設】&#10;一人当たり面積"/>
        <xdr:cNvSpPr txBox="1"/>
      </xdr:nvSpPr>
      <xdr:spPr>
        <a:xfrm>
          <a:off x="18421427" y="1101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635" name="直線コネクタ 634"/>
        <xdr:cNvCxnSpPr/>
      </xdr:nvCxnSpPr>
      <xdr:spPr>
        <a:xfrm flipV="1">
          <a:off x="16318864"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7" name="直線コネクタ 63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638" name="【児童館】&#10;有形固定資産減価償却率最大値テキスト"/>
        <xdr:cNvSpPr txBox="1"/>
      </xdr:nvSpPr>
      <xdr:spPr>
        <a:xfrm>
          <a:off x="16357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639" name="直線コネクタ 638"/>
        <xdr:cNvCxnSpPr/>
      </xdr:nvCxnSpPr>
      <xdr:spPr>
        <a:xfrm>
          <a:off x="16230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40" name="【児童館】&#10;有形固定資産減価償却率平均値テキスト"/>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41" name="フローチャート: 判断 640"/>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95886</xdr:rowOff>
    </xdr:from>
    <xdr:to>
      <xdr:col>81</xdr:col>
      <xdr:colOff>101600</xdr:colOff>
      <xdr:row>82</xdr:row>
      <xdr:rowOff>26036</xdr:rowOff>
    </xdr:to>
    <xdr:sp macro="" textlink="">
      <xdr:nvSpPr>
        <xdr:cNvPr id="642" name="フローチャート: 判断 641"/>
        <xdr:cNvSpPr/>
      </xdr:nvSpPr>
      <xdr:spPr>
        <a:xfrm>
          <a:off x="15430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643" name="フローチャート: 判断 642"/>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644" name="フローチャート: 判断 643"/>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86361</xdr:rowOff>
    </xdr:from>
    <xdr:to>
      <xdr:col>67</xdr:col>
      <xdr:colOff>101600</xdr:colOff>
      <xdr:row>81</xdr:row>
      <xdr:rowOff>16511</xdr:rowOff>
    </xdr:to>
    <xdr:sp macro="" textlink="">
      <xdr:nvSpPr>
        <xdr:cNvPr id="645" name="フローチャート: 判断 644"/>
        <xdr:cNvSpPr/>
      </xdr:nvSpPr>
      <xdr:spPr>
        <a:xfrm>
          <a:off x="12763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31114</xdr:rowOff>
    </xdr:from>
    <xdr:to>
      <xdr:col>85</xdr:col>
      <xdr:colOff>177800</xdr:colOff>
      <xdr:row>82</xdr:row>
      <xdr:rowOff>132714</xdr:rowOff>
    </xdr:to>
    <xdr:sp macro="" textlink="">
      <xdr:nvSpPr>
        <xdr:cNvPr id="651" name="楕円 650"/>
        <xdr:cNvSpPr/>
      </xdr:nvSpPr>
      <xdr:spPr>
        <a:xfrm>
          <a:off x="162687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9541</xdr:rowOff>
    </xdr:from>
    <xdr:ext cx="405111" cy="259045"/>
    <xdr:sp macro="" textlink="">
      <xdr:nvSpPr>
        <xdr:cNvPr id="652" name="【児童館】&#10;有形固定資産減価償却率該当値テキスト"/>
        <xdr:cNvSpPr txBox="1"/>
      </xdr:nvSpPr>
      <xdr:spPr>
        <a:xfrm>
          <a:off x="16357600"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162561</xdr:rowOff>
    </xdr:from>
    <xdr:to>
      <xdr:col>81</xdr:col>
      <xdr:colOff>101600</xdr:colOff>
      <xdr:row>82</xdr:row>
      <xdr:rowOff>92711</xdr:rowOff>
    </xdr:to>
    <xdr:sp macro="" textlink="">
      <xdr:nvSpPr>
        <xdr:cNvPr id="653" name="楕円 652"/>
        <xdr:cNvSpPr/>
      </xdr:nvSpPr>
      <xdr:spPr>
        <a:xfrm>
          <a:off x="15430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41911</xdr:rowOff>
    </xdr:from>
    <xdr:to>
      <xdr:col>85</xdr:col>
      <xdr:colOff>127000</xdr:colOff>
      <xdr:row>82</xdr:row>
      <xdr:rowOff>81914</xdr:rowOff>
    </xdr:to>
    <xdr:cxnSp macro="">
      <xdr:nvCxnSpPr>
        <xdr:cNvPr id="654" name="直線コネクタ 653"/>
        <xdr:cNvCxnSpPr/>
      </xdr:nvCxnSpPr>
      <xdr:spPr>
        <a:xfrm>
          <a:off x="15481300" y="141008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149225</xdr:rowOff>
    </xdr:from>
    <xdr:to>
      <xdr:col>76</xdr:col>
      <xdr:colOff>165100</xdr:colOff>
      <xdr:row>82</xdr:row>
      <xdr:rowOff>79375</xdr:rowOff>
    </xdr:to>
    <xdr:sp macro="" textlink="">
      <xdr:nvSpPr>
        <xdr:cNvPr id="655" name="楕円 654"/>
        <xdr:cNvSpPr/>
      </xdr:nvSpPr>
      <xdr:spPr>
        <a:xfrm>
          <a:off x="14541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28575</xdr:rowOff>
    </xdr:from>
    <xdr:to>
      <xdr:col>81</xdr:col>
      <xdr:colOff>50800</xdr:colOff>
      <xdr:row>82</xdr:row>
      <xdr:rowOff>41911</xdr:rowOff>
    </xdr:to>
    <xdr:cxnSp macro="">
      <xdr:nvCxnSpPr>
        <xdr:cNvPr id="656" name="直線コネクタ 655"/>
        <xdr:cNvCxnSpPr/>
      </xdr:nvCxnSpPr>
      <xdr:spPr>
        <a:xfrm>
          <a:off x="14592300" y="140874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109220</xdr:rowOff>
    </xdr:from>
    <xdr:to>
      <xdr:col>72</xdr:col>
      <xdr:colOff>38100</xdr:colOff>
      <xdr:row>82</xdr:row>
      <xdr:rowOff>39370</xdr:rowOff>
    </xdr:to>
    <xdr:sp macro="" textlink="">
      <xdr:nvSpPr>
        <xdr:cNvPr id="657" name="楕円 656"/>
        <xdr:cNvSpPr/>
      </xdr:nvSpPr>
      <xdr:spPr>
        <a:xfrm>
          <a:off x="13652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160020</xdr:rowOff>
    </xdr:from>
    <xdr:to>
      <xdr:col>76</xdr:col>
      <xdr:colOff>114300</xdr:colOff>
      <xdr:row>82</xdr:row>
      <xdr:rowOff>28575</xdr:rowOff>
    </xdr:to>
    <xdr:cxnSp macro="">
      <xdr:nvCxnSpPr>
        <xdr:cNvPr id="658" name="直線コネクタ 657"/>
        <xdr:cNvCxnSpPr/>
      </xdr:nvCxnSpPr>
      <xdr:spPr>
        <a:xfrm>
          <a:off x="13703300" y="14047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67311</xdr:rowOff>
    </xdr:from>
    <xdr:to>
      <xdr:col>67</xdr:col>
      <xdr:colOff>101600</xdr:colOff>
      <xdr:row>81</xdr:row>
      <xdr:rowOff>168911</xdr:rowOff>
    </xdr:to>
    <xdr:sp macro="" textlink="">
      <xdr:nvSpPr>
        <xdr:cNvPr id="659" name="楕円 658"/>
        <xdr:cNvSpPr/>
      </xdr:nvSpPr>
      <xdr:spPr>
        <a:xfrm>
          <a:off x="12763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118111</xdr:rowOff>
    </xdr:from>
    <xdr:to>
      <xdr:col>71</xdr:col>
      <xdr:colOff>177800</xdr:colOff>
      <xdr:row>81</xdr:row>
      <xdr:rowOff>160020</xdr:rowOff>
    </xdr:to>
    <xdr:cxnSp macro="">
      <xdr:nvCxnSpPr>
        <xdr:cNvPr id="660" name="直線コネクタ 659"/>
        <xdr:cNvCxnSpPr/>
      </xdr:nvCxnSpPr>
      <xdr:spPr>
        <a:xfrm>
          <a:off x="12814300" y="14005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42563</xdr:rowOff>
    </xdr:from>
    <xdr:ext cx="405111" cy="259045"/>
    <xdr:sp macro="" textlink="">
      <xdr:nvSpPr>
        <xdr:cNvPr id="661" name="n_1aveValue【児童館】&#10;有形固定資産減価償却率"/>
        <xdr:cNvSpPr txBox="1"/>
      </xdr:nvSpPr>
      <xdr:spPr>
        <a:xfrm>
          <a:off x="15266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62" name="n_2aveValue【児童館】&#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663" name="n_3aveValue【児童館】&#10;有形固定資産減価償却率"/>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33038</xdr:rowOff>
    </xdr:from>
    <xdr:ext cx="405111" cy="259045"/>
    <xdr:sp macro="" textlink="">
      <xdr:nvSpPr>
        <xdr:cNvPr id="664" name="n_4aveValue【児童館】&#10;有形固定資産減価償却率"/>
        <xdr:cNvSpPr txBox="1"/>
      </xdr:nvSpPr>
      <xdr:spPr>
        <a:xfrm>
          <a:off x="12611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83838</xdr:rowOff>
    </xdr:from>
    <xdr:ext cx="405111" cy="259045"/>
    <xdr:sp macro="" textlink="">
      <xdr:nvSpPr>
        <xdr:cNvPr id="665" name="n_1mainValue【児童館】&#10;有形固定資産減価償却率"/>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666" name="n_2mainValue【児童館】&#10;有形固定資産減価償却率"/>
        <xdr:cNvSpPr txBox="1"/>
      </xdr:nvSpPr>
      <xdr:spPr>
        <a:xfrm>
          <a:off x="14389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667" name="n_3mainValue【児童館】&#10;有形固定資産減価償却率"/>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160038</xdr:rowOff>
    </xdr:from>
    <xdr:ext cx="405111" cy="259045"/>
    <xdr:sp macro="" textlink="">
      <xdr:nvSpPr>
        <xdr:cNvPr id="668" name="n_4mainValue【児童館】&#10;有形固定資産減価償却率"/>
        <xdr:cNvSpPr txBox="1"/>
      </xdr:nvSpPr>
      <xdr:spPr>
        <a:xfrm>
          <a:off x="12611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2" name="直線コネクタ 691"/>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4" name="直線コネクタ 69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96" name="直線コネクタ 69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97" name="【児童館】&#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98" name="フローチャート: 判断 697"/>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99" name="フローチャート: 判断 69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0" name="フローチャート: 判断 699"/>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1" name="フローチャート: 判断 700"/>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2" name="フローチャート: 判断 701"/>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08" name="楕円 707"/>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09"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710" name="楕円 709"/>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711" name="直線コネクタ 710"/>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712" name="楕円 711"/>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713" name="直線コネクタ 712"/>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14" name="楕円 713"/>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715" name="直線コネクタ 714"/>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716" name="楕円 715"/>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717" name="直線コネクタ 716"/>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18"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19"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0"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1"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22"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23" name="n_2mainValue【児童館】&#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24" name="n_3mainValue【児童館】&#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25" name="n_4mainValue【児童館】&#10;一人当たり面積"/>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類似団体内平均値、全国平均、東京都平均全てと比較して、有形固定資産減価償却率が高くなっている施設類型は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については、再編個別計画に基づく、施設整備計画策定の取組を進める。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185,124
180,401
24.36
96,590,970
88,883,679
6,504,336
40,539,053
25,721,017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xdr:cNvCxnSpPr/>
      </xdr:nvCxnSpPr>
      <xdr:spPr>
        <a:xfrm flipV="1">
          <a:off x="4634865" y="58635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103522</xdr:rowOff>
    </xdr:from>
    <xdr:ext cx="405111" cy="259045"/>
    <xdr:sp macro="" textlink="">
      <xdr:nvSpPr>
        <xdr:cNvPr id="62" name="【図書館】&#10;有形固定資産減価償却率平均値テキスト"/>
        <xdr:cNvSpPr txBox="1"/>
      </xdr:nvSpPr>
      <xdr:spPr>
        <a:xfrm>
          <a:off x="4673600" y="610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xdr:cNvSpPr/>
      </xdr:nvSpPr>
      <xdr:spPr>
        <a:xfrm>
          <a:off x="4584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4" name="フローチャート: 判断 63"/>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99695</xdr:rowOff>
    </xdr:from>
    <xdr:to>
      <xdr:col>15</xdr:col>
      <xdr:colOff>101600</xdr:colOff>
      <xdr:row>37</xdr:row>
      <xdr:rowOff>29845</xdr:rowOff>
    </xdr:to>
    <xdr:sp macro="" textlink="">
      <xdr:nvSpPr>
        <xdr:cNvPr id="65" name="フローチャート: 判断 64"/>
        <xdr:cNvSpPr/>
      </xdr:nvSpPr>
      <xdr:spPr>
        <a:xfrm>
          <a:off x="2857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3" name="楕円 72"/>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140987</xdr:rowOff>
    </xdr:from>
    <xdr:ext cx="405111" cy="259045"/>
    <xdr:sp macro="" textlink="">
      <xdr:nvSpPr>
        <xdr:cNvPr id="74" name="【図書館】&#10;有形固定資産減価償却率該当値テキスト"/>
        <xdr:cNvSpPr txBox="1"/>
      </xdr:nvSpPr>
      <xdr:spPr>
        <a:xfrm>
          <a:off x="4673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124460</xdr:rowOff>
    </xdr:from>
    <xdr:to>
      <xdr:col>20</xdr:col>
      <xdr:colOff>38100</xdr:colOff>
      <xdr:row>37</xdr:row>
      <xdr:rowOff>54610</xdr:rowOff>
    </xdr:to>
    <xdr:sp macro="" textlink="">
      <xdr:nvSpPr>
        <xdr:cNvPr id="75" name="楕円 74"/>
        <xdr:cNvSpPr/>
      </xdr:nvSpPr>
      <xdr:spPr>
        <a:xfrm>
          <a:off x="3746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3810</xdr:rowOff>
    </xdr:from>
    <xdr:to>
      <xdr:col>24</xdr:col>
      <xdr:colOff>63500</xdr:colOff>
      <xdr:row>37</xdr:row>
      <xdr:rowOff>41910</xdr:rowOff>
    </xdr:to>
    <xdr:cxnSp macro="">
      <xdr:nvCxnSpPr>
        <xdr:cNvPr id="76" name="直線コネクタ 75"/>
        <xdr:cNvCxnSpPr/>
      </xdr:nvCxnSpPr>
      <xdr:spPr>
        <a:xfrm>
          <a:off x="3797300" y="6347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86360</xdr:rowOff>
    </xdr:from>
    <xdr:to>
      <xdr:col>15</xdr:col>
      <xdr:colOff>101600</xdr:colOff>
      <xdr:row>37</xdr:row>
      <xdr:rowOff>16510</xdr:rowOff>
    </xdr:to>
    <xdr:sp macro="" textlink="">
      <xdr:nvSpPr>
        <xdr:cNvPr id="77" name="楕円 76"/>
        <xdr:cNvSpPr/>
      </xdr:nvSpPr>
      <xdr:spPr>
        <a:xfrm>
          <a:off x="2857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137160</xdr:rowOff>
    </xdr:from>
    <xdr:to>
      <xdr:col>19</xdr:col>
      <xdr:colOff>177800</xdr:colOff>
      <xdr:row>37</xdr:row>
      <xdr:rowOff>3810</xdr:rowOff>
    </xdr:to>
    <xdr:cxnSp macro="">
      <xdr:nvCxnSpPr>
        <xdr:cNvPr id="78" name="直線コネクタ 77"/>
        <xdr:cNvCxnSpPr/>
      </xdr:nvCxnSpPr>
      <xdr:spPr>
        <a:xfrm>
          <a:off x="2908300" y="6309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9" name="楕円 78"/>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137160</xdr:rowOff>
    </xdr:to>
    <xdr:cxnSp macro="">
      <xdr:nvCxnSpPr>
        <xdr:cNvPr id="80" name="直線コネクタ 79"/>
        <xdr:cNvCxnSpPr/>
      </xdr:nvCxnSpPr>
      <xdr:spPr>
        <a:xfrm>
          <a:off x="2019300" y="6271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xdr:rowOff>
    </xdr:from>
    <xdr:to>
      <xdr:col>6</xdr:col>
      <xdr:colOff>38100</xdr:colOff>
      <xdr:row>36</xdr:row>
      <xdr:rowOff>111760</xdr:rowOff>
    </xdr:to>
    <xdr:sp macro="" textlink="">
      <xdr:nvSpPr>
        <xdr:cNvPr id="81" name="楕円 80"/>
        <xdr:cNvSpPr/>
      </xdr:nvSpPr>
      <xdr:spPr>
        <a:xfrm>
          <a:off x="1079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60960</xdr:rowOff>
    </xdr:from>
    <xdr:to>
      <xdr:col>10</xdr:col>
      <xdr:colOff>114300</xdr:colOff>
      <xdr:row>36</xdr:row>
      <xdr:rowOff>99060</xdr:rowOff>
    </xdr:to>
    <xdr:cxnSp macro="">
      <xdr:nvCxnSpPr>
        <xdr:cNvPr id="82" name="直線コネクタ 81"/>
        <xdr:cNvCxnSpPr/>
      </xdr:nvCxnSpPr>
      <xdr:spPr>
        <a:xfrm>
          <a:off x="1130300" y="6233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3" name="n_1aveValue【図書館】&#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20972</xdr:rowOff>
    </xdr:from>
    <xdr:ext cx="405111" cy="259045"/>
    <xdr:sp macro="" textlink="">
      <xdr:nvSpPr>
        <xdr:cNvPr id="84" name="n_2aveValue【図書館】&#10;有形固定資産減価償却率"/>
        <xdr:cNvSpPr txBox="1"/>
      </xdr:nvSpPr>
      <xdr:spPr>
        <a:xfrm>
          <a:off x="2705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169562</xdr:rowOff>
    </xdr:from>
    <xdr:ext cx="405111" cy="259045"/>
    <xdr:sp macro="" textlink="">
      <xdr:nvSpPr>
        <xdr:cNvPr id="85" name="n_3aveValue【図書館】&#10;有形固定資産減価償却率"/>
        <xdr:cNvSpPr txBox="1"/>
      </xdr:nvSpPr>
      <xdr:spPr>
        <a:xfrm>
          <a:off x="1816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142892</xdr:rowOff>
    </xdr:from>
    <xdr:ext cx="405111" cy="259045"/>
    <xdr:sp macro="" textlink="">
      <xdr:nvSpPr>
        <xdr:cNvPr id="86" name="n_4aveValue【図書館】&#10;有形固定資産減価償却率"/>
        <xdr:cNvSpPr txBox="1"/>
      </xdr:nvSpPr>
      <xdr:spPr>
        <a:xfrm>
          <a:off x="927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45737</xdr:rowOff>
    </xdr:from>
    <xdr:ext cx="405111" cy="259045"/>
    <xdr:sp macro="" textlink="">
      <xdr:nvSpPr>
        <xdr:cNvPr id="87" name="n_1mainValue【図書館】&#10;有形固定資産減価償却率"/>
        <xdr:cNvSpPr txBox="1"/>
      </xdr:nvSpPr>
      <xdr:spPr>
        <a:xfrm>
          <a:off x="35820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33037</xdr:rowOff>
    </xdr:from>
    <xdr:ext cx="405111" cy="259045"/>
    <xdr:sp macro="" textlink="">
      <xdr:nvSpPr>
        <xdr:cNvPr id="88" name="n_2mainValue【図書館】&#10;有形固定資産減価償却率"/>
        <xdr:cNvSpPr txBox="1"/>
      </xdr:nvSpPr>
      <xdr:spPr>
        <a:xfrm>
          <a:off x="2705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9" name="n_3mainValue【図書館】&#10;有形固定資産減価償却率"/>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90" name="n_4mainValue【図書館】&#10;有形固定資産減価償却率"/>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xdr:cNvCxnSpPr/>
      </xdr:nvCxnSpPr>
      <xdr:spPr>
        <a:xfrm flipV="1">
          <a:off x="10476865" y="5613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111777</xdr:rowOff>
    </xdr:from>
    <xdr:ext cx="469744" cy="259045"/>
    <xdr:sp macro="" textlink="">
      <xdr:nvSpPr>
        <xdr:cNvPr id="119" name="【図書館】&#10;一人当たり面積平均値テキスト"/>
        <xdr:cNvSpPr txBox="1"/>
      </xdr:nvSpPr>
      <xdr:spPr>
        <a:xfrm>
          <a:off x="10515600" y="6798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xdr:cNvSpPr/>
      </xdr:nvSpPr>
      <xdr:spPr>
        <a:xfrm>
          <a:off x="104267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30" name="楕円 129"/>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29227</xdr:rowOff>
    </xdr:from>
    <xdr:ext cx="469744" cy="259045"/>
    <xdr:sp macro="" textlink="">
      <xdr:nvSpPr>
        <xdr:cNvPr id="131" name="【図書館】&#10;一人当たり面積該当値テキスト"/>
        <xdr:cNvSpPr txBox="1"/>
      </xdr:nvSpPr>
      <xdr:spPr>
        <a:xfrm>
          <a:off x="10515600"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2" name="楕円 131"/>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57150</xdr:rowOff>
    </xdr:to>
    <xdr:cxnSp macro="">
      <xdr:nvCxnSpPr>
        <xdr:cNvPr id="133" name="直線コネクタ 132"/>
        <xdr:cNvCxnSpPr/>
      </xdr:nvCxnSpPr>
      <xdr:spPr>
        <a:xfrm>
          <a:off x="96393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4" name="楕円 133"/>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35" name="直線コネクタ 134"/>
        <xdr:cNvCxnSpPr/>
      </xdr:nvCxnSpPr>
      <xdr:spPr>
        <a:xfrm>
          <a:off x="8750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165100</xdr:rowOff>
    </xdr:from>
    <xdr:to>
      <xdr:col>41</xdr:col>
      <xdr:colOff>101600</xdr:colOff>
      <xdr:row>39</xdr:row>
      <xdr:rowOff>95250</xdr:rowOff>
    </xdr:to>
    <xdr:sp macro="" textlink="">
      <xdr:nvSpPr>
        <xdr:cNvPr id="136" name="楕円 13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44450</xdr:rowOff>
    </xdr:from>
    <xdr:to>
      <xdr:col>45</xdr:col>
      <xdr:colOff>177800</xdr:colOff>
      <xdr:row>39</xdr:row>
      <xdr:rowOff>57150</xdr:rowOff>
    </xdr:to>
    <xdr:cxnSp macro="">
      <xdr:nvCxnSpPr>
        <xdr:cNvPr id="137" name="直線コネクタ 136"/>
        <xdr:cNvCxnSpPr/>
      </xdr:nvCxnSpPr>
      <xdr:spPr>
        <a:xfrm>
          <a:off x="7861300" y="673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38" name="楕円 13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44450</xdr:rowOff>
    </xdr:from>
    <xdr:to>
      <xdr:col>41</xdr:col>
      <xdr:colOff>50800</xdr:colOff>
      <xdr:row>39</xdr:row>
      <xdr:rowOff>44450</xdr:rowOff>
    </xdr:to>
    <xdr:cxnSp macro="">
      <xdr:nvCxnSpPr>
        <xdr:cNvPr id="139" name="直線コネクタ 13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54627</xdr:rowOff>
    </xdr:from>
    <xdr:ext cx="469744" cy="259045"/>
    <xdr:sp macro="" textlink="">
      <xdr:nvSpPr>
        <xdr:cNvPr id="140" name="n_1ave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1" name="n_2aveValue【図書館】&#10;一人当たり面積"/>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124477</xdr:rowOff>
    </xdr:from>
    <xdr:ext cx="469744" cy="259045"/>
    <xdr:sp macro="" textlink="">
      <xdr:nvSpPr>
        <xdr:cNvPr id="144" name="n_1main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5" name="n_2mainValue【図書館】&#10;一人当たり面積"/>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111777</xdr:rowOff>
    </xdr:from>
    <xdr:ext cx="469744" cy="259045"/>
    <xdr:sp macro="" textlink="">
      <xdr:nvSpPr>
        <xdr:cNvPr id="146" name="n_3mainValue【図書館】&#10;一人当たり面積"/>
        <xdr:cNvSpPr txBox="1"/>
      </xdr:nvSpPr>
      <xdr:spPr>
        <a:xfrm>
          <a:off x="7626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7" name="n_4main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xdr:cNvCxnSpPr/>
      </xdr:nvCxnSpPr>
      <xdr:spPr>
        <a:xfrm flipV="1">
          <a:off x="4634865" y="949071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xdr:cNvSpPr txBox="1"/>
      </xdr:nvSpPr>
      <xdr:spPr>
        <a:xfrm>
          <a:off x="46736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xdr:cNvCxnSpPr/>
      </xdr:nvCxnSpPr>
      <xdr:spPr>
        <a:xfrm>
          <a:off x="4546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体育館・プール】&#10;有形固定資産減価償却率平均値テキスト"/>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71120</xdr:rowOff>
    </xdr:from>
    <xdr:to>
      <xdr:col>20</xdr:col>
      <xdr:colOff>38100</xdr:colOff>
      <xdr:row>60</xdr:row>
      <xdr:rowOff>1270</xdr:rowOff>
    </xdr:to>
    <xdr:sp macro="" textlink="">
      <xdr:nvSpPr>
        <xdr:cNvPr id="179" name="フローチャート: 判断 178"/>
        <xdr:cNvSpPr/>
      </xdr:nvSpPr>
      <xdr:spPr>
        <a:xfrm>
          <a:off x="3746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0" name="フローチャート: 判断 179"/>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1" name="フローチャート: 判断 180"/>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2" name="フローチャート: 判断 181"/>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8" name="楕円 187"/>
        <xdr:cNvSpPr/>
      </xdr:nvSpPr>
      <xdr:spPr>
        <a:xfrm>
          <a:off x="4584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154322</xdr:rowOff>
    </xdr:from>
    <xdr:ext cx="405111" cy="259045"/>
    <xdr:sp macro="" textlink="">
      <xdr:nvSpPr>
        <xdr:cNvPr id="189" name="【体育館・プール】&#10;有形固定資産減価償却率該当値テキスト"/>
        <xdr:cNvSpPr txBox="1"/>
      </xdr:nvSpPr>
      <xdr:spPr>
        <a:xfrm>
          <a:off x="4673600"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90" name="楕円 189"/>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55245</xdr:rowOff>
    </xdr:to>
    <xdr:cxnSp macro="">
      <xdr:nvCxnSpPr>
        <xdr:cNvPr id="191" name="直線コネクタ 190"/>
        <xdr:cNvCxnSpPr/>
      </xdr:nvCxnSpPr>
      <xdr:spPr>
        <a:xfrm>
          <a:off x="3797300" y="103117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103505</xdr:rowOff>
    </xdr:from>
    <xdr:to>
      <xdr:col>15</xdr:col>
      <xdr:colOff>101600</xdr:colOff>
      <xdr:row>60</xdr:row>
      <xdr:rowOff>33655</xdr:rowOff>
    </xdr:to>
    <xdr:sp macro="" textlink="">
      <xdr:nvSpPr>
        <xdr:cNvPr id="192" name="楕円 191"/>
        <xdr:cNvSpPr/>
      </xdr:nvSpPr>
      <xdr:spPr>
        <a:xfrm>
          <a:off x="2857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154305</xdr:rowOff>
    </xdr:from>
    <xdr:to>
      <xdr:col>19</xdr:col>
      <xdr:colOff>177800</xdr:colOff>
      <xdr:row>60</xdr:row>
      <xdr:rowOff>24765</xdr:rowOff>
    </xdr:to>
    <xdr:cxnSp macro="">
      <xdr:nvCxnSpPr>
        <xdr:cNvPr id="193" name="直線コネクタ 192"/>
        <xdr:cNvCxnSpPr/>
      </xdr:nvCxnSpPr>
      <xdr:spPr>
        <a:xfrm>
          <a:off x="2908300" y="102698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93980</xdr:rowOff>
    </xdr:from>
    <xdr:to>
      <xdr:col>10</xdr:col>
      <xdr:colOff>165100</xdr:colOff>
      <xdr:row>60</xdr:row>
      <xdr:rowOff>24130</xdr:rowOff>
    </xdr:to>
    <xdr:sp macro="" textlink="">
      <xdr:nvSpPr>
        <xdr:cNvPr id="194" name="楕円 193"/>
        <xdr:cNvSpPr/>
      </xdr:nvSpPr>
      <xdr:spPr>
        <a:xfrm>
          <a:off x="1968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59</xdr:row>
      <xdr:rowOff>154305</xdr:rowOff>
    </xdr:to>
    <xdr:cxnSp macro="">
      <xdr:nvCxnSpPr>
        <xdr:cNvPr id="195" name="直線コネクタ 194"/>
        <xdr:cNvCxnSpPr/>
      </xdr:nvCxnSpPr>
      <xdr:spPr>
        <a:xfrm>
          <a:off x="2019300" y="102603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53975</xdr:rowOff>
    </xdr:from>
    <xdr:to>
      <xdr:col>6</xdr:col>
      <xdr:colOff>38100</xdr:colOff>
      <xdr:row>59</xdr:row>
      <xdr:rowOff>155575</xdr:rowOff>
    </xdr:to>
    <xdr:sp macro="" textlink="">
      <xdr:nvSpPr>
        <xdr:cNvPr id="196" name="楕円 195"/>
        <xdr:cNvSpPr/>
      </xdr:nvSpPr>
      <xdr:spPr>
        <a:xfrm>
          <a:off x="1079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104775</xdr:rowOff>
    </xdr:from>
    <xdr:to>
      <xdr:col>10</xdr:col>
      <xdr:colOff>114300</xdr:colOff>
      <xdr:row>59</xdr:row>
      <xdr:rowOff>144780</xdr:rowOff>
    </xdr:to>
    <xdr:cxnSp macro="">
      <xdr:nvCxnSpPr>
        <xdr:cNvPr id="197" name="直線コネクタ 196"/>
        <xdr:cNvCxnSpPr/>
      </xdr:nvCxnSpPr>
      <xdr:spPr>
        <a:xfrm>
          <a:off x="1130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17797</xdr:rowOff>
    </xdr:from>
    <xdr:ext cx="405111" cy="259045"/>
    <xdr:sp macro="" textlink="">
      <xdr:nvSpPr>
        <xdr:cNvPr id="198" name="n_1aveValue【体育館・プール】&#10;有形固定資産減価償却率"/>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99"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200" name="n_3aveValue【体育館・プール】&#10;有形固定資産減価償却率"/>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1" name="n_4aveValue【体育館・プール】&#10;有形固定資産減価償却率"/>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66692</xdr:rowOff>
    </xdr:from>
    <xdr:ext cx="405111" cy="259045"/>
    <xdr:sp macro="" textlink="">
      <xdr:nvSpPr>
        <xdr:cNvPr id="202" name="n_1mainValue【体育館・プール】&#10;有形固定資産減価償却率"/>
        <xdr:cNvSpPr txBox="1"/>
      </xdr:nvSpPr>
      <xdr:spPr>
        <a:xfrm>
          <a:off x="3582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203" name="n_2mainValue【体育館・プール】&#10;有形固定資産減価償却率"/>
        <xdr:cNvSpPr txBox="1"/>
      </xdr:nvSpPr>
      <xdr:spPr>
        <a:xfrm>
          <a:off x="2705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4" name="n_3main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652</xdr:rowOff>
    </xdr:from>
    <xdr:ext cx="405111" cy="259045"/>
    <xdr:sp macro="" textlink="">
      <xdr:nvSpPr>
        <xdr:cNvPr id="205" name="n_4mainValue【体育館・プール】&#10;有形固定資産減価償却率"/>
        <xdr:cNvSpPr txBox="1"/>
      </xdr:nvSpPr>
      <xdr:spPr>
        <a:xfrm>
          <a:off x="927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xdr:cNvCxnSpPr/>
      </xdr:nvCxnSpPr>
      <xdr:spPr>
        <a:xfrm flipV="1">
          <a:off x="10476865" y="96354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6" name="フローチャート: 判断 235"/>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7" name="フローチャート: 判断 236"/>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8" name="フローチャート: 判断 237"/>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245" name="楕円 244"/>
        <xdr:cNvSpPr/>
      </xdr:nvSpPr>
      <xdr:spPr>
        <a:xfrm>
          <a:off x="10426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41927</xdr:rowOff>
    </xdr:from>
    <xdr:ext cx="469744" cy="259045"/>
    <xdr:sp macro="" textlink="">
      <xdr:nvSpPr>
        <xdr:cNvPr id="246" name="【体育館・プール】&#10;一人当たり面積該当値テキスト"/>
        <xdr:cNvSpPr txBox="1"/>
      </xdr:nvSpPr>
      <xdr:spPr>
        <a:xfrm>
          <a:off x="10515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59690</xdr:rowOff>
    </xdr:from>
    <xdr:to>
      <xdr:col>50</xdr:col>
      <xdr:colOff>165100</xdr:colOff>
      <xdr:row>62</xdr:row>
      <xdr:rowOff>161290</xdr:rowOff>
    </xdr:to>
    <xdr:sp macro="" textlink="">
      <xdr:nvSpPr>
        <xdr:cNvPr id="247" name="楕円 246"/>
        <xdr:cNvSpPr/>
      </xdr:nvSpPr>
      <xdr:spPr>
        <a:xfrm>
          <a:off x="9588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110490</xdr:rowOff>
    </xdr:from>
    <xdr:to>
      <xdr:col>55</xdr:col>
      <xdr:colOff>0</xdr:colOff>
      <xdr:row>62</xdr:row>
      <xdr:rowOff>114300</xdr:rowOff>
    </xdr:to>
    <xdr:cxnSp macro="">
      <xdr:nvCxnSpPr>
        <xdr:cNvPr id="248" name="直線コネクタ 247"/>
        <xdr:cNvCxnSpPr/>
      </xdr:nvCxnSpPr>
      <xdr:spPr>
        <a:xfrm>
          <a:off x="9639300" y="107403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59690</xdr:rowOff>
    </xdr:from>
    <xdr:to>
      <xdr:col>46</xdr:col>
      <xdr:colOff>38100</xdr:colOff>
      <xdr:row>62</xdr:row>
      <xdr:rowOff>161290</xdr:rowOff>
    </xdr:to>
    <xdr:sp macro="" textlink="">
      <xdr:nvSpPr>
        <xdr:cNvPr id="249" name="楕円 248"/>
        <xdr:cNvSpPr/>
      </xdr:nvSpPr>
      <xdr:spPr>
        <a:xfrm>
          <a:off x="8699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110490</xdr:rowOff>
    </xdr:from>
    <xdr:to>
      <xdr:col>50</xdr:col>
      <xdr:colOff>114300</xdr:colOff>
      <xdr:row>62</xdr:row>
      <xdr:rowOff>110490</xdr:rowOff>
    </xdr:to>
    <xdr:cxnSp macro="">
      <xdr:nvCxnSpPr>
        <xdr:cNvPr id="250" name="直線コネクタ 249"/>
        <xdr:cNvCxnSpPr/>
      </xdr:nvCxnSpPr>
      <xdr:spPr>
        <a:xfrm>
          <a:off x="8750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59690</xdr:rowOff>
    </xdr:from>
    <xdr:to>
      <xdr:col>41</xdr:col>
      <xdr:colOff>101600</xdr:colOff>
      <xdr:row>62</xdr:row>
      <xdr:rowOff>161290</xdr:rowOff>
    </xdr:to>
    <xdr:sp macro="" textlink="">
      <xdr:nvSpPr>
        <xdr:cNvPr id="251" name="楕円 250"/>
        <xdr:cNvSpPr/>
      </xdr:nvSpPr>
      <xdr:spPr>
        <a:xfrm>
          <a:off x="7810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110490</xdr:rowOff>
    </xdr:from>
    <xdr:to>
      <xdr:col>45</xdr:col>
      <xdr:colOff>177800</xdr:colOff>
      <xdr:row>62</xdr:row>
      <xdr:rowOff>110490</xdr:rowOff>
    </xdr:to>
    <xdr:cxnSp macro="">
      <xdr:nvCxnSpPr>
        <xdr:cNvPr id="252" name="直線コネクタ 251"/>
        <xdr:cNvCxnSpPr/>
      </xdr:nvCxnSpPr>
      <xdr:spPr>
        <a:xfrm>
          <a:off x="7861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59690</xdr:rowOff>
    </xdr:from>
    <xdr:to>
      <xdr:col>36</xdr:col>
      <xdr:colOff>165100</xdr:colOff>
      <xdr:row>62</xdr:row>
      <xdr:rowOff>161290</xdr:rowOff>
    </xdr:to>
    <xdr:sp macro="" textlink="">
      <xdr:nvSpPr>
        <xdr:cNvPr id="253" name="楕円 252"/>
        <xdr:cNvSpPr/>
      </xdr:nvSpPr>
      <xdr:spPr>
        <a:xfrm>
          <a:off x="6921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110490</xdr:rowOff>
    </xdr:from>
    <xdr:to>
      <xdr:col>41</xdr:col>
      <xdr:colOff>50800</xdr:colOff>
      <xdr:row>62</xdr:row>
      <xdr:rowOff>110490</xdr:rowOff>
    </xdr:to>
    <xdr:cxnSp macro="">
      <xdr:nvCxnSpPr>
        <xdr:cNvPr id="254" name="直線コネクタ 253"/>
        <xdr:cNvCxnSpPr/>
      </xdr:nvCxnSpPr>
      <xdr:spPr>
        <a:xfrm>
          <a:off x="6972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5" name="n_1aveValue【体育館・プール】&#10;一人当たり面積"/>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6" name="n_2aveValue【体育館・プール】&#10;一人当たり面積"/>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7"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152417</xdr:rowOff>
    </xdr:from>
    <xdr:ext cx="469744" cy="259045"/>
    <xdr:sp macro="" textlink="">
      <xdr:nvSpPr>
        <xdr:cNvPr id="259" name="n_1mainValue【体育館・プール】&#10;一人当たり面積"/>
        <xdr:cNvSpPr txBox="1"/>
      </xdr:nvSpPr>
      <xdr:spPr>
        <a:xfrm>
          <a:off x="93917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152417</xdr:rowOff>
    </xdr:from>
    <xdr:ext cx="469744" cy="259045"/>
    <xdr:sp macro="" textlink="">
      <xdr:nvSpPr>
        <xdr:cNvPr id="260" name="n_2mainValue【体育館・プール】&#10;一人当たり面積"/>
        <xdr:cNvSpPr txBox="1"/>
      </xdr:nvSpPr>
      <xdr:spPr>
        <a:xfrm>
          <a:off x="8515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152417</xdr:rowOff>
    </xdr:from>
    <xdr:ext cx="469744" cy="259045"/>
    <xdr:sp macro="" textlink="">
      <xdr:nvSpPr>
        <xdr:cNvPr id="261" name="n_3mainValue【体育館・プール】&#10;一人当たり面積"/>
        <xdr:cNvSpPr txBox="1"/>
      </xdr:nvSpPr>
      <xdr:spPr>
        <a:xfrm>
          <a:off x="7626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152417</xdr:rowOff>
    </xdr:from>
    <xdr:ext cx="469744" cy="259045"/>
    <xdr:sp macro="" textlink="">
      <xdr:nvSpPr>
        <xdr:cNvPr id="262" name="n_4mainValue【体育館・プール】&#10;一人当たり面積"/>
        <xdr:cNvSpPr txBox="1"/>
      </xdr:nvSpPr>
      <xdr:spPr>
        <a:xfrm>
          <a:off x="6737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88" name="直線コネクタ 287"/>
        <xdr:cNvCxnSpPr/>
      </xdr:nvCxnSpPr>
      <xdr:spPr>
        <a:xfrm flipV="1">
          <a:off x="4634865" y="13494476"/>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89" name="【福祉施設】&#10;有形固定資産減価償却率最小値テキスト"/>
        <xdr:cNvSpPr txBox="1"/>
      </xdr:nvSpPr>
      <xdr:spPr>
        <a:xfrm>
          <a:off x="4673600" y="1474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90" name="直線コネクタ 289"/>
        <xdr:cNvCxnSpPr/>
      </xdr:nvCxnSpPr>
      <xdr:spPr>
        <a:xfrm>
          <a:off x="4546600" y="1473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91" name="【福祉施設】&#10;有形固定資産減価償却率最大値テキスト"/>
        <xdr:cNvSpPr txBox="1"/>
      </xdr:nvSpPr>
      <xdr:spPr>
        <a:xfrm>
          <a:off x="4673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92" name="直線コネクタ 291"/>
        <xdr:cNvCxnSpPr/>
      </xdr:nvCxnSpPr>
      <xdr:spPr>
        <a:xfrm>
          <a:off x="4546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126109</xdr:rowOff>
    </xdr:from>
    <xdr:ext cx="405111" cy="259045"/>
    <xdr:sp macro="" textlink="">
      <xdr:nvSpPr>
        <xdr:cNvPr id="293" name="【福祉施設】&#10;有形固定資産減価償却率平均値テキスト"/>
        <xdr:cNvSpPr txBox="1"/>
      </xdr:nvSpPr>
      <xdr:spPr>
        <a:xfrm>
          <a:off x="4673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94" name="フローチャート: 判断 293"/>
        <xdr:cNvSpPr/>
      </xdr:nvSpPr>
      <xdr:spPr>
        <a:xfrm>
          <a:off x="4584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106499</xdr:rowOff>
    </xdr:from>
    <xdr:to>
      <xdr:col>20</xdr:col>
      <xdr:colOff>38100</xdr:colOff>
      <xdr:row>83</xdr:row>
      <xdr:rowOff>36649</xdr:rowOff>
    </xdr:to>
    <xdr:sp macro="" textlink="">
      <xdr:nvSpPr>
        <xdr:cNvPr id="295" name="フローチャート: 判断 294"/>
        <xdr:cNvSpPr/>
      </xdr:nvSpPr>
      <xdr:spPr>
        <a:xfrm>
          <a:off x="3746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6" name="フローチャート: 判断 295"/>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65677</xdr:rowOff>
    </xdr:from>
    <xdr:to>
      <xdr:col>10</xdr:col>
      <xdr:colOff>165100</xdr:colOff>
      <xdr:row>82</xdr:row>
      <xdr:rowOff>167277</xdr:rowOff>
    </xdr:to>
    <xdr:sp macro="" textlink="">
      <xdr:nvSpPr>
        <xdr:cNvPr id="297" name="フローチャート: 判断 296"/>
        <xdr:cNvSpPr/>
      </xdr:nvSpPr>
      <xdr:spPr>
        <a:xfrm>
          <a:off x="1968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8" name="フローチャート: 判断 297"/>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29755</xdr:rowOff>
    </xdr:from>
    <xdr:to>
      <xdr:col>24</xdr:col>
      <xdr:colOff>114300</xdr:colOff>
      <xdr:row>83</xdr:row>
      <xdr:rowOff>131355</xdr:rowOff>
    </xdr:to>
    <xdr:sp macro="" textlink="">
      <xdr:nvSpPr>
        <xdr:cNvPr id="304" name="楕円 303"/>
        <xdr:cNvSpPr/>
      </xdr:nvSpPr>
      <xdr:spPr>
        <a:xfrm>
          <a:off x="45847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8182</xdr:rowOff>
    </xdr:from>
    <xdr:ext cx="405111" cy="259045"/>
    <xdr:sp macro="" textlink="">
      <xdr:nvSpPr>
        <xdr:cNvPr id="305" name="【福祉施設】&#10;有形固定資産減価償却率該当値テキスト"/>
        <xdr:cNvSpPr txBox="1"/>
      </xdr:nvSpPr>
      <xdr:spPr>
        <a:xfrm>
          <a:off x="4673600"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65677</xdr:rowOff>
    </xdr:from>
    <xdr:to>
      <xdr:col>20</xdr:col>
      <xdr:colOff>38100</xdr:colOff>
      <xdr:row>83</xdr:row>
      <xdr:rowOff>167277</xdr:rowOff>
    </xdr:to>
    <xdr:sp macro="" textlink="">
      <xdr:nvSpPr>
        <xdr:cNvPr id="306" name="楕円 305"/>
        <xdr:cNvSpPr/>
      </xdr:nvSpPr>
      <xdr:spPr>
        <a:xfrm>
          <a:off x="3746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80555</xdr:rowOff>
    </xdr:from>
    <xdr:to>
      <xdr:col>24</xdr:col>
      <xdr:colOff>63500</xdr:colOff>
      <xdr:row>83</xdr:row>
      <xdr:rowOff>116477</xdr:rowOff>
    </xdr:to>
    <xdr:cxnSp macro="">
      <xdr:nvCxnSpPr>
        <xdr:cNvPr id="307" name="直線コネクタ 306"/>
        <xdr:cNvCxnSpPr/>
      </xdr:nvCxnSpPr>
      <xdr:spPr>
        <a:xfrm flipV="1">
          <a:off x="3797300" y="1431090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64044</xdr:rowOff>
    </xdr:from>
    <xdr:to>
      <xdr:col>15</xdr:col>
      <xdr:colOff>101600</xdr:colOff>
      <xdr:row>83</xdr:row>
      <xdr:rowOff>165644</xdr:rowOff>
    </xdr:to>
    <xdr:sp macro="" textlink="">
      <xdr:nvSpPr>
        <xdr:cNvPr id="308" name="楕円 307"/>
        <xdr:cNvSpPr/>
      </xdr:nvSpPr>
      <xdr:spPr>
        <a:xfrm>
          <a:off x="2857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114844</xdr:rowOff>
    </xdr:from>
    <xdr:to>
      <xdr:col>19</xdr:col>
      <xdr:colOff>177800</xdr:colOff>
      <xdr:row>83</xdr:row>
      <xdr:rowOff>116477</xdr:rowOff>
    </xdr:to>
    <xdr:cxnSp macro="">
      <xdr:nvCxnSpPr>
        <xdr:cNvPr id="309" name="直線コネクタ 308"/>
        <xdr:cNvCxnSpPr/>
      </xdr:nvCxnSpPr>
      <xdr:spPr>
        <a:xfrm>
          <a:off x="2908300" y="143451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36286</xdr:rowOff>
    </xdr:from>
    <xdr:to>
      <xdr:col>10</xdr:col>
      <xdr:colOff>165100</xdr:colOff>
      <xdr:row>83</xdr:row>
      <xdr:rowOff>137886</xdr:rowOff>
    </xdr:to>
    <xdr:sp macro="" textlink="">
      <xdr:nvSpPr>
        <xdr:cNvPr id="310" name="楕円 309"/>
        <xdr:cNvSpPr/>
      </xdr:nvSpPr>
      <xdr:spPr>
        <a:xfrm>
          <a:off x="1968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87086</xdr:rowOff>
    </xdr:from>
    <xdr:to>
      <xdr:col>15</xdr:col>
      <xdr:colOff>50800</xdr:colOff>
      <xdr:row>83</xdr:row>
      <xdr:rowOff>114844</xdr:rowOff>
    </xdr:to>
    <xdr:cxnSp macro="">
      <xdr:nvCxnSpPr>
        <xdr:cNvPr id="311" name="直線コネクタ 310"/>
        <xdr:cNvCxnSpPr/>
      </xdr:nvCxnSpPr>
      <xdr:spPr>
        <a:xfrm>
          <a:off x="2019300" y="1431743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5262</xdr:rowOff>
    </xdr:from>
    <xdr:to>
      <xdr:col>6</xdr:col>
      <xdr:colOff>38100</xdr:colOff>
      <xdr:row>83</xdr:row>
      <xdr:rowOff>106862</xdr:rowOff>
    </xdr:to>
    <xdr:sp macro="" textlink="">
      <xdr:nvSpPr>
        <xdr:cNvPr id="312" name="楕円 311"/>
        <xdr:cNvSpPr/>
      </xdr:nvSpPr>
      <xdr:spPr>
        <a:xfrm>
          <a:off x="1079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56062</xdr:rowOff>
    </xdr:from>
    <xdr:to>
      <xdr:col>10</xdr:col>
      <xdr:colOff>114300</xdr:colOff>
      <xdr:row>83</xdr:row>
      <xdr:rowOff>87086</xdr:rowOff>
    </xdr:to>
    <xdr:cxnSp macro="">
      <xdr:nvCxnSpPr>
        <xdr:cNvPr id="313" name="直線コネクタ 312"/>
        <xdr:cNvCxnSpPr/>
      </xdr:nvCxnSpPr>
      <xdr:spPr>
        <a:xfrm>
          <a:off x="1130300" y="142864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53176</xdr:rowOff>
    </xdr:from>
    <xdr:ext cx="405111" cy="259045"/>
    <xdr:sp macro="" textlink="">
      <xdr:nvSpPr>
        <xdr:cNvPr id="314" name="n_1aveValue【福祉施設】&#10;有形固定資産減価償却率"/>
        <xdr:cNvSpPr txBox="1"/>
      </xdr:nvSpPr>
      <xdr:spPr>
        <a:xfrm>
          <a:off x="35820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5" name="n_2aveValue【福祉施設】&#10;有形固定資産減価償却率"/>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12354</xdr:rowOff>
    </xdr:from>
    <xdr:ext cx="405111" cy="259045"/>
    <xdr:sp macro="" textlink="">
      <xdr:nvSpPr>
        <xdr:cNvPr id="316" name="n_3aveValue【福祉施設】&#10;有形固定資産減価償却率"/>
        <xdr:cNvSpPr txBox="1"/>
      </xdr:nvSpPr>
      <xdr:spPr>
        <a:xfrm>
          <a:off x="1816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17" name="n_4aveValue【福祉施設】&#10;有形固定資産減価償却率"/>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158404</xdr:rowOff>
    </xdr:from>
    <xdr:ext cx="405111" cy="259045"/>
    <xdr:sp macro="" textlink="">
      <xdr:nvSpPr>
        <xdr:cNvPr id="318" name="n_1mainValue【福祉施設】&#10;有形固定資産減価償却率"/>
        <xdr:cNvSpPr txBox="1"/>
      </xdr:nvSpPr>
      <xdr:spPr>
        <a:xfrm>
          <a:off x="35820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156771</xdr:rowOff>
    </xdr:from>
    <xdr:ext cx="405111" cy="259045"/>
    <xdr:sp macro="" textlink="">
      <xdr:nvSpPr>
        <xdr:cNvPr id="319" name="n_2mainValue【福祉施設】&#10;有形固定資産減価償却率"/>
        <xdr:cNvSpPr txBox="1"/>
      </xdr:nvSpPr>
      <xdr:spPr>
        <a:xfrm>
          <a:off x="2705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20" name="n_3mainValue【福祉施設】&#10;有形固定資産減価償却率"/>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97989</xdr:rowOff>
    </xdr:from>
    <xdr:ext cx="405111" cy="259045"/>
    <xdr:sp macro="" textlink="">
      <xdr:nvSpPr>
        <xdr:cNvPr id="321" name="n_4mainValue【福祉施設】&#10;有形固定資産減価償却率"/>
        <xdr:cNvSpPr txBox="1"/>
      </xdr:nvSpPr>
      <xdr:spPr>
        <a:xfrm>
          <a:off x="927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45" name="直線コネクタ 344"/>
        <xdr:cNvCxnSpPr/>
      </xdr:nvCxnSpPr>
      <xdr:spPr>
        <a:xfrm flipV="1">
          <a:off x="10476865" y="132969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8"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9" name="直線コネクタ 348"/>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50" name="【福祉施設】&#10;一人当たり面積平均値テキスト"/>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1" name="フローチャート: 判断 350"/>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2" name="フローチャート: 判断 351"/>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3" name="フローチャート: 判断 352"/>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6350</xdr:rowOff>
    </xdr:from>
    <xdr:to>
      <xdr:col>41</xdr:col>
      <xdr:colOff>101600</xdr:colOff>
      <xdr:row>83</xdr:row>
      <xdr:rowOff>107950</xdr:rowOff>
    </xdr:to>
    <xdr:sp macro="" textlink="">
      <xdr:nvSpPr>
        <xdr:cNvPr id="354" name="フローチャート: 判断 353"/>
        <xdr:cNvSpPr/>
      </xdr:nvSpPr>
      <xdr:spPr>
        <a:xfrm>
          <a:off x="7810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152400</xdr:rowOff>
    </xdr:from>
    <xdr:to>
      <xdr:col>36</xdr:col>
      <xdr:colOff>165100</xdr:colOff>
      <xdr:row>83</xdr:row>
      <xdr:rowOff>82550</xdr:rowOff>
    </xdr:to>
    <xdr:sp macro="" textlink="">
      <xdr:nvSpPr>
        <xdr:cNvPr id="355" name="フローチャート: 判断 354"/>
        <xdr:cNvSpPr/>
      </xdr:nvSpPr>
      <xdr:spPr>
        <a:xfrm>
          <a:off x="6921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0</xdr:rowOff>
    </xdr:from>
    <xdr:to>
      <xdr:col>55</xdr:col>
      <xdr:colOff>50800</xdr:colOff>
      <xdr:row>80</xdr:row>
      <xdr:rowOff>101600</xdr:rowOff>
    </xdr:to>
    <xdr:sp macro="" textlink="">
      <xdr:nvSpPr>
        <xdr:cNvPr id="361" name="楕円 360"/>
        <xdr:cNvSpPr/>
      </xdr:nvSpPr>
      <xdr:spPr>
        <a:xfrm>
          <a:off x="104267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22877</xdr:rowOff>
    </xdr:from>
    <xdr:ext cx="469744" cy="259045"/>
    <xdr:sp macro="" textlink="">
      <xdr:nvSpPr>
        <xdr:cNvPr id="362" name="【福祉施設】&#10;一人当たり面積該当値テキスト"/>
        <xdr:cNvSpPr txBox="1"/>
      </xdr:nvSpPr>
      <xdr:spPr>
        <a:xfrm>
          <a:off x="10515600" y="135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0</xdr:rowOff>
    </xdr:from>
    <xdr:to>
      <xdr:col>50</xdr:col>
      <xdr:colOff>165100</xdr:colOff>
      <xdr:row>80</xdr:row>
      <xdr:rowOff>101600</xdr:rowOff>
    </xdr:to>
    <xdr:sp macro="" textlink="">
      <xdr:nvSpPr>
        <xdr:cNvPr id="363" name="楕円 362"/>
        <xdr:cNvSpPr/>
      </xdr:nvSpPr>
      <xdr:spPr>
        <a:xfrm>
          <a:off x="95885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50800</xdr:rowOff>
    </xdr:from>
    <xdr:to>
      <xdr:col>55</xdr:col>
      <xdr:colOff>0</xdr:colOff>
      <xdr:row>80</xdr:row>
      <xdr:rowOff>50800</xdr:rowOff>
    </xdr:to>
    <xdr:cxnSp macro="">
      <xdr:nvCxnSpPr>
        <xdr:cNvPr id="364" name="直線コネクタ 363"/>
        <xdr:cNvCxnSpPr/>
      </xdr:nvCxnSpPr>
      <xdr:spPr>
        <a:xfrm>
          <a:off x="9639300" y="1376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25400</xdr:rowOff>
    </xdr:from>
    <xdr:to>
      <xdr:col>46</xdr:col>
      <xdr:colOff>38100</xdr:colOff>
      <xdr:row>80</xdr:row>
      <xdr:rowOff>127000</xdr:rowOff>
    </xdr:to>
    <xdr:sp macro="" textlink="">
      <xdr:nvSpPr>
        <xdr:cNvPr id="365" name="楕円 364"/>
        <xdr:cNvSpPr/>
      </xdr:nvSpPr>
      <xdr:spPr>
        <a:xfrm>
          <a:off x="8699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50800</xdr:rowOff>
    </xdr:from>
    <xdr:to>
      <xdr:col>50</xdr:col>
      <xdr:colOff>114300</xdr:colOff>
      <xdr:row>80</xdr:row>
      <xdr:rowOff>76200</xdr:rowOff>
    </xdr:to>
    <xdr:cxnSp macro="">
      <xdr:nvCxnSpPr>
        <xdr:cNvPr id="366" name="直線コネクタ 365"/>
        <xdr:cNvCxnSpPr/>
      </xdr:nvCxnSpPr>
      <xdr:spPr>
        <a:xfrm flipV="1">
          <a:off x="8750300" y="1376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25400</xdr:rowOff>
    </xdr:from>
    <xdr:to>
      <xdr:col>41</xdr:col>
      <xdr:colOff>101600</xdr:colOff>
      <xdr:row>80</xdr:row>
      <xdr:rowOff>127000</xdr:rowOff>
    </xdr:to>
    <xdr:sp macro="" textlink="">
      <xdr:nvSpPr>
        <xdr:cNvPr id="367" name="楕円 366"/>
        <xdr:cNvSpPr/>
      </xdr:nvSpPr>
      <xdr:spPr>
        <a:xfrm>
          <a:off x="7810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76200</xdr:rowOff>
    </xdr:from>
    <xdr:to>
      <xdr:col>45</xdr:col>
      <xdr:colOff>177800</xdr:colOff>
      <xdr:row>80</xdr:row>
      <xdr:rowOff>76200</xdr:rowOff>
    </xdr:to>
    <xdr:cxnSp macro="">
      <xdr:nvCxnSpPr>
        <xdr:cNvPr id="368" name="直線コネクタ 367"/>
        <xdr:cNvCxnSpPr/>
      </xdr:nvCxnSpPr>
      <xdr:spPr>
        <a:xfrm>
          <a:off x="7861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12700</xdr:rowOff>
    </xdr:from>
    <xdr:to>
      <xdr:col>36</xdr:col>
      <xdr:colOff>165100</xdr:colOff>
      <xdr:row>80</xdr:row>
      <xdr:rowOff>114300</xdr:rowOff>
    </xdr:to>
    <xdr:sp macro="" textlink="">
      <xdr:nvSpPr>
        <xdr:cNvPr id="369" name="楕円 368"/>
        <xdr:cNvSpPr/>
      </xdr:nvSpPr>
      <xdr:spPr>
        <a:xfrm>
          <a:off x="6921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63500</xdr:rowOff>
    </xdr:from>
    <xdr:to>
      <xdr:col>41</xdr:col>
      <xdr:colOff>50800</xdr:colOff>
      <xdr:row>80</xdr:row>
      <xdr:rowOff>76200</xdr:rowOff>
    </xdr:to>
    <xdr:cxnSp macro="">
      <xdr:nvCxnSpPr>
        <xdr:cNvPr id="370" name="直線コネクタ 369"/>
        <xdr:cNvCxnSpPr/>
      </xdr:nvCxnSpPr>
      <xdr:spPr>
        <a:xfrm>
          <a:off x="6972300" y="1377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111777</xdr:rowOff>
    </xdr:from>
    <xdr:ext cx="469744" cy="259045"/>
    <xdr:sp macro="" textlink="">
      <xdr:nvSpPr>
        <xdr:cNvPr id="371" name="n_1ave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72" name="n_2aveValue【福祉施設】&#10;一人当たり面積"/>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99077</xdr:rowOff>
    </xdr:from>
    <xdr:ext cx="469744" cy="259045"/>
    <xdr:sp macro="" textlink="">
      <xdr:nvSpPr>
        <xdr:cNvPr id="373" name="n_3aveValue【福祉施設】&#10;一人当たり面積"/>
        <xdr:cNvSpPr txBox="1"/>
      </xdr:nvSpPr>
      <xdr:spPr>
        <a:xfrm>
          <a:off x="7626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73677</xdr:rowOff>
    </xdr:from>
    <xdr:ext cx="469744" cy="259045"/>
    <xdr:sp macro="" textlink="">
      <xdr:nvSpPr>
        <xdr:cNvPr id="374" name="n_4aveValue【福祉施設】&#10;一人当たり面積"/>
        <xdr:cNvSpPr txBox="1"/>
      </xdr:nvSpPr>
      <xdr:spPr>
        <a:xfrm>
          <a:off x="6737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118127</xdr:rowOff>
    </xdr:from>
    <xdr:ext cx="469744" cy="259045"/>
    <xdr:sp macro="" textlink="">
      <xdr:nvSpPr>
        <xdr:cNvPr id="375" name="n_1mainValue【福祉施設】&#10;一人当たり面積"/>
        <xdr:cNvSpPr txBox="1"/>
      </xdr:nvSpPr>
      <xdr:spPr>
        <a:xfrm>
          <a:off x="939172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143527</xdr:rowOff>
    </xdr:from>
    <xdr:ext cx="469744" cy="259045"/>
    <xdr:sp macro="" textlink="">
      <xdr:nvSpPr>
        <xdr:cNvPr id="376" name="n_2mainValue【福祉施設】&#10;一人当たり面積"/>
        <xdr:cNvSpPr txBox="1"/>
      </xdr:nvSpPr>
      <xdr:spPr>
        <a:xfrm>
          <a:off x="8515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143527</xdr:rowOff>
    </xdr:from>
    <xdr:ext cx="469744" cy="259045"/>
    <xdr:sp macro="" textlink="">
      <xdr:nvSpPr>
        <xdr:cNvPr id="377" name="n_3mainValue【福祉施設】&#10;一人当たり面積"/>
        <xdr:cNvSpPr txBox="1"/>
      </xdr:nvSpPr>
      <xdr:spPr>
        <a:xfrm>
          <a:off x="7626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130827</xdr:rowOff>
    </xdr:from>
    <xdr:ext cx="469744" cy="259045"/>
    <xdr:sp macro="" textlink="">
      <xdr:nvSpPr>
        <xdr:cNvPr id="378" name="n_4mainValue【福祉施設】&#10;一人当たり面積"/>
        <xdr:cNvSpPr txBox="1"/>
      </xdr:nvSpPr>
      <xdr:spPr>
        <a:xfrm>
          <a:off x="6737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404" name="直線コネクタ 403"/>
        <xdr:cNvCxnSpPr/>
      </xdr:nvCxnSpPr>
      <xdr:spPr>
        <a:xfrm flipV="1">
          <a:off x="4634865" y="1719997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405" name="【市民会館】&#10;有形固定資産減価償却率最小値テキスト"/>
        <xdr:cNvSpPr txBox="1"/>
      </xdr:nvSpPr>
      <xdr:spPr>
        <a:xfrm>
          <a:off x="4673600" y="186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406" name="直線コネクタ 405"/>
        <xdr:cNvCxnSpPr/>
      </xdr:nvCxnSpPr>
      <xdr:spPr>
        <a:xfrm>
          <a:off x="4546600" y="186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407" name="【市民会館】&#10;有形固定資産減価償却率最大値テキスト"/>
        <xdr:cNvSpPr txBox="1"/>
      </xdr:nvSpPr>
      <xdr:spPr>
        <a:xfrm>
          <a:off x="4673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408" name="直線コネクタ 407"/>
        <xdr:cNvCxnSpPr/>
      </xdr:nvCxnSpPr>
      <xdr:spPr>
        <a:xfrm>
          <a:off x="4546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9" name="【市民会館】&#10;有形固定資産減価償却率平均値テキスト"/>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0" name="フローチャート: 判断 409"/>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412" name="フローチャート: 判断 411"/>
        <xdr:cNvSpPr/>
      </xdr:nvSpPr>
      <xdr:spPr>
        <a:xfrm>
          <a:off x="2857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165826</xdr:rowOff>
    </xdr:from>
    <xdr:to>
      <xdr:col>24</xdr:col>
      <xdr:colOff>114300</xdr:colOff>
      <xdr:row>106</xdr:row>
      <xdr:rowOff>95976</xdr:rowOff>
    </xdr:to>
    <xdr:sp macro="" textlink="">
      <xdr:nvSpPr>
        <xdr:cNvPr id="420" name="楕円 419"/>
        <xdr:cNvSpPr/>
      </xdr:nvSpPr>
      <xdr:spPr>
        <a:xfrm>
          <a:off x="45847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144253</xdr:rowOff>
    </xdr:from>
    <xdr:ext cx="405111" cy="259045"/>
    <xdr:sp macro="" textlink="">
      <xdr:nvSpPr>
        <xdr:cNvPr id="421" name="【市民会館】&#10;有形固定資産減価償却率該当値テキスト"/>
        <xdr:cNvSpPr txBox="1"/>
      </xdr:nvSpPr>
      <xdr:spPr>
        <a:xfrm>
          <a:off x="4673600"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152763</xdr:rowOff>
    </xdr:from>
    <xdr:to>
      <xdr:col>20</xdr:col>
      <xdr:colOff>38100</xdr:colOff>
      <xdr:row>106</xdr:row>
      <xdr:rowOff>82913</xdr:rowOff>
    </xdr:to>
    <xdr:sp macro="" textlink="">
      <xdr:nvSpPr>
        <xdr:cNvPr id="422" name="楕円 421"/>
        <xdr:cNvSpPr/>
      </xdr:nvSpPr>
      <xdr:spPr>
        <a:xfrm>
          <a:off x="3746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32113</xdr:rowOff>
    </xdr:from>
    <xdr:to>
      <xdr:col>24</xdr:col>
      <xdr:colOff>63500</xdr:colOff>
      <xdr:row>106</xdr:row>
      <xdr:rowOff>45176</xdr:rowOff>
    </xdr:to>
    <xdr:cxnSp macro="">
      <xdr:nvCxnSpPr>
        <xdr:cNvPr id="423" name="直線コネクタ 422"/>
        <xdr:cNvCxnSpPr/>
      </xdr:nvCxnSpPr>
      <xdr:spPr>
        <a:xfrm>
          <a:off x="3797300" y="1820581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139700</xdr:rowOff>
    </xdr:from>
    <xdr:to>
      <xdr:col>15</xdr:col>
      <xdr:colOff>101600</xdr:colOff>
      <xdr:row>106</xdr:row>
      <xdr:rowOff>69850</xdr:rowOff>
    </xdr:to>
    <xdr:sp macro="" textlink="">
      <xdr:nvSpPr>
        <xdr:cNvPr id="424" name="楕円 423"/>
        <xdr:cNvSpPr/>
      </xdr:nvSpPr>
      <xdr:spPr>
        <a:xfrm>
          <a:off x="2857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19050</xdr:rowOff>
    </xdr:from>
    <xdr:to>
      <xdr:col>19</xdr:col>
      <xdr:colOff>177800</xdr:colOff>
      <xdr:row>106</xdr:row>
      <xdr:rowOff>32113</xdr:rowOff>
    </xdr:to>
    <xdr:cxnSp macro="">
      <xdr:nvCxnSpPr>
        <xdr:cNvPr id="425" name="直線コネクタ 424"/>
        <xdr:cNvCxnSpPr/>
      </xdr:nvCxnSpPr>
      <xdr:spPr>
        <a:xfrm>
          <a:off x="2908300" y="181927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116839</xdr:rowOff>
    </xdr:from>
    <xdr:to>
      <xdr:col>10</xdr:col>
      <xdr:colOff>165100</xdr:colOff>
      <xdr:row>106</xdr:row>
      <xdr:rowOff>46989</xdr:rowOff>
    </xdr:to>
    <xdr:sp macro="" textlink="">
      <xdr:nvSpPr>
        <xdr:cNvPr id="426" name="楕円 425"/>
        <xdr:cNvSpPr/>
      </xdr:nvSpPr>
      <xdr:spPr>
        <a:xfrm>
          <a:off x="1968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167639</xdr:rowOff>
    </xdr:from>
    <xdr:to>
      <xdr:col>15</xdr:col>
      <xdr:colOff>50800</xdr:colOff>
      <xdr:row>106</xdr:row>
      <xdr:rowOff>19050</xdr:rowOff>
    </xdr:to>
    <xdr:cxnSp macro="">
      <xdr:nvCxnSpPr>
        <xdr:cNvPr id="427" name="直線コネクタ 426"/>
        <xdr:cNvCxnSpPr/>
      </xdr:nvCxnSpPr>
      <xdr:spPr>
        <a:xfrm>
          <a:off x="2019300" y="181698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79284</xdr:rowOff>
    </xdr:from>
    <xdr:to>
      <xdr:col>6</xdr:col>
      <xdr:colOff>38100</xdr:colOff>
      <xdr:row>106</xdr:row>
      <xdr:rowOff>9434</xdr:rowOff>
    </xdr:to>
    <xdr:sp macro="" textlink="">
      <xdr:nvSpPr>
        <xdr:cNvPr id="428" name="楕円 427"/>
        <xdr:cNvSpPr/>
      </xdr:nvSpPr>
      <xdr:spPr>
        <a:xfrm>
          <a:off x="1079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130084</xdr:rowOff>
    </xdr:from>
    <xdr:to>
      <xdr:col>10</xdr:col>
      <xdr:colOff>114300</xdr:colOff>
      <xdr:row>105</xdr:row>
      <xdr:rowOff>167639</xdr:rowOff>
    </xdr:to>
    <xdr:cxnSp macro="">
      <xdr:nvCxnSpPr>
        <xdr:cNvPr id="429" name="直線コネクタ 428"/>
        <xdr:cNvCxnSpPr/>
      </xdr:nvCxnSpPr>
      <xdr:spPr>
        <a:xfrm>
          <a:off x="1130300" y="181323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168020</xdr:rowOff>
    </xdr:from>
    <xdr:ext cx="405111" cy="259045"/>
    <xdr:sp macro="" textlink="">
      <xdr:nvSpPr>
        <xdr:cNvPr id="430" name="n_1aveValue【市民会館】&#10;有形固定資産減価償却率"/>
        <xdr:cNvSpPr txBox="1"/>
      </xdr:nvSpPr>
      <xdr:spPr>
        <a:xfrm>
          <a:off x="3582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158222</xdr:rowOff>
    </xdr:from>
    <xdr:ext cx="405111" cy="259045"/>
    <xdr:sp macro="" textlink="">
      <xdr:nvSpPr>
        <xdr:cNvPr id="431" name="n_2aveValue【市民会館】&#10;有形固定資産減価償却率"/>
        <xdr:cNvSpPr txBox="1"/>
      </xdr:nvSpPr>
      <xdr:spPr>
        <a:xfrm>
          <a:off x="2705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2" name="n_3aveValue【市民会館】&#10;有形固定資産減価償却率"/>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74040</xdr:rowOff>
    </xdr:from>
    <xdr:ext cx="405111" cy="259045"/>
    <xdr:sp macro="" textlink="">
      <xdr:nvSpPr>
        <xdr:cNvPr id="434" name="n_1mainValue【市民会館】&#10;有形固定資産減価償却率"/>
        <xdr:cNvSpPr txBox="1"/>
      </xdr:nvSpPr>
      <xdr:spPr>
        <a:xfrm>
          <a:off x="3582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60977</xdr:rowOff>
    </xdr:from>
    <xdr:ext cx="405111" cy="259045"/>
    <xdr:sp macro="" textlink="">
      <xdr:nvSpPr>
        <xdr:cNvPr id="435" name="n_2mainValue【市民会館】&#10;有形固定資産減価償却率"/>
        <xdr:cNvSpPr txBox="1"/>
      </xdr:nvSpPr>
      <xdr:spPr>
        <a:xfrm>
          <a:off x="2705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38116</xdr:rowOff>
    </xdr:from>
    <xdr:ext cx="405111" cy="259045"/>
    <xdr:sp macro="" textlink="">
      <xdr:nvSpPr>
        <xdr:cNvPr id="436" name="n_3mainValue【市民会館】&#10;有形固定資産減価償却率"/>
        <xdr:cNvSpPr txBox="1"/>
      </xdr:nvSpPr>
      <xdr:spPr>
        <a:xfrm>
          <a:off x="1816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561</xdr:rowOff>
    </xdr:from>
    <xdr:ext cx="405111" cy="259045"/>
    <xdr:sp macro="" textlink="">
      <xdr:nvSpPr>
        <xdr:cNvPr id="437" name="n_4mainValue【市民会館】&#10;有形固定資産減価償却率"/>
        <xdr:cNvSpPr txBox="1"/>
      </xdr:nvSpPr>
      <xdr:spPr>
        <a:xfrm>
          <a:off x="927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61" name="直線コネクタ 460"/>
        <xdr:cNvCxnSpPr/>
      </xdr:nvCxnSpPr>
      <xdr:spPr>
        <a:xfrm flipV="1">
          <a:off x="10476865" y="173507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4" name="【市民会館】&#10;一人当たり面積最大値テキスト"/>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5" name="直線コネクタ 464"/>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6" name="【市民会館】&#10;一人当たり面積平均値テキスト"/>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90170</xdr:rowOff>
    </xdr:from>
    <xdr:to>
      <xdr:col>50</xdr:col>
      <xdr:colOff>165100</xdr:colOff>
      <xdr:row>106</xdr:row>
      <xdr:rowOff>20320</xdr:rowOff>
    </xdr:to>
    <xdr:sp macro="" textlink="">
      <xdr:nvSpPr>
        <xdr:cNvPr id="468" name="フローチャート: 判断 467"/>
        <xdr:cNvSpPr/>
      </xdr:nvSpPr>
      <xdr:spPr>
        <a:xfrm>
          <a:off x="9588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69" name="フローチャート: 判断 468"/>
        <xdr:cNvSpPr/>
      </xdr:nvSpPr>
      <xdr:spPr>
        <a:xfrm>
          <a:off x="8699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70" name="フローチャート: 判断 469"/>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71" name="フローチャート: 判断 470"/>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120650</xdr:rowOff>
    </xdr:from>
    <xdr:to>
      <xdr:col>55</xdr:col>
      <xdr:colOff>50800</xdr:colOff>
      <xdr:row>106</xdr:row>
      <xdr:rowOff>50800</xdr:rowOff>
    </xdr:to>
    <xdr:sp macro="" textlink="">
      <xdr:nvSpPr>
        <xdr:cNvPr id="477" name="楕円 476"/>
        <xdr:cNvSpPr/>
      </xdr:nvSpPr>
      <xdr:spPr>
        <a:xfrm>
          <a:off x="10426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99077</xdr:rowOff>
    </xdr:from>
    <xdr:ext cx="469744" cy="259045"/>
    <xdr:sp macro="" textlink="">
      <xdr:nvSpPr>
        <xdr:cNvPr id="478" name="【市民会館】&#10;一人当たり面積該当値テキスト"/>
        <xdr:cNvSpPr txBox="1"/>
      </xdr:nvSpPr>
      <xdr:spPr>
        <a:xfrm>
          <a:off x="105156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79" name="楕円 478"/>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106</xdr:row>
      <xdr:rowOff>0</xdr:rowOff>
    </xdr:to>
    <xdr:cxnSp macro="">
      <xdr:nvCxnSpPr>
        <xdr:cNvPr id="480" name="直線コネクタ 479"/>
        <xdr:cNvCxnSpPr/>
      </xdr:nvCxnSpPr>
      <xdr:spPr>
        <a:xfrm>
          <a:off x="9639300" y="18166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81" name="楕円 480"/>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105</xdr:row>
      <xdr:rowOff>163830</xdr:rowOff>
    </xdr:to>
    <xdr:cxnSp macro="">
      <xdr:nvCxnSpPr>
        <xdr:cNvPr id="482" name="直線コネクタ 481"/>
        <xdr:cNvCxnSpPr/>
      </xdr:nvCxnSpPr>
      <xdr:spPr>
        <a:xfrm>
          <a:off x="8750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83" name="楕円 482"/>
        <xdr:cNvSpPr/>
      </xdr:nvSpPr>
      <xdr:spPr>
        <a:xfrm>
          <a:off x="781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105</xdr:row>
      <xdr:rowOff>163830</xdr:rowOff>
    </xdr:to>
    <xdr:cxnSp macro="">
      <xdr:nvCxnSpPr>
        <xdr:cNvPr id="484" name="直線コネクタ 483"/>
        <xdr:cNvCxnSpPr/>
      </xdr:nvCxnSpPr>
      <xdr:spPr>
        <a:xfrm>
          <a:off x="7861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485" name="楕円 484"/>
        <xdr:cNvSpPr/>
      </xdr:nvSpPr>
      <xdr:spPr>
        <a:xfrm>
          <a:off x="692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163830</xdr:rowOff>
    </xdr:from>
    <xdr:to>
      <xdr:col>41</xdr:col>
      <xdr:colOff>50800</xdr:colOff>
      <xdr:row>105</xdr:row>
      <xdr:rowOff>163830</xdr:rowOff>
    </xdr:to>
    <xdr:cxnSp macro="">
      <xdr:nvCxnSpPr>
        <xdr:cNvPr id="486" name="直線コネクタ 485"/>
        <xdr:cNvCxnSpPr/>
      </xdr:nvCxnSpPr>
      <xdr:spPr>
        <a:xfrm>
          <a:off x="6972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36847</xdr:rowOff>
    </xdr:from>
    <xdr:ext cx="469744" cy="259045"/>
    <xdr:sp macro="" textlink="">
      <xdr:nvSpPr>
        <xdr:cNvPr id="487" name="n_1aveValue【市民会館】&#10;一人当たり面積"/>
        <xdr:cNvSpPr txBox="1"/>
      </xdr:nvSpPr>
      <xdr:spPr>
        <a:xfrm>
          <a:off x="9391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88" name="n_2aveValue【市民会館】&#10;一人当たり面積"/>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9" name="n_3aveValue【市民会館】&#10;一人当たり面積"/>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64788</xdr:rowOff>
    </xdr:from>
    <xdr:ext cx="469744" cy="259045"/>
    <xdr:sp macro="" textlink="">
      <xdr:nvSpPr>
        <xdr:cNvPr id="490" name="n_4aveValue【市民会館】&#10;一人当たり面積"/>
        <xdr:cNvSpPr txBox="1"/>
      </xdr:nvSpPr>
      <xdr:spPr>
        <a:xfrm>
          <a:off x="6737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34307</xdr:rowOff>
    </xdr:from>
    <xdr:ext cx="469744" cy="259045"/>
    <xdr:sp macro="" textlink="">
      <xdr:nvSpPr>
        <xdr:cNvPr id="491" name="n_1main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92" name="n_2mainValue【市民会館】&#10;一人当たり面積"/>
        <xdr:cNvSpPr txBox="1"/>
      </xdr:nvSpPr>
      <xdr:spPr>
        <a:xfrm>
          <a:off x="8515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93" name="n_3mainValue【市民会館】&#10;一人当たり面積"/>
        <xdr:cNvSpPr txBox="1"/>
      </xdr:nvSpPr>
      <xdr:spPr>
        <a:xfrm>
          <a:off x="7626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59707</xdr:rowOff>
    </xdr:from>
    <xdr:ext cx="469744" cy="259045"/>
    <xdr:sp macro="" textlink="">
      <xdr:nvSpPr>
        <xdr:cNvPr id="494" name="n_4mainValue【市民会館】&#10;一人当たり面積"/>
        <xdr:cNvSpPr txBox="1"/>
      </xdr:nvSpPr>
      <xdr:spPr>
        <a:xfrm>
          <a:off x="6737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519" name="直線コネクタ 518"/>
        <xdr:cNvCxnSpPr/>
      </xdr:nvCxnSpPr>
      <xdr:spPr>
        <a:xfrm flipV="1">
          <a:off x="16318864" y="560832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520" name="【一般廃棄物処理施設】&#10;有形固定資産減価償却率最小値テキスト"/>
        <xdr:cNvSpPr txBox="1"/>
      </xdr:nvSpPr>
      <xdr:spPr>
        <a:xfrm>
          <a:off x="16357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521" name="直線コネクタ 520"/>
        <xdr:cNvCxnSpPr/>
      </xdr:nvCxnSpPr>
      <xdr:spPr>
        <a:xfrm>
          <a:off x="16230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522" name="【一般廃棄物処理施設】&#10;有形固定資産減価償却率最大値テキスト"/>
        <xdr:cNvSpPr txBox="1"/>
      </xdr:nvSpPr>
      <xdr:spPr>
        <a:xfrm>
          <a:off x="16357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523" name="直線コネクタ 522"/>
        <xdr:cNvCxnSpPr/>
      </xdr:nvCxnSpPr>
      <xdr:spPr>
        <a:xfrm>
          <a:off x="16230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524" name="【一般廃棄物処理施設】&#10;有形固定資産減価償却率平均値テキスト"/>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5" name="フローチャート: 判断 524"/>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26" name="フローチャート: 判断 525"/>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7" name="フローチャート: 判断 526"/>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61595</xdr:rowOff>
    </xdr:from>
    <xdr:to>
      <xdr:col>72</xdr:col>
      <xdr:colOff>38100</xdr:colOff>
      <xdr:row>38</xdr:row>
      <xdr:rowOff>163195</xdr:rowOff>
    </xdr:to>
    <xdr:sp macro="" textlink="">
      <xdr:nvSpPr>
        <xdr:cNvPr id="528" name="フローチャート: 判断 527"/>
        <xdr:cNvSpPr/>
      </xdr:nvSpPr>
      <xdr:spPr>
        <a:xfrm>
          <a:off x="1365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29" name="フローチャート: 判断 528"/>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535" name="楕円 534"/>
        <xdr:cNvSpPr/>
      </xdr:nvSpPr>
      <xdr:spPr>
        <a:xfrm>
          <a:off x="16268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51452</xdr:rowOff>
    </xdr:from>
    <xdr:ext cx="405111" cy="259045"/>
    <xdr:sp macro="" textlink="">
      <xdr:nvSpPr>
        <xdr:cNvPr id="536" name="【一般廃棄物処理施設】&#10;有形固定資産減価償却率該当値テキスト"/>
        <xdr:cNvSpPr txBox="1"/>
      </xdr:nvSpPr>
      <xdr:spPr>
        <a:xfrm>
          <a:off x="16357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17780</xdr:rowOff>
    </xdr:from>
    <xdr:to>
      <xdr:col>81</xdr:col>
      <xdr:colOff>101600</xdr:colOff>
      <xdr:row>38</xdr:row>
      <xdr:rowOff>119380</xdr:rowOff>
    </xdr:to>
    <xdr:sp macro="" textlink="">
      <xdr:nvSpPr>
        <xdr:cNvPr id="537" name="楕円 536"/>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68580</xdr:rowOff>
    </xdr:from>
    <xdr:to>
      <xdr:col>85</xdr:col>
      <xdr:colOff>127000</xdr:colOff>
      <xdr:row>38</xdr:row>
      <xdr:rowOff>123825</xdr:rowOff>
    </xdr:to>
    <xdr:cxnSp macro="">
      <xdr:nvCxnSpPr>
        <xdr:cNvPr id="538" name="直線コネクタ 537"/>
        <xdr:cNvCxnSpPr/>
      </xdr:nvCxnSpPr>
      <xdr:spPr>
        <a:xfrm>
          <a:off x="15481300" y="65836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137795</xdr:rowOff>
    </xdr:from>
    <xdr:to>
      <xdr:col>76</xdr:col>
      <xdr:colOff>165100</xdr:colOff>
      <xdr:row>38</xdr:row>
      <xdr:rowOff>67945</xdr:rowOff>
    </xdr:to>
    <xdr:sp macro="" textlink="">
      <xdr:nvSpPr>
        <xdr:cNvPr id="539" name="楕円 538"/>
        <xdr:cNvSpPr/>
      </xdr:nvSpPr>
      <xdr:spPr>
        <a:xfrm>
          <a:off x="14541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68580</xdr:rowOff>
    </xdr:to>
    <xdr:cxnSp macro="">
      <xdr:nvCxnSpPr>
        <xdr:cNvPr id="540" name="直線コネクタ 539"/>
        <xdr:cNvCxnSpPr/>
      </xdr:nvCxnSpPr>
      <xdr:spPr>
        <a:xfrm>
          <a:off x="14592300" y="65322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86360</xdr:rowOff>
    </xdr:from>
    <xdr:to>
      <xdr:col>72</xdr:col>
      <xdr:colOff>38100</xdr:colOff>
      <xdr:row>38</xdr:row>
      <xdr:rowOff>16510</xdr:rowOff>
    </xdr:to>
    <xdr:sp macro="" textlink="">
      <xdr:nvSpPr>
        <xdr:cNvPr id="541" name="楕円 540"/>
        <xdr:cNvSpPr/>
      </xdr:nvSpPr>
      <xdr:spPr>
        <a:xfrm>
          <a:off x="13652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137160</xdr:rowOff>
    </xdr:from>
    <xdr:to>
      <xdr:col>76</xdr:col>
      <xdr:colOff>114300</xdr:colOff>
      <xdr:row>38</xdr:row>
      <xdr:rowOff>17145</xdr:rowOff>
    </xdr:to>
    <xdr:cxnSp macro="">
      <xdr:nvCxnSpPr>
        <xdr:cNvPr id="542" name="直線コネクタ 541"/>
        <xdr:cNvCxnSpPr/>
      </xdr:nvCxnSpPr>
      <xdr:spPr>
        <a:xfrm>
          <a:off x="13703300" y="64808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40640</xdr:rowOff>
    </xdr:from>
    <xdr:to>
      <xdr:col>67</xdr:col>
      <xdr:colOff>101600</xdr:colOff>
      <xdr:row>37</xdr:row>
      <xdr:rowOff>142240</xdr:rowOff>
    </xdr:to>
    <xdr:sp macro="" textlink="">
      <xdr:nvSpPr>
        <xdr:cNvPr id="543" name="楕円 542"/>
        <xdr:cNvSpPr/>
      </xdr:nvSpPr>
      <xdr:spPr>
        <a:xfrm>
          <a:off x="12763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91440</xdr:rowOff>
    </xdr:from>
    <xdr:to>
      <xdr:col>71</xdr:col>
      <xdr:colOff>177800</xdr:colOff>
      <xdr:row>37</xdr:row>
      <xdr:rowOff>137160</xdr:rowOff>
    </xdr:to>
    <xdr:cxnSp macro="">
      <xdr:nvCxnSpPr>
        <xdr:cNvPr id="544" name="直線コネクタ 543"/>
        <xdr:cNvCxnSpPr/>
      </xdr:nvCxnSpPr>
      <xdr:spPr>
        <a:xfrm>
          <a:off x="12814300" y="64350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127652</xdr:rowOff>
    </xdr:from>
    <xdr:ext cx="405111" cy="259045"/>
    <xdr:sp macro="" textlink="">
      <xdr:nvSpPr>
        <xdr:cNvPr id="545" name="n_1aveValue【一般廃棄物処理施設】&#10;有形固定資産減価償却率"/>
        <xdr:cNvSpPr txBox="1"/>
      </xdr:nvSpPr>
      <xdr:spPr>
        <a:xfrm>
          <a:off x="15266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6" name="n_2aveValue【一般廃棄物処理施設】&#10;有形固定資産減価償却率"/>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154322</xdr:rowOff>
    </xdr:from>
    <xdr:ext cx="405111" cy="259045"/>
    <xdr:sp macro="" textlink="">
      <xdr:nvSpPr>
        <xdr:cNvPr id="547" name="n_3aveValue【一般廃棄物処理施設】&#10;有形固定資産減価償却率"/>
        <xdr:cNvSpPr txBox="1"/>
      </xdr:nvSpPr>
      <xdr:spPr>
        <a:xfrm>
          <a:off x="13500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48" name="n_4aveValue【一般廃棄物処理施設】&#10;有形固定資産減価償却率"/>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135907</xdr:rowOff>
    </xdr:from>
    <xdr:ext cx="405111" cy="259045"/>
    <xdr:sp macro="" textlink="">
      <xdr:nvSpPr>
        <xdr:cNvPr id="549" name="n_1mainValue【一般廃棄物処理施設】&#10;有形固定資産減価償却率"/>
        <xdr:cNvSpPr txBox="1"/>
      </xdr:nvSpPr>
      <xdr:spPr>
        <a:xfrm>
          <a:off x="15266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84472</xdr:rowOff>
    </xdr:from>
    <xdr:ext cx="405111" cy="259045"/>
    <xdr:sp macro="" textlink="">
      <xdr:nvSpPr>
        <xdr:cNvPr id="550" name="n_2mainValue【一般廃棄物処理施設】&#10;有形固定資産減価償却率"/>
        <xdr:cNvSpPr txBox="1"/>
      </xdr:nvSpPr>
      <xdr:spPr>
        <a:xfrm>
          <a:off x="14389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33037</xdr:rowOff>
    </xdr:from>
    <xdr:ext cx="405111" cy="259045"/>
    <xdr:sp macro="" textlink="">
      <xdr:nvSpPr>
        <xdr:cNvPr id="551" name="n_3mainValue【一般廃棄物処理施設】&#10;有形固定資産減価償却率"/>
        <xdr:cNvSpPr txBox="1"/>
      </xdr:nvSpPr>
      <xdr:spPr>
        <a:xfrm>
          <a:off x="13500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52" name="n_4mainValue【一般廃棄物処理施設】&#10;有形固定資産減価償却率"/>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78" name="直線コネクタ 577"/>
        <xdr:cNvCxnSpPr/>
      </xdr:nvCxnSpPr>
      <xdr:spPr>
        <a:xfrm flipV="1">
          <a:off x="22160864" y="5758608"/>
          <a:ext cx="0" cy="14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79" name="【一般廃棄物処理施設】&#10;一人当たり有形固定資産（償却資産）額最小値テキスト"/>
        <xdr:cNvSpPr txBox="1"/>
      </xdr:nvSpPr>
      <xdr:spPr>
        <a:xfrm>
          <a:off x="22199600" y="72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80" name="直線コネクタ 579"/>
        <xdr:cNvCxnSpPr/>
      </xdr:nvCxnSpPr>
      <xdr:spPr>
        <a:xfrm>
          <a:off x="22072600" y="724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81" name="【一般廃棄物処理施設】&#10;一人当たり有形固定資産（償却資産）額最大値テキスト"/>
        <xdr:cNvSpPr txBox="1"/>
      </xdr:nvSpPr>
      <xdr:spPr>
        <a:xfrm>
          <a:off x="22199600" y="55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82" name="直線コネクタ 581"/>
        <xdr:cNvCxnSpPr/>
      </xdr:nvCxnSpPr>
      <xdr:spPr>
        <a:xfrm>
          <a:off x="22072600" y="57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110202</xdr:rowOff>
    </xdr:from>
    <xdr:ext cx="534377" cy="259045"/>
    <xdr:sp macro="" textlink="">
      <xdr:nvSpPr>
        <xdr:cNvPr id="583" name="【一般廃棄物処理施設】&#10;一人当たり有形固定資産（償却資産）額平均値テキスト"/>
        <xdr:cNvSpPr txBox="1"/>
      </xdr:nvSpPr>
      <xdr:spPr>
        <a:xfrm>
          <a:off x="22199600" y="662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84" name="フローチャート: 判断 583"/>
        <xdr:cNvSpPr/>
      </xdr:nvSpPr>
      <xdr:spPr>
        <a:xfrm>
          <a:off x="22110700" y="66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159719</xdr:rowOff>
    </xdr:from>
    <xdr:to>
      <xdr:col>112</xdr:col>
      <xdr:colOff>38100</xdr:colOff>
      <xdr:row>39</xdr:row>
      <xdr:rowOff>89869</xdr:rowOff>
    </xdr:to>
    <xdr:sp macro="" textlink="">
      <xdr:nvSpPr>
        <xdr:cNvPr id="585" name="フローチャート: 判断 584"/>
        <xdr:cNvSpPr/>
      </xdr:nvSpPr>
      <xdr:spPr>
        <a:xfrm>
          <a:off x="21272500" y="667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131699</xdr:rowOff>
    </xdr:from>
    <xdr:to>
      <xdr:col>107</xdr:col>
      <xdr:colOff>101600</xdr:colOff>
      <xdr:row>39</xdr:row>
      <xdr:rowOff>61849</xdr:rowOff>
    </xdr:to>
    <xdr:sp macro="" textlink="">
      <xdr:nvSpPr>
        <xdr:cNvPr id="586" name="フローチャート: 判断 585"/>
        <xdr:cNvSpPr/>
      </xdr:nvSpPr>
      <xdr:spPr>
        <a:xfrm>
          <a:off x="20383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147124</xdr:rowOff>
    </xdr:from>
    <xdr:to>
      <xdr:col>102</xdr:col>
      <xdr:colOff>165100</xdr:colOff>
      <xdr:row>39</xdr:row>
      <xdr:rowOff>77274</xdr:rowOff>
    </xdr:to>
    <xdr:sp macro="" textlink="">
      <xdr:nvSpPr>
        <xdr:cNvPr id="587" name="フローチャート: 判断 586"/>
        <xdr:cNvSpPr/>
      </xdr:nvSpPr>
      <xdr:spPr>
        <a:xfrm>
          <a:off x="19494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72764</xdr:rowOff>
    </xdr:from>
    <xdr:to>
      <xdr:col>98</xdr:col>
      <xdr:colOff>38100</xdr:colOff>
      <xdr:row>39</xdr:row>
      <xdr:rowOff>2914</xdr:rowOff>
    </xdr:to>
    <xdr:sp macro="" textlink="">
      <xdr:nvSpPr>
        <xdr:cNvPr id="588" name="フローチャート: 判断 587"/>
        <xdr:cNvSpPr/>
      </xdr:nvSpPr>
      <xdr:spPr>
        <a:xfrm>
          <a:off x="18605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146569</xdr:rowOff>
    </xdr:from>
    <xdr:to>
      <xdr:col>116</xdr:col>
      <xdr:colOff>114300</xdr:colOff>
      <xdr:row>37</xdr:row>
      <xdr:rowOff>76719</xdr:rowOff>
    </xdr:to>
    <xdr:sp macro="" textlink="">
      <xdr:nvSpPr>
        <xdr:cNvPr id="594" name="楕円 593"/>
        <xdr:cNvSpPr/>
      </xdr:nvSpPr>
      <xdr:spPr>
        <a:xfrm>
          <a:off x="22110700" y="63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169446</xdr:rowOff>
    </xdr:from>
    <xdr:ext cx="534377" cy="259045"/>
    <xdr:sp macro="" textlink="">
      <xdr:nvSpPr>
        <xdr:cNvPr id="595" name="【一般廃棄物処理施設】&#10;一人当たり有形固定資産（償却資産）額該当値テキスト"/>
        <xdr:cNvSpPr txBox="1"/>
      </xdr:nvSpPr>
      <xdr:spPr>
        <a:xfrm>
          <a:off x="22199600" y="617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141463</xdr:rowOff>
    </xdr:from>
    <xdr:to>
      <xdr:col>112</xdr:col>
      <xdr:colOff>38100</xdr:colOff>
      <xdr:row>37</xdr:row>
      <xdr:rowOff>71613</xdr:rowOff>
    </xdr:to>
    <xdr:sp macro="" textlink="">
      <xdr:nvSpPr>
        <xdr:cNvPr id="596" name="楕円 595"/>
        <xdr:cNvSpPr/>
      </xdr:nvSpPr>
      <xdr:spPr>
        <a:xfrm>
          <a:off x="21272500" y="6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20813</xdr:rowOff>
    </xdr:from>
    <xdr:to>
      <xdr:col>116</xdr:col>
      <xdr:colOff>63500</xdr:colOff>
      <xdr:row>37</xdr:row>
      <xdr:rowOff>25919</xdr:rowOff>
    </xdr:to>
    <xdr:cxnSp macro="">
      <xdr:nvCxnSpPr>
        <xdr:cNvPr id="597" name="直線コネクタ 596"/>
        <xdr:cNvCxnSpPr/>
      </xdr:nvCxnSpPr>
      <xdr:spPr>
        <a:xfrm>
          <a:off x="21323300" y="6364463"/>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137055</xdr:rowOff>
    </xdr:from>
    <xdr:to>
      <xdr:col>107</xdr:col>
      <xdr:colOff>101600</xdr:colOff>
      <xdr:row>37</xdr:row>
      <xdr:rowOff>67205</xdr:rowOff>
    </xdr:to>
    <xdr:sp macro="" textlink="">
      <xdr:nvSpPr>
        <xdr:cNvPr id="598" name="楕円 597"/>
        <xdr:cNvSpPr/>
      </xdr:nvSpPr>
      <xdr:spPr>
        <a:xfrm>
          <a:off x="20383500" y="630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16405</xdr:rowOff>
    </xdr:from>
    <xdr:to>
      <xdr:col>111</xdr:col>
      <xdr:colOff>177800</xdr:colOff>
      <xdr:row>37</xdr:row>
      <xdr:rowOff>20813</xdr:rowOff>
    </xdr:to>
    <xdr:cxnSp macro="">
      <xdr:nvCxnSpPr>
        <xdr:cNvPr id="599" name="直線コネクタ 598"/>
        <xdr:cNvCxnSpPr/>
      </xdr:nvCxnSpPr>
      <xdr:spPr>
        <a:xfrm>
          <a:off x="20434300" y="6360055"/>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132265</xdr:rowOff>
    </xdr:from>
    <xdr:to>
      <xdr:col>102</xdr:col>
      <xdr:colOff>165100</xdr:colOff>
      <xdr:row>37</xdr:row>
      <xdr:rowOff>62415</xdr:rowOff>
    </xdr:to>
    <xdr:sp macro="" textlink="">
      <xdr:nvSpPr>
        <xdr:cNvPr id="600" name="楕円 599"/>
        <xdr:cNvSpPr/>
      </xdr:nvSpPr>
      <xdr:spPr>
        <a:xfrm>
          <a:off x="19494500" y="630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11615</xdr:rowOff>
    </xdr:from>
    <xdr:to>
      <xdr:col>107</xdr:col>
      <xdr:colOff>50800</xdr:colOff>
      <xdr:row>37</xdr:row>
      <xdr:rowOff>16405</xdr:rowOff>
    </xdr:to>
    <xdr:cxnSp macro="">
      <xdr:nvCxnSpPr>
        <xdr:cNvPr id="601" name="直線コネクタ 600"/>
        <xdr:cNvCxnSpPr/>
      </xdr:nvCxnSpPr>
      <xdr:spPr>
        <a:xfrm>
          <a:off x="19545300" y="6355265"/>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124613</xdr:rowOff>
    </xdr:from>
    <xdr:to>
      <xdr:col>98</xdr:col>
      <xdr:colOff>38100</xdr:colOff>
      <xdr:row>37</xdr:row>
      <xdr:rowOff>54763</xdr:rowOff>
    </xdr:to>
    <xdr:sp macro="" textlink="">
      <xdr:nvSpPr>
        <xdr:cNvPr id="602" name="楕円 601"/>
        <xdr:cNvSpPr/>
      </xdr:nvSpPr>
      <xdr:spPr>
        <a:xfrm>
          <a:off x="18605500" y="6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3963</xdr:rowOff>
    </xdr:from>
    <xdr:to>
      <xdr:col>102</xdr:col>
      <xdr:colOff>114300</xdr:colOff>
      <xdr:row>37</xdr:row>
      <xdr:rowOff>11615</xdr:rowOff>
    </xdr:to>
    <xdr:cxnSp macro="">
      <xdr:nvCxnSpPr>
        <xdr:cNvPr id="603" name="直線コネクタ 602"/>
        <xdr:cNvCxnSpPr/>
      </xdr:nvCxnSpPr>
      <xdr:spPr>
        <a:xfrm>
          <a:off x="18656300" y="6347613"/>
          <a:ext cx="889000" cy="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80996</xdr:rowOff>
    </xdr:from>
    <xdr:ext cx="534377" cy="259045"/>
    <xdr:sp macro="" textlink="">
      <xdr:nvSpPr>
        <xdr:cNvPr id="604" name="n_1aveValue【一般廃棄物処理施設】&#10;一人当たり有形固定資産（償却資産）額"/>
        <xdr:cNvSpPr txBox="1"/>
      </xdr:nvSpPr>
      <xdr:spPr>
        <a:xfrm>
          <a:off x="21043411" y="676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52976</xdr:rowOff>
    </xdr:from>
    <xdr:ext cx="534377" cy="259045"/>
    <xdr:sp macro="" textlink="">
      <xdr:nvSpPr>
        <xdr:cNvPr id="605" name="n_2aveValue【一般廃棄物処理施設】&#10;一人当たり有形固定資産（償却資産）額"/>
        <xdr:cNvSpPr txBox="1"/>
      </xdr:nvSpPr>
      <xdr:spPr>
        <a:xfrm>
          <a:off x="20167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68401</xdr:rowOff>
    </xdr:from>
    <xdr:ext cx="534377" cy="259045"/>
    <xdr:sp macro="" textlink="">
      <xdr:nvSpPr>
        <xdr:cNvPr id="606" name="n_3aveValue【一般廃棄物処理施設】&#10;一人当たり有形固定資産（償却資産）額"/>
        <xdr:cNvSpPr txBox="1"/>
      </xdr:nvSpPr>
      <xdr:spPr>
        <a:xfrm>
          <a:off x="19278111" y="6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165491</xdr:rowOff>
    </xdr:from>
    <xdr:ext cx="534377" cy="259045"/>
    <xdr:sp macro="" textlink="">
      <xdr:nvSpPr>
        <xdr:cNvPr id="607" name="n_4aveValue【一般廃棄物処理施設】&#10;一人当たり有形固定資産（償却資産）額"/>
        <xdr:cNvSpPr txBox="1"/>
      </xdr:nvSpPr>
      <xdr:spPr>
        <a:xfrm>
          <a:off x="18389111" y="66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88140</xdr:rowOff>
    </xdr:from>
    <xdr:ext cx="534377" cy="259045"/>
    <xdr:sp macro="" textlink="">
      <xdr:nvSpPr>
        <xdr:cNvPr id="608" name="n_1mainValue【一般廃棄物処理施設】&#10;一人当たり有形固定資産（償却資産）額"/>
        <xdr:cNvSpPr txBox="1"/>
      </xdr:nvSpPr>
      <xdr:spPr>
        <a:xfrm>
          <a:off x="21043411" y="608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83732</xdr:rowOff>
    </xdr:from>
    <xdr:ext cx="534377" cy="259045"/>
    <xdr:sp macro="" textlink="">
      <xdr:nvSpPr>
        <xdr:cNvPr id="609" name="n_2mainValue【一般廃棄物処理施設】&#10;一人当たり有形固定資産（償却資産）額"/>
        <xdr:cNvSpPr txBox="1"/>
      </xdr:nvSpPr>
      <xdr:spPr>
        <a:xfrm>
          <a:off x="20167111" y="608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78942</xdr:rowOff>
    </xdr:from>
    <xdr:ext cx="534377" cy="259045"/>
    <xdr:sp macro="" textlink="">
      <xdr:nvSpPr>
        <xdr:cNvPr id="610" name="n_3mainValue【一般廃棄物処理施設】&#10;一人当たり有形固定資産（償却資産）額"/>
        <xdr:cNvSpPr txBox="1"/>
      </xdr:nvSpPr>
      <xdr:spPr>
        <a:xfrm>
          <a:off x="19278111" y="607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71290</xdr:rowOff>
    </xdr:from>
    <xdr:ext cx="534377" cy="259045"/>
    <xdr:sp macro="" textlink="">
      <xdr:nvSpPr>
        <xdr:cNvPr id="611" name="n_4mainValue【一般廃棄物処理施設】&#10;一人当たり有形固定資産（償却資産）額"/>
        <xdr:cNvSpPr txBox="1"/>
      </xdr:nvSpPr>
      <xdr:spPr>
        <a:xfrm>
          <a:off x="18389111" y="60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637" name="直線コネクタ 636"/>
        <xdr:cNvCxnSpPr/>
      </xdr:nvCxnSpPr>
      <xdr:spPr>
        <a:xfrm flipV="1">
          <a:off x="16318864" y="96420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638" name="【保健センター・保健所】&#10;有形固定資産減価償却率最小値テキスト"/>
        <xdr:cNvSpPr txBox="1"/>
      </xdr:nvSpPr>
      <xdr:spPr>
        <a:xfrm>
          <a:off x="16357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639" name="直線コネクタ 638"/>
        <xdr:cNvCxnSpPr/>
      </xdr:nvCxnSpPr>
      <xdr:spPr>
        <a:xfrm>
          <a:off x="16230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640" name="【保健センター・保健所】&#10;有形固定資産減価償却率最大値テキスト"/>
        <xdr:cNvSpPr txBox="1"/>
      </xdr:nvSpPr>
      <xdr:spPr>
        <a:xfrm>
          <a:off x="16357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641" name="直線コネクタ 640"/>
        <xdr:cNvCxnSpPr/>
      </xdr:nvCxnSpPr>
      <xdr:spPr>
        <a:xfrm>
          <a:off x="16230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55353</xdr:rowOff>
    </xdr:from>
    <xdr:ext cx="405111" cy="259045"/>
    <xdr:sp macro="" textlink="">
      <xdr:nvSpPr>
        <xdr:cNvPr id="642" name="【保健センター・保健所】&#10;有形固定資産減価償却率平均値テキスト"/>
        <xdr:cNvSpPr txBox="1"/>
      </xdr:nvSpPr>
      <xdr:spPr>
        <a:xfrm>
          <a:off x="16357600" y="1017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3" name="フローチャート: 判断 642"/>
        <xdr:cNvSpPr/>
      </xdr:nvSpPr>
      <xdr:spPr>
        <a:xfrm>
          <a:off x="162687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644" name="フローチャート: 判断 643"/>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5" name="フローチャート: 判断 644"/>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6" name="フローチャート: 判断 645"/>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647" name="フローチャート: 判断 646"/>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78196</xdr:rowOff>
    </xdr:from>
    <xdr:to>
      <xdr:col>85</xdr:col>
      <xdr:colOff>177800</xdr:colOff>
      <xdr:row>64</xdr:row>
      <xdr:rowOff>8346</xdr:rowOff>
    </xdr:to>
    <xdr:sp macro="" textlink="">
      <xdr:nvSpPr>
        <xdr:cNvPr id="653" name="楕円 652"/>
        <xdr:cNvSpPr/>
      </xdr:nvSpPr>
      <xdr:spPr>
        <a:xfrm>
          <a:off x="162687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164573</xdr:rowOff>
    </xdr:from>
    <xdr:ext cx="405111" cy="259045"/>
    <xdr:sp macro="" textlink="">
      <xdr:nvSpPr>
        <xdr:cNvPr id="654" name="【保健センター・保健所】&#10;有形固定資産減価償却率該当値テキスト"/>
        <xdr:cNvSpPr txBox="1"/>
      </xdr:nvSpPr>
      <xdr:spPr>
        <a:xfrm>
          <a:off x="16357600" y="10794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78196</xdr:rowOff>
    </xdr:from>
    <xdr:to>
      <xdr:col>81</xdr:col>
      <xdr:colOff>101600</xdr:colOff>
      <xdr:row>64</xdr:row>
      <xdr:rowOff>8346</xdr:rowOff>
    </xdr:to>
    <xdr:sp macro="" textlink="">
      <xdr:nvSpPr>
        <xdr:cNvPr id="655" name="楕円 654"/>
        <xdr:cNvSpPr/>
      </xdr:nvSpPr>
      <xdr:spPr>
        <a:xfrm>
          <a:off x="15430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128996</xdr:rowOff>
    </xdr:from>
    <xdr:to>
      <xdr:col>85</xdr:col>
      <xdr:colOff>127000</xdr:colOff>
      <xdr:row>63</xdr:row>
      <xdr:rowOff>128996</xdr:rowOff>
    </xdr:to>
    <xdr:cxnSp macro="">
      <xdr:nvCxnSpPr>
        <xdr:cNvPr id="656" name="直線コネクタ 655"/>
        <xdr:cNvCxnSpPr/>
      </xdr:nvCxnSpPr>
      <xdr:spPr>
        <a:xfrm>
          <a:off x="15481300" y="109303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1451</xdr:rowOff>
    </xdr:from>
    <xdr:to>
      <xdr:col>76</xdr:col>
      <xdr:colOff>165100</xdr:colOff>
      <xdr:row>63</xdr:row>
      <xdr:rowOff>103051</xdr:rowOff>
    </xdr:to>
    <xdr:sp macro="" textlink="">
      <xdr:nvSpPr>
        <xdr:cNvPr id="657" name="楕円 656"/>
        <xdr:cNvSpPr/>
      </xdr:nvSpPr>
      <xdr:spPr>
        <a:xfrm>
          <a:off x="14541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52251</xdr:rowOff>
    </xdr:from>
    <xdr:to>
      <xdr:col>81</xdr:col>
      <xdr:colOff>50800</xdr:colOff>
      <xdr:row>63</xdr:row>
      <xdr:rowOff>128996</xdr:rowOff>
    </xdr:to>
    <xdr:cxnSp macro="">
      <xdr:nvCxnSpPr>
        <xdr:cNvPr id="658" name="直線コネクタ 657"/>
        <xdr:cNvCxnSpPr/>
      </xdr:nvCxnSpPr>
      <xdr:spPr>
        <a:xfrm>
          <a:off x="14592300" y="10853601"/>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16147</xdr:rowOff>
    </xdr:from>
    <xdr:to>
      <xdr:col>72</xdr:col>
      <xdr:colOff>38100</xdr:colOff>
      <xdr:row>63</xdr:row>
      <xdr:rowOff>117747</xdr:rowOff>
    </xdr:to>
    <xdr:sp macro="" textlink="">
      <xdr:nvSpPr>
        <xdr:cNvPr id="659" name="楕円 658"/>
        <xdr:cNvSpPr/>
      </xdr:nvSpPr>
      <xdr:spPr>
        <a:xfrm>
          <a:off x="13652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52251</xdr:rowOff>
    </xdr:from>
    <xdr:to>
      <xdr:col>76</xdr:col>
      <xdr:colOff>114300</xdr:colOff>
      <xdr:row>63</xdr:row>
      <xdr:rowOff>66947</xdr:rowOff>
    </xdr:to>
    <xdr:cxnSp macro="">
      <xdr:nvCxnSpPr>
        <xdr:cNvPr id="660" name="直線コネクタ 659"/>
        <xdr:cNvCxnSpPr/>
      </xdr:nvCxnSpPr>
      <xdr:spPr>
        <a:xfrm flipV="1">
          <a:off x="13703300" y="1085360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154940</xdr:rowOff>
    </xdr:from>
    <xdr:to>
      <xdr:col>67</xdr:col>
      <xdr:colOff>101600</xdr:colOff>
      <xdr:row>63</xdr:row>
      <xdr:rowOff>85090</xdr:rowOff>
    </xdr:to>
    <xdr:sp macro="" textlink="">
      <xdr:nvSpPr>
        <xdr:cNvPr id="661" name="楕円 660"/>
        <xdr:cNvSpPr/>
      </xdr:nvSpPr>
      <xdr:spPr>
        <a:xfrm>
          <a:off x="1276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34290</xdr:rowOff>
    </xdr:from>
    <xdr:to>
      <xdr:col>71</xdr:col>
      <xdr:colOff>177800</xdr:colOff>
      <xdr:row>63</xdr:row>
      <xdr:rowOff>66947</xdr:rowOff>
    </xdr:to>
    <xdr:cxnSp macro="">
      <xdr:nvCxnSpPr>
        <xdr:cNvPr id="662" name="直線コネクタ 661"/>
        <xdr:cNvCxnSpPr/>
      </xdr:nvCxnSpPr>
      <xdr:spPr>
        <a:xfrm>
          <a:off x="12814300" y="108356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111414</xdr:rowOff>
    </xdr:from>
    <xdr:ext cx="405111" cy="259045"/>
    <xdr:sp macro="" textlink="">
      <xdr:nvSpPr>
        <xdr:cNvPr id="663" name="n_1aveValue【保健センター・保健所】&#10;有形固定資産減価償却率"/>
        <xdr:cNvSpPr txBox="1"/>
      </xdr:nvSpPr>
      <xdr:spPr>
        <a:xfrm>
          <a:off x="15266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4" name="n_2aveValue【保健センター・保健所】&#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5" name="n_3aveValue【保健センター・保健所】&#10;有形固定資産減価償却率"/>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666" name="n_4aveValue【保健センター・保健所】&#10;有形固定資産減価償却率"/>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170923</xdr:rowOff>
    </xdr:from>
    <xdr:ext cx="405111" cy="259045"/>
    <xdr:sp macro="" textlink="">
      <xdr:nvSpPr>
        <xdr:cNvPr id="667" name="n_1mainValue【保健センター・保健所】&#10;有形固定資産減価償却率"/>
        <xdr:cNvSpPr txBox="1"/>
      </xdr:nvSpPr>
      <xdr:spPr>
        <a:xfrm>
          <a:off x="15266044"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94178</xdr:rowOff>
    </xdr:from>
    <xdr:ext cx="405111" cy="259045"/>
    <xdr:sp macro="" textlink="">
      <xdr:nvSpPr>
        <xdr:cNvPr id="668" name="n_2mainValue【保健センター・保健所】&#10;有形固定資産減価償却率"/>
        <xdr:cNvSpPr txBox="1"/>
      </xdr:nvSpPr>
      <xdr:spPr>
        <a:xfrm>
          <a:off x="14389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108874</xdr:rowOff>
    </xdr:from>
    <xdr:ext cx="405111" cy="259045"/>
    <xdr:sp macro="" textlink="">
      <xdr:nvSpPr>
        <xdr:cNvPr id="669" name="n_3mainValue【保健センター・保健所】&#10;有形固定資産減価償却率"/>
        <xdr:cNvSpPr txBox="1"/>
      </xdr:nvSpPr>
      <xdr:spPr>
        <a:xfrm>
          <a:off x="13500744"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76217</xdr:rowOff>
    </xdr:from>
    <xdr:ext cx="405111" cy="259045"/>
    <xdr:sp macro="" textlink="">
      <xdr:nvSpPr>
        <xdr:cNvPr id="670" name="n_4mainValue【保健センター・保健所】&#10;有形固定資産減価償却率"/>
        <xdr:cNvSpPr txBox="1"/>
      </xdr:nvSpPr>
      <xdr:spPr>
        <a:xfrm>
          <a:off x="12611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2" name="直線コネクタ 691"/>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3"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4" name="直線コネクタ 693"/>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708" name="楕円 707"/>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709" name="【保健センター・保健所】&#10;一人当たり面積該当値テキスト"/>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10" name="楕円 709"/>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711" name="直線コネクタ 710"/>
        <xdr:cNvCxnSpPr/>
      </xdr:nvCxnSpPr>
      <xdr:spPr>
        <a:xfrm>
          <a:off x="21323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12" name="楕円 711"/>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713" name="直線コネクタ 712"/>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14" name="楕円 713"/>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715" name="直線コネクタ 714"/>
        <xdr:cNvCxnSpPr/>
      </xdr:nvCxnSpPr>
      <xdr:spPr>
        <a:xfrm>
          <a:off x="19545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6" name="楕円 715"/>
        <xdr:cNvSpPr/>
      </xdr:nvSpPr>
      <xdr:spPr>
        <a:xfrm>
          <a:off x="1860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45720</xdr:rowOff>
    </xdr:to>
    <xdr:cxnSp macro="">
      <xdr:nvCxnSpPr>
        <xdr:cNvPr id="717" name="直線コネクタ 716"/>
        <xdr:cNvCxnSpPr/>
      </xdr:nvCxnSpPr>
      <xdr:spPr>
        <a:xfrm>
          <a:off x="18656300" y="10652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0"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722" name="n_1mainValue【保健センター・保健所】&#10;一人当たり面積"/>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723" name="n_2mainValue【保健センター・保健所】&#10;一人当たり面積"/>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724" name="n_3mainValue【保健センター・保健所】&#10;一人当たり面積"/>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25" name="n_4mainValue【保健センター・保健所】&#10;一人当たり面積"/>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750" name="直線コネクタ 749"/>
        <xdr:cNvCxnSpPr/>
      </xdr:nvCxnSpPr>
      <xdr:spPr>
        <a:xfrm flipV="1">
          <a:off x="16318864" y="1343215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751" name="【消防施設】&#10;有形固定資産減価償却率最小値テキスト"/>
        <xdr:cNvSpPr txBox="1"/>
      </xdr:nvSpPr>
      <xdr:spPr>
        <a:xfrm>
          <a:off x="16357600"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752" name="直線コネクタ 751"/>
        <xdr:cNvCxnSpPr/>
      </xdr:nvCxnSpPr>
      <xdr:spPr>
        <a:xfrm>
          <a:off x="16230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151147</xdr:rowOff>
    </xdr:from>
    <xdr:ext cx="405111" cy="259045"/>
    <xdr:sp macro="" textlink="">
      <xdr:nvSpPr>
        <xdr:cNvPr id="755" name="【消防施設】&#10;有形固定資産減価償却率平均値テキスト"/>
        <xdr:cNvSpPr txBox="1"/>
      </xdr:nvSpPr>
      <xdr:spPr>
        <a:xfrm>
          <a:off x="16357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56" name="フローチャート: 判断 755"/>
        <xdr:cNvSpPr/>
      </xdr:nvSpPr>
      <xdr:spPr>
        <a:xfrm>
          <a:off x="16268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57" name="フローチャート: 判断 756"/>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58" name="フローチャート: 判断 757"/>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122555</xdr:rowOff>
    </xdr:from>
    <xdr:to>
      <xdr:col>72</xdr:col>
      <xdr:colOff>38100</xdr:colOff>
      <xdr:row>82</xdr:row>
      <xdr:rowOff>52705</xdr:rowOff>
    </xdr:to>
    <xdr:sp macro="" textlink="">
      <xdr:nvSpPr>
        <xdr:cNvPr id="759" name="フローチャート: 判断 758"/>
        <xdr:cNvSpPr/>
      </xdr:nvSpPr>
      <xdr:spPr>
        <a:xfrm>
          <a:off x="13652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0" name="フローチャート: 判断 759"/>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71120</xdr:rowOff>
    </xdr:from>
    <xdr:to>
      <xdr:col>85</xdr:col>
      <xdr:colOff>177800</xdr:colOff>
      <xdr:row>85</xdr:row>
      <xdr:rowOff>1270</xdr:rowOff>
    </xdr:to>
    <xdr:sp macro="" textlink="">
      <xdr:nvSpPr>
        <xdr:cNvPr id="766" name="楕円 765"/>
        <xdr:cNvSpPr/>
      </xdr:nvSpPr>
      <xdr:spPr>
        <a:xfrm>
          <a:off x="162687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49547</xdr:rowOff>
    </xdr:from>
    <xdr:ext cx="405111" cy="259045"/>
    <xdr:sp macro="" textlink="">
      <xdr:nvSpPr>
        <xdr:cNvPr id="767" name="【消防施設】&#10;有形固定資産減価償却率該当値テキスト"/>
        <xdr:cNvSpPr txBox="1"/>
      </xdr:nvSpPr>
      <xdr:spPr>
        <a:xfrm>
          <a:off x="16357600"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71120</xdr:rowOff>
    </xdr:from>
    <xdr:to>
      <xdr:col>81</xdr:col>
      <xdr:colOff>101600</xdr:colOff>
      <xdr:row>85</xdr:row>
      <xdr:rowOff>1270</xdr:rowOff>
    </xdr:to>
    <xdr:sp macro="" textlink="">
      <xdr:nvSpPr>
        <xdr:cNvPr id="768" name="楕円 767"/>
        <xdr:cNvSpPr/>
      </xdr:nvSpPr>
      <xdr:spPr>
        <a:xfrm>
          <a:off x="15430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121920</xdr:rowOff>
    </xdr:from>
    <xdr:to>
      <xdr:col>85</xdr:col>
      <xdr:colOff>127000</xdr:colOff>
      <xdr:row>84</xdr:row>
      <xdr:rowOff>121920</xdr:rowOff>
    </xdr:to>
    <xdr:cxnSp macro="">
      <xdr:nvCxnSpPr>
        <xdr:cNvPr id="769" name="直線コネクタ 768"/>
        <xdr:cNvCxnSpPr/>
      </xdr:nvCxnSpPr>
      <xdr:spPr>
        <a:xfrm>
          <a:off x="15481300" y="1452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8255</xdr:rowOff>
    </xdr:from>
    <xdr:to>
      <xdr:col>76</xdr:col>
      <xdr:colOff>165100</xdr:colOff>
      <xdr:row>84</xdr:row>
      <xdr:rowOff>109855</xdr:rowOff>
    </xdr:to>
    <xdr:sp macro="" textlink="">
      <xdr:nvSpPr>
        <xdr:cNvPr id="770" name="楕円 769"/>
        <xdr:cNvSpPr/>
      </xdr:nvSpPr>
      <xdr:spPr>
        <a:xfrm>
          <a:off x="14541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59055</xdr:rowOff>
    </xdr:from>
    <xdr:to>
      <xdr:col>81</xdr:col>
      <xdr:colOff>50800</xdr:colOff>
      <xdr:row>84</xdr:row>
      <xdr:rowOff>121920</xdr:rowOff>
    </xdr:to>
    <xdr:cxnSp macro="">
      <xdr:nvCxnSpPr>
        <xdr:cNvPr id="771" name="直線コネクタ 770"/>
        <xdr:cNvCxnSpPr/>
      </xdr:nvCxnSpPr>
      <xdr:spPr>
        <a:xfrm>
          <a:off x="14592300" y="144608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143511</xdr:rowOff>
    </xdr:from>
    <xdr:to>
      <xdr:col>72</xdr:col>
      <xdr:colOff>38100</xdr:colOff>
      <xdr:row>84</xdr:row>
      <xdr:rowOff>73661</xdr:rowOff>
    </xdr:to>
    <xdr:sp macro="" textlink="">
      <xdr:nvSpPr>
        <xdr:cNvPr id="772" name="楕円 771"/>
        <xdr:cNvSpPr/>
      </xdr:nvSpPr>
      <xdr:spPr>
        <a:xfrm>
          <a:off x="13652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22861</xdr:rowOff>
    </xdr:from>
    <xdr:to>
      <xdr:col>76</xdr:col>
      <xdr:colOff>114300</xdr:colOff>
      <xdr:row>84</xdr:row>
      <xdr:rowOff>59055</xdr:rowOff>
    </xdr:to>
    <xdr:cxnSp macro="">
      <xdr:nvCxnSpPr>
        <xdr:cNvPr id="773" name="直線コネクタ 772"/>
        <xdr:cNvCxnSpPr/>
      </xdr:nvCxnSpPr>
      <xdr:spPr>
        <a:xfrm>
          <a:off x="13703300" y="144246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103505</xdr:rowOff>
    </xdr:from>
    <xdr:to>
      <xdr:col>67</xdr:col>
      <xdr:colOff>101600</xdr:colOff>
      <xdr:row>84</xdr:row>
      <xdr:rowOff>33655</xdr:rowOff>
    </xdr:to>
    <xdr:sp macro="" textlink="">
      <xdr:nvSpPr>
        <xdr:cNvPr id="774" name="楕円 773"/>
        <xdr:cNvSpPr/>
      </xdr:nvSpPr>
      <xdr:spPr>
        <a:xfrm>
          <a:off x="12763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154305</xdr:rowOff>
    </xdr:from>
    <xdr:to>
      <xdr:col>71</xdr:col>
      <xdr:colOff>177800</xdr:colOff>
      <xdr:row>84</xdr:row>
      <xdr:rowOff>22861</xdr:rowOff>
    </xdr:to>
    <xdr:cxnSp macro="">
      <xdr:nvCxnSpPr>
        <xdr:cNvPr id="775" name="直線コネクタ 774"/>
        <xdr:cNvCxnSpPr/>
      </xdr:nvCxnSpPr>
      <xdr:spPr>
        <a:xfrm>
          <a:off x="12814300" y="143846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76" name="n_1aveValue【消防施設】&#10;有形固定資産減価償却率"/>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77" name="n_2aveValue【消防施設】&#10;有形固定資産減価償却率"/>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69232</xdr:rowOff>
    </xdr:from>
    <xdr:ext cx="405111" cy="259045"/>
    <xdr:sp macro="" textlink="">
      <xdr:nvSpPr>
        <xdr:cNvPr id="778" name="n_3aveValue【消防施設】&#10;有形固定資産減価償却率"/>
        <xdr:cNvSpPr txBox="1"/>
      </xdr:nvSpPr>
      <xdr:spPr>
        <a:xfrm>
          <a:off x="13500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79" name="n_4aveValue【消防施設】&#10;有形固定資産減価償却率"/>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163847</xdr:rowOff>
    </xdr:from>
    <xdr:ext cx="405111" cy="259045"/>
    <xdr:sp macro="" textlink="">
      <xdr:nvSpPr>
        <xdr:cNvPr id="780" name="n_1mainValue【消防施設】&#10;有形固定資産減価償却率"/>
        <xdr:cNvSpPr txBox="1"/>
      </xdr:nvSpPr>
      <xdr:spPr>
        <a:xfrm>
          <a:off x="152660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100982</xdr:rowOff>
    </xdr:from>
    <xdr:ext cx="405111" cy="259045"/>
    <xdr:sp macro="" textlink="">
      <xdr:nvSpPr>
        <xdr:cNvPr id="781" name="n_2mainValue【消防施設】&#10;有形固定資産減価償却率"/>
        <xdr:cNvSpPr txBox="1"/>
      </xdr:nvSpPr>
      <xdr:spPr>
        <a:xfrm>
          <a:off x="14389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64788</xdr:rowOff>
    </xdr:from>
    <xdr:ext cx="405111" cy="259045"/>
    <xdr:sp macro="" textlink="">
      <xdr:nvSpPr>
        <xdr:cNvPr id="782" name="n_3mainValue【消防施設】&#10;有形固定資産減価償却率"/>
        <xdr:cNvSpPr txBox="1"/>
      </xdr:nvSpPr>
      <xdr:spPr>
        <a:xfrm>
          <a:off x="13500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24782</xdr:rowOff>
    </xdr:from>
    <xdr:ext cx="405111" cy="259045"/>
    <xdr:sp macro="" textlink="">
      <xdr:nvSpPr>
        <xdr:cNvPr id="783" name="n_4mainValue【消防施設】&#10;有形固定資産減価償却率"/>
        <xdr:cNvSpPr txBox="1"/>
      </xdr:nvSpPr>
      <xdr:spPr>
        <a:xfrm>
          <a:off x="12611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807" name="直線コネクタ 806"/>
        <xdr:cNvCxnSpPr/>
      </xdr:nvCxnSpPr>
      <xdr:spPr>
        <a:xfrm flipV="1">
          <a:off x="22160864" y="1337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0"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1" name="直線コネクタ 810"/>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フローチャート: 判断 812"/>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4" name="フローチャート: 判断 8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815" name="フローチャート: 判断 814"/>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16" name="フローチャート: 判断 815"/>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7" name="フローチャート: 判断 816"/>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3" name="楕円 822"/>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4" name="【消防施設】&#10;一人当たり面積該当値テキスト"/>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5" name="楕円 824"/>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6" name="直線コネクタ 825"/>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7" name="楕円 826"/>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8" name="直線コネクタ 827"/>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9" name="楕円 828"/>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30" name="直線コネクタ 829"/>
        <xdr:cNvCxnSpPr/>
      </xdr:nvCxnSpPr>
      <xdr:spPr>
        <a:xfrm>
          <a:off x="19545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1" name="楕円 830"/>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2" name="直線コネクタ 831"/>
        <xdr:cNvCxnSpPr/>
      </xdr:nvCxnSpPr>
      <xdr:spPr>
        <a:xfrm>
          <a:off x="18656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3" name="n_1aveValue【消防施設】&#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834" name="n_2aveValue【消防施設】&#10;一人当たり面積"/>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35"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6" name="n_4aveValue【消防施設】&#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7" name="n_1mainValue【消防施設】&#10;一人当たり面積"/>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8" name="n_2mainValue【消防施設】&#10;一人当たり面積"/>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9" name="n_3mainValue【消防施設】&#10;一人当たり面積"/>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40" name="n_4mainValue【消防施設】&#10;一人当たり面積"/>
        <xdr:cNvSpPr txBox="1"/>
      </xdr:nvSpPr>
      <xdr:spPr>
        <a:xfrm>
          <a:off x="18421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866" name="直線コネクタ 865"/>
        <xdr:cNvCxnSpPr/>
      </xdr:nvCxnSpPr>
      <xdr:spPr>
        <a:xfrm flipV="1">
          <a:off x="16318864" y="17224466"/>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67" name="【庁舎】&#10;有形固定資産減価償却率最小値テキスト"/>
        <xdr:cNvSpPr txBox="1"/>
      </xdr:nvSpPr>
      <xdr:spPr>
        <a:xfrm>
          <a:off x="16357600" y="185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68" name="直線コネクタ 867"/>
        <xdr:cNvCxnSpPr/>
      </xdr:nvCxnSpPr>
      <xdr:spPr>
        <a:xfrm>
          <a:off x="16230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869" name="【庁舎】&#10;有形固定資産減価償却率最大値テキスト"/>
        <xdr:cNvSpPr txBox="1"/>
      </xdr:nvSpPr>
      <xdr:spPr>
        <a:xfrm>
          <a:off x="16357600" y="1699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870" name="直線コネクタ 869"/>
        <xdr:cNvCxnSpPr/>
      </xdr:nvCxnSpPr>
      <xdr:spPr>
        <a:xfrm>
          <a:off x="16230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871"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72" name="フローチャート: 判断 871"/>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3" name="フローチャート: 判断 872"/>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4" name="フローチャート: 判断 873"/>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75" name="フローチャート: 判断 874"/>
        <xdr:cNvSpPr/>
      </xdr:nvSpPr>
      <xdr:spPr>
        <a:xfrm>
          <a:off x="13652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95613</xdr:rowOff>
    </xdr:from>
    <xdr:to>
      <xdr:col>67</xdr:col>
      <xdr:colOff>101600</xdr:colOff>
      <xdr:row>104</xdr:row>
      <xdr:rowOff>25763</xdr:rowOff>
    </xdr:to>
    <xdr:sp macro="" textlink="">
      <xdr:nvSpPr>
        <xdr:cNvPr id="876" name="フローチャート: 判断 875"/>
        <xdr:cNvSpPr/>
      </xdr:nvSpPr>
      <xdr:spPr>
        <a:xfrm>
          <a:off x="12763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115207</xdr:rowOff>
    </xdr:from>
    <xdr:to>
      <xdr:col>85</xdr:col>
      <xdr:colOff>177800</xdr:colOff>
      <xdr:row>102</xdr:row>
      <xdr:rowOff>45357</xdr:rowOff>
    </xdr:to>
    <xdr:sp macro="" textlink="">
      <xdr:nvSpPr>
        <xdr:cNvPr id="882" name="楕円 881"/>
        <xdr:cNvSpPr/>
      </xdr:nvSpPr>
      <xdr:spPr>
        <a:xfrm>
          <a:off x="162687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138084</xdr:rowOff>
    </xdr:from>
    <xdr:ext cx="405111" cy="259045"/>
    <xdr:sp macro="" textlink="">
      <xdr:nvSpPr>
        <xdr:cNvPr id="883" name="【庁舎】&#10;有形固定資産減価償却率該当値テキスト"/>
        <xdr:cNvSpPr txBox="1"/>
      </xdr:nvSpPr>
      <xdr:spPr>
        <a:xfrm>
          <a:off x="16357600"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115207</xdr:rowOff>
    </xdr:from>
    <xdr:to>
      <xdr:col>81</xdr:col>
      <xdr:colOff>101600</xdr:colOff>
      <xdr:row>102</xdr:row>
      <xdr:rowOff>45357</xdr:rowOff>
    </xdr:to>
    <xdr:sp macro="" textlink="">
      <xdr:nvSpPr>
        <xdr:cNvPr id="884" name="楕円 883"/>
        <xdr:cNvSpPr/>
      </xdr:nvSpPr>
      <xdr:spPr>
        <a:xfrm>
          <a:off x="15430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166007</xdr:rowOff>
    </xdr:from>
    <xdr:to>
      <xdr:col>85</xdr:col>
      <xdr:colOff>127000</xdr:colOff>
      <xdr:row>101</xdr:row>
      <xdr:rowOff>166007</xdr:rowOff>
    </xdr:to>
    <xdr:cxnSp macro="">
      <xdr:nvCxnSpPr>
        <xdr:cNvPr id="885" name="直線コネクタ 884"/>
        <xdr:cNvCxnSpPr/>
      </xdr:nvCxnSpPr>
      <xdr:spPr>
        <a:xfrm>
          <a:off x="15481300" y="17482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49893</xdr:rowOff>
    </xdr:from>
    <xdr:to>
      <xdr:col>76</xdr:col>
      <xdr:colOff>165100</xdr:colOff>
      <xdr:row>101</xdr:row>
      <xdr:rowOff>151493</xdr:rowOff>
    </xdr:to>
    <xdr:sp macro="" textlink="">
      <xdr:nvSpPr>
        <xdr:cNvPr id="886" name="楕円 885"/>
        <xdr:cNvSpPr/>
      </xdr:nvSpPr>
      <xdr:spPr>
        <a:xfrm>
          <a:off x="14541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100693</xdr:rowOff>
    </xdr:from>
    <xdr:to>
      <xdr:col>81</xdr:col>
      <xdr:colOff>50800</xdr:colOff>
      <xdr:row>101</xdr:row>
      <xdr:rowOff>166007</xdr:rowOff>
    </xdr:to>
    <xdr:cxnSp macro="">
      <xdr:nvCxnSpPr>
        <xdr:cNvPr id="887" name="直線コネクタ 886"/>
        <xdr:cNvCxnSpPr/>
      </xdr:nvCxnSpPr>
      <xdr:spPr>
        <a:xfrm>
          <a:off x="14592300" y="17417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17236</xdr:rowOff>
    </xdr:from>
    <xdr:to>
      <xdr:col>72</xdr:col>
      <xdr:colOff>38100</xdr:colOff>
      <xdr:row>101</xdr:row>
      <xdr:rowOff>118836</xdr:rowOff>
    </xdr:to>
    <xdr:sp macro="" textlink="">
      <xdr:nvSpPr>
        <xdr:cNvPr id="888" name="楕円 887"/>
        <xdr:cNvSpPr/>
      </xdr:nvSpPr>
      <xdr:spPr>
        <a:xfrm>
          <a:off x="13652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68036</xdr:rowOff>
    </xdr:from>
    <xdr:to>
      <xdr:col>76</xdr:col>
      <xdr:colOff>114300</xdr:colOff>
      <xdr:row>101</xdr:row>
      <xdr:rowOff>100693</xdr:rowOff>
    </xdr:to>
    <xdr:cxnSp macro="">
      <xdr:nvCxnSpPr>
        <xdr:cNvPr id="889" name="直線コネクタ 888"/>
        <xdr:cNvCxnSpPr/>
      </xdr:nvCxnSpPr>
      <xdr:spPr>
        <a:xfrm>
          <a:off x="13703300" y="1738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156029</xdr:rowOff>
    </xdr:from>
    <xdr:to>
      <xdr:col>67</xdr:col>
      <xdr:colOff>101600</xdr:colOff>
      <xdr:row>101</xdr:row>
      <xdr:rowOff>86179</xdr:rowOff>
    </xdr:to>
    <xdr:sp macro="" textlink="">
      <xdr:nvSpPr>
        <xdr:cNvPr id="890" name="楕円 889"/>
        <xdr:cNvSpPr/>
      </xdr:nvSpPr>
      <xdr:spPr>
        <a:xfrm>
          <a:off x="12763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35379</xdr:rowOff>
    </xdr:from>
    <xdr:to>
      <xdr:col>71</xdr:col>
      <xdr:colOff>177800</xdr:colOff>
      <xdr:row>101</xdr:row>
      <xdr:rowOff>68036</xdr:rowOff>
    </xdr:to>
    <xdr:cxnSp macro="">
      <xdr:nvCxnSpPr>
        <xdr:cNvPr id="891" name="直線コネクタ 890"/>
        <xdr:cNvCxnSpPr/>
      </xdr:nvCxnSpPr>
      <xdr:spPr>
        <a:xfrm>
          <a:off x="12814300" y="17351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2" name="n_1aveValue【庁舎】&#10;有形固定資産減価償却率"/>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93" name="n_2aveValue【庁舎】&#10;有形固定資産減価償却率"/>
        <xdr:cNvSpPr txBox="1"/>
      </xdr:nvSpPr>
      <xdr:spPr>
        <a:xfrm>
          <a:off x="14389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83838</xdr:rowOff>
    </xdr:from>
    <xdr:ext cx="405111" cy="259045"/>
    <xdr:sp macro="" textlink="">
      <xdr:nvSpPr>
        <xdr:cNvPr id="894" name="n_3aveValue【庁舎】&#10;有形固定資産減価償却率"/>
        <xdr:cNvSpPr txBox="1"/>
      </xdr:nvSpPr>
      <xdr:spPr>
        <a:xfrm>
          <a:off x="13500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16890</xdr:rowOff>
    </xdr:from>
    <xdr:ext cx="405111" cy="259045"/>
    <xdr:sp macro="" textlink="">
      <xdr:nvSpPr>
        <xdr:cNvPr id="895" name="n_4aveValue【庁舎】&#10;有形固定資産減価償却率"/>
        <xdr:cNvSpPr txBox="1"/>
      </xdr:nvSpPr>
      <xdr:spPr>
        <a:xfrm>
          <a:off x="12611744" y="178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61884</xdr:rowOff>
    </xdr:from>
    <xdr:ext cx="405111" cy="259045"/>
    <xdr:sp macro="" textlink="">
      <xdr:nvSpPr>
        <xdr:cNvPr id="896" name="n_1mainValue【庁舎】&#10;有形固定資産減価償却率"/>
        <xdr:cNvSpPr txBox="1"/>
      </xdr:nvSpPr>
      <xdr:spPr>
        <a:xfrm>
          <a:off x="15266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168020</xdr:rowOff>
    </xdr:from>
    <xdr:ext cx="405111" cy="259045"/>
    <xdr:sp macro="" textlink="">
      <xdr:nvSpPr>
        <xdr:cNvPr id="897" name="n_2mainValue【庁舎】&#10;有形固定資産減価償却率"/>
        <xdr:cNvSpPr txBox="1"/>
      </xdr:nvSpPr>
      <xdr:spPr>
        <a:xfrm>
          <a:off x="14389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135363</xdr:rowOff>
    </xdr:from>
    <xdr:ext cx="405111" cy="259045"/>
    <xdr:sp macro="" textlink="">
      <xdr:nvSpPr>
        <xdr:cNvPr id="898" name="n_3mainValue【庁舎】&#10;有形固定資産減価償却率"/>
        <xdr:cNvSpPr txBox="1"/>
      </xdr:nvSpPr>
      <xdr:spPr>
        <a:xfrm>
          <a:off x="13500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102706</xdr:rowOff>
    </xdr:from>
    <xdr:ext cx="405111" cy="259045"/>
    <xdr:sp macro="" textlink="">
      <xdr:nvSpPr>
        <xdr:cNvPr id="899" name="n_4mainValue【庁舎】&#10;有形固定資産減価償却率"/>
        <xdr:cNvSpPr txBox="1"/>
      </xdr:nvSpPr>
      <xdr:spPr>
        <a:xfrm>
          <a:off x="126117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923" name="直線コネクタ 922"/>
        <xdr:cNvCxnSpPr/>
      </xdr:nvCxnSpPr>
      <xdr:spPr>
        <a:xfrm flipV="1">
          <a:off x="22160864" y="17377411"/>
          <a:ext cx="0" cy="105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4" name="【庁舎】&#10;一人当たり面積最小値テキスト"/>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5" name="直線コネクタ 924"/>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926"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927" name="直線コネクタ 926"/>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64788</xdr:rowOff>
    </xdr:from>
    <xdr:ext cx="469744" cy="259045"/>
    <xdr:sp macro="" textlink="">
      <xdr:nvSpPr>
        <xdr:cNvPr id="928" name="【庁舎】&#10;一人当たり面積平均値テキスト"/>
        <xdr:cNvSpPr txBox="1"/>
      </xdr:nvSpPr>
      <xdr:spPr>
        <a:xfrm>
          <a:off x="22199600" y="1806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29" name="フローチャート: 判断 928"/>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930" name="フローチャート: 判断 929"/>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124461</xdr:rowOff>
    </xdr:from>
    <xdr:to>
      <xdr:col>107</xdr:col>
      <xdr:colOff>101600</xdr:colOff>
      <xdr:row>106</xdr:row>
      <xdr:rowOff>54611</xdr:rowOff>
    </xdr:to>
    <xdr:sp macro="" textlink="">
      <xdr:nvSpPr>
        <xdr:cNvPr id="931" name="フローチャート: 判断 930"/>
        <xdr:cNvSpPr/>
      </xdr:nvSpPr>
      <xdr:spPr>
        <a:xfrm>
          <a:off x="20383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32" name="フローチャート: 判断 931"/>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39" name="楕円 938"/>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105427</xdr:rowOff>
    </xdr:from>
    <xdr:ext cx="469744" cy="259045"/>
    <xdr:sp macro="" textlink="">
      <xdr:nvSpPr>
        <xdr:cNvPr id="940" name="【庁舎】&#10;一人当たり面積該当値テキスト"/>
        <xdr:cNvSpPr txBox="1"/>
      </xdr:nvSpPr>
      <xdr:spPr>
        <a:xfrm>
          <a:off x="22199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78739</xdr:rowOff>
    </xdr:from>
    <xdr:to>
      <xdr:col>112</xdr:col>
      <xdr:colOff>38100</xdr:colOff>
      <xdr:row>106</xdr:row>
      <xdr:rowOff>8889</xdr:rowOff>
    </xdr:to>
    <xdr:sp macro="" textlink="">
      <xdr:nvSpPr>
        <xdr:cNvPr id="941" name="楕円 940"/>
        <xdr:cNvSpPr/>
      </xdr:nvSpPr>
      <xdr:spPr>
        <a:xfrm>
          <a:off x="21272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129539</xdr:rowOff>
    </xdr:from>
    <xdr:to>
      <xdr:col>116</xdr:col>
      <xdr:colOff>63500</xdr:colOff>
      <xdr:row>105</xdr:row>
      <xdr:rowOff>133350</xdr:rowOff>
    </xdr:to>
    <xdr:cxnSp macro="">
      <xdr:nvCxnSpPr>
        <xdr:cNvPr id="942" name="直線コネクタ 941"/>
        <xdr:cNvCxnSpPr/>
      </xdr:nvCxnSpPr>
      <xdr:spPr>
        <a:xfrm>
          <a:off x="21323300" y="181317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78739</xdr:rowOff>
    </xdr:from>
    <xdr:to>
      <xdr:col>107</xdr:col>
      <xdr:colOff>101600</xdr:colOff>
      <xdr:row>106</xdr:row>
      <xdr:rowOff>8889</xdr:rowOff>
    </xdr:to>
    <xdr:sp macro="" textlink="">
      <xdr:nvSpPr>
        <xdr:cNvPr id="943" name="楕円 942"/>
        <xdr:cNvSpPr/>
      </xdr:nvSpPr>
      <xdr:spPr>
        <a:xfrm>
          <a:off x="20383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129539</xdr:rowOff>
    </xdr:from>
    <xdr:to>
      <xdr:col>111</xdr:col>
      <xdr:colOff>177800</xdr:colOff>
      <xdr:row>105</xdr:row>
      <xdr:rowOff>129539</xdr:rowOff>
    </xdr:to>
    <xdr:cxnSp macro="">
      <xdr:nvCxnSpPr>
        <xdr:cNvPr id="944" name="直線コネクタ 943"/>
        <xdr:cNvCxnSpPr/>
      </xdr:nvCxnSpPr>
      <xdr:spPr>
        <a:xfrm>
          <a:off x="20434300" y="18131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45" name="楕円 944"/>
        <xdr:cNvSpPr/>
      </xdr:nvSpPr>
      <xdr:spPr>
        <a:xfrm>
          <a:off x="19494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129539</xdr:rowOff>
    </xdr:from>
    <xdr:to>
      <xdr:col>107</xdr:col>
      <xdr:colOff>50800</xdr:colOff>
      <xdr:row>105</xdr:row>
      <xdr:rowOff>129539</xdr:rowOff>
    </xdr:to>
    <xdr:cxnSp macro="">
      <xdr:nvCxnSpPr>
        <xdr:cNvPr id="946" name="直線コネクタ 945"/>
        <xdr:cNvCxnSpPr/>
      </xdr:nvCxnSpPr>
      <xdr:spPr>
        <a:xfrm>
          <a:off x="19545300" y="18131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47" name="楕円 946"/>
        <xdr:cNvSpPr/>
      </xdr:nvSpPr>
      <xdr:spPr>
        <a:xfrm>
          <a:off x="18605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129539</xdr:rowOff>
    </xdr:to>
    <xdr:cxnSp macro="">
      <xdr:nvCxnSpPr>
        <xdr:cNvPr id="948" name="直線コネクタ 947"/>
        <xdr:cNvCxnSpPr/>
      </xdr:nvCxnSpPr>
      <xdr:spPr>
        <a:xfrm>
          <a:off x="18656300" y="18127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7638</xdr:rowOff>
    </xdr:from>
    <xdr:ext cx="469744" cy="259045"/>
    <xdr:sp macro="" textlink="">
      <xdr:nvSpPr>
        <xdr:cNvPr id="949" name="n_1aveValue【庁舎】&#10;一人当たり面積"/>
        <xdr:cNvSpPr txBox="1"/>
      </xdr:nvSpPr>
      <xdr:spPr>
        <a:xfrm>
          <a:off x="21075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45738</xdr:rowOff>
    </xdr:from>
    <xdr:ext cx="469744" cy="259045"/>
    <xdr:sp macro="" textlink="">
      <xdr:nvSpPr>
        <xdr:cNvPr id="950" name="n_2aveValue【庁舎】&#10;一人当たり面積"/>
        <xdr:cNvSpPr txBox="1"/>
      </xdr:nvSpPr>
      <xdr:spPr>
        <a:xfrm>
          <a:off x="20199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51" name="n_3aveValue【庁舎】&#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2" name="n_4aveValue【庁舎】&#10;一人当たり面積"/>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25416</xdr:rowOff>
    </xdr:from>
    <xdr:ext cx="469744" cy="259045"/>
    <xdr:sp macro="" textlink="">
      <xdr:nvSpPr>
        <xdr:cNvPr id="953" name="n_1mainValue【庁舎】&#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54" name="n_2main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55" name="n_3main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56" name="n_4mainValue【庁舎】&#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類似団体内平均値、全国平均、東京都平均全てと比較して、有形固定資産減価償却率が高くなっている施設類型は、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については、再編個別計画に基づく、施設整備計画策定の取組を進める。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については、多数の防火水槽が耐用年数を経過していることから、特に高くなっていると考えられる。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については、大規模改修を行うことにより施設の長寿命化を図ったが、既存施設の除却を行わなかったことから、数値の低減が限定的になっていると考えられる。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185,124
180,401
24.36
96,590,970
88,883,679
6,504,336
40,539,053
25,721,017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法人の集積により法人市民税の税収が多いことなどから、類似団体平均より高い水準で推移しており、令和３年度は</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ポイント上回っている。令和３年度は、固定資産税や法人事業税交付金、地方消費税交付金、地方特例交付金が増となったことことなどから前年度を上回る一般財源を確保することができた。今後については、新型コロナウイルス感染症の感染状況や原材料価格の上昇などによる影響は不確定な要素が多く、法人市民税や個人市民税などに与える影響も懸念されるなど、財源確保に向けた環境は厳しい状況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230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21466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107950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94545</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94545</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43745</xdr:rowOff>
    </xdr:from>
    <xdr:to>
      <xdr:col>11</xdr:col>
      <xdr:colOff>82550</xdr:colOff>
      <xdr:row>38</xdr:row>
      <xdr:rowOff>145345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155522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分子の経常経費充当一般財源等は、人件費や物件費、扶助費、補助費等、公債費、繰出金の増などにより、前年度比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％の増となった。分母の経常一般財源等は、固定資産税や法人事業税交付金、地方消費税交付金、地方特例交付金の増などにより前年度比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％の増となった。分母の増加率が分子の増加率を上回ったことにより、経常収支比率は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61</xdr:row>
      <xdr:rowOff>159596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376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18046"/>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63</xdr:row>
      <xdr:rowOff>82127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7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950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44890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135060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143104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13,912</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時間外手当や共済組合負担金などが減額となった一方、退職手当や時間外勤務手当、時給制会計年度任用職員報酬などが増額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事業や住民情報システム共同利用、地域経済活性化キャンペーン事業に係る委託料の増により増額となった。今後も、委託契約の複数年化や仕様の見直し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60021</xdr:rowOff>
    </xdr:from>
    <xdr:to>
      <xdr:col>23</xdr:col>
      <xdr:colOff>133350</xdr:colOff>
      <xdr:row>84</xdr:row>
      <xdr:rowOff>91920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90371"/>
          <a:ext cx="838200" cy="2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42600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01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5474</xdr:rowOff>
    </xdr:from>
    <xdr:to>
      <xdr:col>19</xdr:col>
      <xdr:colOff>133350</xdr:colOff>
      <xdr:row>83</xdr:row>
      <xdr:rowOff>60021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35824"/>
          <a:ext cx="889000" cy="5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8996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148290</xdr:rowOff>
    </xdr:from>
    <xdr:to>
      <xdr:col>15</xdr:col>
      <xdr:colOff>82550</xdr:colOff>
      <xdr:row>83</xdr:row>
      <xdr:rowOff>5474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7190"/>
          <a:ext cx="889000" cy="2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126265</xdr:rowOff>
    </xdr:from>
    <xdr:to>
      <xdr:col>15</xdr:col>
      <xdr:colOff>133350</xdr:colOff>
      <xdr:row>82</xdr:row>
      <xdr:rowOff>56415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66592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128933</xdr:rowOff>
    </xdr:from>
    <xdr:to>
      <xdr:col>11</xdr:col>
      <xdr:colOff>31750</xdr:colOff>
      <xdr:row>82</xdr:row>
      <xdr:rowOff>148290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87833"/>
          <a:ext cx="889000" cy="1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81221</xdr:rowOff>
    </xdr:from>
    <xdr:to>
      <xdr:col>11</xdr:col>
      <xdr:colOff>82550</xdr:colOff>
      <xdr:row>82</xdr:row>
      <xdr:rowOff>11371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21548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96152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1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41120</xdr:rowOff>
    </xdr:from>
    <xdr:to>
      <xdr:col>23</xdr:col>
      <xdr:colOff>184150</xdr:colOff>
      <xdr:row>84</xdr:row>
      <xdr:rowOff>142720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13197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9221</xdr:rowOff>
    </xdr:from>
    <xdr:to>
      <xdr:col>19</xdr:col>
      <xdr:colOff>184150</xdr:colOff>
      <xdr:row>83</xdr:row>
      <xdr:rowOff>110821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95598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25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126124</xdr:rowOff>
    </xdr:from>
    <xdr:to>
      <xdr:col>15</xdr:col>
      <xdr:colOff>133350</xdr:colOff>
      <xdr:row>83</xdr:row>
      <xdr:rowOff>56274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41051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7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97490</xdr:rowOff>
    </xdr:from>
    <xdr:to>
      <xdr:col>11</xdr:col>
      <xdr:colOff>82550</xdr:colOff>
      <xdr:row>83</xdr:row>
      <xdr:rowOff>27640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12417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4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78133</xdr:rowOff>
    </xdr:from>
    <xdr:to>
      <xdr:col>7</xdr:col>
      <xdr:colOff>31750</xdr:colOff>
      <xdr:row>83</xdr:row>
      <xdr:rowOff>8283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164510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2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査定昇給を導入しているが成績上位者の割合が国よりも低かったこと、国よりも昇給号給数が低く設定されていること等によりラスパイレス指数が低下した。</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93134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3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113241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234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84</xdr:row>
      <xdr:rowOff>102659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435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62441</xdr:rowOff>
    </xdr:from>
    <xdr:to>
      <xdr:col>73</xdr:col>
      <xdr:colOff>44450</xdr:colOff>
      <xdr:row>83</xdr:row>
      <xdr:rowOff>164041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方式による調理場の運営、保育園の民営化など多様な</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手法の導入により、適正な定員管理に取り組んできた。特に、介護認定・調査の民間委託化などにより減員したものの、自治体デジタル改革や重層的支援体制整備への対応など新たな行政需要による対応のため増員を図った。新型コロナウイルス感染症による影響を踏まえつつ、引き続き「第２次行政経営計画」に基づき経営資源（ひと・モノ・おかね・情報）を最大限活用していく取組を進めるとともに、適正なサービス水準と最適なサービス提供手法の検討を行い、職員定数の適正化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56424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3653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56424</xdr:rowOff>
    </xdr:from>
    <xdr:to>
      <xdr:col>77</xdr:col>
      <xdr:colOff>44450</xdr:colOff>
      <xdr:row>60</xdr:row>
      <xdr:rowOff>94343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4342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87449</xdr:rowOff>
    </xdr:from>
    <xdr:to>
      <xdr:col>72</xdr:col>
      <xdr:colOff>203200</xdr:colOff>
      <xdr:row>60</xdr:row>
      <xdr:rowOff>94343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444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84001</xdr:rowOff>
    </xdr:from>
    <xdr:to>
      <xdr:col>68</xdr:col>
      <xdr:colOff>152400</xdr:colOff>
      <xdr:row>60</xdr:row>
      <xdr:rowOff>87449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710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120287</xdr:rowOff>
    </xdr:from>
    <xdr:to>
      <xdr:col>68</xdr:col>
      <xdr:colOff>203200</xdr:colOff>
      <xdr:row>62</xdr:row>
      <xdr:rowOff>50437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35214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170180</xdr:rowOff>
    </xdr:from>
    <xdr:to>
      <xdr:col>81</xdr:col>
      <xdr:colOff>95250</xdr:colOff>
      <xdr:row>60</xdr:row>
      <xdr:rowOff>100330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5624</xdr:rowOff>
    </xdr:from>
    <xdr:to>
      <xdr:col>77</xdr:col>
      <xdr:colOff>95250</xdr:colOff>
      <xdr:row>60</xdr:row>
      <xdr:rowOff>107224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117401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43543</xdr:rowOff>
    </xdr:from>
    <xdr:to>
      <xdr:col>73</xdr:col>
      <xdr:colOff>44450</xdr:colOff>
      <xdr:row>60</xdr:row>
      <xdr:rowOff>145143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155320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36649</xdr:rowOff>
    </xdr:from>
    <xdr:to>
      <xdr:col>68</xdr:col>
      <xdr:colOff>203200</xdr:colOff>
      <xdr:row>60</xdr:row>
      <xdr:rowOff>138249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148426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令和３年度は単年度の比率は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ポイント増加、３ヵ年平均である本比率は同率となっている。新たな市債の発行を当該年度の元利償還額以下に抑制してきたことにより、令和３年度も類似団体平均を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ポイント下回っているが、今後、老朽化が著しい公共施設を改修し、長寿命化を図っていく必要があるため、将来世代の負担を考慮しながら、市債の有効に活用に努める。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38</xdr:row>
      <xdr:rowOff>159657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7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57150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67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103112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4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39</xdr:row>
      <xdr:rowOff>103112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5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53.5</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将来世代の負担を考慮しながら、市債を有効に活用していくなど、歳入の規模に見合ったバランスの取れた予算編成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91820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20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55154</xdr:rowOff>
    </xdr:from>
    <xdr:to>
      <xdr:col>73</xdr:col>
      <xdr:colOff>44450</xdr:colOff>
      <xdr:row>14</xdr:row>
      <xdr:rowOff>156754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70666</xdr:rowOff>
    </xdr:from>
    <xdr:to>
      <xdr:col>68</xdr:col>
      <xdr:colOff>203200</xdr:colOff>
      <xdr:row>15</xdr:row>
      <xdr:rowOff>816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10993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102343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122465</xdr:colOff>
      <xdr:row>26</xdr:row>
      <xdr:rowOff>81643</xdr:rowOff>
    </xdr:from>
    <xdr:ext cx="9334500" cy="425758"/>
    <xdr:sp macro="" textlink="">
      <xdr:nvSpPr>
        <xdr:cNvPr id="464" name="テキスト ボックス 463">
          <a:extLst>
            <a:ext uri="{FF2B5EF4-FFF2-40B4-BE49-F238E27FC236}">
              <a16:creationId xmlns:a16="http://schemas.microsoft.com/office/drawing/2014/main" id="{B7833EC5-7802-49C9-93AF-5F55205E114C}"/>
            </a:ext>
          </a:extLst>
        </xdr:cNvPr>
        <xdr:cNvSpPr txBox="1"/>
      </xdr:nvSpPr>
      <xdr:spPr>
        <a:xfrm>
          <a:off x="734786" y="4680857"/>
          <a:ext cx="93345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000">
              <a:solidFill>
                <a:srgbClr val="FF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rgbClr val="FF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185,124
180,401
24.36
96,590,970
88,883,679
6,504,336
40,539,053
25,721,017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による職員数の減少などにより減少傾向が続いてきたが、令和３年度は人件費については、時間外手当や共済組合負担金などが減額となった一方、退職手当や時間外勤務手当、時給制会計年度任用職員報酬の増などによ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％の増となった。依然、類似団体平均との比較では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ポイント下回っているが、行政経営計画に基づき、民間活力の活用や事務事業の見直しなどを進める。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9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増加傾向にあり、令和３年度は類似団体平均を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増加の要因は、効率的な施設管理を行うため、指定管理者制度の導入拡大など、業務の民間委託を進めてきたことのほか、令和３年度はＧＩＧＡスクール構想に基づく教育ＩＣＴ機器リース料や住民情報システム共同利用に係る事業費の増である。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45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84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ポイント上回っている。生活扶助費を始めとした生活保護費や児童手当の減により前年度に比べて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引き続き事務事業評価に基づいた事業の見直しなどにより扶助費の抑制に取り組む。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99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69850</xdr:rowOff>
    </xdr:from>
    <xdr:to>
      <xdr:col>19</xdr:col>
      <xdr:colOff>187325</xdr:colOff>
      <xdr:row>62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35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69850</xdr:rowOff>
    </xdr:from>
    <xdr:to>
      <xdr:col>15</xdr:col>
      <xdr:colOff>98425</xdr:colOff>
      <xdr:row>62</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52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69850</xdr:rowOff>
    </xdr:from>
    <xdr:to>
      <xdr:col>11</xdr:col>
      <xdr:colOff>9525</xdr:colOff>
      <xdr:row>61</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52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19050</xdr:rowOff>
    </xdr:from>
    <xdr:to>
      <xdr:col>20</xdr:col>
      <xdr:colOff>38100</xdr:colOff>
      <xdr:row>60</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133350</xdr:rowOff>
    </xdr:from>
    <xdr:to>
      <xdr:col>15</xdr:col>
      <xdr:colOff>149225</xdr:colOff>
      <xdr:row>62</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ポイント下回った。国民健康保険事業への繰出金は減となったものの、介護保険事業、後期高齢者医療事業への繰出金がそれぞれ増となり、繰出金は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億円増となった。　引き続き、医療費の適正化と、医療費給付費に見合った保険料の見直しに取り組む。</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20320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18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1000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61</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64420"/>
          <a:ext cx="88900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149860</xdr:rowOff>
    </xdr:from>
    <xdr:to>
      <xdr:col>73</xdr:col>
      <xdr:colOff>180975</xdr:colOff>
      <xdr:row>61</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436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104140</xdr:rowOff>
    </xdr:from>
    <xdr:to>
      <xdr:col>69</xdr:col>
      <xdr:colOff>92075</xdr:colOff>
      <xdr:row>60</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39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58437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81297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8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令和３年度は、幼児教育に係る施設等利用費や地方公共団体情報システム機構への交付金などの減により前年度に比べて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市民活動の支援や新たな政策課題に対応するため補助金の新設等は必要と考える一方で、既存の補助金の徹底的な見直しを引き続き行う。</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80736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4135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37</xdr:row>
      <xdr:rowOff>80736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08700"/>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35</xdr:row>
      <xdr:rowOff>151493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0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135363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5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29936</xdr:rowOff>
    </xdr:from>
    <xdr:to>
      <xdr:col>78</xdr:col>
      <xdr:colOff>120650</xdr:colOff>
      <xdr:row>37</xdr:row>
      <xdr:rowOff>131536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116312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100693</xdr:rowOff>
    </xdr:from>
    <xdr:to>
      <xdr:col>69</xdr:col>
      <xdr:colOff>142875</xdr:colOff>
      <xdr:row>36</xdr:row>
      <xdr:rowOff>30843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令和３年度は類似団体平均を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将来世代の負担を考慮しながら、市債の有効に活用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7801</xdr:rowOff>
    </xdr:from>
    <xdr:to>
      <xdr:col>24</xdr:col>
      <xdr:colOff>25400</xdr:colOff>
      <xdr:row>75</xdr:row>
      <xdr:rowOff>14333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6655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14333</xdr:rowOff>
    </xdr:from>
    <xdr:to>
      <xdr:col>19</xdr:col>
      <xdr:colOff>187325</xdr:colOff>
      <xdr:row>75</xdr:row>
      <xdr:rowOff>151493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7308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76</xdr:row>
      <xdr:rowOff>45357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10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38826</xdr:rowOff>
    </xdr:from>
    <xdr:to>
      <xdr:col>11</xdr:col>
      <xdr:colOff>9525</xdr:colOff>
      <xdr:row>76</xdr:row>
      <xdr:rowOff>45357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69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128451</xdr:rowOff>
    </xdr:from>
    <xdr:to>
      <xdr:col>24</xdr:col>
      <xdr:colOff>76200</xdr:colOff>
      <xdr:row>75</xdr:row>
      <xdr:rowOff>58601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144978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6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134983</xdr:rowOff>
    </xdr:from>
    <xdr:to>
      <xdr:col>20</xdr:col>
      <xdr:colOff>38100</xdr:colOff>
      <xdr:row>75</xdr:row>
      <xdr:rowOff>65133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75310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9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100693</xdr:rowOff>
    </xdr:from>
    <xdr:to>
      <xdr:col>15</xdr:col>
      <xdr:colOff>149225</xdr:colOff>
      <xdr:row>76</xdr:row>
      <xdr:rowOff>30843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41020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159476</xdr:rowOff>
    </xdr:from>
    <xdr:to>
      <xdr:col>6</xdr:col>
      <xdr:colOff>171450</xdr:colOff>
      <xdr:row>76</xdr:row>
      <xdr:rowOff>89626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99803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98425</xdr:rowOff>
    </xdr:from>
    <xdr:to>
      <xdr:col>82</xdr:col>
      <xdr:colOff>107950</xdr:colOff>
      <xdr:row>77</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0007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149861</xdr:rowOff>
    </xdr:from>
    <xdr:to>
      <xdr:col>78</xdr:col>
      <xdr:colOff>69850</xdr:colOff>
      <xdr:row>78</xdr:row>
      <xdr:rowOff>41275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3515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41275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629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77</xdr:row>
      <xdr:rowOff>161289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057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47625</xdr:rowOff>
    </xdr:from>
    <xdr:to>
      <xdr:col>82</xdr:col>
      <xdr:colOff>158750</xdr:colOff>
      <xdr:row>77</xdr:row>
      <xdr:rowOff>149225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19702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161925</xdr:rowOff>
    </xdr:from>
    <xdr:to>
      <xdr:col>74</xdr:col>
      <xdr:colOff>31750</xdr:colOff>
      <xdr:row>78</xdr:row>
      <xdr:rowOff>92075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76852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39599</xdr:rowOff>
    </xdr:from>
    <xdr:to>
      <xdr:col>29</xdr:col>
      <xdr:colOff>127000</xdr:colOff>
      <xdr:row>18</xdr:row>
      <xdr:rowOff>57163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3324"/>
          <a:ext cx="6477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5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41008</xdr:rowOff>
    </xdr:from>
    <xdr:to>
      <xdr:col>26</xdr:col>
      <xdr:colOff>50800</xdr:colOff>
      <xdr:row>18</xdr:row>
      <xdr:rowOff>57163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74733"/>
          <a:ext cx="698500" cy="1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41008</xdr:rowOff>
    </xdr:from>
    <xdr:to>
      <xdr:col>22</xdr:col>
      <xdr:colOff>114300</xdr:colOff>
      <xdr:row>18</xdr:row>
      <xdr:rowOff>90538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4733"/>
          <a:ext cx="698500" cy="49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90538</xdr:rowOff>
    </xdr:from>
    <xdr:to>
      <xdr:col>18</xdr:col>
      <xdr:colOff>177800</xdr:colOff>
      <xdr:row>18</xdr:row>
      <xdr:rowOff>104978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4263"/>
          <a:ext cx="698500" cy="14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23461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160249</xdr:rowOff>
    </xdr:from>
    <xdr:to>
      <xdr:col>29</xdr:col>
      <xdr:colOff>177800</xdr:colOff>
      <xdr:row>18</xdr:row>
      <xdr:rowOff>90399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132326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6363</xdr:rowOff>
    </xdr:from>
    <xdr:to>
      <xdr:col>26</xdr:col>
      <xdr:colOff>101600</xdr:colOff>
      <xdr:row>18</xdr:row>
      <xdr:rowOff>107963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0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92740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161658</xdr:rowOff>
    </xdr:from>
    <xdr:to>
      <xdr:col>22</xdr:col>
      <xdr:colOff>165100</xdr:colOff>
      <xdr:row>18</xdr:row>
      <xdr:rowOff>91808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39738</xdr:rowOff>
    </xdr:from>
    <xdr:to>
      <xdr:col>19</xdr:col>
      <xdr:colOff>38100</xdr:colOff>
      <xdr:row>18</xdr:row>
      <xdr:rowOff>141338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3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126115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54178</xdr:rowOff>
    </xdr:from>
    <xdr:to>
      <xdr:col>15</xdr:col>
      <xdr:colOff>101600</xdr:colOff>
      <xdr:row>18</xdr:row>
      <xdr:rowOff>155778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7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140555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29959</xdr:rowOff>
    </xdr:from>
    <xdr:to>
      <xdr:col>29</xdr:col>
      <xdr:colOff>127000</xdr:colOff>
      <xdr:row>36</xdr:row>
      <xdr:rowOff>156108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3209"/>
          <a:ext cx="647700" cy="12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43866</xdr:rowOff>
    </xdr:from>
    <xdr:to>
      <xdr:col>26</xdr:col>
      <xdr:colOff>50800</xdr:colOff>
      <xdr:row>36</xdr:row>
      <xdr:rowOff>156108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7116"/>
          <a:ext cx="698500" cy="11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47731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5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28207</xdr:rowOff>
    </xdr:from>
    <xdr:to>
      <xdr:col>22</xdr:col>
      <xdr:colOff>114300</xdr:colOff>
      <xdr:row>36</xdr:row>
      <xdr:rowOff>43866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81457"/>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15596</xdr:rowOff>
    </xdr:from>
    <xdr:to>
      <xdr:col>18</xdr:col>
      <xdr:colOff>177800</xdr:colOff>
      <xdr:row>36</xdr:row>
      <xdr:rowOff>28207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68846"/>
          <a:ext cx="698500" cy="1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47921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322059</xdr:rowOff>
    </xdr:from>
    <xdr:to>
      <xdr:col>29</xdr:col>
      <xdr:colOff>177800</xdr:colOff>
      <xdr:row>36</xdr:row>
      <xdr:rowOff>80759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294136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105308</xdr:rowOff>
    </xdr:from>
    <xdr:to>
      <xdr:col>26</xdr:col>
      <xdr:colOff>101600</xdr:colOff>
      <xdr:row>37</xdr:row>
      <xdr:rowOff>35458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5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20235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44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335966</xdr:rowOff>
    </xdr:from>
    <xdr:to>
      <xdr:col>22</xdr:col>
      <xdr:colOff>165100</xdr:colOff>
      <xdr:row>36</xdr:row>
      <xdr:rowOff>94666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79443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320307</xdr:rowOff>
    </xdr:from>
    <xdr:to>
      <xdr:col>19</xdr:col>
      <xdr:colOff>38100</xdr:colOff>
      <xdr:row>36</xdr:row>
      <xdr:rowOff>79007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63784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307696</xdr:rowOff>
    </xdr:from>
    <xdr:to>
      <xdr:col>15</xdr:col>
      <xdr:colOff>101600</xdr:colOff>
      <xdr:row>36</xdr:row>
      <xdr:rowOff>66396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51173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185,124
180,401
24.36
96,590,970
88,883,679
6,504,336
40,539,053
25,721,017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115664</xdr:rowOff>
    </xdr:from>
    <xdr:to>
      <xdr:col>24</xdr:col>
      <xdr:colOff>63500</xdr:colOff>
      <xdr:row>35</xdr:row>
      <xdr:rowOff>141855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6414"/>
          <a:ext cx="8382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5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141855</xdr:rowOff>
    </xdr:from>
    <xdr:to>
      <xdr:col>19</xdr:col>
      <xdr:colOff>177800</xdr:colOff>
      <xdr:row>36</xdr:row>
      <xdr:rowOff>94274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2605"/>
          <a:ext cx="889000" cy="12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94274</xdr:rowOff>
    </xdr:from>
    <xdr:to>
      <xdr:col>15</xdr:col>
      <xdr:colOff>50800</xdr:colOff>
      <xdr:row>36</xdr:row>
      <xdr:rowOff>118832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6474"/>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151347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118832</xdr:rowOff>
    </xdr:from>
    <xdr:to>
      <xdr:col>10</xdr:col>
      <xdr:colOff>114300</xdr:colOff>
      <xdr:row>36</xdr:row>
      <xdr:rowOff>150509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1032"/>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155494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154221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64864</xdr:rowOff>
    </xdr:from>
    <xdr:to>
      <xdr:col>24</xdr:col>
      <xdr:colOff>114300</xdr:colOff>
      <xdr:row>35</xdr:row>
      <xdr:rowOff>166464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43291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91055</xdr:rowOff>
    </xdr:from>
    <xdr:to>
      <xdr:col>20</xdr:col>
      <xdr:colOff>38100</xdr:colOff>
      <xdr:row>36</xdr:row>
      <xdr:rowOff>21205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8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43474</xdr:rowOff>
    </xdr:from>
    <xdr:to>
      <xdr:col>15</xdr:col>
      <xdr:colOff>101600</xdr:colOff>
      <xdr:row>36</xdr:row>
      <xdr:rowOff>145074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136201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68032</xdr:rowOff>
    </xdr:from>
    <xdr:to>
      <xdr:col>10</xdr:col>
      <xdr:colOff>165100</xdr:colOff>
      <xdr:row>36</xdr:row>
      <xdr:rowOff>169632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160759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99709</xdr:rowOff>
    </xdr:from>
    <xdr:to>
      <xdr:col>6</xdr:col>
      <xdr:colOff>38100</xdr:colOff>
      <xdr:row>37</xdr:row>
      <xdr:rowOff>29859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20986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128632</xdr:rowOff>
    </xdr:from>
    <xdr:to>
      <xdr:col>24</xdr:col>
      <xdr:colOff>63500</xdr:colOff>
      <xdr:row>56</xdr:row>
      <xdr:rowOff>74225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86932"/>
          <a:ext cx="838200" cy="2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74225</xdr:rowOff>
    </xdr:from>
    <xdr:to>
      <xdr:col>19</xdr:col>
      <xdr:colOff>177800</xdr:colOff>
      <xdr:row>56</xdr:row>
      <xdr:rowOff>97333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75425"/>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107732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97333</xdr:rowOff>
    </xdr:from>
    <xdr:to>
      <xdr:col>15</xdr:col>
      <xdr:colOff>50800</xdr:colOff>
      <xdr:row>56</xdr:row>
      <xdr:rowOff>122174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98533"/>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122174</xdr:rowOff>
    </xdr:from>
    <xdr:to>
      <xdr:col>10</xdr:col>
      <xdr:colOff>114300</xdr:colOff>
      <xdr:row>56</xdr:row>
      <xdr:rowOff>151626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23374"/>
          <a:ext cx="8890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136859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0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77832</xdr:rowOff>
    </xdr:from>
    <xdr:to>
      <xdr:col>24</xdr:col>
      <xdr:colOff>114300</xdr:colOff>
      <xdr:row>55</xdr:row>
      <xdr:rowOff>7982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100709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23425</xdr:rowOff>
    </xdr:from>
    <xdr:to>
      <xdr:col>20</xdr:col>
      <xdr:colOff>38100</xdr:colOff>
      <xdr:row>56</xdr:row>
      <xdr:rowOff>125025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141552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46533</xdr:rowOff>
    </xdr:from>
    <xdr:to>
      <xdr:col>15</xdr:col>
      <xdr:colOff>101600</xdr:colOff>
      <xdr:row>56</xdr:row>
      <xdr:rowOff>148133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164660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71374</xdr:rowOff>
    </xdr:from>
    <xdr:to>
      <xdr:col>10</xdr:col>
      <xdr:colOff>165100</xdr:colOff>
      <xdr:row>57</xdr:row>
      <xdr:rowOff>1524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18051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100826</xdr:rowOff>
    </xdr:from>
    <xdr:to>
      <xdr:col>6</xdr:col>
      <xdr:colOff>38100</xdr:colOff>
      <xdr:row>57</xdr:row>
      <xdr:rowOff>30976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0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47503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58502</xdr:rowOff>
    </xdr:from>
    <xdr:to>
      <xdr:col>24</xdr:col>
      <xdr:colOff>63500</xdr:colOff>
      <xdr:row>76</xdr:row>
      <xdr:rowOff>77521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88702"/>
          <a:ext cx="8382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127311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57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26589</xdr:rowOff>
    </xdr:from>
    <xdr:to>
      <xdr:col>19</xdr:col>
      <xdr:colOff>177800</xdr:colOff>
      <xdr:row>76</xdr:row>
      <xdr:rowOff>77521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56789"/>
          <a:ext cx="8890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77660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26589</xdr:rowOff>
    </xdr:from>
    <xdr:to>
      <xdr:col>15</xdr:col>
      <xdr:colOff>50800</xdr:colOff>
      <xdr:row>76</xdr:row>
      <xdr:rowOff>69017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56789"/>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79581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8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64080</xdr:rowOff>
    </xdr:from>
    <xdr:to>
      <xdr:col>10</xdr:col>
      <xdr:colOff>114300</xdr:colOff>
      <xdr:row>76</xdr:row>
      <xdr:rowOff>69017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94280"/>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86346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66870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7702</xdr:rowOff>
    </xdr:from>
    <xdr:to>
      <xdr:col>24</xdr:col>
      <xdr:colOff>114300</xdr:colOff>
      <xdr:row>76</xdr:row>
      <xdr:rowOff>109302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30578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8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26721</xdr:rowOff>
    </xdr:from>
    <xdr:to>
      <xdr:col>20</xdr:col>
      <xdr:colOff>38100</xdr:colOff>
      <xdr:row>76</xdr:row>
      <xdr:rowOff>128321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144848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3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147239</xdr:rowOff>
    </xdr:from>
    <xdr:to>
      <xdr:col>15</xdr:col>
      <xdr:colOff>101600</xdr:colOff>
      <xdr:row>76</xdr:row>
      <xdr:rowOff>77389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93916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18217</xdr:rowOff>
    </xdr:from>
    <xdr:to>
      <xdr:col>10</xdr:col>
      <xdr:colOff>165100</xdr:colOff>
      <xdr:row>76</xdr:row>
      <xdr:rowOff>119817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136344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2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13280</xdr:rowOff>
    </xdr:from>
    <xdr:to>
      <xdr:col>6</xdr:col>
      <xdr:colOff>38100</xdr:colOff>
      <xdr:row>76</xdr:row>
      <xdr:rowOff>114880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4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131406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1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79324</xdr:rowOff>
    </xdr:from>
    <xdr:to>
      <xdr:col>24</xdr:col>
      <xdr:colOff>63500</xdr:colOff>
      <xdr:row>95</xdr:row>
      <xdr:rowOff>26696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24174"/>
          <a:ext cx="838200" cy="2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2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24003</xdr:rowOff>
    </xdr:from>
    <xdr:to>
      <xdr:col>19</xdr:col>
      <xdr:colOff>177800</xdr:colOff>
      <xdr:row>95</xdr:row>
      <xdr:rowOff>26696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11753"/>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37977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24003</xdr:rowOff>
    </xdr:from>
    <xdr:to>
      <xdr:col>15</xdr:col>
      <xdr:colOff>50800</xdr:colOff>
      <xdr:row>95</xdr:row>
      <xdr:rowOff>92596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11753"/>
          <a:ext cx="889000" cy="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102430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92596</xdr:rowOff>
    </xdr:from>
    <xdr:to>
      <xdr:col>10</xdr:col>
      <xdr:colOff>114300</xdr:colOff>
      <xdr:row>95</xdr:row>
      <xdr:rowOff>106401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80346"/>
          <a:ext cx="889000" cy="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165688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15752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28524</xdr:rowOff>
    </xdr:from>
    <xdr:to>
      <xdr:col>24</xdr:col>
      <xdr:colOff>114300</xdr:colOff>
      <xdr:row>93</xdr:row>
      <xdr:rowOff>130124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7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51401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2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147346</xdr:rowOff>
    </xdr:from>
    <xdr:to>
      <xdr:col>20</xdr:col>
      <xdr:colOff>38100</xdr:colOff>
      <xdr:row>95</xdr:row>
      <xdr:rowOff>77496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94023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3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144653</xdr:rowOff>
    </xdr:from>
    <xdr:to>
      <xdr:col>15</xdr:col>
      <xdr:colOff>101600</xdr:colOff>
      <xdr:row>95</xdr:row>
      <xdr:rowOff>74803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91330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3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41796</xdr:rowOff>
    </xdr:from>
    <xdr:to>
      <xdr:col>10</xdr:col>
      <xdr:colOff>165100</xdr:colOff>
      <xdr:row>95</xdr:row>
      <xdr:rowOff>143396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159923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55601</xdr:rowOff>
    </xdr:from>
    <xdr:to>
      <xdr:col>6</xdr:col>
      <xdr:colOff>38100</xdr:colOff>
      <xdr:row>95</xdr:row>
      <xdr:rowOff>157201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2278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1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122435</xdr:rowOff>
    </xdr:from>
    <xdr:to>
      <xdr:col>55</xdr:col>
      <xdr:colOff>0</xdr:colOff>
      <xdr:row>36</xdr:row>
      <xdr:rowOff>105519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094485"/>
          <a:ext cx="838200" cy="118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141851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122435</xdr:rowOff>
    </xdr:from>
    <xdr:to>
      <xdr:col>50</xdr:col>
      <xdr:colOff>114300</xdr:colOff>
      <xdr:row>37</xdr:row>
      <xdr:rowOff>96255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094485"/>
          <a:ext cx="889000" cy="134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10569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96255</xdr:rowOff>
    </xdr:from>
    <xdr:to>
      <xdr:col>45</xdr:col>
      <xdr:colOff>177800</xdr:colOff>
      <xdr:row>37</xdr:row>
      <xdr:rowOff>100533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39905"/>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165592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94764</xdr:rowOff>
    </xdr:from>
    <xdr:to>
      <xdr:col>41</xdr:col>
      <xdr:colOff>50800</xdr:colOff>
      <xdr:row>37</xdr:row>
      <xdr:rowOff>100533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438414"/>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8435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19354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54719</xdr:rowOff>
    </xdr:from>
    <xdr:to>
      <xdr:col>55</xdr:col>
      <xdr:colOff>50800</xdr:colOff>
      <xdr:row>36</xdr:row>
      <xdr:rowOff>156319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77596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7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71635</xdr:rowOff>
    </xdr:from>
    <xdr:to>
      <xdr:col>50</xdr:col>
      <xdr:colOff>165100</xdr:colOff>
      <xdr:row>30</xdr:row>
      <xdr:rowOff>1785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0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18312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481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45455</xdr:rowOff>
    </xdr:from>
    <xdr:to>
      <xdr:col>46</xdr:col>
      <xdr:colOff>38100</xdr:colOff>
      <xdr:row>37</xdr:row>
      <xdr:rowOff>147055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163582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6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49733</xdr:rowOff>
    </xdr:from>
    <xdr:to>
      <xdr:col>41</xdr:col>
      <xdr:colOff>101600</xdr:colOff>
      <xdr:row>37</xdr:row>
      <xdr:rowOff>151333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167860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6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43964</xdr:rowOff>
    </xdr:from>
    <xdr:to>
      <xdr:col>36</xdr:col>
      <xdr:colOff>165100</xdr:colOff>
      <xdr:row>37</xdr:row>
      <xdr:rowOff>145564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162091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150902</xdr:rowOff>
    </xdr:from>
    <xdr:to>
      <xdr:col>55</xdr:col>
      <xdr:colOff>0</xdr:colOff>
      <xdr:row>54</xdr:row>
      <xdr:rowOff>22999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237752"/>
          <a:ext cx="838200" cy="4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94645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52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22999</xdr:rowOff>
    </xdr:from>
    <xdr:to>
      <xdr:col>50</xdr:col>
      <xdr:colOff>114300</xdr:colOff>
      <xdr:row>55</xdr:row>
      <xdr:rowOff>69824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81299"/>
          <a:ext cx="889000" cy="2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25017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69824</xdr:rowOff>
    </xdr:from>
    <xdr:to>
      <xdr:col>45</xdr:col>
      <xdr:colOff>177800</xdr:colOff>
      <xdr:row>55</xdr:row>
      <xdr:rowOff>132766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99574"/>
          <a:ext cx="8890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80459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1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132766</xdr:rowOff>
    </xdr:from>
    <xdr:to>
      <xdr:col>41</xdr:col>
      <xdr:colOff>50800</xdr:colOff>
      <xdr:row>56</xdr:row>
      <xdr:rowOff>55423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62516"/>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165631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15003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100102</xdr:rowOff>
    </xdr:from>
    <xdr:to>
      <xdr:col>55</xdr:col>
      <xdr:colOff>50800</xdr:colOff>
      <xdr:row>54</xdr:row>
      <xdr:rowOff>30252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8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122979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3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143649</xdr:rowOff>
    </xdr:from>
    <xdr:to>
      <xdr:col>50</xdr:col>
      <xdr:colOff>165100</xdr:colOff>
      <xdr:row>54</xdr:row>
      <xdr:rowOff>73799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3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90326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00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19024</xdr:rowOff>
    </xdr:from>
    <xdr:to>
      <xdr:col>46</xdr:col>
      <xdr:colOff>38100</xdr:colOff>
      <xdr:row>55</xdr:row>
      <xdr:rowOff>120624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111751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5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81966</xdr:rowOff>
    </xdr:from>
    <xdr:to>
      <xdr:col>41</xdr:col>
      <xdr:colOff>101600</xdr:colOff>
      <xdr:row>56</xdr:row>
      <xdr:rowOff>12116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60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4623</xdr:rowOff>
    </xdr:from>
    <xdr:to>
      <xdr:col>36</xdr:col>
      <xdr:colOff>165100</xdr:colOff>
      <xdr:row>56</xdr:row>
      <xdr:rowOff>106223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97350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12942</xdr:rowOff>
    </xdr:from>
    <xdr:to>
      <xdr:col>55</xdr:col>
      <xdr:colOff>0</xdr:colOff>
      <xdr:row>78</xdr:row>
      <xdr:rowOff>79693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86042"/>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137528</xdr:rowOff>
    </xdr:from>
    <xdr:to>
      <xdr:col>50</xdr:col>
      <xdr:colOff>114300</xdr:colOff>
      <xdr:row>78</xdr:row>
      <xdr:rowOff>12942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39178"/>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144459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137528</xdr:rowOff>
    </xdr:from>
    <xdr:to>
      <xdr:col>45</xdr:col>
      <xdr:colOff>177800</xdr:colOff>
      <xdr:row>78</xdr:row>
      <xdr:rowOff>94368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39178"/>
          <a:ext cx="889000" cy="12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147043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94049</xdr:rowOff>
    </xdr:from>
    <xdr:to>
      <xdr:col>41</xdr:col>
      <xdr:colOff>50800</xdr:colOff>
      <xdr:row>78</xdr:row>
      <xdr:rowOff>94368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67149"/>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22798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139247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28893</xdr:rowOff>
    </xdr:from>
    <xdr:to>
      <xdr:col>55</xdr:col>
      <xdr:colOff>50800</xdr:colOff>
      <xdr:row>78</xdr:row>
      <xdr:rowOff>130493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115270</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133592</xdr:rowOff>
    </xdr:from>
    <xdr:to>
      <xdr:col>50</xdr:col>
      <xdr:colOff>165100</xdr:colOff>
      <xdr:row>78</xdr:row>
      <xdr:rowOff>63742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54869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2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86728</xdr:rowOff>
    </xdr:from>
    <xdr:to>
      <xdr:col>46</xdr:col>
      <xdr:colOff>38100</xdr:colOff>
      <xdr:row>78</xdr:row>
      <xdr:rowOff>16878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8005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38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43568</xdr:rowOff>
    </xdr:from>
    <xdr:to>
      <xdr:col>41</xdr:col>
      <xdr:colOff>101600</xdr:colOff>
      <xdr:row>78</xdr:row>
      <xdr:rowOff>145168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136295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0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43249</xdr:rowOff>
    </xdr:from>
    <xdr:to>
      <xdr:col>36</xdr:col>
      <xdr:colOff>165100</xdr:colOff>
      <xdr:row>78</xdr:row>
      <xdr:rowOff>144849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135976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66511</xdr:rowOff>
    </xdr:from>
    <xdr:to>
      <xdr:col>55</xdr:col>
      <xdr:colOff>0</xdr:colOff>
      <xdr:row>96</xdr:row>
      <xdr:rowOff>16714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354261"/>
          <a:ext cx="8382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15569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7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66511</xdr:rowOff>
    </xdr:from>
    <xdr:to>
      <xdr:col>50</xdr:col>
      <xdr:colOff>114300</xdr:colOff>
      <xdr:row>96</xdr:row>
      <xdr:rowOff>123222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354261"/>
          <a:ext cx="889000" cy="22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167873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55918</xdr:rowOff>
    </xdr:from>
    <xdr:to>
      <xdr:col>45</xdr:col>
      <xdr:colOff>177800</xdr:colOff>
      <xdr:row>96</xdr:row>
      <xdr:rowOff>123222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15118"/>
          <a:ext cx="889000" cy="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55918</xdr:rowOff>
    </xdr:from>
    <xdr:to>
      <xdr:col>41</xdr:col>
      <xdr:colOff>50800</xdr:colOff>
      <xdr:row>97</xdr:row>
      <xdr:rowOff>23209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15118"/>
          <a:ext cx="889000" cy="13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77937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32014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137364</xdr:rowOff>
    </xdr:from>
    <xdr:to>
      <xdr:col>55</xdr:col>
      <xdr:colOff>50800</xdr:colOff>
      <xdr:row>96</xdr:row>
      <xdr:rowOff>67514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160241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7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15711</xdr:rowOff>
    </xdr:from>
    <xdr:to>
      <xdr:col>50</xdr:col>
      <xdr:colOff>165100</xdr:colOff>
      <xdr:row>95</xdr:row>
      <xdr:rowOff>117311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133838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07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72422</xdr:rowOff>
    </xdr:from>
    <xdr:to>
      <xdr:col>46</xdr:col>
      <xdr:colOff>38100</xdr:colOff>
      <xdr:row>97</xdr:row>
      <xdr:rowOff>2572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19099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3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5118</xdr:rowOff>
    </xdr:from>
    <xdr:to>
      <xdr:col>41</xdr:col>
      <xdr:colOff>101600</xdr:colOff>
      <xdr:row>96</xdr:row>
      <xdr:rowOff>106718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123245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143859</xdr:rowOff>
    </xdr:from>
    <xdr:to>
      <xdr:col>36</xdr:col>
      <xdr:colOff>165100</xdr:colOff>
      <xdr:row>97</xdr:row>
      <xdr:rowOff>74009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65136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116840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319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116840</xdr:rowOff>
    </xdr:from>
    <xdr:to>
      <xdr:col>81</xdr:col>
      <xdr:colOff>50800</xdr:colOff>
      <xdr:row>38</xdr:row>
      <xdr:rowOff>149606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3194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3573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1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149606</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647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7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79773</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25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121683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293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3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66040</xdr:rowOff>
    </xdr:from>
    <xdr:to>
      <xdr:col>81</xdr:col>
      <xdr:colOff>101600</xdr:colOff>
      <xdr:row>38</xdr:row>
      <xdr:rowOff>167640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158767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98806</xdr:rowOff>
    </xdr:from>
    <xdr:to>
      <xdr:col>76</xdr:col>
      <xdr:colOff>165100</xdr:colOff>
      <xdr:row>39</xdr:row>
      <xdr:rowOff>28956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20083</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7066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98095</xdr:rowOff>
    </xdr:from>
    <xdr:to>
      <xdr:col>85</xdr:col>
      <xdr:colOff>127000</xdr:colOff>
      <xdr:row>77</xdr:row>
      <xdr:rowOff>102572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99745"/>
          <a:ext cx="8382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6331</xdr:rowOff>
    </xdr:from>
    <xdr:to>
      <xdr:col>81</xdr:col>
      <xdr:colOff>50800</xdr:colOff>
      <xdr:row>77</xdr:row>
      <xdr:rowOff>102572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07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138233</xdr:rowOff>
    </xdr:from>
    <xdr:to>
      <xdr:col>76</xdr:col>
      <xdr:colOff>114300</xdr:colOff>
      <xdr:row>77</xdr:row>
      <xdr:rowOff>6331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68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138233</xdr:rowOff>
    </xdr:from>
    <xdr:to>
      <xdr:col>71</xdr:col>
      <xdr:colOff>177800</xdr:colOff>
      <xdr:row>76</xdr:row>
      <xdr:rowOff>140481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68433"/>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112101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112024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47295</xdr:rowOff>
    </xdr:from>
    <xdr:to>
      <xdr:col>85</xdr:col>
      <xdr:colOff>177800</xdr:colOff>
      <xdr:row>77</xdr:row>
      <xdr:rowOff>148895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133672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51772</xdr:rowOff>
    </xdr:from>
    <xdr:to>
      <xdr:col>81</xdr:col>
      <xdr:colOff>101600</xdr:colOff>
      <xdr:row>77</xdr:row>
      <xdr:rowOff>153372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144499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126981</xdr:rowOff>
    </xdr:from>
    <xdr:to>
      <xdr:col>76</xdr:col>
      <xdr:colOff>165100</xdr:colOff>
      <xdr:row>77</xdr:row>
      <xdr:rowOff>57131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48258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87433</xdr:rowOff>
    </xdr:from>
    <xdr:to>
      <xdr:col>72</xdr:col>
      <xdr:colOff>38100</xdr:colOff>
      <xdr:row>77</xdr:row>
      <xdr:rowOff>17583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8710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89681</xdr:rowOff>
    </xdr:from>
    <xdr:to>
      <xdr:col>67</xdr:col>
      <xdr:colOff>101600</xdr:colOff>
      <xdr:row>77</xdr:row>
      <xdr:rowOff>19831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10958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1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61176</xdr:rowOff>
    </xdr:from>
    <xdr:to>
      <xdr:col>85</xdr:col>
      <xdr:colOff>127000</xdr:colOff>
      <xdr:row>98</xdr:row>
      <xdr:rowOff>78696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691826"/>
          <a:ext cx="838200" cy="18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100016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3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59544</xdr:rowOff>
    </xdr:from>
    <xdr:to>
      <xdr:col>81</xdr:col>
      <xdr:colOff>50800</xdr:colOff>
      <xdr:row>98</xdr:row>
      <xdr:rowOff>78696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861644"/>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168939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12320</xdr:rowOff>
    </xdr:from>
    <xdr:to>
      <xdr:col>76</xdr:col>
      <xdr:colOff>114300</xdr:colOff>
      <xdr:row>98</xdr:row>
      <xdr:rowOff>59544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14420"/>
          <a:ext cx="889000" cy="4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2356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97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12320</xdr:rowOff>
    </xdr:from>
    <xdr:to>
      <xdr:col>71</xdr:col>
      <xdr:colOff>177800</xdr:colOff>
      <xdr:row>98</xdr:row>
      <xdr:rowOff>59086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14420"/>
          <a:ext cx="889000" cy="4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2470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7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167862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9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10376</xdr:rowOff>
    </xdr:from>
    <xdr:to>
      <xdr:col>85</xdr:col>
      <xdr:colOff>177800</xdr:colOff>
      <xdr:row>97</xdr:row>
      <xdr:rowOff>111976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33253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4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27896</xdr:rowOff>
    </xdr:from>
    <xdr:to>
      <xdr:col>81</xdr:col>
      <xdr:colOff>101600</xdr:colOff>
      <xdr:row>98</xdr:row>
      <xdr:rowOff>129496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146023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6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8744</xdr:rowOff>
    </xdr:from>
    <xdr:to>
      <xdr:col>76</xdr:col>
      <xdr:colOff>165100</xdr:colOff>
      <xdr:row>98</xdr:row>
      <xdr:rowOff>110344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126871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132970</xdr:rowOff>
    </xdr:from>
    <xdr:to>
      <xdr:col>72</xdr:col>
      <xdr:colOff>38100</xdr:colOff>
      <xdr:row>98</xdr:row>
      <xdr:rowOff>63120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79647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5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8286</xdr:rowOff>
    </xdr:from>
    <xdr:to>
      <xdr:col>67</xdr:col>
      <xdr:colOff>101600</xdr:colOff>
      <xdr:row>98</xdr:row>
      <xdr:rowOff>109886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1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126413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5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31931</xdr:rowOff>
    </xdr:from>
    <xdr:to>
      <xdr:col>116</xdr:col>
      <xdr:colOff>63500</xdr:colOff>
      <xdr:row>38</xdr:row>
      <xdr:rowOff>27360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375581"/>
          <a:ext cx="838200" cy="16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31931</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375581"/>
          <a:ext cx="889000" cy="40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124803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163920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90441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148010</xdr:rowOff>
    </xdr:from>
    <xdr:to>
      <xdr:col>116</xdr:col>
      <xdr:colOff>114300</xdr:colOff>
      <xdr:row>38</xdr:row>
      <xdr:rowOff>78160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126437</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7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152581</xdr:rowOff>
    </xdr:from>
    <xdr:to>
      <xdr:col>112</xdr:col>
      <xdr:colOff>38100</xdr:colOff>
      <xdr:row>37</xdr:row>
      <xdr:rowOff>82731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99258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60016</xdr:rowOff>
    </xdr:from>
    <xdr:to>
      <xdr:col>116</xdr:col>
      <xdr:colOff>63500</xdr:colOff>
      <xdr:row>59</xdr:row>
      <xdr:rowOff>74712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7556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60016</xdr:rowOff>
    </xdr:from>
    <xdr:to>
      <xdr:col>111</xdr:col>
      <xdr:colOff>177800</xdr:colOff>
      <xdr:row>59</xdr:row>
      <xdr:rowOff>74930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75566"/>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74930</xdr:rowOff>
    </xdr:from>
    <xdr:to>
      <xdr:col>107</xdr:col>
      <xdr:colOff>50800</xdr:colOff>
      <xdr:row>59</xdr:row>
      <xdr:rowOff>75039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90480"/>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74603</xdr:rowOff>
    </xdr:from>
    <xdr:to>
      <xdr:col>102</xdr:col>
      <xdr:colOff>114300</xdr:colOff>
      <xdr:row>59</xdr:row>
      <xdr:rowOff>75039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90153"/>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23912</xdr:rowOff>
    </xdr:from>
    <xdr:to>
      <xdr:col>116</xdr:col>
      <xdr:colOff>114300</xdr:colOff>
      <xdr:row>59</xdr:row>
      <xdr:rowOff>125512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110289</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54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9216</xdr:rowOff>
    </xdr:from>
    <xdr:to>
      <xdr:col>112</xdr:col>
      <xdr:colOff>38100</xdr:colOff>
      <xdr:row>59</xdr:row>
      <xdr:rowOff>110816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101943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17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24130</xdr:rowOff>
    </xdr:from>
    <xdr:to>
      <xdr:col>107</xdr:col>
      <xdr:colOff>101600</xdr:colOff>
      <xdr:row>59</xdr:row>
      <xdr:rowOff>125730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116857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3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24239</xdr:rowOff>
    </xdr:from>
    <xdr:to>
      <xdr:col>102</xdr:col>
      <xdr:colOff>165100</xdr:colOff>
      <xdr:row>59</xdr:row>
      <xdr:rowOff>125839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116966</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32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23803</xdr:rowOff>
    </xdr:from>
    <xdr:to>
      <xdr:col>98</xdr:col>
      <xdr:colOff>38100</xdr:colOff>
      <xdr:row>59</xdr:row>
      <xdr:rowOff>125403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3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116530</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32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120863</xdr:rowOff>
    </xdr:from>
    <xdr:to>
      <xdr:col>116</xdr:col>
      <xdr:colOff>63500</xdr:colOff>
      <xdr:row>75</xdr:row>
      <xdr:rowOff>135403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79613"/>
          <a:ext cx="8382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22714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710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58135</xdr:rowOff>
    </xdr:from>
    <xdr:to>
      <xdr:col>111</xdr:col>
      <xdr:colOff>177800</xdr:colOff>
      <xdr:row>75</xdr:row>
      <xdr:rowOff>135403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573985"/>
          <a:ext cx="889000" cy="4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126148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58135</xdr:rowOff>
    </xdr:from>
    <xdr:to>
      <xdr:col>107</xdr:col>
      <xdr:colOff>50800</xdr:colOff>
      <xdr:row>73</xdr:row>
      <xdr:rowOff>91785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573985"/>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70253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91785</xdr:rowOff>
    </xdr:from>
    <xdr:to>
      <xdr:col>102</xdr:col>
      <xdr:colOff>114300</xdr:colOff>
      <xdr:row>73</xdr:row>
      <xdr:rowOff>146878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607635"/>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86301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67967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70063</xdr:rowOff>
    </xdr:from>
    <xdr:to>
      <xdr:col>116</xdr:col>
      <xdr:colOff>114300</xdr:colOff>
      <xdr:row>76</xdr:row>
      <xdr:rowOff>214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28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48490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0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84603</xdr:rowOff>
    </xdr:from>
    <xdr:to>
      <xdr:col>112</xdr:col>
      <xdr:colOff>38100</xdr:colOff>
      <xdr:row>76</xdr:row>
      <xdr:rowOff>14753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5880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0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7335</xdr:rowOff>
    </xdr:from>
    <xdr:to>
      <xdr:col>107</xdr:col>
      <xdr:colOff>101600</xdr:colOff>
      <xdr:row>73</xdr:row>
      <xdr:rowOff>108935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5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125462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2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40985</xdr:rowOff>
    </xdr:from>
    <xdr:to>
      <xdr:col>102</xdr:col>
      <xdr:colOff>165100</xdr:colOff>
      <xdr:row>73</xdr:row>
      <xdr:rowOff>142585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5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159112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3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96078</xdr:rowOff>
    </xdr:from>
    <xdr:to>
      <xdr:col>98</xdr:col>
      <xdr:colOff>38100</xdr:colOff>
      <xdr:row>74</xdr:row>
      <xdr:rowOff>26228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6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42755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38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ストの３分の１程度を占める扶助費については増加の傾向がみられる。物件費は新型コロナウイルスワクチン接種事業や住民情報システム共同利用、地域経済活性化キャンペーン事業に係る委託料の増などにより、大幅に増加している。</a:t>
          </a:r>
        </a:p>
        <a:p>
          <a:r>
            <a:rPr kumimoji="1" lang="ja-JP" altLang="en-US" sz="1300">
              <a:latin typeface="ＭＳ Ｐゴシック" panose="020B0600070205080204" pitchFamily="50" charset="-128"/>
              <a:ea typeface="ＭＳ Ｐゴシック" panose="020B0600070205080204" pitchFamily="50" charset="-128"/>
            </a:rPr>
            <a:t>今後は公共施設の老朽化に対応するための普通建設事業費の増加が予想され、建替えや改修のための財源として計画的に基金への積立てを行っていく必要がある。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また、今後の本格的な人口減少社会の到来に備えるため、事業の見直し等を進め、将来世代の負担を考慮しながら、市債を有効に活用していくなど、歳入の規模に見合ったバランスの取れた予算編成に努め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185,124
180,401
24.36
96,590,970
88,883,679
6,504,336
40,539,053
25,721,017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8026</xdr:rowOff>
    </xdr:from>
    <xdr:to>
      <xdr:col>24</xdr:col>
      <xdr:colOff>63500</xdr:colOff>
      <xdr:row>34</xdr:row>
      <xdr:rowOff>36373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37326"/>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111675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12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86208</xdr:rowOff>
    </xdr:from>
    <xdr:to>
      <xdr:col>19</xdr:col>
      <xdr:colOff>177800</xdr:colOff>
      <xdr:row>34</xdr:row>
      <xdr:rowOff>8026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44058"/>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56354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86208</xdr:rowOff>
    </xdr:from>
    <xdr:to>
      <xdr:col>15</xdr:col>
      <xdr:colOff>50800</xdr:colOff>
      <xdr:row>33</xdr:row>
      <xdr:rowOff>131013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4405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47210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92608</xdr:rowOff>
    </xdr:from>
    <xdr:to>
      <xdr:col>10</xdr:col>
      <xdr:colOff>114300</xdr:colOff>
      <xdr:row>33</xdr:row>
      <xdr:rowOff>131013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50458"/>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169283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157023</xdr:rowOff>
    </xdr:from>
    <xdr:to>
      <xdr:col>24</xdr:col>
      <xdr:colOff>114300</xdr:colOff>
      <xdr:row>34</xdr:row>
      <xdr:rowOff>87173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8450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6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128676</xdr:rowOff>
    </xdr:from>
    <xdr:to>
      <xdr:col>20</xdr:col>
      <xdr:colOff>38100</xdr:colOff>
      <xdr:row>34</xdr:row>
      <xdr:rowOff>58826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75353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35408</xdr:rowOff>
    </xdr:from>
    <xdr:to>
      <xdr:col>15</xdr:col>
      <xdr:colOff>101600</xdr:colOff>
      <xdr:row>33</xdr:row>
      <xdr:rowOff>137008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153535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80213</xdr:rowOff>
    </xdr:from>
    <xdr:to>
      <xdr:col>10</xdr:col>
      <xdr:colOff>165100</xdr:colOff>
      <xdr:row>34</xdr:row>
      <xdr:rowOff>10363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26890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1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41808</xdr:rowOff>
    </xdr:from>
    <xdr:to>
      <xdr:col>6</xdr:col>
      <xdr:colOff>38100</xdr:colOff>
      <xdr:row>33</xdr:row>
      <xdr:rowOff>143408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159935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7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166827</xdr:rowOff>
    </xdr:from>
    <xdr:to>
      <xdr:col>24</xdr:col>
      <xdr:colOff>63500</xdr:colOff>
      <xdr:row>56</xdr:row>
      <xdr:rowOff>120320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567877"/>
          <a:ext cx="838200" cy="11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94390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67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166827</xdr:rowOff>
    </xdr:from>
    <xdr:to>
      <xdr:col>19</xdr:col>
      <xdr:colOff>177800</xdr:colOff>
      <xdr:row>58</xdr:row>
      <xdr:rowOff>4293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567877"/>
          <a:ext cx="889000" cy="138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51440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4293</xdr:rowOff>
    </xdr:from>
    <xdr:to>
      <xdr:col>15</xdr:col>
      <xdr:colOff>50800</xdr:colOff>
      <xdr:row>58</xdr:row>
      <xdr:rowOff>20510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48393"/>
          <a:ext cx="889000" cy="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142968</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0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20510</xdr:rowOff>
    </xdr:from>
    <xdr:to>
      <xdr:col>10</xdr:col>
      <xdr:colOff>114300</xdr:colOff>
      <xdr:row>58</xdr:row>
      <xdr:rowOff>84086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64610"/>
          <a:ext cx="889000" cy="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2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1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69520</xdr:rowOff>
    </xdr:from>
    <xdr:to>
      <xdr:col>24</xdr:col>
      <xdr:colOff>114300</xdr:colOff>
      <xdr:row>56</xdr:row>
      <xdr:rowOff>171120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92397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116027</xdr:rowOff>
    </xdr:from>
    <xdr:to>
      <xdr:col>20</xdr:col>
      <xdr:colOff>38100</xdr:colOff>
      <xdr:row>50</xdr:row>
      <xdr:rowOff>46177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5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62704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29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124943</xdr:rowOff>
    </xdr:from>
    <xdr:to>
      <xdr:col>15</xdr:col>
      <xdr:colOff>101600</xdr:colOff>
      <xdr:row>58</xdr:row>
      <xdr:rowOff>55093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71620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6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141160</xdr:rowOff>
    </xdr:from>
    <xdr:to>
      <xdr:col>10</xdr:col>
      <xdr:colOff>165100</xdr:colOff>
      <xdr:row>58</xdr:row>
      <xdr:rowOff>71310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87837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68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126013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7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89524"/>
          <a:ext cx="1270" cy="16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134531</xdr:rowOff>
    </xdr:from>
    <xdr:to>
      <xdr:col>24</xdr:col>
      <xdr:colOff>63500</xdr:colOff>
      <xdr:row>74</xdr:row>
      <xdr:rowOff>72212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478931"/>
          <a:ext cx="838200" cy="2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72212</xdr:rowOff>
    </xdr:from>
    <xdr:to>
      <xdr:col>19</xdr:col>
      <xdr:colOff>177800</xdr:colOff>
      <xdr:row>74</xdr:row>
      <xdr:rowOff>152044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759512"/>
          <a:ext cx="889000" cy="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112992</xdr:rowOff>
    </xdr:from>
    <xdr:to>
      <xdr:col>20</xdr:col>
      <xdr:colOff>38100</xdr:colOff>
      <xdr:row>78</xdr:row>
      <xdr:rowOff>43142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34269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152044</xdr:rowOff>
    </xdr:from>
    <xdr:to>
      <xdr:col>15</xdr:col>
      <xdr:colOff>50800</xdr:colOff>
      <xdr:row>75</xdr:row>
      <xdr:rowOff>47384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39344"/>
          <a:ext cx="8890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45935</xdr:rowOff>
    </xdr:from>
    <xdr:to>
      <xdr:col>15</xdr:col>
      <xdr:colOff>101600</xdr:colOff>
      <xdr:row>78</xdr:row>
      <xdr:rowOff>147535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138662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37897</xdr:rowOff>
    </xdr:from>
    <xdr:to>
      <xdr:col>10</xdr:col>
      <xdr:colOff>114300</xdr:colOff>
      <xdr:row>75</xdr:row>
      <xdr:rowOff>47384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896647"/>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127330</xdr:rowOff>
    </xdr:from>
    <xdr:to>
      <xdr:col>10</xdr:col>
      <xdr:colOff>165100</xdr:colOff>
      <xdr:row>79</xdr:row>
      <xdr:rowOff>57480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5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48607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59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103721</xdr:rowOff>
    </xdr:from>
    <xdr:to>
      <xdr:col>6</xdr:col>
      <xdr:colOff>38100</xdr:colOff>
      <xdr:row>79</xdr:row>
      <xdr:rowOff>33871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7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24998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6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83731</xdr:rowOff>
    </xdr:from>
    <xdr:to>
      <xdr:col>24</xdr:col>
      <xdr:colOff>114300</xdr:colOff>
      <xdr:row>73</xdr:row>
      <xdr:rowOff>13881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4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106608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27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21412</xdr:rowOff>
    </xdr:from>
    <xdr:to>
      <xdr:col>20</xdr:col>
      <xdr:colOff>38100</xdr:colOff>
      <xdr:row>74</xdr:row>
      <xdr:rowOff>123012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139539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8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101244</xdr:rowOff>
    </xdr:from>
    <xdr:to>
      <xdr:col>15</xdr:col>
      <xdr:colOff>101600</xdr:colOff>
      <xdr:row>75</xdr:row>
      <xdr:rowOff>31394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47921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6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168034</xdr:rowOff>
    </xdr:from>
    <xdr:to>
      <xdr:col>10</xdr:col>
      <xdr:colOff>165100</xdr:colOff>
      <xdr:row>75</xdr:row>
      <xdr:rowOff>98184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114711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3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158547</xdr:rowOff>
    </xdr:from>
    <xdr:to>
      <xdr:col>6</xdr:col>
      <xdr:colOff>38100</xdr:colOff>
      <xdr:row>75</xdr:row>
      <xdr:rowOff>88697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105224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2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100552</xdr:rowOff>
    </xdr:from>
    <xdr:to>
      <xdr:col>24</xdr:col>
      <xdr:colOff>62865</xdr:colOff>
      <xdr:row>98</xdr:row>
      <xdr:rowOff>109953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31052"/>
          <a:ext cx="1270" cy="13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113780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109953</xdr:rowOff>
    </xdr:from>
    <xdr:to>
      <xdr:col>24</xdr:col>
      <xdr:colOff>152400</xdr:colOff>
      <xdr:row>98</xdr:row>
      <xdr:rowOff>109953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1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47229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100552</xdr:rowOff>
    </xdr:from>
    <xdr:to>
      <xdr:col>24</xdr:col>
      <xdr:colOff>152400</xdr:colOff>
      <xdr:row>90</xdr:row>
      <xdr:rowOff>100552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157387</xdr:rowOff>
    </xdr:from>
    <xdr:to>
      <xdr:col>24</xdr:col>
      <xdr:colOff>63500</xdr:colOff>
      <xdr:row>97</xdr:row>
      <xdr:rowOff>104753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102237"/>
          <a:ext cx="838200" cy="6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110162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9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131735</xdr:rowOff>
    </xdr:from>
    <xdr:to>
      <xdr:col>24</xdr:col>
      <xdr:colOff>114300</xdr:colOff>
      <xdr:row>96</xdr:row>
      <xdr:rowOff>61885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1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104753</xdr:rowOff>
    </xdr:from>
    <xdr:to>
      <xdr:col>19</xdr:col>
      <xdr:colOff>177800</xdr:colOff>
      <xdr:row>98</xdr:row>
      <xdr:rowOff>53803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35403"/>
          <a:ext cx="889000" cy="12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90900</xdr:rowOff>
    </xdr:from>
    <xdr:to>
      <xdr:col>20</xdr:col>
      <xdr:colOff>38100</xdr:colOff>
      <xdr:row>98</xdr:row>
      <xdr:rowOff>21050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12177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8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50288</xdr:rowOff>
    </xdr:from>
    <xdr:to>
      <xdr:col>15</xdr:col>
      <xdr:colOff>50800</xdr:colOff>
      <xdr:row>98</xdr:row>
      <xdr:rowOff>53803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852388"/>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123961</xdr:rowOff>
    </xdr:from>
    <xdr:to>
      <xdr:col>15</xdr:col>
      <xdr:colOff>101600</xdr:colOff>
      <xdr:row>98</xdr:row>
      <xdr:rowOff>54111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5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2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50288</xdr:rowOff>
    </xdr:from>
    <xdr:to>
      <xdr:col>10</xdr:col>
      <xdr:colOff>114300</xdr:colOff>
      <xdr:row>98</xdr:row>
      <xdr:rowOff>69805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52388"/>
          <a:ext cx="889000" cy="1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157680</xdr:rowOff>
    </xdr:from>
    <xdr:to>
      <xdr:col>10</xdr:col>
      <xdr:colOff>165100</xdr:colOff>
      <xdr:row>98</xdr:row>
      <xdr:rowOff>87830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104357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6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151164</xdr:rowOff>
    </xdr:from>
    <xdr:to>
      <xdr:col>6</xdr:col>
      <xdr:colOff>38100</xdr:colOff>
      <xdr:row>98</xdr:row>
      <xdr:rowOff>81314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8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97841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5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106587</xdr:rowOff>
    </xdr:from>
    <xdr:to>
      <xdr:col>24</xdr:col>
      <xdr:colOff>114300</xdr:colOff>
      <xdr:row>94</xdr:row>
      <xdr:rowOff>36737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05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129464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53953</xdr:rowOff>
    </xdr:from>
    <xdr:to>
      <xdr:col>20</xdr:col>
      <xdr:colOff>38100</xdr:colOff>
      <xdr:row>97</xdr:row>
      <xdr:rowOff>155553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8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45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3003</xdr:rowOff>
    </xdr:from>
    <xdr:to>
      <xdr:col>15</xdr:col>
      <xdr:colOff>101600</xdr:colOff>
      <xdr:row>98</xdr:row>
      <xdr:rowOff>104603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95730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9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170938</xdr:rowOff>
    </xdr:from>
    <xdr:to>
      <xdr:col>10</xdr:col>
      <xdr:colOff>165100</xdr:colOff>
      <xdr:row>98</xdr:row>
      <xdr:rowOff>101088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92215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19005</xdr:rowOff>
    </xdr:from>
    <xdr:to>
      <xdr:col>6</xdr:col>
      <xdr:colOff>38100</xdr:colOff>
      <xdr:row>98</xdr:row>
      <xdr:rowOff>120605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111732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55412"/>
          <a:ext cx="127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140462</xdr:rowOff>
    </xdr:from>
    <xdr:to>
      <xdr:col>55</xdr:col>
      <xdr:colOff>0</xdr:colOff>
      <xdr:row>31</xdr:row>
      <xdr:rowOff>152654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45541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152654</xdr:rowOff>
    </xdr:from>
    <xdr:to>
      <xdr:col>50</xdr:col>
      <xdr:colOff>114300</xdr:colOff>
      <xdr:row>32</xdr:row>
      <xdr:rowOff>28829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46760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119905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28829</xdr:rowOff>
    </xdr:from>
    <xdr:to>
      <xdr:col>45</xdr:col>
      <xdr:colOff>177800</xdr:colOff>
      <xdr:row>32</xdr:row>
      <xdr:rowOff>48260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51522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159766</xdr:rowOff>
    </xdr:from>
    <xdr:to>
      <xdr:col>46</xdr:col>
      <xdr:colOff>38100</xdr:colOff>
      <xdr:row>37</xdr:row>
      <xdr:rowOff>89916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81043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48260</xdr:rowOff>
    </xdr:from>
    <xdr:to>
      <xdr:col>41</xdr:col>
      <xdr:colOff>50800</xdr:colOff>
      <xdr:row>32</xdr:row>
      <xdr:rowOff>84074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553466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31750</xdr:rowOff>
    </xdr:from>
    <xdr:to>
      <xdr:col>41</xdr:col>
      <xdr:colOff>101600</xdr:colOff>
      <xdr:row>36</xdr:row>
      <xdr:rowOff>133350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124477</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93616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89662</xdr:rowOff>
    </xdr:from>
    <xdr:to>
      <xdr:col>55</xdr:col>
      <xdr:colOff>50800</xdr:colOff>
      <xdr:row>32</xdr:row>
      <xdr:rowOff>19812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4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42689</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35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101854</xdr:rowOff>
    </xdr:from>
    <xdr:to>
      <xdr:col>50</xdr:col>
      <xdr:colOff>165100</xdr:colOff>
      <xdr:row>32</xdr:row>
      <xdr:rowOff>32004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48531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149479</xdr:rowOff>
    </xdr:from>
    <xdr:to>
      <xdr:col>46</xdr:col>
      <xdr:colOff>38100</xdr:colOff>
      <xdr:row>32</xdr:row>
      <xdr:rowOff>79629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46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96156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23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168910</xdr:rowOff>
    </xdr:from>
    <xdr:to>
      <xdr:col>41</xdr:col>
      <xdr:colOff>101600</xdr:colOff>
      <xdr:row>32</xdr:row>
      <xdr:rowOff>99060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115587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33274</xdr:rowOff>
    </xdr:from>
    <xdr:to>
      <xdr:col>36</xdr:col>
      <xdr:colOff>165100</xdr:colOff>
      <xdr:row>32</xdr:row>
      <xdr:rowOff>134874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151401</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2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70480</xdr:rowOff>
    </xdr:from>
    <xdr:to>
      <xdr:col>55</xdr:col>
      <xdr:colOff>0</xdr:colOff>
      <xdr:row>58</xdr:row>
      <xdr:rowOff>82824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14580"/>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41768</xdr:rowOff>
    </xdr:from>
    <xdr:to>
      <xdr:col>50</xdr:col>
      <xdr:colOff>114300</xdr:colOff>
      <xdr:row>58</xdr:row>
      <xdr:rowOff>70480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85868"/>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5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41768</xdr:rowOff>
    </xdr:from>
    <xdr:to>
      <xdr:col>45</xdr:col>
      <xdr:colOff>177800</xdr:colOff>
      <xdr:row>58</xdr:row>
      <xdr:rowOff>84927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85868"/>
          <a:ext cx="8890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84927</xdr:rowOff>
    </xdr:from>
    <xdr:to>
      <xdr:col>41</xdr:col>
      <xdr:colOff>50800</xdr:colOff>
      <xdr:row>58</xdr:row>
      <xdr:rowOff>84927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290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32024</xdr:rowOff>
    </xdr:from>
    <xdr:to>
      <xdr:col>55</xdr:col>
      <xdr:colOff>50800</xdr:colOff>
      <xdr:row>58</xdr:row>
      <xdr:rowOff>133624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118401</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19680</xdr:rowOff>
    </xdr:from>
    <xdr:to>
      <xdr:col>50</xdr:col>
      <xdr:colOff>165100</xdr:colOff>
      <xdr:row>58</xdr:row>
      <xdr:rowOff>121280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6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112407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05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162418</xdr:rowOff>
    </xdr:from>
    <xdr:to>
      <xdr:col>46</xdr:col>
      <xdr:colOff>38100</xdr:colOff>
      <xdr:row>58</xdr:row>
      <xdr:rowOff>92568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83695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34127</xdr:rowOff>
    </xdr:from>
    <xdr:to>
      <xdr:col>41</xdr:col>
      <xdr:colOff>101600</xdr:colOff>
      <xdr:row>58</xdr:row>
      <xdr:rowOff>135727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126854</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1007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34127</xdr:rowOff>
    </xdr:from>
    <xdr:to>
      <xdr:col>36</xdr:col>
      <xdr:colOff>165100</xdr:colOff>
      <xdr:row>58</xdr:row>
      <xdr:rowOff>135727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126854</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1007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94438</xdr:rowOff>
    </xdr:from>
    <xdr:to>
      <xdr:col>55</xdr:col>
      <xdr:colOff>0</xdr:colOff>
      <xdr:row>77</xdr:row>
      <xdr:rowOff>111719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96088"/>
          <a:ext cx="8382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94438</xdr:rowOff>
    </xdr:from>
    <xdr:to>
      <xdr:col>50</xdr:col>
      <xdr:colOff>114300</xdr:colOff>
      <xdr:row>78</xdr:row>
      <xdr:rowOff>47072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96088"/>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148917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29606</xdr:rowOff>
    </xdr:from>
    <xdr:to>
      <xdr:col>45</xdr:col>
      <xdr:colOff>177800</xdr:colOff>
      <xdr:row>78</xdr:row>
      <xdr:rowOff>47072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02706"/>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29606</xdr:rowOff>
    </xdr:from>
    <xdr:to>
      <xdr:col>41</xdr:col>
      <xdr:colOff>50800</xdr:colOff>
      <xdr:row>78</xdr:row>
      <xdr:rowOff>30886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02706"/>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161169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60919</xdr:rowOff>
    </xdr:from>
    <xdr:to>
      <xdr:col>55</xdr:col>
      <xdr:colOff>50800</xdr:colOff>
      <xdr:row>77</xdr:row>
      <xdr:rowOff>162519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147296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7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43638</xdr:rowOff>
    </xdr:from>
    <xdr:to>
      <xdr:col>50</xdr:col>
      <xdr:colOff>165100</xdr:colOff>
      <xdr:row>77</xdr:row>
      <xdr:rowOff>145238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136365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167722</xdr:rowOff>
    </xdr:from>
    <xdr:to>
      <xdr:col>46</xdr:col>
      <xdr:colOff>38100</xdr:colOff>
      <xdr:row>78</xdr:row>
      <xdr:rowOff>97872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88999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150256</xdr:rowOff>
    </xdr:from>
    <xdr:to>
      <xdr:col>41</xdr:col>
      <xdr:colOff>101600</xdr:colOff>
      <xdr:row>78</xdr:row>
      <xdr:rowOff>80406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71533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151536</xdr:rowOff>
    </xdr:from>
    <xdr:to>
      <xdr:col>36</xdr:col>
      <xdr:colOff>165100</xdr:colOff>
      <xdr:row>78</xdr:row>
      <xdr:rowOff>81686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72813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147016</xdr:rowOff>
    </xdr:from>
    <xdr:to>
      <xdr:col>55</xdr:col>
      <xdr:colOff>0</xdr:colOff>
      <xdr:row>96</xdr:row>
      <xdr:rowOff>88264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34766"/>
          <a:ext cx="838200" cy="1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34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20861</xdr:rowOff>
    </xdr:from>
    <xdr:to>
      <xdr:col>50</xdr:col>
      <xdr:colOff>114300</xdr:colOff>
      <xdr:row>96</xdr:row>
      <xdr:rowOff>88264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80061"/>
          <a:ext cx="889000" cy="6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5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152143</xdr:rowOff>
    </xdr:from>
    <xdr:to>
      <xdr:col>45</xdr:col>
      <xdr:colOff>177800</xdr:colOff>
      <xdr:row>96</xdr:row>
      <xdr:rowOff>20861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39893"/>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102361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132156</xdr:rowOff>
    </xdr:from>
    <xdr:to>
      <xdr:col>41</xdr:col>
      <xdr:colOff>50800</xdr:colOff>
      <xdr:row>95</xdr:row>
      <xdr:rowOff>152143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19906"/>
          <a:ext cx="8890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95372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96216</xdr:rowOff>
    </xdr:from>
    <xdr:to>
      <xdr:col>55</xdr:col>
      <xdr:colOff>50800</xdr:colOff>
      <xdr:row>96</xdr:row>
      <xdr:rowOff>26366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74643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37464</xdr:rowOff>
    </xdr:from>
    <xdr:to>
      <xdr:col>50</xdr:col>
      <xdr:colOff>165100</xdr:colOff>
      <xdr:row>96</xdr:row>
      <xdr:rowOff>139064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9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130191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8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141511</xdr:rowOff>
    </xdr:from>
    <xdr:to>
      <xdr:col>46</xdr:col>
      <xdr:colOff>38100</xdr:colOff>
      <xdr:row>96</xdr:row>
      <xdr:rowOff>71661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101343</xdr:rowOff>
    </xdr:from>
    <xdr:to>
      <xdr:col>41</xdr:col>
      <xdr:colOff>101600</xdr:colOff>
      <xdr:row>96</xdr:row>
      <xdr:rowOff>31493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8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22620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8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81356</xdr:rowOff>
    </xdr:from>
    <xdr:to>
      <xdr:col>36</xdr:col>
      <xdr:colOff>165100</xdr:colOff>
      <xdr:row>96</xdr:row>
      <xdr:rowOff>11506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2633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6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94107</xdr:rowOff>
    </xdr:from>
    <xdr:to>
      <xdr:col>85</xdr:col>
      <xdr:colOff>127000</xdr:colOff>
      <xdr:row>37</xdr:row>
      <xdr:rowOff>66167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66307"/>
          <a:ext cx="838200" cy="1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66167</xdr:rowOff>
    </xdr:from>
    <xdr:to>
      <xdr:col>81</xdr:col>
      <xdr:colOff>50800</xdr:colOff>
      <xdr:row>37</xdr:row>
      <xdr:rowOff>81153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9817"/>
          <a:ext cx="8890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81153</xdr:rowOff>
    </xdr:from>
    <xdr:to>
      <xdr:col>76</xdr:col>
      <xdr:colOff>114300</xdr:colOff>
      <xdr:row>37</xdr:row>
      <xdr:rowOff>101346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24803"/>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55753</xdr:rowOff>
    </xdr:from>
    <xdr:to>
      <xdr:col>71</xdr:col>
      <xdr:colOff>177800</xdr:colOff>
      <xdr:row>37</xdr:row>
      <xdr:rowOff>101346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99403"/>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158513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21480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43307</xdr:rowOff>
    </xdr:from>
    <xdr:to>
      <xdr:col>85</xdr:col>
      <xdr:colOff>177800</xdr:colOff>
      <xdr:row>36</xdr:row>
      <xdr:rowOff>144907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21734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15367</xdr:rowOff>
    </xdr:from>
    <xdr:to>
      <xdr:col>81</xdr:col>
      <xdr:colOff>101600</xdr:colOff>
      <xdr:row>37</xdr:row>
      <xdr:rowOff>116967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108094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30353</xdr:rowOff>
    </xdr:from>
    <xdr:to>
      <xdr:col>76</xdr:col>
      <xdr:colOff>165100</xdr:colOff>
      <xdr:row>37</xdr:row>
      <xdr:rowOff>131953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123080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6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50546</xdr:rowOff>
    </xdr:from>
    <xdr:to>
      <xdr:col>72</xdr:col>
      <xdr:colOff>38100</xdr:colOff>
      <xdr:row>37</xdr:row>
      <xdr:rowOff>152146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143273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4953</xdr:rowOff>
    </xdr:from>
    <xdr:to>
      <xdr:col>67</xdr:col>
      <xdr:colOff>101600</xdr:colOff>
      <xdr:row>37</xdr:row>
      <xdr:rowOff>106553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97680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71221</xdr:rowOff>
    </xdr:from>
    <xdr:to>
      <xdr:col>85</xdr:col>
      <xdr:colOff>127000</xdr:colOff>
      <xdr:row>57</xdr:row>
      <xdr:rowOff>72974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672421"/>
          <a:ext cx="838200" cy="17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86491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5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71221</xdr:rowOff>
    </xdr:from>
    <xdr:to>
      <xdr:col>81</xdr:col>
      <xdr:colOff>50800</xdr:colOff>
      <xdr:row>57</xdr:row>
      <xdr:rowOff>34861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672421"/>
          <a:ext cx="889000" cy="1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34421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34861</xdr:rowOff>
    </xdr:from>
    <xdr:to>
      <xdr:col>76</xdr:col>
      <xdr:colOff>114300</xdr:colOff>
      <xdr:row>57</xdr:row>
      <xdr:rowOff>84786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07511"/>
          <a:ext cx="889000" cy="4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126128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100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84786</xdr:rowOff>
    </xdr:from>
    <xdr:to>
      <xdr:col>71</xdr:col>
      <xdr:colOff>177800</xdr:colOff>
      <xdr:row>58</xdr:row>
      <xdr:rowOff>14592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857436"/>
          <a:ext cx="889000" cy="10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162983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145152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8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22174</xdr:rowOff>
    </xdr:from>
    <xdr:to>
      <xdr:col>85</xdr:col>
      <xdr:colOff>177800</xdr:colOff>
      <xdr:row>57</xdr:row>
      <xdr:rowOff>123774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45051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20421</xdr:rowOff>
    </xdr:from>
    <xdr:to>
      <xdr:col>81</xdr:col>
      <xdr:colOff>101600</xdr:colOff>
      <xdr:row>56</xdr:row>
      <xdr:rowOff>122021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138548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39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155511</xdr:rowOff>
    </xdr:from>
    <xdr:to>
      <xdr:col>76</xdr:col>
      <xdr:colOff>165100</xdr:colOff>
      <xdr:row>57</xdr:row>
      <xdr:rowOff>85661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102188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33986</xdr:rowOff>
    </xdr:from>
    <xdr:to>
      <xdr:col>72</xdr:col>
      <xdr:colOff>38100</xdr:colOff>
      <xdr:row>57</xdr:row>
      <xdr:rowOff>135586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152113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5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135242</xdr:rowOff>
    </xdr:from>
    <xdr:to>
      <xdr:col>67</xdr:col>
      <xdr:colOff>101600</xdr:colOff>
      <xdr:row>58</xdr:row>
      <xdr:rowOff>65392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81919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116839</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899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116839</xdr:rowOff>
    </xdr:from>
    <xdr:to>
      <xdr:col>81</xdr:col>
      <xdr:colOff>50800</xdr:colOff>
      <xdr:row>78</xdr:row>
      <xdr:rowOff>149606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489939"/>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3573</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03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149606</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227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79773</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0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121683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5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222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19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66039</xdr:rowOff>
    </xdr:from>
    <xdr:to>
      <xdr:col>81</xdr:col>
      <xdr:colOff>101600</xdr:colOff>
      <xdr:row>78</xdr:row>
      <xdr:rowOff>167639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158766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53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98806</xdr:rowOff>
    </xdr:from>
    <xdr:to>
      <xdr:col>76</xdr:col>
      <xdr:colOff>165100</xdr:colOff>
      <xdr:row>79</xdr:row>
      <xdr:rowOff>28956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20083</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5646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98095</xdr:rowOff>
    </xdr:from>
    <xdr:to>
      <xdr:col>85</xdr:col>
      <xdr:colOff>127000</xdr:colOff>
      <xdr:row>97</xdr:row>
      <xdr:rowOff>102572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728745"/>
          <a:ext cx="8382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0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6331</xdr:rowOff>
    </xdr:from>
    <xdr:to>
      <xdr:col>81</xdr:col>
      <xdr:colOff>50800</xdr:colOff>
      <xdr:row>97</xdr:row>
      <xdr:rowOff>102572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636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138233</xdr:rowOff>
    </xdr:from>
    <xdr:to>
      <xdr:col>76</xdr:col>
      <xdr:colOff>114300</xdr:colOff>
      <xdr:row>97</xdr:row>
      <xdr:rowOff>6331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597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138233</xdr:rowOff>
    </xdr:from>
    <xdr:to>
      <xdr:col>71</xdr:col>
      <xdr:colOff>177800</xdr:colOff>
      <xdr:row>96</xdr:row>
      <xdr:rowOff>140481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97433"/>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112005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47295</xdr:rowOff>
    </xdr:from>
    <xdr:to>
      <xdr:col>85</xdr:col>
      <xdr:colOff>177800</xdr:colOff>
      <xdr:row>97</xdr:row>
      <xdr:rowOff>148895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133672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9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51772</xdr:rowOff>
    </xdr:from>
    <xdr:to>
      <xdr:col>81</xdr:col>
      <xdr:colOff>101600</xdr:colOff>
      <xdr:row>97</xdr:row>
      <xdr:rowOff>153372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144499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126981</xdr:rowOff>
    </xdr:from>
    <xdr:to>
      <xdr:col>76</xdr:col>
      <xdr:colOff>165100</xdr:colOff>
      <xdr:row>97</xdr:row>
      <xdr:rowOff>57131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48258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87433</xdr:rowOff>
    </xdr:from>
    <xdr:to>
      <xdr:col>72</xdr:col>
      <xdr:colOff>38100</xdr:colOff>
      <xdr:row>97</xdr:row>
      <xdr:rowOff>17583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8710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89681</xdr:rowOff>
    </xdr:from>
    <xdr:to>
      <xdr:col>67</xdr:col>
      <xdr:colOff>101600</xdr:colOff>
      <xdr:row>97</xdr:row>
      <xdr:rowOff>19831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10958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4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一人当たりのコストが多いものを順にあげると、民生費、総務費、衛生費、教育費の順となる。</a:t>
          </a:r>
        </a:p>
        <a:p>
          <a:r>
            <a:rPr kumimoji="1" lang="ja-JP" altLang="en-US" sz="1300">
              <a:latin typeface="ＭＳ Ｐゴシック" panose="020B0600070205080204" pitchFamily="50" charset="-128"/>
              <a:ea typeface="ＭＳ Ｐゴシック" panose="020B0600070205080204" pitchFamily="50" charset="-128"/>
            </a:rPr>
            <a:t>　コストの約５割を占める民生費は、住民税非課税世帯等に対する臨時特別給付金給付事業費補助金や子育て世帯への臨時特別給付金給付事業費補助金、訓練等給付費施設入所通所費助成などの増額により前年度比</a:t>
          </a:r>
          <a:r>
            <a:rPr kumimoji="1" lang="en-US" altLang="ja-JP" sz="1300">
              <a:latin typeface="ＭＳ Ｐゴシック" panose="020B0600070205080204" pitchFamily="50" charset="-128"/>
              <a:ea typeface="ＭＳ Ｐゴシック" panose="020B0600070205080204" pitchFamily="50" charset="-128"/>
            </a:rPr>
            <a:t>22,093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総務費は、特別定額給付金給付事業費補助金や市民生活支援給付金給付事業費補助金などの減額により前年度比</a:t>
          </a:r>
          <a:r>
            <a:rPr kumimoji="1" lang="en-US" altLang="ja-JP" sz="1300">
              <a:latin typeface="ＭＳ Ｐゴシック" panose="020B0600070205080204" pitchFamily="50" charset="-128"/>
              <a:ea typeface="ＭＳ Ｐゴシック" panose="020B0600070205080204" pitchFamily="50" charset="-128"/>
            </a:rPr>
            <a:t>90,838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58.5</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衛生費は、新清掃工場整備工事や新型コロナウイルスワクチン接種事業などの増額により前年度比</a:t>
          </a:r>
          <a:r>
            <a:rPr kumimoji="1" lang="en-US" altLang="ja-JP" sz="1300">
              <a:latin typeface="ＭＳ Ｐゴシック" panose="020B0600070205080204" pitchFamily="50" charset="-128"/>
              <a:ea typeface="ＭＳ Ｐゴシック" panose="020B0600070205080204" pitchFamily="50" charset="-128"/>
            </a:rPr>
            <a:t>22,158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66.7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教育費は、若葉台小学校新校舎建設工事や第七小学校大規模改修工事などの減額により前年度比</a:t>
          </a:r>
          <a:r>
            <a:rPr kumimoji="1" lang="en-US" altLang="ja-JP" sz="1300">
              <a:latin typeface="ＭＳ Ｐゴシック" panose="020B0600070205080204" pitchFamily="50" charset="-128"/>
              <a:ea typeface="ＭＳ Ｐゴシック" panose="020B0600070205080204" pitchFamily="50" charset="-128"/>
            </a:rPr>
            <a:t>13,638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％の減となった。今後も学校施設の老朽化に対応していく必要があることから、引き続き高い水準での推移が見込まれる。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％を目標として積立を進め、平成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年度決算以降、目標の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％以上を確保している。</a:t>
          </a:r>
        </a:p>
        <a:p>
          <a:r>
            <a:rPr kumimoji="1" lang="ja-JP" altLang="en-US" sz="1400">
              <a:latin typeface="ＭＳ ゴシック" pitchFamily="49" charset="-128"/>
              <a:ea typeface="ＭＳ ゴシック" pitchFamily="49" charset="-128"/>
            </a:rPr>
            <a:t>　実質収支は前年度に引き続き黒字となり、単年度収支は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億７千万円、実質単年度収支は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億７千万円の黒字となった。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事業会計の実質収支および資金不足（剰余）に増減があるが、全ての会計が黒字となった。駐車場事業、一般会計では実質収支、下水道事業では資金剰余額が増加したが、国民健康保険事業、介護保険事業、後期高齢者医療事業、競輪事業では実質収支が減少し、連結実質赤字比率の対象となる実質収支および資金不足（剰余）の合計は増加した。</a:t>
          </a:r>
        </a:p>
        <a:p>
          <a:r>
            <a:rPr kumimoji="1" lang="ja-JP" altLang="en-US" sz="1400">
              <a:latin typeface="ＭＳ ゴシック" pitchFamily="49" charset="-128"/>
              <a:ea typeface="ＭＳ ゴシック" pitchFamily="49" charset="-128"/>
            </a:rPr>
            <a:t>　特に一般会計では、歳入については、前年度に比べ、個人市民税や法人市民税が減となったものの、固定資産税や法人事業税交付金、地方消費税交付金、地方特例交付金が想定より増となった。また、歳出については新型コロナウイルスワクチン接種事業などにおいて事業執行額が想定まで伸びなかったなどにより不用額が生じた。以上の理由から、実質収支額は約</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億円となった。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78</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79</v>
      </c>
      <c r="C2" s="179"/>
      <c r="D2" s="180"/>
    </row>
    <row r="3" spans="1:119" ht="18.75" customHeight="1" thickBot="1" x14ac:dyDescent="0.25">
      <c r="A3" s="178"/>
      <c r="B3" s="419" t="s">
        <v>80</v>
      </c>
      <c r="C3" s="420"/>
      <c r="D3" s="420"/>
      <c r="E3" s="421"/>
      <c r="F3" s="421"/>
      <c r="G3" s="421"/>
      <c r="H3" s="421"/>
      <c r="I3" s="421"/>
      <c r="J3" s="421"/>
      <c r="K3" s="421"/>
      <c r="L3" s="421" t="s">
        <v>81</v>
      </c>
      <c r="M3" s="421"/>
      <c r="N3" s="421"/>
      <c r="O3" s="421"/>
      <c r="P3" s="421"/>
      <c r="Q3" s="421"/>
      <c r="R3" s="428"/>
      <c r="S3" s="428"/>
      <c r="T3" s="428"/>
      <c r="U3" s="428"/>
      <c r="V3" s="429"/>
      <c r="W3" s="403" t="s">
        <v>82</v>
      </c>
      <c r="X3" s="404"/>
      <c r="Y3" s="404"/>
      <c r="Z3" s="404"/>
      <c r="AA3" s="404"/>
      <c r="AB3" s="420"/>
      <c r="AC3" s="428" t="s">
        <v>83</v>
      </c>
      <c r="AD3" s="404"/>
      <c r="AE3" s="404"/>
      <c r="AF3" s="404"/>
      <c r="AG3" s="404"/>
      <c r="AH3" s="404"/>
      <c r="AI3" s="404"/>
      <c r="AJ3" s="404"/>
      <c r="AK3" s="404"/>
      <c r="AL3" s="405"/>
      <c r="AM3" s="403" t="s">
        <v>84</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85</v>
      </c>
      <c r="BO3" s="404"/>
      <c r="BP3" s="404"/>
      <c r="BQ3" s="404"/>
      <c r="BR3" s="404"/>
      <c r="BS3" s="404"/>
      <c r="BT3" s="404"/>
      <c r="BU3" s="405"/>
      <c r="BV3" s="403" t="s">
        <v>86</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87</v>
      </c>
      <c r="CU3" s="404"/>
      <c r="CV3" s="404"/>
      <c r="CW3" s="404"/>
      <c r="CX3" s="404"/>
      <c r="CY3" s="404"/>
      <c r="CZ3" s="404"/>
      <c r="DA3" s="405"/>
      <c r="DB3" s="403" t="s">
        <v>88</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89</v>
      </c>
      <c r="AZ4" s="407"/>
      <c r="BA4" s="407"/>
      <c r="BB4" s="407"/>
      <c r="BC4" s="407"/>
      <c r="BD4" s="407"/>
      <c r="BE4" s="407"/>
      <c r="BF4" s="407"/>
      <c r="BG4" s="407"/>
      <c r="BH4" s="407"/>
      <c r="BI4" s="407"/>
      <c r="BJ4" s="407"/>
      <c r="BK4" s="407"/>
      <c r="BL4" s="407"/>
      <c r="BM4" s="408"/>
      <c r="BN4" s="409">
        <v>96590970</v>
      </c>
      <c r="BO4" s="410"/>
      <c r="BP4" s="410"/>
      <c r="BQ4" s="410"/>
      <c r="BR4" s="410"/>
      <c r="BS4" s="410"/>
      <c r="BT4" s="410"/>
      <c r="BU4" s="411"/>
      <c r="BV4" s="409">
        <v>105528468</v>
      </c>
      <c r="BW4" s="410"/>
      <c r="BX4" s="410"/>
      <c r="BY4" s="410"/>
      <c r="BZ4" s="410"/>
      <c r="CA4" s="410"/>
      <c r="CB4" s="410"/>
      <c r="CC4" s="411"/>
      <c r="CD4" s="412" t="s">
        <v>90</v>
      </c>
      <c r="CE4" s="413"/>
      <c r="CF4" s="413"/>
      <c r="CG4" s="413"/>
      <c r="CH4" s="413"/>
      <c r="CI4" s="413"/>
      <c r="CJ4" s="413"/>
      <c r="CK4" s="413"/>
      <c r="CL4" s="413"/>
      <c r="CM4" s="413"/>
      <c r="CN4" s="413"/>
      <c r="CO4" s="413"/>
      <c r="CP4" s="413"/>
      <c r="CQ4" s="413"/>
      <c r="CR4" s="413"/>
      <c r="CS4" s="414"/>
      <c r="CT4" s="415">
        <v>16</v>
      </c>
      <c r="CU4" s="416"/>
      <c r="CV4" s="416"/>
      <c r="CW4" s="416"/>
      <c r="CX4" s="416"/>
      <c r="CY4" s="416"/>
      <c r="CZ4" s="416"/>
      <c r="DA4" s="417"/>
      <c r="DB4" s="415">
        <v>12.7</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91</v>
      </c>
      <c r="AN5" s="476"/>
      <c r="AO5" s="476"/>
      <c r="AP5" s="476"/>
      <c r="AQ5" s="476"/>
      <c r="AR5" s="476"/>
      <c r="AS5" s="476"/>
      <c r="AT5" s="477"/>
      <c r="AU5" s="478" t="s">
        <v>92</v>
      </c>
      <c r="AV5" s="479"/>
      <c r="AW5" s="479"/>
      <c r="AX5" s="479"/>
      <c r="AY5" s="480" t="s">
        <v>93</v>
      </c>
      <c r="AZ5" s="481"/>
      <c r="BA5" s="481"/>
      <c r="BB5" s="481"/>
      <c r="BC5" s="481"/>
      <c r="BD5" s="481"/>
      <c r="BE5" s="481"/>
      <c r="BF5" s="481"/>
      <c r="BG5" s="481"/>
      <c r="BH5" s="481"/>
      <c r="BI5" s="481"/>
      <c r="BJ5" s="481"/>
      <c r="BK5" s="481"/>
      <c r="BL5" s="481"/>
      <c r="BM5" s="482"/>
      <c r="BN5" s="446">
        <v>88883679</v>
      </c>
      <c r="BO5" s="447"/>
      <c r="BP5" s="447"/>
      <c r="BQ5" s="447"/>
      <c r="BR5" s="447"/>
      <c r="BS5" s="447"/>
      <c r="BT5" s="447"/>
      <c r="BU5" s="448"/>
      <c r="BV5" s="446">
        <v>98966907</v>
      </c>
      <c r="BW5" s="447"/>
      <c r="BX5" s="447"/>
      <c r="BY5" s="447"/>
      <c r="BZ5" s="447"/>
      <c r="CA5" s="447"/>
      <c r="CB5" s="447"/>
      <c r="CC5" s="448"/>
      <c r="CD5" s="449" t="s">
        <v>94</v>
      </c>
      <c r="CE5" s="450"/>
      <c r="CF5" s="450"/>
      <c r="CG5" s="450"/>
      <c r="CH5" s="450"/>
      <c r="CI5" s="450"/>
      <c r="CJ5" s="450"/>
      <c r="CK5" s="450"/>
      <c r="CL5" s="450"/>
      <c r="CM5" s="450"/>
      <c r="CN5" s="450"/>
      <c r="CO5" s="450"/>
      <c r="CP5" s="450"/>
      <c r="CQ5" s="450"/>
      <c r="CR5" s="450"/>
      <c r="CS5" s="451"/>
      <c r="CT5" s="443">
        <v>86.8</v>
      </c>
      <c r="CU5" s="444"/>
      <c r="CV5" s="444"/>
      <c r="CW5" s="444"/>
      <c r="CX5" s="444"/>
      <c r="CY5" s="444"/>
      <c r="CZ5" s="444"/>
      <c r="DA5" s="445"/>
      <c r="DB5" s="443">
        <v>87.8</v>
      </c>
      <c r="DC5" s="444"/>
      <c r="DD5" s="444"/>
      <c r="DE5" s="444"/>
      <c r="DF5" s="444"/>
      <c r="DG5" s="444"/>
      <c r="DH5" s="444"/>
      <c r="DI5" s="445"/>
    </row>
    <row r="6" spans="1:119" ht="18.75" customHeight="1" x14ac:dyDescent="0.2">
      <c r="A6" s="178"/>
      <c r="B6" s="452" t="s">
        <v>95</v>
      </c>
      <c r="C6" s="453"/>
      <c r="D6" s="453"/>
      <c r="E6" s="454"/>
      <c r="F6" s="454"/>
      <c r="G6" s="454"/>
      <c r="H6" s="454"/>
      <c r="I6" s="454"/>
      <c r="J6" s="454"/>
      <c r="K6" s="454"/>
      <c r="L6" s="454" t="s">
        <v>96</v>
      </c>
      <c r="M6" s="454"/>
      <c r="N6" s="454"/>
      <c r="O6" s="454"/>
      <c r="P6" s="454"/>
      <c r="Q6" s="454"/>
      <c r="R6" s="458"/>
      <c r="S6" s="458"/>
      <c r="T6" s="458"/>
      <c r="U6" s="458"/>
      <c r="V6" s="459"/>
      <c r="W6" s="462" t="s">
        <v>97</v>
      </c>
      <c r="X6" s="463"/>
      <c r="Y6" s="463"/>
      <c r="Z6" s="463"/>
      <c r="AA6" s="463"/>
      <c r="AB6" s="453"/>
      <c r="AC6" s="466" t="s">
        <v>98</v>
      </c>
      <c r="AD6" s="467"/>
      <c r="AE6" s="467"/>
      <c r="AF6" s="467"/>
      <c r="AG6" s="467"/>
      <c r="AH6" s="467"/>
      <c r="AI6" s="467"/>
      <c r="AJ6" s="467"/>
      <c r="AK6" s="467"/>
      <c r="AL6" s="468"/>
      <c r="AM6" s="475" t="s">
        <v>99</v>
      </c>
      <c r="AN6" s="476"/>
      <c r="AO6" s="476"/>
      <c r="AP6" s="476"/>
      <c r="AQ6" s="476"/>
      <c r="AR6" s="476"/>
      <c r="AS6" s="476"/>
      <c r="AT6" s="477"/>
      <c r="AU6" s="478" t="s">
        <v>100</v>
      </c>
      <c r="AV6" s="479"/>
      <c r="AW6" s="479"/>
      <c r="AX6" s="479"/>
      <c r="AY6" s="480" t="s">
        <v>101</v>
      </c>
      <c r="AZ6" s="481"/>
      <c r="BA6" s="481"/>
      <c r="BB6" s="481"/>
      <c r="BC6" s="481"/>
      <c r="BD6" s="481"/>
      <c r="BE6" s="481"/>
      <c r="BF6" s="481"/>
      <c r="BG6" s="481"/>
      <c r="BH6" s="481"/>
      <c r="BI6" s="481"/>
      <c r="BJ6" s="481"/>
      <c r="BK6" s="481"/>
      <c r="BL6" s="481"/>
      <c r="BM6" s="482"/>
      <c r="BN6" s="446">
        <v>7707291</v>
      </c>
      <c r="BO6" s="447"/>
      <c r="BP6" s="447"/>
      <c r="BQ6" s="447"/>
      <c r="BR6" s="447"/>
      <c r="BS6" s="447"/>
      <c r="BT6" s="447"/>
      <c r="BU6" s="448"/>
      <c r="BV6" s="446">
        <v>6561561</v>
      </c>
      <c r="BW6" s="447"/>
      <c r="BX6" s="447"/>
      <c r="BY6" s="447"/>
      <c r="BZ6" s="447"/>
      <c r="CA6" s="447"/>
      <c r="CB6" s="447"/>
      <c r="CC6" s="448"/>
      <c r="CD6" s="449" t="s">
        <v>102</v>
      </c>
      <c r="CE6" s="450"/>
      <c r="CF6" s="450"/>
      <c r="CG6" s="450"/>
      <c r="CH6" s="450"/>
      <c r="CI6" s="450"/>
      <c r="CJ6" s="450"/>
      <c r="CK6" s="450"/>
      <c r="CL6" s="450"/>
      <c r="CM6" s="450"/>
      <c r="CN6" s="450"/>
      <c r="CO6" s="450"/>
      <c r="CP6" s="450"/>
      <c r="CQ6" s="450"/>
      <c r="CR6" s="450"/>
      <c r="CS6" s="451"/>
      <c r="CT6" s="483">
        <v>86.8</v>
      </c>
      <c r="CU6" s="484"/>
      <c r="CV6" s="484"/>
      <c r="CW6" s="484"/>
      <c r="CX6" s="484"/>
      <c r="CY6" s="484"/>
      <c r="CZ6" s="484"/>
      <c r="DA6" s="485"/>
      <c r="DB6" s="483">
        <v>87.8</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103</v>
      </c>
      <c r="AN7" s="476"/>
      <c r="AO7" s="476"/>
      <c r="AP7" s="476"/>
      <c r="AQ7" s="476"/>
      <c r="AR7" s="476"/>
      <c r="AS7" s="476"/>
      <c r="AT7" s="477"/>
      <c r="AU7" s="478" t="s">
        <v>100</v>
      </c>
      <c r="AV7" s="479"/>
      <c r="AW7" s="479"/>
      <c r="AX7" s="479"/>
      <c r="AY7" s="480" t="s">
        <v>104</v>
      </c>
      <c r="AZ7" s="481"/>
      <c r="BA7" s="481"/>
      <c r="BB7" s="481"/>
      <c r="BC7" s="481"/>
      <c r="BD7" s="481"/>
      <c r="BE7" s="481"/>
      <c r="BF7" s="481"/>
      <c r="BG7" s="481"/>
      <c r="BH7" s="481"/>
      <c r="BI7" s="481"/>
      <c r="BJ7" s="481"/>
      <c r="BK7" s="481"/>
      <c r="BL7" s="481"/>
      <c r="BM7" s="482"/>
      <c r="BN7" s="446">
        <v>1202955</v>
      </c>
      <c r="BO7" s="447"/>
      <c r="BP7" s="447"/>
      <c r="BQ7" s="447"/>
      <c r="BR7" s="447"/>
      <c r="BS7" s="447"/>
      <c r="BT7" s="447"/>
      <c r="BU7" s="448"/>
      <c r="BV7" s="446">
        <v>1225385</v>
      </c>
      <c r="BW7" s="447"/>
      <c r="BX7" s="447"/>
      <c r="BY7" s="447"/>
      <c r="BZ7" s="447"/>
      <c r="CA7" s="447"/>
      <c r="CB7" s="447"/>
      <c r="CC7" s="448"/>
      <c r="CD7" s="449" t="s">
        <v>105</v>
      </c>
      <c r="CE7" s="450"/>
      <c r="CF7" s="450"/>
      <c r="CG7" s="450"/>
      <c r="CH7" s="450"/>
      <c r="CI7" s="450"/>
      <c r="CJ7" s="450"/>
      <c r="CK7" s="450"/>
      <c r="CL7" s="450"/>
      <c r="CM7" s="450"/>
      <c r="CN7" s="450"/>
      <c r="CO7" s="450"/>
      <c r="CP7" s="450"/>
      <c r="CQ7" s="450"/>
      <c r="CR7" s="450"/>
      <c r="CS7" s="451"/>
      <c r="CT7" s="446">
        <v>40539053</v>
      </c>
      <c r="CU7" s="447"/>
      <c r="CV7" s="447"/>
      <c r="CW7" s="447"/>
      <c r="CX7" s="447"/>
      <c r="CY7" s="447"/>
      <c r="CZ7" s="447"/>
      <c r="DA7" s="448"/>
      <c r="DB7" s="446">
        <v>41923685</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106</v>
      </c>
      <c r="AN8" s="476"/>
      <c r="AO8" s="476"/>
      <c r="AP8" s="476"/>
      <c r="AQ8" s="476"/>
      <c r="AR8" s="476"/>
      <c r="AS8" s="476"/>
      <c r="AT8" s="477"/>
      <c r="AU8" s="478" t="s">
        <v>107</v>
      </c>
      <c r="AV8" s="479"/>
      <c r="AW8" s="479"/>
      <c r="AX8" s="479"/>
      <c r="AY8" s="480" t="s">
        <v>108</v>
      </c>
      <c r="AZ8" s="481"/>
      <c r="BA8" s="481"/>
      <c r="BB8" s="481"/>
      <c r="BC8" s="481"/>
      <c r="BD8" s="481"/>
      <c r="BE8" s="481"/>
      <c r="BF8" s="481"/>
      <c r="BG8" s="481"/>
      <c r="BH8" s="481"/>
      <c r="BI8" s="481"/>
      <c r="BJ8" s="481"/>
      <c r="BK8" s="481"/>
      <c r="BL8" s="481"/>
      <c r="BM8" s="482"/>
      <c r="BN8" s="446">
        <v>6504336</v>
      </c>
      <c r="BO8" s="447"/>
      <c r="BP8" s="447"/>
      <c r="BQ8" s="447"/>
      <c r="BR8" s="447"/>
      <c r="BS8" s="447"/>
      <c r="BT8" s="447"/>
      <c r="BU8" s="448"/>
      <c r="BV8" s="446">
        <v>5336176</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1.1399999999999999</v>
      </c>
      <c r="CU8" s="487"/>
      <c r="CV8" s="487"/>
      <c r="CW8" s="487"/>
      <c r="CX8" s="487"/>
      <c r="CY8" s="487"/>
      <c r="CZ8" s="487"/>
      <c r="DA8" s="488"/>
      <c r="DB8" s="486">
        <v>1.17</v>
      </c>
      <c r="DC8" s="487"/>
      <c r="DD8" s="487"/>
      <c r="DE8" s="487"/>
      <c r="DF8" s="487"/>
      <c r="DG8" s="487"/>
      <c r="DH8" s="487"/>
      <c r="DI8" s="488"/>
    </row>
    <row r="9" spans="1:119" ht="18.75" customHeight="1" thickBot="1" x14ac:dyDescent="0.25">
      <c r="A9" s="178"/>
      <c r="B9" s="440" t="s">
        <v>110</v>
      </c>
      <c r="C9" s="441"/>
      <c r="D9" s="441"/>
      <c r="E9" s="441"/>
      <c r="F9" s="441"/>
      <c r="G9" s="441"/>
      <c r="H9" s="441"/>
      <c r="I9" s="441"/>
      <c r="J9" s="441"/>
      <c r="K9" s="489"/>
      <c r="L9" s="490" t="s">
        <v>111</v>
      </c>
      <c r="M9" s="491"/>
      <c r="N9" s="491"/>
      <c r="O9" s="491"/>
      <c r="P9" s="491"/>
      <c r="Q9" s="492"/>
      <c r="R9" s="493">
        <v>183581</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92</v>
      </c>
      <c r="AV9" s="479"/>
      <c r="AW9" s="479"/>
      <c r="AX9" s="479"/>
      <c r="AY9" s="480" t="s">
        <v>114</v>
      </c>
      <c r="AZ9" s="481"/>
      <c r="BA9" s="481"/>
      <c r="BB9" s="481"/>
      <c r="BC9" s="481"/>
      <c r="BD9" s="481"/>
      <c r="BE9" s="481"/>
      <c r="BF9" s="481"/>
      <c r="BG9" s="481"/>
      <c r="BH9" s="481"/>
      <c r="BI9" s="481"/>
      <c r="BJ9" s="481"/>
      <c r="BK9" s="481"/>
      <c r="BL9" s="481"/>
      <c r="BM9" s="482"/>
      <c r="BN9" s="446">
        <v>1168160</v>
      </c>
      <c r="BO9" s="447"/>
      <c r="BP9" s="447"/>
      <c r="BQ9" s="447"/>
      <c r="BR9" s="447"/>
      <c r="BS9" s="447"/>
      <c r="BT9" s="447"/>
      <c r="BU9" s="448"/>
      <c r="BV9" s="446">
        <v>1018942</v>
      </c>
      <c r="BW9" s="447"/>
      <c r="BX9" s="447"/>
      <c r="BY9" s="447"/>
      <c r="BZ9" s="447"/>
      <c r="CA9" s="447"/>
      <c r="CB9" s="447"/>
      <c r="CC9" s="448"/>
      <c r="CD9" s="449" t="s">
        <v>115</v>
      </c>
      <c r="CE9" s="450"/>
      <c r="CF9" s="450"/>
      <c r="CG9" s="450"/>
      <c r="CH9" s="450"/>
      <c r="CI9" s="450"/>
      <c r="CJ9" s="450"/>
      <c r="CK9" s="450"/>
      <c r="CL9" s="450"/>
      <c r="CM9" s="450"/>
      <c r="CN9" s="450"/>
      <c r="CO9" s="450"/>
      <c r="CP9" s="450"/>
      <c r="CQ9" s="450"/>
      <c r="CR9" s="450"/>
      <c r="CS9" s="451"/>
      <c r="CT9" s="443">
        <v>5</v>
      </c>
      <c r="CU9" s="444"/>
      <c r="CV9" s="444"/>
      <c r="CW9" s="444"/>
      <c r="CX9" s="444"/>
      <c r="CY9" s="444"/>
      <c r="CZ9" s="444"/>
      <c r="DA9" s="445"/>
      <c r="DB9" s="443">
        <v>5.0999999999999996</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116</v>
      </c>
      <c r="M10" s="476"/>
      <c r="N10" s="476"/>
      <c r="O10" s="476"/>
      <c r="P10" s="476"/>
      <c r="Q10" s="477"/>
      <c r="R10" s="497">
        <v>176295</v>
      </c>
      <c r="S10" s="498"/>
      <c r="T10" s="498"/>
      <c r="U10" s="498"/>
      <c r="V10" s="499"/>
      <c r="W10" s="434"/>
      <c r="X10" s="435"/>
      <c r="Y10" s="435"/>
      <c r="Z10" s="435"/>
      <c r="AA10" s="435"/>
      <c r="AB10" s="435"/>
      <c r="AC10" s="435"/>
      <c r="AD10" s="435"/>
      <c r="AE10" s="435"/>
      <c r="AF10" s="435"/>
      <c r="AG10" s="435"/>
      <c r="AH10" s="435"/>
      <c r="AI10" s="435"/>
      <c r="AJ10" s="435"/>
      <c r="AK10" s="435"/>
      <c r="AL10" s="438"/>
      <c r="AM10" s="475" t="s">
        <v>117</v>
      </c>
      <c r="AN10" s="476"/>
      <c r="AO10" s="476"/>
      <c r="AP10" s="476"/>
      <c r="AQ10" s="476"/>
      <c r="AR10" s="476"/>
      <c r="AS10" s="476"/>
      <c r="AT10" s="477"/>
      <c r="AU10" s="478" t="s">
        <v>92</v>
      </c>
      <c r="AV10" s="479"/>
      <c r="AW10" s="479"/>
      <c r="AX10" s="479"/>
      <c r="AY10" s="480" t="s">
        <v>118</v>
      </c>
      <c r="AZ10" s="481"/>
      <c r="BA10" s="481"/>
      <c r="BB10" s="481"/>
      <c r="BC10" s="481"/>
      <c r="BD10" s="481"/>
      <c r="BE10" s="481"/>
      <c r="BF10" s="481"/>
      <c r="BG10" s="481"/>
      <c r="BH10" s="481"/>
      <c r="BI10" s="481"/>
      <c r="BJ10" s="481"/>
      <c r="BK10" s="481"/>
      <c r="BL10" s="481"/>
      <c r="BM10" s="482"/>
      <c r="BN10" s="446">
        <v>188</v>
      </c>
      <c r="BO10" s="447"/>
      <c r="BP10" s="447"/>
      <c r="BQ10" s="447"/>
      <c r="BR10" s="447"/>
      <c r="BS10" s="447"/>
      <c r="BT10" s="447"/>
      <c r="BU10" s="448"/>
      <c r="BV10" s="446">
        <v>802716</v>
      </c>
      <c r="BW10" s="447"/>
      <c r="BX10" s="447"/>
      <c r="BY10" s="447"/>
      <c r="BZ10" s="447"/>
      <c r="CA10" s="447"/>
      <c r="CB10" s="447"/>
      <c r="CC10" s="448"/>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120</v>
      </c>
      <c r="M11" s="501"/>
      <c r="N11" s="501"/>
      <c r="O11" s="501"/>
      <c r="P11" s="501"/>
      <c r="Q11" s="502"/>
      <c r="R11" s="503" t="s">
        <v>121</v>
      </c>
      <c r="S11" s="504"/>
      <c r="T11" s="504"/>
      <c r="U11" s="504"/>
      <c r="V11" s="505"/>
      <c r="W11" s="434"/>
      <c r="X11" s="435"/>
      <c r="Y11" s="435"/>
      <c r="Z11" s="435"/>
      <c r="AA11" s="435"/>
      <c r="AB11" s="435"/>
      <c r="AC11" s="435"/>
      <c r="AD11" s="435"/>
      <c r="AE11" s="435"/>
      <c r="AF11" s="435"/>
      <c r="AG11" s="435"/>
      <c r="AH11" s="435"/>
      <c r="AI11" s="435"/>
      <c r="AJ11" s="435"/>
      <c r="AK11" s="435"/>
      <c r="AL11" s="438"/>
      <c r="AM11" s="475" t="s">
        <v>122</v>
      </c>
      <c r="AN11" s="476"/>
      <c r="AO11" s="476"/>
      <c r="AP11" s="476"/>
      <c r="AQ11" s="476"/>
      <c r="AR11" s="476"/>
      <c r="AS11" s="476"/>
      <c r="AT11" s="477"/>
      <c r="AU11" s="478" t="s">
        <v>92</v>
      </c>
      <c r="AV11" s="479"/>
      <c r="AW11" s="479"/>
      <c r="AX11" s="479"/>
      <c r="AY11" s="480" t="s">
        <v>123</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124</v>
      </c>
      <c r="CE11" s="450"/>
      <c r="CF11" s="450"/>
      <c r="CG11" s="450"/>
      <c r="CH11" s="450"/>
      <c r="CI11" s="450"/>
      <c r="CJ11" s="450"/>
      <c r="CK11" s="450"/>
      <c r="CL11" s="450"/>
      <c r="CM11" s="450"/>
      <c r="CN11" s="450"/>
      <c r="CO11" s="450"/>
      <c r="CP11" s="450"/>
      <c r="CQ11" s="450"/>
      <c r="CR11" s="450"/>
      <c r="CS11" s="451"/>
      <c r="CT11" s="486" t="s">
        <v>125</v>
      </c>
      <c r="CU11" s="487"/>
      <c r="CV11" s="487"/>
      <c r="CW11" s="487"/>
      <c r="CX11" s="487"/>
      <c r="CY11" s="487"/>
      <c r="CZ11" s="487"/>
      <c r="DA11" s="488"/>
      <c r="DB11" s="486" t="s">
        <v>126</v>
      </c>
      <c r="DC11" s="487"/>
      <c r="DD11" s="487"/>
      <c r="DE11" s="487"/>
      <c r="DF11" s="487"/>
      <c r="DG11" s="487"/>
      <c r="DH11" s="487"/>
      <c r="DI11" s="488"/>
    </row>
    <row r="12" spans="1:119" ht="18.75" customHeight="1" x14ac:dyDescent="0.2">
      <c r="A12" s="178"/>
      <c r="B12" s="506" t="s">
        <v>127</v>
      </c>
      <c r="C12" s="507"/>
      <c r="D12" s="507"/>
      <c r="E12" s="507"/>
      <c r="F12" s="507"/>
      <c r="G12" s="507"/>
      <c r="H12" s="507"/>
      <c r="I12" s="507"/>
      <c r="J12" s="507"/>
      <c r="K12" s="508"/>
      <c r="L12" s="515" t="s">
        <v>128</v>
      </c>
      <c r="M12" s="516"/>
      <c r="N12" s="516"/>
      <c r="O12" s="516"/>
      <c r="P12" s="516"/>
      <c r="Q12" s="517"/>
      <c r="R12" s="518">
        <v>185124</v>
      </c>
      <c r="S12" s="519"/>
      <c r="T12" s="519"/>
      <c r="U12" s="519"/>
      <c r="V12" s="520"/>
      <c r="W12" s="521" t="s">
        <v>1</v>
      </c>
      <c r="X12" s="479"/>
      <c r="Y12" s="479"/>
      <c r="Z12" s="479"/>
      <c r="AA12" s="479"/>
      <c r="AB12" s="522"/>
      <c r="AC12" s="523" t="s">
        <v>129</v>
      </c>
      <c r="AD12" s="524"/>
      <c r="AE12" s="524"/>
      <c r="AF12" s="524"/>
      <c r="AG12" s="525"/>
      <c r="AH12" s="523" t="s">
        <v>130</v>
      </c>
      <c r="AI12" s="524"/>
      <c r="AJ12" s="524"/>
      <c r="AK12" s="524"/>
      <c r="AL12" s="526"/>
      <c r="AM12" s="475" t="s">
        <v>131</v>
      </c>
      <c r="AN12" s="476"/>
      <c r="AO12" s="476"/>
      <c r="AP12" s="476"/>
      <c r="AQ12" s="476"/>
      <c r="AR12" s="476"/>
      <c r="AS12" s="476"/>
      <c r="AT12" s="477"/>
      <c r="AU12" s="478" t="s">
        <v>132</v>
      </c>
      <c r="AV12" s="479"/>
      <c r="AW12" s="479"/>
      <c r="AX12" s="479"/>
      <c r="AY12" s="480" t="s">
        <v>133</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1000000</v>
      </c>
      <c r="BW12" s="447"/>
      <c r="BX12" s="447"/>
      <c r="BY12" s="447"/>
      <c r="BZ12" s="447"/>
      <c r="CA12" s="447"/>
      <c r="CB12" s="447"/>
      <c r="CC12" s="448"/>
      <c r="CD12" s="449" t="s">
        <v>134</v>
      </c>
      <c r="CE12" s="450"/>
      <c r="CF12" s="450"/>
      <c r="CG12" s="450"/>
      <c r="CH12" s="450"/>
      <c r="CI12" s="450"/>
      <c r="CJ12" s="450"/>
      <c r="CK12" s="450"/>
      <c r="CL12" s="450"/>
      <c r="CM12" s="450"/>
      <c r="CN12" s="450"/>
      <c r="CO12" s="450"/>
      <c r="CP12" s="450"/>
      <c r="CQ12" s="450"/>
      <c r="CR12" s="450"/>
      <c r="CS12" s="451"/>
      <c r="CT12" s="486" t="s">
        <v>126</v>
      </c>
      <c r="CU12" s="487"/>
      <c r="CV12" s="487"/>
      <c r="CW12" s="487"/>
      <c r="CX12" s="487"/>
      <c r="CY12" s="487"/>
      <c r="CZ12" s="487"/>
      <c r="DA12" s="488"/>
      <c r="DB12" s="486" t="s">
        <v>125</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135</v>
      </c>
      <c r="N13" s="538"/>
      <c r="O13" s="538"/>
      <c r="P13" s="538"/>
      <c r="Q13" s="539"/>
      <c r="R13" s="530">
        <v>180401</v>
      </c>
      <c r="S13" s="531"/>
      <c r="T13" s="531"/>
      <c r="U13" s="531"/>
      <c r="V13" s="532"/>
      <c r="W13" s="462" t="s">
        <v>136</v>
      </c>
      <c r="X13" s="463"/>
      <c r="Y13" s="463"/>
      <c r="Z13" s="463"/>
      <c r="AA13" s="463"/>
      <c r="AB13" s="453"/>
      <c r="AC13" s="497">
        <v>684</v>
      </c>
      <c r="AD13" s="498"/>
      <c r="AE13" s="498"/>
      <c r="AF13" s="498"/>
      <c r="AG13" s="540"/>
      <c r="AH13" s="497">
        <v>673</v>
      </c>
      <c r="AI13" s="498"/>
      <c r="AJ13" s="498"/>
      <c r="AK13" s="498"/>
      <c r="AL13" s="499"/>
      <c r="AM13" s="475" t="s">
        <v>137</v>
      </c>
      <c r="AN13" s="476"/>
      <c r="AO13" s="476"/>
      <c r="AP13" s="476"/>
      <c r="AQ13" s="476"/>
      <c r="AR13" s="476"/>
      <c r="AS13" s="476"/>
      <c r="AT13" s="477"/>
      <c r="AU13" s="478" t="s">
        <v>138</v>
      </c>
      <c r="AV13" s="479"/>
      <c r="AW13" s="479"/>
      <c r="AX13" s="479"/>
      <c r="AY13" s="480" t="s">
        <v>139</v>
      </c>
      <c r="AZ13" s="481"/>
      <c r="BA13" s="481"/>
      <c r="BB13" s="481"/>
      <c r="BC13" s="481"/>
      <c r="BD13" s="481"/>
      <c r="BE13" s="481"/>
      <c r="BF13" s="481"/>
      <c r="BG13" s="481"/>
      <c r="BH13" s="481"/>
      <c r="BI13" s="481"/>
      <c r="BJ13" s="481"/>
      <c r="BK13" s="481"/>
      <c r="BL13" s="481"/>
      <c r="BM13" s="482"/>
      <c r="BN13" s="446">
        <v>1168348</v>
      </c>
      <c r="BO13" s="447"/>
      <c r="BP13" s="447"/>
      <c r="BQ13" s="447"/>
      <c r="BR13" s="447"/>
      <c r="BS13" s="447"/>
      <c r="BT13" s="447"/>
      <c r="BU13" s="448"/>
      <c r="BV13" s="446">
        <v>821658</v>
      </c>
      <c r="BW13" s="447"/>
      <c r="BX13" s="447"/>
      <c r="BY13" s="447"/>
      <c r="BZ13" s="447"/>
      <c r="CA13" s="447"/>
      <c r="CB13" s="447"/>
      <c r="CC13" s="448"/>
      <c r="CD13" s="449" t="s">
        <v>140</v>
      </c>
      <c r="CE13" s="450"/>
      <c r="CF13" s="450"/>
      <c r="CG13" s="450"/>
      <c r="CH13" s="450"/>
      <c r="CI13" s="450"/>
      <c r="CJ13" s="450"/>
      <c r="CK13" s="450"/>
      <c r="CL13" s="450"/>
      <c r="CM13" s="450"/>
      <c r="CN13" s="450"/>
      <c r="CO13" s="450"/>
      <c r="CP13" s="450"/>
      <c r="CQ13" s="450"/>
      <c r="CR13" s="450"/>
      <c r="CS13" s="451"/>
      <c r="CT13" s="443">
        <v>1.8</v>
      </c>
      <c r="CU13" s="444"/>
      <c r="CV13" s="444"/>
      <c r="CW13" s="444"/>
      <c r="CX13" s="444"/>
      <c r="CY13" s="444"/>
      <c r="CZ13" s="444"/>
      <c r="DA13" s="445"/>
      <c r="DB13" s="443">
        <v>1.8</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141</v>
      </c>
      <c r="M14" s="528"/>
      <c r="N14" s="528"/>
      <c r="O14" s="528"/>
      <c r="P14" s="528"/>
      <c r="Q14" s="529"/>
      <c r="R14" s="530">
        <v>184577</v>
      </c>
      <c r="S14" s="531"/>
      <c r="T14" s="531"/>
      <c r="U14" s="531"/>
      <c r="V14" s="532"/>
      <c r="W14" s="436"/>
      <c r="X14" s="437"/>
      <c r="Y14" s="437"/>
      <c r="Z14" s="437"/>
      <c r="AA14" s="437"/>
      <c r="AB14" s="426"/>
      <c r="AC14" s="533">
        <v>0.9</v>
      </c>
      <c r="AD14" s="534"/>
      <c r="AE14" s="534"/>
      <c r="AF14" s="534"/>
      <c r="AG14" s="535"/>
      <c r="AH14" s="533">
        <v>1</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142</v>
      </c>
      <c r="CE14" s="542"/>
      <c r="CF14" s="542"/>
      <c r="CG14" s="542"/>
      <c r="CH14" s="542"/>
      <c r="CI14" s="542"/>
      <c r="CJ14" s="542"/>
      <c r="CK14" s="542"/>
      <c r="CL14" s="542"/>
      <c r="CM14" s="542"/>
      <c r="CN14" s="542"/>
      <c r="CO14" s="542"/>
      <c r="CP14" s="542"/>
      <c r="CQ14" s="542"/>
      <c r="CR14" s="542"/>
      <c r="CS14" s="543"/>
      <c r="CT14" s="544" t="s">
        <v>143</v>
      </c>
      <c r="CU14" s="545"/>
      <c r="CV14" s="545"/>
      <c r="CW14" s="545"/>
      <c r="CX14" s="545"/>
      <c r="CY14" s="545"/>
      <c r="CZ14" s="545"/>
      <c r="DA14" s="546"/>
      <c r="DB14" s="544" t="s">
        <v>143</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144</v>
      </c>
      <c r="N15" s="538"/>
      <c r="O15" s="538"/>
      <c r="P15" s="538"/>
      <c r="Q15" s="539"/>
      <c r="R15" s="530">
        <v>179927</v>
      </c>
      <c r="S15" s="531"/>
      <c r="T15" s="531"/>
      <c r="U15" s="531"/>
      <c r="V15" s="532"/>
      <c r="W15" s="462" t="s">
        <v>145</v>
      </c>
      <c r="X15" s="463"/>
      <c r="Y15" s="463"/>
      <c r="Z15" s="463"/>
      <c r="AA15" s="463"/>
      <c r="AB15" s="453"/>
      <c r="AC15" s="497">
        <v>12290</v>
      </c>
      <c r="AD15" s="498"/>
      <c r="AE15" s="498"/>
      <c r="AF15" s="498"/>
      <c r="AG15" s="540"/>
      <c r="AH15" s="497">
        <v>12981</v>
      </c>
      <c r="AI15" s="498"/>
      <c r="AJ15" s="498"/>
      <c r="AK15" s="498"/>
      <c r="AL15" s="499"/>
      <c r="AM15" s="475"/>
      <c r="AN15" s="476"/>
      <c r="AO15" s="476"/>
      <c r="AP15" s="476"/>
      <c r="AQ15" s="476"/>
      <c r="AR15" s="476"/>
      <c r="AS15" s="476"/>
      <c r="AT15" s="477"/>
      <c r="AU15" s="478"/>
      <c r="AV15" s="479"/>
      <c r="AW15" s="479"/>
      <c r="AX15" s="479"/>
      <c r="AY15" s="406" t="s">
        <v>146</v>
      </c>
      <c r="AZ15" s="407"/>
      <c r="BA15" s="407"/>
      <c r="BB15" s="407"/>
      <c r="BC15" s="407"/>
      <c r="BD15" s="407"/>
      <c r="BE15" s="407"/>
      <c r="BF15" s="407"/>
      <c r="BG15" s="407"/>
      <c r="BH15" s="407"/>
      <c r="BI15" s="407"/>
      <c r="BJ15" s="407"/>
      <c r="BK15" s="407"/>
      <c r="BL15" s="407"/>
      <c r="BM15" s="408"/>
      <c r="BN15" s="409">
        <v>31445737</v>
      </c>
      <c r="BO15" s="410"/>
      <c r="BP15" s="410"/>
      <c r="BQ15" s="410"/>
      <c r="BR15" s="410"/>
      <c r="BS15" s="410"/>
      <c r="BT15" s="410"/>
      <c r="BU15" s="411"/>
      <c r="BV15" s="409">
        <v>32439403</v>
      </c>
      <c r="BW15" s="410"/>
      <c r="BX15" s="410"/>
      <c r="BY15" s="410"/>
      <c r="BZ15" s="410"/>
      <c r="CA15" s="410"/>
      <c r="CB15" s="410"/>
      <c r="CC15" s="411"/>
      <c r="CD15" s="547" t="s">
        <v>147</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148</v>
      </c>
      <c r="M16" s="550"/>
      <c r="N16" s="550"/>
      <c r="O16" s="550"/>
      <c r="P16" s="550"/>
      <c r="Q16" s="551"/>
      <c r="R16" s="552" t="s">
        <v>149</v>
      </c>
      <c r="S16" s="553"/>
      <c r="T16" s="553"/>
      <c r="U16" s="553"/>
      <c r="V16" s="554"/>
      <c r="W16" s="436"/>
      <c r="X16" s="437"/>
      <c r="Y16" s="437"/>
      <c r="Z16" s="437"/>
      <c r="AA16" s="437"/>
      <c r="AB16" s="426"/>
      <c r="AC16" s="533">
        <v>16.8</v>
      </c>
      <c r="AD16" s="534"/>
      <c r="AE16" s="534"/>
      <c r="AF16" s="534"/>
      <c r="AG16" s="535"/>
      <c r="AH16" s="533">
        <v>18.899999999999999</v>
      </c>
      <c r="AI16" s="534"/>
      <c r="AJ16" s="534"/>
      <c r="AK16" s="534"/>
      <c r="AL16" s="536"/>
      <c r="AM16" s="475"/>
      <c r="AN16" s="476"/>
      <c r="AO16" s="476"/>
      <c r="AP16" s="476"/>
      <c r="AQ16" s="476"/>
      <c r="AR16" s="476"/>
      <c r="AS16" s="476"/>
      <c r="AT16" s="477"/>
      <c r="AU16" s="478"/>
      <c r="AV16" s="479"/>
      <c r="AW16" s="479"/>
      <c r="AX16" s="479"/>
      <c r="AY16" s="480" t="s">
        <v>150</v>
      </c>
      <c r="AZ16" s="481"/>
      <c r="BA16" s="481"/>
      <c r="BB16" s="481"/>
      <c r="BC16" s="481"/>
      <c r="BD16" s="481"/>
      <c r="BE16" s="481"/>
      <c r="BF16" s="481"/>
      <c r="BG16" s="481"/>
      <c r="BH16" s="481"/>
      <c r="BI16" s="481"/>
      <c r="BJ16" s="481"/>
      <c r="BK16" s="481"/>
      <c r="BL16" s="481"/>
      <c r="BM16" s="482"/>
      <c r="BN16" s="446">
        <v>28913840</v>
      </c>
      <c r="BO16" s="447"/>
      <c r="BP16" s="447"/>
      <c r="BQ16" s="447"/>
      <c r="BR16" s="447"/>
      <c r="BS16" s="447"/>
      <c r="BT16" s="447"/>
      <c r="BU16" s="448"/>
      <c r="BV16" s="446">
        <v>27595949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151</v>
      </c>
      <c r="N17" s="558"/>
      <c r="O17" s="558"/>
      <c r="P17" s="558"/>
      <c r="Q17" s="559"/>
      <c r="R17" s="552" t="s">
        <v>152</v>
      </c>
      <c r="S17" s="553"/>
      <c r="T17" s="553"/>
      <c r="U17" s="553"/>
      <c r="V17" s="554"/>
      <c r="W17" s="462" t="s">
        <v>153</v>
      </c>
      <c r="X17" s="463"/>
      <c r="Y17" s="463"/>
      <c r="Z17" s="463"/>
      <c r="AA17" s="463"/>
      <c r="AB17" s="453"/>
      <c r="AC17" s="497">
        <v>60127</v>
      </c>
      <c r="AD17" s="498"/>
      <c r="AE17" s="498"/>
      <c r="AF17" s="498"/>
      <c r="AG17" s="540"/>
      <c r="AH17" s="497">
        <v>55127</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40539053</v>
      </c>
      <c r="BO17" s="447"/>
      <c r="BP17" s="447"/>
      <c r="BQ17" s="447"/>
      <c r="BR17" s="447"/>
      <c r="BS17" s="447"/>
      <c r="BT17" s="447"/>
      <c r="BU17" s="448"/>
      <c r="BV17" s="446">
        <v>41923685</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155</v>
      </c>
      <c r="C18" s="489"/>
      <c r="D18" s="489"/>
      <c r="E18" s="569"/>
      <c r="F18" s="569"/>
      <c r="G18" s="569"/>
      <c r="H18" s="569"/>
      <c r="I18" s="569"/>
      <c r="J18" s="569"/>
      <c r="K18" s="569"/>
      <c r="L18" s="570">
        <v>24.36</v>
      </c>
      <c r="M18" s="570"/>
      <c r="N18" s="570"/>
      <c r="O18" s="570"/>
      <c r="P18" s="570"/>
      <c r="Q18" s="570"/>
      <c r="R18" s="571"/>
      <c r="S18" s="571"/>
      <c r="T18" s="571"/>
      <c r="U18" s="571"/>
      <c r="V18" s="572"/>
      <c r="W18" s="464"/>
      <c r="X18" s="465"/>
      <c r="Y18" s="465"/>
      <c r="Z18" s="465"/>
      <c r="AA18" s="465"/>
      <c r="AB18" s="456"/>
      <c r="AC18" s="573">
        <v>82.3</v>
      </c>
      <c r="AD18" s="574"/>
      <c r="AE18" s="574"/>
      <c r="AF18" s="574"/>
      <c r="AG18" s="575"/>
      <c r="AH18" s="573">
        <v>80.099999999999994</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38294086</v>
      </c>
      <c r="BO18" s="447"/>
      <c r="BP18" s="447"/>
      <c r="BQ18" s="447"/>
      <c r="BR18" s="447"/>
      <c r="BS18" s="447"/>
      <c r="BT18" s="447"/>
      <c r="BU18" s="448"/>
      <c r="BV18" s="446">
        <v>37322605</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157</v>
      </c>
      <c r="C19" s="489"/>
      <c r="D19" s="489"/>
      <c r="E19" s="569"/>
      <c r="F19" s="569"/>
      <c r="G19" s="569"/>
      <c r="H19" s="569"/>
      <c r="I19" s="569"/>
      <c r="J19" s="569"/>
      <c r="K19" s="569"/>
      <c r="L19" s="577">
        <v>7536</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56088550</v>
      </c>
      <c r="BO19" s="447"/>
      <c r="BP19" s="447"/>
      <c r="BQ19" s="447"/>
      <c r="BR19" s="447"/>
      <c r="BS19" s="447"/>
      <c r="BT19" s="447"/>
      <c r="BU19" s="448"/>
      <c r="BV19" s="446">
        <v>53895866</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159</v>
      </c>
      <c r="C20" s="489"/>
      <c r="D20" s="489"/>
      <c r="E20" s="569"/>
      <c r="F20" s="569"/>
      <c r="G20" s="569"/>
      <c r="H20" s="569"/>
      <c r="I20" s="569"/>
      <c r="J20" s="569"/>
      <c r="K20" s="569"/>
      <c r="L20" s="577">
        <v>89727</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160</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161</v>
      </c>
      <c r="C22" s="590"/>
      <c r="D22" s="591"/>
      <c r="E22" s="458" t="s">
        <v>1</v>
      </c>
      <c r="F22" s="463"/>
      <c r="G22" s="463"/>
      <c r="H22" s="463"/>
      <c r="I22" s="463"/>
      <c r="J22" s="463"/>
      <c r="K22" s="453"/>
      <c r="L22" s="458" t="s">
        <v>162</v>
      </c>
      <c r="M22" s="463"/>
      <c r="N22" s="463"/>
      <c r="O22" s="463"/>
      <c r="P22" s="453"/>
      <c r="Q22" s="621" t="s">
        <v>163</v>
      </c>
      <c r="R22" s="622"/>
      <c r="S22" s="622"/>
      <c r="T22" s="622"/>
      <c r="U22" s="622"/>
      <c r="V22" s="623"/>
      <c r="W22" s="589" t="s">
        <v>164</v>
      </c>
      <c r="X22" s="590"/>
      <c r="Y22" s="591"/>
      <c r="Z22" s="458" t="s">
        <v>1</v>
      </c>
      <c r="AA22" s="463"/>
      <c r="AB22" s="463"/>
      <c r="AC22" s="463"/>
      <c r="AD22" s="463"/>
      <c r="AE22" s="463"/>
      <c r="AF22" s="463"/>
      <c r="AG22" s="453"/>
      <c r="AH22" s="627" t="s">
        <v>165</v>
      </c>
      <c r="AI22" s="463"/>
      <c r="AJ22" s="463"/>
      <c r="AK22" s="463"/>
      <c r="AL22" s="453"/>
      <c r="AM22" s="627" t="s">
        <v>166</v>
      </c>
      <c r="AN22" s="628"/>
      <c r="AO22" s="628"/>
      <c r="AP22" s="628"/>
      <c r="AQ22" s="628"/>
      <c r="AR22" s="629"/>
      <c r="AS22" s="621" t="s">
        <v>163</v>
      </c>
      <c r="AT22" s="622"/>
      <c r="AU22" s="622"/>
      <c r="AV22" s="622"/>
      <c r="AW22" s="622"/>
      <c r="AX22" s="633"/>
      <c r="AY22" s="406" t="s">
        <v>167</v>
      </c>
      <c r="AZ22" s="407"/>
      <c r="BA22" s="407"/>
      <c r="BB22" s="407"/>
      <c r="BC22" s="407"/>
      <c r="BD22" s="407"/>
      <c r="BE22" s="407"/>
      <c r="BF22" s="407"/>
      <c r="BG22" s="407"/>
      <c r="BH22" s="407"/>
      <c r="BI22" s="407"/>
      <c r="BJ22" s="407"/>
      <c r="BK22" s="407"/>
      <c r="BL22" s="407"/>
      <c r="BM22" s="408"/>
      <c r="BN22" s="409">
        <v>25721017</v>
      </c>
      <c r="BO22" s="410"/>
      <c r="BP22" s="410"/>
      <c r="BQ22" s="410"/>
      <c r="BR22" s="410"/>
      <c r="BS22" s="410"/>
      <c r="BT22" s="410"/>
      <c r="BU22" s="411"/>
      <c r="BV22" s="409">
        <v>24386232</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168</v>
      </c>
      <c r="AZ23" s="481"/>
      <c r="BA23" s="481"/>
      <c r="BB23" s="481"/>
      <c r="BC23" s="481"/>
      <c r="BD23" s="481"/>
      <c r="BE23" s="481"/>
      <c r="BF23" s="481"/>
      <c r="BG23" s="481"/>
      <c r="BH23" s="481"/>
      <c r="BI23" s="481"/>
      <c r="BJ23" s="481"/>
      <c r="BK23" s="481"/>
      <c r="BL23" s="481"/>
      <c r="BM23" s="482"/>
      <c r="BN23" s="446">
        <v>7825322</v>
      </c>
      <c r="BO23" s="447"/>
      <c r="BP23" s="447"/>
      <c r="BQ23" s="447"/>
      <c r="BR23" s="447"/>
      <c r="BS23" s="447"/>
      <c r="BT23" s="447"/>
      <c r="BU23" s="448"/>
      <c r="BV23" s="446">
        <v>8468014</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169</v>
      </c>
      <c r="F24" s="476"/>
      <c r="G24" s="476"/>
      <c r="H24" s="476"/>
      <c r="I24" s="476"/>
      <c r="J24" s="476"/>
      <c r="K24" s="477"/>
      <c r="L24" s="497">
        <v>1</v>
      </c>
      <c r="M24" s="498"/>
      <c r="N24" s="498"/>
      <c r="O24" s="498"/>
      <c r="P24" s="540"/>
      <c r="Q24" s="497">
        <v>10410</v>
      </c>
      <c r="R24" s="498"/>
      <c r="S24" s="498"/>
      <c r="T24" s="498"/>
      <c r="U24" s="498"/>
      <c r="V24" s="540"/>
      <c r="W24" s="592"/>
      <c r="X24" s="593"/>
      <c r="Y24" s="594"/>
      <c r="Z24" s="496" t="s">
        <v>170</v>
      </c>
      <c r="AA24" s="476"/>
      <c r="AB24" s="476"/>
      <c r="AC24" s="476"/>
      <c r="AD24" s="476"/>
      <c r="AE24" s="476"/>
      <c r="AF24" s="476"/>
      <c r="AG24" s="477"/>
      <c r="AH24" s="497">
        <v>955</v>
      </c>
      <c r="AI24" s="498"/>
      <c r="AJ24" s="498"/>
      <c r="AK24" s="498"/>
      <c r="AL24" s="540"/>
      <c r="AM24" s="497">
        <v>3032125</v>
      </c>
      <c r="AN24" s="498"/>
      <c r="AO24" s="498"/>
      <c r="AP24" s="498"/>
      <c r="AQ24" s="498"/>
      <c r="AR24" s="540"/>
      <c r="AS24" s="497">
        <v>3175</v>
      </c>
      <c r="AT24" s="498"/>
      <c r="AU24" s="498"/>
      <c r="AV24" s="498"/>
      <c r="AW24" s="498"/>
      <c r="AX24" s="499"/>
      <c r="AY24" s="562" t="s">
        <v>171</v>
      </c>
      <c r="AZ24" s="563"/>
      <c r="BA24" s="563"/>
      <c r="BB24" s="563"/>
      <c r="BC24" s="563"/>
      <c r="BD24" s="563"/>
      <c r="BE24" s="563"/>
      <c r="BF24" s="563"/>
      <c r="BG24" s="563"/>
      <c r="BH24" s="563"/>
      <c r="BI24" s="563"/>
      <c r="BJ24" s="563"/>
      <c r="BK24" s="563"/>
      <c r="BL24" s="563"/>
      <c r="BM24" s="564"/>
      <c r="BN24" s="446">
        <v>23683896</v>
      </c>
      <c r="BO24" s="447"/>
      <c r="BP24" s="447"/>
      <c r="BQ24" s="447"/>
      <c r="BR24" s="447"/>
      <c r="BS24" s="447"/>
      <c r="BT24" s="447"/>
      <c r="BU24" s="448"/>
      <c r="BV24" s="446">
        <v>22140171</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172</v>
      </c>
      <c r="F25" s="476"/>
      <c r="G25" s="476"/>
      <c r="H25" s="476"/>
      <c r="I25" s="476"/>
      <c r="J25" s="476"/>
      <c r="K25" s="477"/>
      <c r="L25" s="497">
        <v>2</v>
      </c>
      <c r="M25" s="498"/>
      <c r="N25" s="498"/>
      <c r="O25" s="498"/>
      <c r="P25" s="540"/>
      <c r="Q25" s="497">
        <v>9010</v>
      </c>
      <c r="R25" s="498"/>
      <c r="S25" s="498"/>
      <c r="T25" s="498"/>
      <c r="U25" s="498"/>
      <c r="V25" s="540"/>
      <c r="W25" s="592"/>
      <c r="X25" s="593"/>
      <c r="Y25" s="594"/>
      <c r="Z25" s="496" t="s">
        <v>173</v>
      </c>
      <c r="AA25" s="476"/>
      <c r="AB25" s="476"/>
      <c r="AC25" s="476"/>
      <c r="AD25" s="476"/>
      <c r="AE25" s="476"/>
      <c r="AF25" s="476"/>
      <c r="AG25" s="477"/>
      <c r="AH25" s="497" t="s">
        <v>143</v>
      </c>
      <c r="AI25" s="498"/>
      <c r="AJ25" s="498"/>
      <c r="AK25" s="498"/>
      <c r="AL25" s="540"/>
      <c r="AM25" s="497" t="s">
        <v>143</v>
      </c>
      <c r="AN25" s="498"/>
      <c r="AO25" s="498"/>
      <c r="AP25" s="498"/>
      <c r="AQ25" s="498"/>
      <c r="AR25" s="540"/>
      <c r="AS25" s="497" t="s">
        <v>143</v>
      </c>
      <c r="AT25" s="498"/>
      <c r="AU25" s="498"/>
      <c r="AV25" s="498"/>
      <c r="AW25" s="498"/>
      <c r="AX25" s="499"/>
      <c r="AY25" s="406" t="s">
        <v>174</v>
      </c>
      <c r="AZ25" s="407"/>
      <c r="BA25" s="407"/>
      <c r="BB25" s="407"/>
      <c r="BC25" s="407"/>
      <c r="BD25" s="407"/>
      <c r="BE25" s="407"/>
      <c r="BF25" s="407"/>
      <c r="BG25" s="407"/>
      <c r="BH25" s="407"/>
      <c r="BI25" s="407"/>
      <c r="BJ25" s="407"/>
      <c r="BK25" s="407"/>
      <c r="BL25" s="407"/>
      <c r="BM25" s="408"/>
      <c r="BN25" s="409">
        <v>37367639</v>
      </c>
      <c r="BO25" s="410"/>
      <c r="BP25" s="410"/>
      <c r="BQ25" s="410"/>
      <c r="BR25" s="410"/>
      <c r="BS25" s="410"/>
      <c r="BT25" s="410"/>
      <c r="BU25" s="411"/>
      <c r="BV25" s="409">
        <v>30311724</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175</v>
      </c>
      <c r="F26" s="476"/>
      <c r="G26" s="476"/>
      <c r="H26" s="476"/>
      <c r="I26" s="476"/>
      <c r="J26" s="476"/>
      <c r="K26" s="477"/>
      <c r="L26" s="497">
        <v>1</v>
      </c>
      <c r="M26" s="498"/>
      <c r="N26" s="498"/>
      <c r="O26" s="498"/>
      <c r="P26" s="540"/>
      <c r="Q26" s="497">
        <v>7990</v>
      </c>
      <c r="R26" s="498"/>
      <c r="S26" s="498"/>
      <c r="T26" s="498"/>
      <c r="U26" s="498"/>
      <c r="V26" s="540"/>
      <c r="W26" s="592"/>
      <c r="X26" s="593"/>
      <c r="Y26" s="594"/>
      <c r="Z26" s="496" t="s">
        <v>176</v>
      </c>
      <c r="AA26" s="598"/>
      <c r="AB26" s="598"/>
      <c r="AC26" s="598"/>
      <c r="AD26" s="598"/>
      <c r="AE26" s="598"/>
      <c r="AF26" s="598"/>
      <c r="AG26" s="599"/>
      <c r="AH26" s="497">
        <v>81</v>
      </c>
      <c r="AI26" s="498"/>
      <c r="AJ26" s="498"/>
      <c r="AK26" s="498"/>
      <c r="AL26" s="540"/>
      <c r="AM26" s="497">
        <v>252315</v>
      </c>
      <c r="AN26" s="498"/>
      <c r="AO26" s="498"/>
      <c r="AP26" s="498"/>
      <c r="AQ26" s="498"/>
      <c r="AR26" s="540"/>
      <c r="AS26" s="497">
        <v>3115</v>
      </c>
      <c r="AT26" s="498"/>
      <c r="AU26" s="498"/>
      <c r="AV26" s="498"/>
      <c r="AW26" s="498"/>
      <c r="AX26" s="499"/>
      <c r="AY26" s="449" t="s">
        <v>177</v>
      </c>
      <c r="AZ26" s="450"/>
      <c r="BA26" s="450"/>
      <c r="BB26" s="450"/>
      <c r="BC26" s="450"/>
      <c r="BD26" s="450"/>
      <c r="BE26" s="450"/>
      <c r="BF26" s="450"/>
      <c r="BG26" s="450"/>
      <c r="BH26" s="450"/>
      <c r="BI26" s="450"/>
      <c r="BJ26" s="450"/>
      <c r="BK26" s="450"/>
      <c r="BL26" s="450"/>
      <c r="BM26" s="451"/>
      <c r="BN26" s="446">
        <v>200000</v>
      </c>
      <c r="BO26" s="447"/>
      <c r="BP26" s="447"/>
      <c r="BQ26" s="447"/>
      <c r="BR26" s="447"/>
      <c r="BS26" s="447"/>
      <c r="BT26" s="447"/>
      <c r="BU26" s="448"/>
      <c r="BV26" s="446">
        <v>200000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178</v>
      </c>
      <c r="F27" s="476"/>
      <c r="G27" s="476"/>
      <c r="H27" s="476"/>
      <c r="I27" s="476"/>
      <c r="J27" s="476"/>
      <c r="K27" s="477"/>
      <c r="L27" s="497">
        <v>1</v>
      </c>
      <c r="M27" s="498"/>
      <c r="N27" s="498"/>
      <c r="O27" s="498"/>
      <c r="P27" s="540"/>
      <c r="Q27" s="497">
        <v>6620</v>
      </c>
      <c r="R27" s="498"/>
      <c r="S27" s="498"/>
      <c r="T27" s="498"/>
      <c r="U27" s="498"/>
      <c r="V27" s="540"/>
      <c r="W27" s="592"/>
      <c r="X27" s="593"/>
      <c r="Y27" s="594"/>
      <c r="Z27" s="496" t="s">
        <v>179</v>
      </c>
      <c r="AA27" s="476"/>
      <c r="AB27" s="476"/>
      <c r="AC27" s="476"/>
      <c r="AD27" s="476"/>
      <c r="AE27" s="476"/>
      <c r="AF27" s="476"/>
      <c r="AG27" s="477"/>
      <c r="AH27" s="497">
        <v>3</v>
      </c>
      <c r="AI27" s="498"/>
      <c r="AJ27" s="498"/>
      <c r="AK27" s="498"/>
      <c r="AL27" s="540"/>
      <c r="AM27" s="497">
        <v>13544</v>
      </c>
      <c r="AN27" s="498"/>
      <c r="AO27" s="498"/>
      <c r="AP27" s="498"/>
      <c r="AQ27" s="498"/>
      <c r="AR27" s="540"/>
      <c r="AS27" s="497">
        <v>4515</v>
      </c>
      <c r="AT27" s="498"/>
      <c r="AU27" s="498"/>
      <c r="AV27" s="498"/>
      <c r="AW27" s="498"/>
      <c r="AX27" s="499"/>
      <c r="AY27" s="541" t="s">
        <v>180</v>
      </c>
      <c r="AZ27" s="542"/>
      <c r="BA27" s="542"/>
      <c r="BB27" s="542"/>
      <c r="BC27" s="542"/>
      <c r="BD27" s="542"/>
      <c r="BE27" s="542"/>
      <c r="BF27" s="542"/>
      <c r="BG27" s="542"/>
      <c r="BH27" s="542"/>
      <c r="BI27" s="542"/>
      <c r="BJ27" s="542"/>
      <c r="BK27" s="542"/>
      <c r="BL27" s="542"/>
      <c r="BM27" s="543"/>
      <c r="BN27" s="565" t="s">
        <v>143</v>
      </c>
      <c r="BO27" s="566"/>
      <c r="BP27" s="566"/>
      <c r="BQ27" s="566"/>
      <c r="BR27" s="566"/>
      <c r="BS27" s="566"/>
      <c r="BT27" s="566"/>
      <c r="BU27" s="567"/>
      <c r="BV27" s="565" t="s">
        <v>143</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181</v>
      </c>
      <c r="F28" s="476"/>
      <c r="G28" s="476"/>
      <c r="H28" s="476"/>
      <c r="I28" s="476"/>
      <c r="J28" s="476"/>
      <c r="K28" s="477"/>
      <c r="L28" s="497">
        <v>1</v>
      </c>
      <c r="M28" s="498"/>
      <c r="N28" s="498"/>
      <c r="O28" s="498"/>
      <c r="P28" s="540"/>
      <c r="Q28" s="497">
        <v>5990</v>
      </c>
      <c r="R28" s="498"/>
      <c r="S28" s="498"/>
      <c r="T28" s="498"/>
      <c r="U28" s="498"/>
      <c r="V28" s="540"/>
      <c r="W28" s="592"/>
      <c r="X28" s="593"/>
      <c r="Y28" s="594"/>
      <c r="Z28" s="496" t="s">
        <v>182</v>
      </c>
      <c r="AA28" s="476"/>
      <c r="AB28" s="476"/>
      <c r="AC28" s="476"/>
      <c r="AD28" s="476"/>
      <c r="AE28" s="476"/>
      <c r="AF28" s="476"/>
      <c r="AG28" s="477"/>
      <c r="AH28" s="497" t="s">
        <v>143</v>
      </c>
      <c r="AI28" s="498"/>
      <c r="AJ28" s="498"/>
      <c r="AK28" s="498"/>
      <c r="AL28" s="540"/>
      <c r="AM28" s="497" t="s">
        <v>143</v>
      </c>
      <c r="AN28" s="498"/>
      <c r="AO28" s="498"/>
      <c r="AP28" s="498"/>
      <c r="AQ28" s="498"/>
      <c r="AR28" s="540"/>
      <c r="AS28" s="497" t="s">
        <v>143</v>
      </c>
      <c r="AT28" s="498"/>
      <c r="AU28" s="498"/>
      <c r="AV28" s="498"/>
      <c r="AW28" s="498"/>
      <c r="AX28" s="499"/>
      <c r="AY28" s="600" t="s">
        <v>183</v>
      </c>
      <c r="AZ28" s="601"/>
      <c r="BA28" s="601"/>
      <c r="BB28" s="602"/>
      <c r="BC28" s="406" t="s">
        <v>47</v>
      </c>
      <c r="BD28" s="407"/>
      <c r="BE28" s="407"/>
      <c r="BF28" s="407"/>
      <c r="BG28" s="407"/>
      <c r="BH28" s="407"/>
      <c r="BI28" s="407"/>
      <c r="BJ28" s="407"/>
      <c r="BK28" s="407"/>
      <c r="BL28" s="407"/>
      <c r="BM28" s="408"/>
      <c r="BN28" s="409">
        <v>10351274</v>
      </c>
      <c r="BO28" s="410"/>
      <c r="BP28" s="410"/>
      <c r="BQ28" s="410"/>
      <c r="BR28" s="410"/>
      <c r="BS28" s="410"/>
      <c r="BT28" s="410"/>
      <c r="BU28" s="411"/>
      <c r="BV28" s="409">
        <v>10351086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184</v>
      </c>
      <c r="F29" s="476"/>
      <c r="G29" s="476"/>
      <c r="H29" s="476"/>
      <c r="I29" s="476"/>
      <c r="J29" s="476"/>
      <c r="K29" s="477"/>
      <c r="L29" s="497">
        <v>26</v>
      </c>
      <c r="M29" s="498"/>
      <c r="N29" s="498"/>
      <c r="O29" s="498"/>
      <c r="P29" s="540"/>
      <c r="Q29" s="497">
        <v>5550</v>
      </c>
      <c r="R29" s="498"/>
      <c r="S29" s="498"/>
      <c r="T29" s="498"/>
      <c r="U29" s="498"/>
      <c r="V29" s="540"/>
      <c r="W29" s="595"/>
      <c r="X29" s="596"/>
      <c r="Y29" s="597"/>
      <c r="Z29" s="496" t="s">
        <v>185</v>
      </c>
      <c r="AA29" s="476"/>
      <c r="AB29" s="476"/>
      <c r="AC29" s="476"/>
      <c r="AD29" s="476"/>
      <c r="AE29" s="476"/>
      <c r="AF29" s="476"/>
      <c r="AG29" s="477"/>
      <c r="AH29" s="497">
        <v>958</v>
      </c>
      <c r="AI29" s="498"/>
      <c r="AJ29" s="498"/>
      <c r="AK29" s="498"/>
      <c r="AL29" s="540"/>
      <c r="AM29" s="497">
        <v>3045669</v>
      </c>
      <c r="AN29" s="498"/>
      <c r="AO29" s="498"/>
      <c r="AP29" s="498"/>
      <c r="AQ29" s="498"/>
      <c r="AR29" s="540"/>
      <c r="AS29" s="497">
        <v>3179</v>
      </c>
      <c r="AT29" s="498"/>
      <c r="AU29" s="498"/>
      <c r="AV29" s="498"/>
      <c r="AW29" s="498"/>
      <c r="AX29" s="499"/>
      <c r="AY29" s="603"/>
      <c r="AZ29" s="604"/>
      <c r="BA29" s="604"/>
      <c r="BB29" s="605"/>
      <c r="BC29" s="480" t="s">
        <v>186</v>
      </c>
      <c r="BD29" s="481"/>
      <c r="BE29" s="481"/>
      <c r="BF29" s="481"/>
      <c r="BG29" s="481"/>
      <c r="BH29" s="481"/>
      <c r="BI29" s="481"/>
      <c r="BJ29" s="481"/>
      <c r="BK29" s="481"/>
      <c r="BL29" s="481"/>
      <c r="BM29" s="482"/>
      <c r="BN29" s="446" t="s">
        <v>143</v>
      </c>
      <c r="BO29" s="447"/>
      <c r="BP29" s="447"/>
      <c r="BQ29" s="447"/>
      <c r="BR29" s="447"/>
      <c r="BS29" s="447"/>
      <c r="BT29" s="447"/>
      <c r="BU29" s="448"/>
      <c r="BV29" s="446" t="s">
        <v>143</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187</v>
      </c>
      <c r="X30" s="614"/>
      <c r="Y30" s="614"/>
      <c r="Z30" s="614"/>
      <c r="AA30" s="614"/>
      <c r="AB30" s="614"/>
      <c r="AC30" s="614"/>
      <c r="AD30" s="614"/>
      <c r="AE30" s="614"/>
      <c r="AF30" s="614"/>
      <c r="AG30" s="615"/>
      <c r="AH30" s="573">
        <v>98.6</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19852981</v>
      </c>
      <c r="BO30" s="566"/>
      <c r="BP30" s="566"/>
      <c r="BQ30" s="566"/>
      <c r="BR30" s="566"/>
      <c r="BS30" s="566"/>
      <c r="BT30" s="566"/>
      <c r="BU30" s="567"/>
      <c r="BV30" s="565">
        <v>15940376</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188</v>
      </c>
      <c r="D32" s="609"/>
      <c r="E32" s="609"/>
      <c r="F32" s="609"/>
      <c r="G32" s="609"/>
      <c r="H32" s="609"/>
      <c r="I32" s="609"/>
      <c r="J32" s="609"/>
      <c r="K32" s="609"/>
      <c r="L32" s="609"/>
      <c r="M32" s="609"/>
      <c r="N32" s="609"/>
      <c r="O32" s="609"/>
      <c r="P32" s="609"/>
      <c r="Q32" s="609"/>
      <c r="R32" s="609"/>
      <c r="S32" s="609"/>
      <c r="U32" s="450" t="s">
        <v>189</v>
      </c>
      <c r="V32" s="450"/>
      <c r="W32" s="450"/>
      <c r="X32" s="450"/>
      <c r="Y32" s="450"/>
      <c r="Z32" s="450"/>
      <c r="AA32" s="450"/>
      <c r="AB32" s="450"/>
      <c r="AC32" s="450"/>
      <c r="AD32" s="450"/>
      <c r="AE32" s="450"/>
      <c r="AF32" s="450"/>
      <c r="AG32" s="450"/>
      <c r="AH32" s="450"/>
      <c r="AI32" s="450"/>
      <c r="AJ32" s="450"/>
      <c r="AK32" s="450"/>
      <c r="AM32" s="450" t="s">
        <v>190</v>
      </c>
      <c r="AN32" s="450"/>
      <c r="AO32" s="450"/>
      <c r="AP32" s="450"/>
      <c r="AQ32" s="450"/>
      <c r="AR32" s="450"/>
      <c r="AS32" s="450"/>
      <c r="AT32" s="450"/>
      <c r="AU32" s="450"/>
      <c r="AV32" s="450"/>
      <c r="AW32" s="450"/>
      <c r="AX32" s="450"/>
      <c r="AY32" s="450"/>
      <c r="AZ32" s="450"/>
      <c r="BA32" s="450"/>
      <c r="BB32" s="450"/>
      <c r="BC32" s="450"/>
      <c r="BE32" s="450" t="s">
        <v>191</v>
      </c>
      <c r="BF32" s="450"/>
      <c r="BG32" s="450"/>
      <c r="BH32" s="450"/>
      <c r="BI32" s="450"/>
      <c r="BJ32" s="450"/>
      <c r="BK32" s="450"/>
      <c r="BL32" s="450"/>
      <c r="BM32" s="450"/>
      <c r="BN32" s="450"/>
      <c r="BO32" s="450"/>
      <c r="BP32" s="450"/>
      <c r="BQ32" s="450"/>
      <c r="BR32" s="450"/>
      <c r="BS32" s="450"/>
      <c r="BT32" s="450"/>
      <c r="BU32" s="450"/>
      <c r="BW32" s="450" t="s">
        <v>192</v>
      </c>
      <c r="BX32" s="450"/>
      <c r="BY32" s="450"/>
      <c r="BZ32" s="450"/>
      <c r="CA32" s="450"/>
      <c r="CB32" s="450"/>
      <c r="CC32" s="450"/>
      <c r="CD32" s="450"/>
      <c r="CE32" s="450"/>
      <c r="CF32" s="450"/>
      <c r="CG32" s="450"/>
      <c r="CH32" s="450"/>
      <c r="CI32" s="450"/>
      <c r="CJ32" s="450"/>
      <c r="CK32" s="450"/>
      <c r="CL32" s="450"/>
      <c r="CM32" s="450"/>
      <c r="CO32" s="450" t="s">
        <v>193</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194</v>
      </c>
      <c r="D33" s="470"/>
      <c r="E33" s="435" t="s">
        <v>195</v>
      </c>
      <c r="F33" s="435"/>
      <c r="G33" s="435"/>
      <c r="H33" s="435"/>
      <c r="I33" s="435"/>
      <c r="J33" s="435"/>
      <c r="K33" s="435"/>
      <c r="L33" s="435"/>
      <c r="M33" s="435"/>
      <c r="N33" s="435"/>
      <c r="O33" s="435"/>
      <c r="P33" s="435"/>
      <c r="Q33" s="435"/>
      <c r="R33" s="435"/>
      <c r="S33" s="435"/>
      <c r="T33" s="203"/>
      <c r="U33" s="470" t="s">
        <v>194</v>
      </c>
      <c r="V33" s="470"/>
      <c r="W33" s="435" t="s">
        <v>195</v>
      </c>
      <c r="X33" s="435"/>
      <c r="Y33" s="435"/>
      <c r="Z33" s="435"/>
      <c r="AA33" s="435"/>
      <c r="AB33" s="435"/>
      <c r="AC33" s="435"/>
      <c r="AD33" s="435"/>
      <c r="AE33" s="435"/>
      <c r="AF33" s="435"/>
      <c r="AG33" s="435"/>
      <c r="AH33" s="435"/>
      <c r="AI33" s="435"/>
      <c r="AJ33" s="435"/>
      <c r="AK33" s="435"/>
      <c r="AL33" s="203"/>
      <c r="AM33" s="470" t="s">
        <v>194</v>
      </c>
      <c r="AN33" s="470"/>
      <c r="AO33" s="435" t="s">
        <v>195</v>
      </c>
      <c r="AP33" s="435"/>
      <c r="AQ33" s="435"/>
      <c r="AR33" s="435"/>
      <c r="AS33" s="435"/>
      <c r="AT33" s="435"/>
      <c r="AU33" s="435"/>
      <c r="AV33" s="435"/>
      <c r="AW33" s="435"/>
      <c r="AX33" s="435"/>
      <c r="AY33" s="435"/>
      <c r="AZ33" s="435"/>
      <c r="BA33" s="435"/>
      <c r="BB33" s="435"/>
      <c r="BC33" s="435"/>
      <c r="BD33" s="204"/>
      <c r="BE33" s="435" t="s">
        <v>196</v>
      </c>
      <c r="BF33" s="435"/>
      <c r="BG33" s="435" t="s">
        <v>197</v>
      </c>
      <c r="BH33" s="435"/>
      <c r="BI33" s="435"/>
      <c r="BJ33" s="435"/>
      <c r="BK33" s="435"/>
      <c r="BL33" s="435"/>
      <c r="BM33" s="435"/>
      <c r="BN33" s="435"/>
      <c r="BO33" s="435"/>
      <c r="BP33" s="435"/>
      <c r="BQ33" s="435"/>
      <c r="BR33" s="435"/>
      <c r="BS33" s="435"/>
      <c r="BT33" s="435"/>
      <c r="BU33" s="435"/>
      <c r="BV33" s="204"/>
      <c r="BW33" s="470" t="s">
        <v>196</v>
      </c>
      <c r="BX33" s="470"/>
      <c r="BY33" s="435" t="s">
        <v>198</v>
      </c>
      <c r="BZ33" s="435"/>
      <c r="CA33" s="435"/>
      <c r="CB33" s="435"/>
      <c r="CC33" s="435"/>
      <c r="CD33" s="435"/>
      <c r="CE33" s="435"/>
      <c r="CF33" s="435"/>
      <c r="CG33" s="435"/>
      <c r="CH33" s="435"/>
      <c r="CI33" s="435"/>
      <c r="CJ33" s="435"/>
      <c r="CK33" s="435"/>
      <c r="CL33" s="435"/>
      <c r="CM33" s="435"/>
      <c r="CN33" s="203"/>
      <c r="CO33" s="470" t="s">
        <v>194</v>
      </c>
      <c r="CP33" s="470"/>
      <c r="CQ33" s="435" t="s">
        <v>199</v>
      </c>
      <c r="CR33" s="435"/>
      <c r="CS33" s="435"/>
      <c r="CT33" s="435"/>
      <c r="CU33" s="435"/>
      <c r="CV33" s="435"/>
      <c r="CW33" s="435"/>
      <c r="CX33" s="435"/>
      <c r="CY33" s="435"/>
      <c r="CZ33" s="435"/>
      <c r="DA33" s="435"/>
      <c r="DB33" s="435"/>
      <c r="DC33" s="435"/>
      <c r="DD33" s="435"/>
      <c r="DE33" s="435"/>
      <c r="DF33" s="203"/>
      <c r="DG33" s="635" t="s">
        <v>200</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国民健康保険事業</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IF('各会計、関係団体の財政状況及び健全化判断比率'!B33="","",'各会計、関係団体の財政状況及び健全化判断比率'!B33)</f>
        <v>下水道事業</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東京たま広域資源循環組合</v>
      </c>
      <c r="BZ34" s="637"/>
      <c r="CA34" s="637"/>
      <c r="CB34" s="637"/>
      <c r="CC34" s="637"/>
      <c r="CD34" s="637"/>
      <c r="CE34" s="637"/>
      <c r="CF34" s="637"/>
      <c r="CG34" s="637"/>
      <c r="CH34" s="637"/>
      <c r="CI34" s="637"/>
      <c r="CJ34" s="637"/>
      <c r="CK34" s="637"/>
      <c r="CL34" s="637"/>
      <c r="CM34" s="637"/>
      <c r="CN34" s="178"/>
      <c r="CO34" s="636">
        <f>IF(CQ34="","",MAX(C34:D43,U34:V43,AM34:AN43,BE34:BF43,BW34:BX43)+1)</f>
        <v>14</v>
      </c>
      <c r="CP34" s="636"/>
      <c r="CQ34" s="637" t="str">
        <f>IF('各会計、関係団体の財政状況及び健全化判断比率'!BS7="","",'各会計、関係団体の財政状況及び健全化判断比率'!BS7)</f>
        <v>立川市地域文化振興財団</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介護保険事業</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東京市町村総合事務組合（一般会計）</v>
      </c>
      <c r="BZ35" s="637"/>
      <c r="CA35" s="637"/>
      <c r="CB35" s="637"/>
      <c r="CC35" s="637"/>
      <c r="CD35" s="637"/>
      <c r="CE35" s="637"/>
      <c r="CF35" s="637"/>
      <c r="CG35" s="637"/>
      <c r="CH35" s="637"/>
      <c r="CI35" s="637"/>
      <c r="CJ35" s="637"/>
      <c r="CK35" s="637"/>
      <c r="CL35" s="637"/>
      <c r="CM35" s="637"/>
      <c r="CN35" s="178"/>
      <c r="CO35" s="636">
        <f t="shared" ref="CO35:CO43" si="3">IF(CQ35="","",CO34+1)</f>
        <v>15</v>
      </c>
      <c r="CP35" s="636"/>
      <c r="CQ35" s="637" t="str">
        <f>IF('各会計、関係団体の財政状況及び健全化判断比率'!BS8="","",'各会計、関係団体の財政状況及び健全化判断比率'!BS8)</f>
        <v>立川都市センター</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後期高齢者医療事業</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東京市町村総合事務組合（交通災害共済事業特別会計）</v>
      </c>
      <c r="BZ36" s="637"/>
      <c r="CA36" s="637"/>
      <c r="CB36" s="637"/>
      <c r="CC36" s="637"/>
      <c r="CD36" s="637"/>
      <c r="CE36" s="637"/>
      <c r="CF36" s="637"/>
      <c r="CG36" s="637"/>
      <c r="CH36" s="637"/>
      <c r="CI36" s="637"/>
      <c r="CJ36" s="637"/>
      <c r="CK36" s="637"/>
      <c r="CL36" s="637"/>
      <c r="CM36" s="637"/>
      <c r="CN36" s="178"/>
      <c r="CO36" s="636">
        <f t="shared" si="3"/>
        <v>16</v>
      </c>
      <c r="CP36" s="636"/>
      <c r="CQ36" s="637" t="str">
        <f>IF('各会計、関係団体の財政状況及び健全化判断比率'!BS9="","",'各会計、関係団体の財政状況及び健全化判断比率'!BS9)</f>
        <v>立川市土地開発公社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駐車場事業</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立川・昭島・国立聖苑組合</v>
      </c>
      <c r="BZ37" s="637"/>
      <c r="CA37" s="637"/>
      <c r="CB37" s="637"/>
      <c r="CC37" s="637"/>
      <c r="CD37" s="637"/>
      <c r="CE37" s="637"/>
      <c r="CF37" s="637"/>
      <c r="CG37" s="637"/>
      <c r="CH37" s="637"/>
      <c r="CI37" s="637"/>
      <c r="CJ37" s="637"/>
      <c r="CK37" s="637"/>
      <c r="CL37" s="637"/>
      <c r="CM37" s="637"/>
      <c r="CN37" s="178"/>
      <c r="CO37" s="636">
        <f t="shared" si="3"/>
        <v>17</v>
      </c>
      <c r="CP37" s="636"/>
      <c r="CQ37" s="637" t="str">
        <f>IF('各会計、関係団体の財政状況及び健全化判断比率'!BS10="","",'各会計、関係団体の財政状況及び健全化判断比率'!BS10)</f>
        <v>多摩都市モノレール株式会社</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f t="shared" si="4"/>
        <v>6</v>
      </c>
      <c r="V38" s="636"/>
      <c r="W38" s="637" t="str">
        <f>IF('各会計、関係団体の財政状況及び健全化判断比率'!B32="","",'各会計、関係団体の財政状況及び健全化判断比率'!B32)</f>
        <v>競輪事業</v>
      </c>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東京都後期高齢者医療広域連合（一般会計）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13</v>
      </c>
      <c r="BX39" s="636"/>
      <c r="BY39" s="637" t="str">
        <f>IF('各会計、関係団体の財政状況及び健全化判断比率'!B73="","",'各会計、関係団体の財政状況及び健全化判断比率'!B73)</f>
        <v>東京都後期高齢者医療広域連合
（後期高齢者医療特別会計）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201</v>
      </c>
      <c r="E46" s="639" t="s">
        <v>202</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203</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204</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205</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206</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207</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208</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594</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15" t="s">
        <v>562</v>
      </c>
      <c r="D34" s="1215"/>
      <c r="E34" s="1216"/>
      <c r="F34" s="32">
        <v>9.49</v>
      </c>
      <c r="G34" s="33">
        <v>9.18</v>
      </c>
      <c r="H34" s="33">
        <v>10.48</v>
      </c>
      <c r="I34" s="33">
        <v>12.72</v>
      </c>
      <c r="J34" s="34">
        <v>16.04</v>
      </c>
      <c r="K34" s="22"/>
      <c r="L34" s="22"/>
      <c r="M34" s="22"/>
      <c r="N34" s="22"/>
      <c r="O34" s="22"/>
      <c r="P34" s="22"/>
    </row>
    <row r="35" spans="1:16" ht="39" customHeight="1" x14ac:dyDescent="0.2">
      <c r="A35" s="22"/>
      <c r="B35" s="35"/>
      <c r="C35" s="1209" t="s">
        <v>563</v>
      </c>
      <c r="D35" s="1210"/>
      <c r="E35" s="1211"/>
      <c r="F35" s="36">
        <v>0.02</v>
      </c>
      <c r="G35" s="37">
        <v>0.19</v>
      </c>
      <c r="H35" s="37">
        <v>0.52</v>
      </c>
      <c r="I35" s="37">
        <v>1.92</v>
      </c>
      <c r="J35" s="38">
        <v>3.17</v>
      </c>
      <c r="K35" s="22"/>
      <c r="L35" s="22"/>
      <c r="M35" s="22"/>
      <c r="N35" s="22"/>
      <c r="O35" s="22"/>
      <c r="P35" s="22"/>
    </row>
    <row r="36" spans="1:16" ht="39" customHeight="1" x14ac:dyDescent="0.2">
      <c r="A36" s="22"/>
      <c r="B36" s="35"/>
      <c r="C36" s="1209" t="s">
        <v>564</v>
      </c>
      <c r="D36" s="1210"/>
      <c r="E36" s="1211"/>
      <c r="F36" s="36">
        <v>0.65</v>
      </c>
      <c r="G36" s="37">
        <v>0.33</v>
      </c>
      <c r="H36" s="37">
        <v>0.42</v>
      </c>
      <c r="I36" s="37">
        <v>0.65</v>
      </c>
      <c r="J36" s="38">
        <v>0.57999999999999996</v>
      </c>
      <c r="K36" s="22"/>
      <c r="L36" s="22"/>
      <c r="M36" s="22"/>
      <c r="N36" s="22"/>
      <c r="O36" s="22"/>
      <c r="P36" s="22"/>
    </row>
    <row r="37" spans="1:16" ht="39" customHeight="1" x14ac:dyDescent="0.2">
      <c r="A37" s="22"/>
      <c r="B37" s="35"/>
      <c r="C37" s="1209" t="s">
        <v>565</v>
      </c>
      <c r="D37" s="1210"/>
      <c r="E37" s="1211"/>
      <c r="F37" s="36">
        <v>1.02</v>
      </c>
      <c r="G37" s="37">
        <v>0.51</v>
      </c>
      <c r="H37" s="37">
        <v>0.18</v>
      </c>
      <c r="I37" s="37">
        <v>0.81</v>
      </c>
      <c r="J37" s="38">
        <v>0.52</v>
      </c>
      <c r="K37" s="22"/>
      <c r="L37" s="22"/>
      <c r="M37" s="22"/>
      <c r="N37" s="22"/>
      <c r="O37" s="22"/>
      <c r="P37" s="22"/>
    </row>
    <row r="38" spans="1:16" ht="39" customHeight="1" x14ac:dyDescent="0.2">
      <c r="A38" s="22"/>
      <c r="B38" s="35"/>
      <c r="C38" s="1209" t="s">
        <v>566</v>
      </c>
      <c r="D38" s="1210"/>
      <c r="E38" s="1211"/>
      <c r="F38" s="36">
        <v>0.28000000000000003</v>
      </c>
      <c r="G38" s="37">
        <v>0.25</v>
      </c>
      <c r="H38" s="37">
        <v>0.62</v>
      </c>
      <c r="I38" s="37">
        <v>0.48</v>
      </c>
      <c r="J38" s="38">
        <v>0.08</v>
      </c>
      <c r="K38" s="22"/>
      <c r="L38" s="22"/>
      <c r="M38" s="22"/>
      <c r="N38" s="22"/>
      <c r="O38" s="22"/>
      <c r="P38" s="22"/>
    </row>
    <row r="39" spans="1:16" ht="39" customHeight="1" x14ac:dyDescent="0.2">
      <c r="A39" s="22"/>
      <c r="B39" s="35"/>
      <c r="C39" s="1209" t="s">
        <v>567</v>
      </c>
      <c r="D39" s="1210"/>
      <c r="E39" s="1211"/>
      <c r="F39" s="36">
        <v>0.01</v>
      </c>
      <c r="G39" s="37">
        <v>0.03</v>
      </c>
      <c r="H39" s="37">
        <v>0.01</v>
      </c>
      <c r="I39" s="37">
        <v>0.05</v>
      </c>
      <c r="J39" s="38">
        <v>0.04</v>
      </c>
      <c r="K39" s="22"/>
      <c r="L39" s="22"/>
      <c r="M39" s="22"/>
      <c r="N39" s="22"/>
      <c r="O39" s="22"/>
      <c r="P39" s="22"/>
    </row>
    <row r="40" spans="1:16" ht="39" customHeight="1" x14ac:dyDescent="0.2">
      <c r="A40" s="22"/>
      <c r="B40" s="35"/>
      <c r="C40" s="1209" t="s">
        <v>568</v>
      </c>
      <c r="D40" s="1210"/>
      <c r="E40" s="1211"/>
      <c r="F40" s="36">
        <v>0</v>
      </c>
      <c r="G40" s="37">
        <v>0.01</v>
      </c>
      <c r="H40" s="37">
        <v>0.05</v>
      </c>
      <c r="I40" s="37">
        <v>0.03</v>
      </c>
      <c r="J40" s="38">
        <v>0.03</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569</v>
      </c>
      <c r="D42" s="1210"/>
      <c r="E42" s="1211"/>
      <c r="F42" s="36" t="s">
        <v>516</v>
      </c>
      <c r="G42" s="37" t="s">
        <v>516</v>
      </c>
      <c r="H42" s="37" t="s">
        <v>516</v>
      </c>
      <c r="I42" s="37" t="s">
        <v>516</v>
      </c>
      <c r="J42" s="38" t="s">
        <v>516</v>
      </c>
      <c r="K42" s="22"/>
      <c r="L42" s="22"/>
      <c r="M42" s="22"/>
      <c r="N42" s="22"/>
      <c r="O42" s="22"/>
      <c r="P42" s="22"/>
    </row>
    <row r="43" spans="1:16" ht="39" customHeight="1" thickBot="1" x14ac:dyDescent="0.25">
      <c r="A43" s="22"/>
      <c r="B43" s="40"/>
      <c r="C43" s="1212" t="s">
        <v>570</v>
      </c>
      <c r="D43" s="1213"/>
      <c r="E43" s="1214"/>
      <c r="F43" s="41" t="s">
        <v>516</v>
      </c>
      <c r="G43" s="42" t="s">
        <v>516</v>
      </c>
      <c r="H43" s="42" t="s">
        <v>516</v>
      </c>
      <c r="I43" s="42" t="s">
        <v>516</v>
      </c>
      <c r="J43" s="43" t="s">
        <v>516</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dikX1FQCjCzQPu5zjYaM1okyQyOhNja7aNjEtUf9hBy2ZV5dJI5/lQxVDwBZkBKlNfocCBeH/5ak0ugh5LEiQ==" saltValue="1BlSzXlIMTJEi6tDpOln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17" t="s">
        <v>10</v>
      </c>
      <c r="C45" s="1218"/>
      <c r="D45" s="58"/>
      <c r="E45" s="1223" t="s">
        <v>11</v>
      </c>
      <c r="F45" s="1223"/>
      <c r="G45" s="1223"/>
      <c r="H45" s="1223"/>
      <c r="I45" s="1223"/>
      <c r="J45" s="1224"/>
      <c r="K45" s="59">
        <v>4031</v>
      </c>
      <c r="L45" s="60">
        <v>4067</v>
      </c>
      <c r="M45" s="60">
        <v>3682</v>
      </c>
      <c r="N45" s="60">
        <v>2759</v>
      </c>
      <c r="O45" s="61">
        <v>2811</v>
      </c>
      <c r="P45" s="48"/>
      <c r="Q45" s="48"/>
      <c r="R45" s="48"/>
      <c r="S45" s="48"/>
      <c r="T45" s="48"/>
      <c r="U45" s="48"/>
    </row>
    <row r="46" spans="1:21" ht="30.75" customHeight="1" x14ac:dyDescent="0.2">
      <c r="A46" s="48"/>
      <c r="B46" s="1219"/>
      <c r="C46" s="1220"/>
      <c r="D46" s="62"/>
      <c r="E46" s="1225" t="s">
        <v>12</v>
      </c>
      <c r="F46" s="1225"/>
      <c r="G46" s="1225"/>
      <c r="H46" s="1225"/>
      <c r="I46" s="1225"/>
      <c r="J46" s="1226"/>
      <c r="K46" s="63" t="s">
        <v>516</v>
      </c>
      <c r="L46" s="64" t="s">
        <v>516</v>
      </c>
      <c r="M46" s="64" t="s">
        <v>516</v>
      </c>
      <c r="N46" s="64" t="s">
        <v>516</v>
      </c>
      <c r="O46" s="65" t="s">
        <v>516</v>
      </c>
      <c r="P46" s="48"/>
      <c r="Q46" s="48"/>
      <c r="R46" s="48"/>
      <c r="S46" s="48"/>
      <c r="T46" s="48"/>
      <c r="U46" s="48"/>
    </row>
    <row r="47" spans="1:21" ht="30.75" customHeight="1" x14ac:dyDescent="0.2">
      <c r="A47" s="48"/>
      <c r="B47" s="1219"/>
      <c r="C47" s="1220"/>
      <c r="D47" s="62"/>
      <c r="E47" s="1225" t="s">
        <v>13</v>
      </c>
      <c r="F47" s="1225"/>
      <c r="G47" s="1225"/>
      <c r="H47" s="1225"/>
      <c r="I47" s="1225"/>
      <c r="J47" s="1226"/>
      <c r="K47" s="63" t="s">
        <v>516</v>
      </c>
      <c r="L47" s="64" t="s">
        <v>516</v>
      </c>
      <c r="M47" s="64" t="s">
        <v>516</v>
      </c>
      <c r="N47" s="64" t="s">
        <v>516</v>
      </c>
      <c r="O47" s="65" t="s">
        <v>516</v>
      </c>
      <c r="P47" s="48"/>
      <c r="Q47" s="48"/>
      <c r="R47" s="48"/>
      <c r="S47" s="48"/>
      <c r="T47" s="48"/>
      <c r="U47" s="48"/>
    </row>
    <row r="48" spans="1:21" ht="30.75" customHeight="1" x14ac:dyDescent="0.2">
      <c r="A48" s="48"/>
      <c r="B48" s="1219"/>
      <c r="C48" s="1220"/>
      <c r="D48" s="62"/>
      <c r="E48" s="1225" t="s">
        <v>14</v>
      </c>
      <c r="F48" s="1225"/>
      <c r="G48" s="1225"/>
      <c r="H48" s="1225"/>
      <c r="I48" s="1225"/>
      <c r="J48" s="1226"/>
      <c r="K48" s="63">
        <v>1197</v>
      </c>
      <c r="L48" s="64">
        <v>1122</v>
      </c>
      <c r="M48" s="64">
        <v>1105</v>
      </c>
      <c r="N48" s="64">
        <v>1043</v>
      </c>
      <c r="O48" s="65">
        <v>743</v>
      </c>
      <c r="P48" s="48"/>
      <c r="Q48" s="48"/>
      <c r="R48" s="48"/>
      <c r="S48" s="48"/>
      <c r="T48" s="48"/>
      <c r="U48" s="48"/>
    </row>
    <row r="49" spans="1:21" ht="30.75" customHeight="1" x14ac:dyDescent="0.2">
      <c r="A49" s="48"/>
      <c r="B49" s="1219"/>
      <c r="C49" s="1220"/>
      <c r="D49" s="62"/>
      <c r="E49" s="1225" t="s">
        <v>15</v>
      </c>
      <c r="F49" s="1225"/>
      <c r="G49" s="1225"/>
      <c r="H49" s="1225"/>
      <c r="I49" s="1225"/>
      <c r="J49" s="1226"/>
      <c r="K49" s="63">
        <v>105</v>
      </c>
      <c r="L49" s="64">
        <v>91</v>
      </c>
      <c r="M49" s="64">
        <v>65</v>
      </c>
      <c r="N49" s="64">
        <v>27</v>
      </c>
      <c r="O49" s="65">
        <v>2</v>
      </c>
      <c r="P49" s="48"/>
      <c r="Q49" s="48"/>
      <c r="R49" s="48"/>
      <c r="S49" s="48"/>
      <c r="T49" s="48"/>
      <c r="U49" s="48"/>
    </row>
    <row r="50" spans="1:21" ht="30.75" customHeight="1" x14ac:dyDescent="0.2">
      <c r="A50" s="48"/>
      <c r="B50" s="1219"/>
      <c r="C50" s="1220"/>
      <c r="D50" s="62"/>
      <c r="E50" s="1225" t="s">
        <v>16</v>
      </c>
      <c r="F50" s="1225"/>
      <c r="G50" s="1225"/>
      <c r="H50" s="1225"/>
      <c r="I50" s="1225"/>
      <c r="J50" s="1226"/>
      <c r="K50" s="63">
        <v>395</v>
      </c>
      <c r="L50" s="64">
        <v>248</v>
      </c>
      <c r="M50" s="64">
        <v>214</v>
      </c>
      <c r="N50" s="64">
        <v>262</v>
      </c>
      <c r="O50" s="65">
        <v>511</v>
      </c>
      <c r="P50" s="48"/>
      <c r="Q50" s="48"/>
      <c r="R50" s="48"/>
      <c r="S50" s="48"/>
      <c r="T50" s="48"/>
      <c r="U50" s="48"/>
    </row>
    <row r="51" spans="1:21" ht="30.75" customHeight="1" x14ac:dyDescent="0.2">
      <c r="A51" s="48"/>
      <c r="B51" s="1221"/>
      <c r="C51" s="1222"/>
      <c r="D51" s="66"/>
      <c r="E51" s="1225" t="s">
        <v>17</v>
      </c>
      <c r="F51" s="1225"/>
      <c r="G51" s="1225"/>
      <c r="H51" s="1225"/>
      <c r="I51" s="1225"/>
      <c r="J51" s="1226"/>
      <c r="K51" s="63" t="s">
        <v>516</v>
      </c>
      <c r="L51" s="64" t="s">
        <v>516</v>
      </c>
      <c r="M51" s="64" t="s">
        <v>516</v>
      </c>
      <c r="N51" s="64" t="s">
        <v>516</v>
      </c>
      <c r="O51" s="65" t="s">
        <v>516</v>
      </c>
      <c r="P51" s="48"/>
      <c r="Q51" s="48"/>
      <c r="R51" s="48"/>
      <c r="S51" s="48"/>
      <c r="T51" s="48"/>
      <c r="U51" s="48"/>
    </row>
    <row r="52" spans="1:21" ht="30.75" customHeight="1" x14ac:dyDescent="0.2">
      <c r="A52" s="48"/>
      <c r="B52" s="1227" t="s">
        <v>18</v>
      </c>
      <c r="C52" s="1228"/>
      <c r="D52" s="66"/>
      <c r="E52" s="1225" t="s">
        <v>19</v>
      </c>
      <c r="F52" s="1225"/>
      <c r="G52" s="1225"/>
      <c r="H52" s="1225"/>
      <c r="I52" s="1225"/>
      <c r="J52" s="1226"/>
      <c r="K52" s="63">
        <v>4739</v>
      </c>
      <c r="L52" s="64">
        <v>4592</v>
      </c>
      <c r="M52" s="64">
        <v>4204</v>
      </c>
      <c r="N52" s="64">
        <v>3770</v>
      </c>
      <c r="O52" s="65">
        <v>3131</v>
      </c>
      <c r="P52" s="48"/>
      <c r="Q52" s="48"/>
      <c r="R52" s="48"/>
      <c r="S52" s="48"/>
      <c r="T52" s="48"/>
      <c r="U52" s="48"/>
    </row>
    <row r="53" spans="1:21" ht="30.75" customHeight="1" thickBot="1" x14ac:dyDescent="0.25">
      <c r="A53" s="48"/>
      <c r="B53" s="1229" t="s">
        <v>20</v>
      </c>
      <c r="C53" s="1230"/>
      <c r="D53" s="67"/>
      <c r="E53" s="1231" t="s">
        <v>21</v>
      </c>
      <c r="F53" s="1231"/>
      <c r="G53" s="1231"/>
      <c r="H53" s="1231"/>
      <c r="I53" s="1231"/>
      <c r="J53" s="1232"/>
      <c r="K53" s="68">
        <v>989</v>
      </c>
      <c r="L53" s="69">
        <v>936</v>
      </c>
      <c r="M53" s="69">
        <v>862</v>
      </c>
      <c r="N53" s="69">
        <v>321</v>
      </c>
      <c r="O53" s="70">
        <v>936</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33" t="s">
        <v>24</v>
      </c>
      <c r="C57" s="1234"/>
      <c r="D57" s="1237" t="s">
        <v>25</v>
      </c>
      <c r="E57" s="1238"/>
      <c r="F57" s="1238"/>
      <c r="G57" s="1238"/>
      <c r="H57" s="1238"/>
      <c r="I57" s="1238"/>
      <c r="J57" s="1239"/>
      <c r="K57" s="83"/>
      <c r="L57" s="84"/>
      <c r="M57" s="84"/>
      <c r="N57" s="84"/>
      <c r="O57" s="85"/>
    </row>
    <row r="58" spans="1:21" ht="31.5" customHeight="1" thickBot="1" x14ac:dyDescent="0.25">
      <c r="B58" s="1235"/>
      <c r="C58" s="1236"/>
      <c r="D58" s="1240" t="s">
        <v>26</v>
      </c>
      <c r="E58" s="1241"/>
      <c r="F58" s="1241"/>
      <c r="G58" s="1241"/>
      <c r="H58" s="1241"/>
      <c r="I58" s="1241"/>
      <c r="J58" s="1242"/>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9Sx2WoG+pFs53bw+og7kLytpKHhLncuSoe3yhkqZpF5zfApe9FlV43w8NWZzbDFz8+UZ86RzOKsOKBwuV48LA==" saltValue="lYYlbfCQrN6agYiwaMl+k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557</v>
      </c>
      <c r="J40" s="100" t="s">
        <v>558</v>
      </c>
      <c r="K40" s="100" t="s">
        <v>559</v>
      </c>
      <c r="L40" s="100" t="s">
        <v>560</v>
      </c>
      <c r="M40" s="101" t="s">
        <v>561</v>
      </c>
    </row>
    <row r="41" spans="2:13" ht="27.75" customHeight="1" x14ac:dyDescent="0.2">
      <c r="B41" s="1243" t="s">
        <v>29</v>
      </c>
      <c r="C41" s="1244"/>
      <c r="D41" s="102"/>
      <c r="E41" s="1249" t="s">
        <v>30</v>
      </c>
      <c r="F41" s="1249"/>
      <c r="G41" s="1249"/>
      <c r="H41" s="1250"/>
      <c r="I41" s="358">
        <v>26473</v>
      </c>
      <c r="J41" s="359">
        <v>24708</v>
      </c>
      <c r="K41" s="359">
        <v>23524</v>
      </c>
      <c r="L41" s="359">
        <v>24386</v>
      </c>
      <c r="M41" s="360">
        <v>25721</v>
      </c>
    </row>
    <row r="42" spans="2:13" ht="27.75" customHeight="1" x14ac:dyDescent="0.2">
      <c r="B42" s="1245"/>
      <c r="C42" s="1246"/>
      <c r="D42" s="103"/>
      <c r="E42" s="1251" t="s">
        <v>31</v>
      </c>
      <c r="F42" s="1251"/>
      <c r="G42" s="1251"/>
      <c r="H42" s="1252"/>
      <c r="I42" s="361">
        <v>1747</v>
      </c>
      <c r="J42" s="362">
        <v>1806</v>
      </c>
      <c r="K42" s="362">
        <v>1576</v>
      </c>
      <c r="L42" s="362">
        <v>2177</v>
      </c>
      <c r="M42" s="363">
        <v>2200</v>
      </c>
    </row>
    <row r="43" spans="2:13" ht="27.75" customHeight="1" x14ac:dyDescent="0.2">
      <c r="B43" s="1245"/>
      <c r="C43" s="1246"/>
      <c r="D43" s="103"/>
      <c r="E43" s="1251" t="s">
        <v>32</v>
      </c>
      <c r="F43" s="1251"/>
      <c r="G43" s="1251"/>
      <c r="H43" s="1252"/>
      <c r="I43" s="361">
        <v>7940</v>
      </c>
      <c r="J43" s="362">
        <v>7426</v>
      </c>
      <c r="K43" s="362">
        <v>7751</v>
      </c>
      <c r="L43" s="362">
        <v>8316</v>
      </c>
      <c r="M43" s="363">
        <v>8705</v>
      </c>
    </row>
    <row r="44" spans="2:13" ht="27.75" customHeight="1" x14ac:dyDescent="0.2">
      <c r="B44" s="1245"/>
      <c r="C44" s="1246"/>
      <c r="D44" s="103"/>
      <c r="E44" s="1251" t="s">
        <v>33</v>
      </c>
      <c r="F44" s="1251"/>
      <c r="G44" s="1251"/>
      <c r="H44" s="1252"/>
      <c r="I44" s="361">
        <v>213</v>
      </c>
      <c r="J44" s="362">
        <v>113</v>
      </c>
      <c r="K44" s="362">
        <v>42</v>
      </c>
      <c r="L44" s="362">
        <v>13</v>
      </c>
      <c r="M44" s="363">
        <v>11</v>
      </c>
    </row>
    <row r="45" spans="2:13" ht="27.75" customHeight="1" x14ac:dyDescent="0.2">
      <c r="B45" s="1245"/>
      <c r="C45" s="1246"/>
      <c r="D45" s="103"/>
      <c r="E45" s="1251" t="s">
        <v>34</v>
      </c>
      <c r="F45" s="1251"/>
      <c r="G45" s="1251"/>
      <c r="H45" s="1252"/>
      <c r="I45" s="361">
        <v>8889</v>
      </c>
      <c r="J45" s="362">
        <v>8730</v>
      </c>
      <c r="K45" s="362">
        <v>8733</v>
      </c>
      <c r="L45" s="362">
        <v>8712</v>
      </c>
      <c r="M45" s="363">
        <v>8502</v>
      </c>
    </row>
    <row r="46" spans="2:13" ht="27.75" customHeight="1" x14ac:dyDescent="0.2">
      <c r="B46" s="1245"/>
      <c r="C46" s="1246"/>
      <c r="D46" s="104"/>
      <c r="E46" s="1251" t="s">
        <v>35</v>
      </c>
      <c r="F46" s="1251"/>
      <c r="G46" s="1251"/>
      <c r="H46" s="1252"/>
      <c r="I46" s="361" t="s">
        <v>516</v>
      </c>
      <c r="J46" s="362" t="s">
        <v>516</v>
      </c>
      <c r="K46" s="362" t="s">
        <v>516</v>
      </c>
      <c r="L46" s="362" t="s">
        <v>516</v>
      </c>
      <c r="M46" s="363" t="s">
        <v>516</v>
      </c>
    </row>
    <row r="47" spans="2:13" ht="27.75" customHeight="1" x14ac:dyDescent="0.2">
      <c r="B47" s="1245"/>
      <c r="C47" s="1246"/>
      <c r="D47" s="105"/>
      <c r="E47" s="1253" t="s">
        <v>36</v>
      </c>
      <c r="F47" s="1254"/>
      <c r="G47" s="1254"/>
      <c r="H47" s="1255"/>
      <c r="I47" s="361" t="s">
        <v>516</v>
      </c>
      <c r="J47" s="362" t="s">
        <v>516</v>
      </c>
      <c r="K47" s="362" t="s">
        <v>516</v>
      </c>
      <c r="L47" s="362" t="s">
        <v>516</v>
      </c>
      <c r="M47" s="363" t="s">
        <v>516</v>
      </c>
    </row>
    <row r="48" spans="2:13" ht="27.75" customHeight="1" x14ac:dyDescent="0.2">
      <c r="B48" s="1245"/>
      <c r="C48" s="1246"/>
      <c r="D48" s="103"/>
      <c r="E48" s="1251" t="s">
        <v>37</v>
      </c>
      <c r="F48" s="1251"/>
      <c r="G48" s="1251"/>
      <c r="H48" s="1252"/>
      <c r="I48" s="361" t="s">
        <v>516</v>
      </c>
      <c r="J48" s="362" t="s">
        <v>516</v>
      </c>
      <c r="K48" s="362" t="s">
        <v>516</v>
      </c>
      <c r="L48" s="362" t="s">
        <v>516</v>
      </c>
      <c r="M48" s="363" t="s">
        <v>516</v>
      </c>
    </row>
    <row r="49" spans="2:13" ht="27.75" customHeight="1" x14ac:dyDescent="0.2">
      <c r="B49" s="1247"/>
      <c r="C49" s="1248"/>
      <c r="D49" s="103"/>
      <c r="E49" s="1251" t="s">
        <v>38</v>
      </c>
      <c r="F49" s="1251"/>
      <c r="G49" s="1251"/>
      <c r="H49" s="1252"/>
      <c r="I49" s="361" t="s">
        <v>516</v>
      </c>
      <c r="J49" s="362" t="s">
        <v>516</v>
      </c>
      <c r="K49" s="362" t="s">
        <v>516</v>
      </c>
      <c r="L49" s="362" t="s">
        <v>516</v>
      </c>
      <c r="M49" s="363" t="s">
        <v>516</v>
      </c>
    </row>
    <row r="50" spans="2:13" ht="27.75" customHeight="1" x14ac:dyDescent="0.2">
      <c r="B50" s="1256" t="s">
        <v>39</v>
      </c>
      <c r="C50" s="1257"/>
      <c r="D50" s="106"/>
      <c r="E50" s="1251" t="s">
        <v>40</v>
      </c>
      <c r="F50" s="1251"/>
      <c r="G50" s="1251"/>
      <c r="H50" s="1252"/>
      <c r="I50" s="361">
        <v>26219</v>
      </c>
      <c r="J50" s="362">
        <v>29707</v>
      </c>
      <c r="K50" s="362">
        <v>32808</v>
      </c>
      <c r="L50" s="362">
        <v>34263</v>
      </c>
      <c r="M50" s="363">
        <v>39242</v>
      </c>
    </row>
    <row r="51" spans="2:13" ht="27.75" customHeight="1" x14ac:dyDescent="0.2">
      <c r="B51" s="1245"/>
      <c r="C51" s="1246"/>
      <c r="D51" s="103"/>
      <c r="E51" s="1251" t="s">
        <v>41</v>
      </c>
      <c r="F51" s="1251"/>
      <c r="G51" s="1251"/>
      <c r="H51" s="1252"/>
      <c r="I51" s="361">
        <v>11676</v>
      </c>
      <c r="J51" s="362">
        <v>10745</v>
      </c>
      <c r="K51" s="362">
        <v>10896</v>
      </c>
      <c r="L51" s="362">
        <v>12644</v>
      </c>
      <c r="M51" s="363">
        <v>13316</v>
      </c>
    </row>
    <row r="52" spans="2:13" ht="27.75" customHeight="1" x14ac:dyDescent="0.2">
      <c r="B52" s="1247"/>
      <c r="C52" s="1248"/>
      <c r="D52" s="103"/>
      <c r="E52" s="1251" t="s">
        <v>42</v>
      </c>
      <c r="F52" s="1251"/>
      <c r="G52" s="1251"/>
      <c r="H52" s="1252"/>
      <c r="I52" s="361">
        <v>18676</v>
      </c>
      <c r="J52" s="362">
        <v>16670</v>
      </c>
      <c r="K52" s="362">
        <v>15086</v>
      </c>
      <c r="L52" s="362">
        <v>14258</v>
      </c>
      <c r="M52" s="363">
        <v>13261</v>
      </c>
    </row>
    <row r="53" spans="2:13" ht="27.75" customHeight="1" thickBot="1" x14ac:dyDescent="0.25">
      <c r="B53" s="1258" t="s">
        <v>43</v>
      </c>
      <c r="C53" s="1259"/>
      <c r="D53" s="107"/>
      <c r="E53" s="1260" t="s">
        <v>44</v>
      </c>
      <c r="F53" s="1260"/>
      <c r="G53" s="1260"/>
      <c r="H53" s="1261"/>
      <c r="I53" s="364">
        <v>-11308</v>
      </c>
      <c r="J53" s="365">
        <v>-14339</v>
      </c>
      <c r="K53" s="365">
        <v>-17165</v>
      </c>
      <c r="L53" s="365">
        <v>-17562</v>
      </c>
      <c r="M53" s="366">
        <v>-20682</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2mBFu/MvfsDTm32JVTgImm8GE6p+kuFq594wxley6WVba5+HQWi6qiqXVHPvVBd1S1zVSNNnzAYyulAZ94idNA==" saltValue="6CoLt4BOcXw9gAAMUfiC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559</v>
      </c>
      <c r="G54" s="116" t="s">
        <v>560</v>
      </c>
      <c r="H54" s="117" t="s">
        <v>561</v>
      </c>
    </row>
    <row r="55" spans="2:8" ht="52.5" customHeight="1" x14ac:dyDescent="0.2">
      <c r="B55" s="118"/>
      <c r="C55" s="1270" t="s">
        <v>47</v>
      </c>
      <c r="D55" s="1270"/>
      <c r="E55" s="1271"/>
      <c r="F55" s="119">
        <v>10548</v>
      </c>
      <c r="G55" s="119">
        <v>10351</v>
      </c>
      <c r="H55" s="120">
        <v>10351</v>
      </c>
    </row>
    <row r="56" spans="2:8" ht="52.5" customHeight="1" x14ac:dyDescent="0.2">
      <c r="B56" s="121"/>
      <c r="C56" s="1272" t="s">
        <v>48</v>
      </c>
      <c r="D56" s="1272"/>
      <c r="E56" s="1273"/>
      <c r="F56" s="122" t="s">
        <v>516</v>
      </c>
      <c r="G56" s="122" t="s">
        <v>516</v>
      </c>
      <c r="H56" s="123" t="s">
        <v>516</v>
      </c>
    </row>
    <row r="57" spans="2:8" ht="53.25" customHeight="1" x14ac:dyDescent="0.2">
      <c r="B57" s="121"/>
      <c r="C57" s="1274" t="s">
        <v>49</v>
      </c>
      <c r="D57" s="1274"/>
      <c r="E57" s="1275"/>
      <c r="F57" s="124">
        <v>15150</v>
      </c>
      <c r="G57" s="124">
        <v>15940</v>
      </c>
      <c r="H57" s="125">
        <v>19853</v>
      </c>
    </row>
    <row r="58" spans="2:8" ht="45.75" customHeight="1" x14ac:dyDescent="0.2">
      <c r="B58" s="126"/>
      <c r="C58" s="1262" t="s">
        <v>595</v>
      </c>
      <c r="D58" s="1263"/>
      <c r="E58" s="1264"/>
      <c r="F58" s="127">
        <v>13314</v>
      </c>
      <c r="G58" s="127">
        <v>13751</v>
      </c>
      <c r="H58" s="128">
        <v>17849</v>
      </c>
    </row>
    <row r="59" spans="2:8" ht="45.75" customHeight="1" x14ac:dyDescent="0.2">
      <c r="B59" s="126"/>
      <c r="C59" s="1262" t="s">
        <v>596</v>
      </c>
      <c r="D59" s="1263"/>
      <c r="E59" s="1264"/>
      <c r="F59" s="127">
        <v>1204</v>
      </c>
      <c r="G59" s="127">
        <v>1104</v>
      </c>
      <c r="H59" s="128">
        <v>904</v>
      </c>
    </row>
    <row r="60" spans="2:8" ht="45.75" customHeight="1" x14ac:dyDescent="0.2">
      <c r="B60" s="126"/>
      <c r="C60" s="1262" t="s">
        <v>597</v>
      </c>
      <c r="D60" s="1263"/>
      <c r="E60" s="1264"/>
      <c r="F60" s="127">
        <v>394</v>
      </c>
      <c r="G60" s="127">
        <v>394</v>
      </c>
      <c r="H60" s="128">
        <v>394</v>
      </c>
    </row>
    <row r="61" spans="2:8" ht="45.75" customHeight="1" x14ac:dyDescent="0.2">
      <c r="B61" s="126"/>
      <c r="C61" s="1262" t="s">
        <v>598</v>
      </c>
      <c r="D61" s="1263"/>
      <c r="E61" s="1264"/>
      <c r="F61" s="127" t="s">
        <v>516</v>
      </c>
      <c r="G61" s="127">
        <v>424</v>
      </c>
      <c r="H61" s="128">
        <v>286</v>
      </c>
    </row>
    <row r="62" spans="2:8" ht="45.75" customHeight="1" thickBot="1" x14ac:dyDescent="0.25">
      <c r="B62" s="129"/>
      <c r="C62" s="1265" t="s">
        <v>599</v>
      </c>
      <c r="D62" s="1266"/>
      <c r="E62" s="1267"/>
      <c r="F62" s="130">
        <v>228</v>
      </c>
      <c r="G62" s="130">
        <v>224</v>
      </c>
      <c r="H62" s="131">
        <v>220</v>
      </c>
    </row>
    <row r="63" spans="2:8" ht="52.5" customHeight="1" thickBot="1" x14ac:dyDescent="0.25">
      <c r="B63" s="132"/>
      <c r="C63" s="1268" t="s">
        <v>50</v>
      </c>
      <c r="D63" s="1268"/>
      <c r="E63" s="1269"/>
      <c r="F63" s="133">
        <v>25699</v>
      </c>
      <c r="G63" s="133">
        <v>26291</v>
      </c>
      <c r="H63" s="134">
        <v>30204</v>
      </c>
    </row>
    <row r="64" spans="2:8" ht="13.2" x14ac:dyDescent="0.2"/>
  </sheetData>
  <sheetProtection algorithmName="SHA-512" hashValue="hF01Blh9XCgWmIeHz7QJzu1lI8Rn8+SsFzKbCi+ZwC2yyRxZ9gFp9vgDMwjyi4pnjPYSnjzoAIqk2NjvdTrcPg==" saltValue="381QXpDHybzsflAOJfTg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62"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62"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62"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62"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62"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62"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62"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62"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62"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62"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62"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62"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62"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62"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62"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608</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605</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76" t="s">
        <v>609</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68"/>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68"/>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68"/>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68"/>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604</v>
      </c>
    </row>
    <row r="50" spans="1:109" ht="13.2" x14ac:dyDescent="0.2">
      <c r="B50" s="368"/>
      <c r="G50" s="1285"/>
      <c r="H50" s="1285"/>
      <c r="I50" s="1285"/>
      <c r="J50" s="1285"/>
      <c r="K50" s="376"/>
      <c r="L50" s="376"/>
      <c r="M50" s="375"/>
      <c r="N50" s="375"/>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557</v>
      </c>
      <c r="BQ50" s="1289"/>
      <c r="BR50" s="1289"/>
      <c r="BS50" s="1289"/>
      <c r="BT50" s="1289"/>
      <c r="BU50" s="1289"/>
      <c r="BV50" s="1289"/>
      <c r="BW50" s="1289"/>
      <c r="BX50" s="1289" t="s">
        <v>558</v>
      </c>
      <c r="BY50" s="1289"/>
      <c r="BZ50" s="1289"/>
      <c r="CA50" s="1289"/>
      <c r="CB50" s="1289"/>
      <c r="CC50" s="1289"/>
      <c r="CD50" s="1289"/>
      <c r="CE50" s="1289"/>
      <c r="CF50" s="1289" t="s">
        <v>559</v>
      </c>
      <c r="CG50" s="1289"/>
      <c r="CH50" s="1289"/>
      <c r="CI50" s="1289"/>
      <c r="CJ50" s="1289"/>
      <c r="CK50" s="1289"/>
      <c r="CL50" s="1289"/>
      <c r="CM50" s="1289"/>
      <c r="CN50" s="1289" t="s">
        <v>560</v>
      </c>
      <c r="CO50" s="1289"/>
      <c r="CP50" s="1289"/>
      <c r="CQ50" s="1289"/>
      <c r="CR50" s="1289"/>
      <c r="CS50" s="1289"/>
      <c r="CT50" s="1289"/>
      <c r="CU50" s="1289"/>
      <c r="CV50" s="1289" t="s">
        <v>561</v>
      </c>
      <c r="CW50" s="1289"/>
      <c r="CX50" s="1289"/>
      <c r="CY50" s="1289"/>
      <c r="CZ50" s="1289"/>
      <c r="DA50" s="1289"/>
      <c r="DB50" s="1289"/>
      <c r="DC50" s="1289"/>
    </row>
    <row r="51" spans="1:109" ht="13.5" customHeight="1" x14ac:dyDescent="0.2">
      <c r="B51" s="368"/>
      <c r="G51" s="1294"/>
      <c r="H51" s="1294"/>
      <c r="I51" s="1295"/>
      <c r="J51" s="1295"/>
      <c r="K51" s="1292"/>
      <c r="L51" s="1292"/>
      <c r="M51" s="1292"/>
      <c r="N51" s="1292"/>
      <c r="AM51" s="374"/>
      <c r="AN51" s="1290" t="s">
        <v>603</v>
      </c>
      <c r="AO51" s="1290"/>
      <c r="AP51" s="1290"/>
      <c r="AQ51" s="1290"/>
      <c r="AR51" s="1290"/>
      <c r="AS51" s="1290"/>
      <c r="AT51" s="1290"/>
      <c r="AU51" s="1290"/>
      <c r="AV51" s="1290"/>
      <c r="AW51" s="1290"/>
      <c r="AX51" s="1290"/>
      <c r="AY51" s="1290"/>
      <c r="AZ51" s="1290"/>
      <c r="BA51" s="1290"/>
      <c r="BB51" s="1290" t="s">
        <v>601</v>
      </c>
      <c r="BC51" s="1290"/>
      <c r="BD51" s="1290"/>
      <c r="BE51" s="1290"/>
      <c r="BF51" s="1290"/>
      <c r="BG51" s="1290"/>
      <c r="BH51" s="1290"/>
      <c r="BI51" s="1290"/>
      <c r="BJ51" s="1290"/>
      <c r="BK51" s="1290"/>
      <c r="BL51" s="1290"/>
      <c r="BM51" s="1290"/>
      <c r="BN51" s="1290"/>
      <c r="BO51" s="1290"/>
      <c r="BP51" s="1291"/>
      <c r="BQ51" s="1291"/>
      <c r="BR51" s="1291"/>
      <c r="BS51" s="1291"/>
      <c r="BT51" s="1291"/>
      <c r="BU51" s="1291"/>
      <c r="BV51" s="1291"/>
      <c r="BW51" s="1291"/>
      <c r="BX51" s="1291"/>
      <c r="BY51" s="1291"/>
      <c r="BZ51" s="1291"/>
      <c r="CA51" s="1291"/>
      <c r="CB51" s="1291"/>
      <c r="CC51" s="1291"/>
      <c r="CD51" s="1291"/>
      <c r="CE51" s="1291"/>
      <c r="CF51" s="1291"/>
      <c r="CG51" s="1291"/>
      <c r="CH51" s="1291"/>
      <c r="CI51" s="1291"/>
      <c r="CJ51" s="1291"/>
      <c r="CK51" s="1291"/>
      <c r="CL51" s="1291"/>
      <c r="CM51" s="1291"/>
      <c r="CN51" s="1291"/>
      <c r="CO51" s="1291"/>
      <c r="CP51" s="1291"/>
      <c r="CQ51" s="1291"/>
      <c r="CR51" s="1291"/>
      <c r="CS51" s="1291"/>
      <c r="CT51" s="1291"/>
      <c r="CU51" s="1291"/>
      <c r="CV51" s="1291"/>
      <c r="CW51" s="1291"/>
      <c r="CX51" s="1291"/>
      <c r="CY51" s="1291"/>
      <c r="CZ51" s="1291"/>
      <c r="DA51" s="1291"/>
      <c r="DB51" s="1291"/>
      <c r="DC51" s="1291"/>
    </row>
    <row r="52" spans="1:109" ht="13.2" x14ac:dyDescent="0.2">
      <c r="B52" s="368"/>
      <c r="G52" s="1294"/>
      <c r="H52" s="1294"/>
      <c r="I52" s="1295"/>
      <c r="J52" s="1295"/>
      <c r="K52" s="1292"/>
      <c r="L52" s="1292"/>
      <c r="M52" s="1292"/>
      <c r="N52" s="1292"/>
      <c r="AM52" s="374"/>
      <c r="AN52" s="1290"/>
      <c r="AO52" s="1290"/>
      <c r="AP52" s="1290"/>
      <c r="AQ52" s="1290"/>
      <c r="AR52" s="1290"/>
      <c r="AS52" s="1290"/>
      <c r="AT52" s="1290"/>
      <c r="AU52" s="1290"/>
      <c r="AV52" s="1290"/>
      <c r="AW52" s="1290"/>
      <c r="AX52" s="1290"/>
      <c r="AY52" s="1290"/>
      <c r="AZ52" s="1290"/>
      <c r="BA52" s="1290"/>
      <c r="BB52" s="1290"/>
      <c r="BC52" s="1290"/>
      <c r="BD52" s="1290"/>
      <c r="BE52" s="1290"/>
      <c r="BF52" s="1290"/>
      <c r="BG52" s="1290"/>
      <c r="BH52" s="1290"/>
      <c r="BI52" s="1290"/>
      <c r="BJ52" s="1290"/>
      <c r="BK52" s="1290"/>
      <c r="BL52" s="1290"/>
      <c r="BM52" s="1290"/>
      <c r="BN52" s="1290"/>
      <c r="BO52" s="1290"/>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2" x14ac:dyDescent="0.2">
      <c r="A53" s="382"/>
      <c r="B53" s="368"/>
      <c r="G53" s="1294"/>
      <c r="H53" s="1294"/>
      <c r="I53" s="1285"/>
      <c r="J53" s="1285"/>
      <c r="K53" s="1292"/>
      <c r="L53" s="1292"/>
      <c r="M53" s="1292"/>
      <c r="N53" s="1292"/>
      <c r="AM53" s="374"/>
      <c r="AN53" s="1290"/>
      <c r="AO53" s="1290"/>
      <c r="AP53" s="1290"/>
      <c r="AQ53" s="1290"/>
      <c r="AR53" s="1290"/>
      <c r="AS53" s="1290"/>
      <c r="AT53" s="1290"/>
      <c r="AU53" s="1290"/>
      <c r="AV53" s="1290"/>
      <c r="AW53" s="1290"/>
      <c r="AX53" s="1290"/>
      <c r="AY53" s="1290"/>
      <c r="AZ53" s="1290"/>
      <c r="BA53" s="1290"/>
      <c r="BB53" s="1290" t="s">
        <v>607</v>
      </c>
      <c r="BC53" s="1290"/>
      <c r="BD53" s="1290"/>
      <c r="BE53" s="1290"/>
      <c r="BF53" s="1290"/>
      <c r="BG53" s="1290"/>
      <c r="BH53" s="1290"/>
      <c r="BI53" s="1290"/>
      <c r="BJ53" s="1290"/>
      <c r="BK53" s="1290"/>
      <c r="BL53" s="1290"/>
      <c r="BM53" s="1290"/>
      <c r="BN53" s="1290"/>
      <c r="BO53" s="1290"/>
      <c r="BP53" s="1291">
        <v>58.8</v>
      </c>
      <c r="BQ53" s="1291"/>
      <c r="BR53" s="1291"/>
      <c r="BS53" s="1291"/>
      <c r="BT53" s="1291"/>
      <c r="BU53" s="1291"/>
      <c r="BV53" s="1291"/>
      <c r="BW53" s="1291"/>
      <c r="BX53" s="1291">
        <v>59.1</v>
      </c>
      <c r="BY53" s="1291"/>
      <c r="BZ53" s="1291"/>
      <c r="CA53" s="1291"/>
      <c r="CB53" s="1291"/>
      <c r="CC53" s="1291"/>
      <c r="CD53" s="1291"/>
      <c r="CE53" s="1291"/>
      <c r="CF53" s="1291">
        <v>59.7</v>
      </c>
      <c r="CG53" s="1291"/>
      <c r="CH53" s="1291"/>
      <c r="CI53" s="1291"/>
      <c r="CJ53" s="1291"/>
      <c r="CK53" s="1291"/>
      <c r="CL53" s="1291"/>
      <c r="CM53" s="1291"/>
      <c r="CN53" s="1291">
        <v>59.1</v>
      </c>
      <c r="CO53" s="1291"/>
      <c r="CP53" s="1291"/>
      <c r="CQ53" s="1291"/>
      <c r="CR53" s="1291"/>
      <c r="CS53" s="1291"/>
      <c r="CT53" s="1291"/>
      <c r="CU53" s="1291"/>
      <c r="CV53" s="1291">
        <v>61.1</v>
      </c>
      <c r="CW53" s="1291"/>
      <c r="CX53" s="1291"/>
      <c r="CY53" s="1291"/>
      <c r="CZ53" s="1291"/>
      <c r="DA53" s="1291"/>
      <c r="DB53" s="1291"/>
      <c r="DC53" s="1291"/>
    </row>
    <row r="54" spans="1:109" ht="13.2" x14ac:dyDescent="0.2">
      <c r="A54" s="382"/>
      <c r="B54" s="368"/>
      <c r="G54" s="1294"/>
      <c r="H54" s="1294"/>
      <c r="I54" s="1285"/>
      <c r="J54" s="1285"/>
      <c r="K54" s="1292"/>
      <c r="L54" s="1292"/>
      <c r="M54" s="1292"/>
      <c r="N54" s="1292"/>
      <c r="AM54" s="374"/>
      <c r="AN54" s="1290"/>
      <c r="AO54" s="1290"/>
      <c r="AP54" s="1290"/>
      <c r="AQ54" s="1290"/>
      <c r="AR54" s="1290"/>
      <c r="AS54" s="1290"/>
      <c r="AT54" s="1290"/>
      <c r="AU54" s="1290"/>
      <c r="AV54" s="1290"/>
      <c r="AW54" s="1290"/>
      <c r="AX54" s="1290"/>
      <c r="AY54" s="1290"/>
      <c r="AZ54" s="1290"/>
      <c r="BA54" s="1290"/>
      <c r="BB54" s="1290"/>
      <c r="BC54" s="1290"/>
      <c r="BD54" s="1290"/>
      <c r="BE54" s="1290"/>
      <c r="BF54" s="1290"/>
      <c r="BG54" s="1290"/>
      <c r="BH54" s="1290"/>
      <c r="BI54" s="1290"/>
      <c r="BJ54" s="1290"/>
      <c r="BK54" s="1290"/>
      <c r="BL54" s="1290"/>
      <c r="BM54" s="1290"/>
      <c r="BN54" s="1290"/>
      <c r="BO54" s="1290"/>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2" x14ac:dyDescent="0.2">
      <c r="A55" s="382"/>
      <c r="B55" s="368"/>
      <c r="G55" s="1285"/>
      <c r="H55" s="1285"/>
      <c r="I55" s="1285"/>
      <c r="J55" s="1285"/>
      <c r="K55" s="1292"/>
      <c r="L55" s="1292"/>
      <c r="M55" s="1292"/>
      <c r="N55" s="1292"/>
      <c r="AN55" s="1289" t="s">
        <v>602</v>
      </c>
      <c r="AO55" s="1289"/>
      <c r="AP55" s="1289"/>
      <c r="AQ55" s="1289"/>
      <c r="AR55" s="1289"/>
      <c r="AS55" s="1289"/>
      <c r="AT55" s="1289"/>
      <c r="AU55" s="1289"/>
      <c r="AV55" s="1289"/>
      <c r="AW55" s="1289"/>
      <c r="AX55" s="1289"/>
      <c r="AY55" s="1289"/>
      <c r="AZ55" s="1289"/>
      <c r="BA55" s="1289"/>
      <c r="BB55" s="1290" t="s">
        <v>601</v>
      </c>
      <c r="BC55" s="1290"/>
      <c r="BD55" s="1290"/>
      <c r="BE55" s="1290"/>
      <c r="BF55" s="1290"/>
      <c r="BG55" s="1290"/>
      <c r="BH55" s="1290"/>
      <c r="BI55" s="1290"/>
      <c r="BJ55" s="1290"/>
      <c r="BK55" s="1290"/>
      <c r="BL55" s="1290"/>
      <c r="BM55" s="1290"/>
      <c r="BN55" s="1290"/>
      <c r="BO55" s="1290"/>
      <c r="BP55" s="1291">
        <v>17.399999999999999</v>
      </c>
      <c r="BQ55" s="1291"/>
      <c r="BR55" s="1291"/>
      <c r="BS55" s="1291"/>
      <c r="BT55" s="1291"/>
      <c r="BU55" s="1291"/>
      <c r="BV55" s="1291"/>
      <c r="BW55" s="1291"/>
      <c r="BX55" s="1291">
        <v>12.1</v>
      </c>
      <c r="BY55" s="1291"/>
      <c r="BZ55" s="1291"/>
      <c r="CA55" s="1291"/>
      <c r="CB55" s="1291"/>
      <c r="CC55" s="1291"/>
      <c r="CD55" s="1291"/>
      <c r="CE55" s="1291"/>
      <c r="CF55" s="1291">
        <v>11.2</v>
      </c>
      <c r="CG55" s="1291"/>
      <c r="CH55" s="1291"/>
      <c r="CI55" s="1291"/>
      <c r="CJ55" s="1291"/>
      <c r="CK55" s="1291"/>
      <c r="CL55" s="1291"/>
      <c r="CM55" s="1291"/>
      <c r="CN55" s="1291">
        <v>7.1</v>
      </c>
      <c r="CO55" s="1291"/>
      <c r="CP55" s="1291"/>
      <c r="CQ55" s="1291"/>
      <c r="CR55" s="1291"/>
      <c r="CS55" s="1291"/>
      <c r="CT55" s="1291"/>
      <c r="CU55" s="1291"/>
      <c r="CV55" s="1291">
        <v>5</v>
      </c>
      <c r="CW55" s="1291"/>
      <c r="CX55" s="1291"/>
      <c r="CY55" s="1291"/>
      <c r="CZ55" s="1291"/>
      <c r="DA55" s="1291"/>
      <c r="DB55" s="1291"/>
      <c r="DC55" s="1291"/>
    </row>
    <row r="56" spans="1:109" ht="13.2" x14ac:dyDescent="0.2">
      <c r="A56" s="382"/>
      <c r="B56" s="368"/>
      <c r="G56" s="1285"/>
      <c r="H56" s="1285"/>
      <c r="I56" s="1285"/>
      <c r="J56" s="1285"/>
      <c r="K56" s="1292"/>
      <c r="L56" s="1292"/>
      <c r="M56" s="1292"/>
      <c r="N56" s="1292"/>
      <c r="AN56" s="1289"/>
      <c r="AO56" s="1289"/>
      <c r="AP56" s="1289"/>
      <c r="AQ56" s="1289"/>
      <c r="AR56" s="1289"/>
      <c r="AS56" s="1289"/>
      <c r="AT56" s="1289"/>
      <c r="AU56" s="1289"/>
      <c r="AV56" s="1289"/>
      <c r="AW56" s="1289"/>
      <c r="AX56" s="1289"/>
      <c r="AY56" s="1289"/>
      <c r="AZ56" s="1289"/>
      <c r="BA56" s="1289"/>
      <c r="BB56" s="1290"/>
      <c r="BC56" s="1290"/>
      <c r="BD56" s="1290"/>
      <c r="BE56" s="1290"/>
      <c r="BF56" s="1290"/>
      <c r="BG56" s="1290"/>
      <c r="BH56" s="1290"/>
      <c r="BI56" s="1290"/>
      <c r="BJ56" s="1290"/>
      <c r="BK56" s="1290"/>
      <c r="BL56" s="1290"/>
      <c r="BM56" s="1290"/>
      <c r="BN56" s="1290"/>
      <c r="BO56" s="1290"/>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2" customFormat="1" ht="13.2" x14ac:dyDescent="0.2">
      <c r="B57" s="388"/>
      <c r="G57" s="1285"/>
      <c r="H57" s="1285"/>
      <c r="I57" s="1293"/>
      <c r="J57" s="1293"/>
      <c r="K57" s="1292"/>
      <c r="L57" s="1292"/>
      <c r="M57" s="1292"/>
      <c r="N57" s="1292"/>
      <c r="AM57" s="367"/>
      <c r="AN57" s="1289"/>
      <c r="AO57" s="1289"/>
      <c r="AP57" s="1289"/>
      <c r="AQ57" s="1289"/>
      <c r="AR57" s="1289"/>
      <c r="AS57" s="1289"/>
      <c r="AT57" s="1289"/>
      <c r="AU57" s="1289"/>
      <c r="AV57" s="1289"/>
      <c r="AW57" s="1289"/>
      <c r="AX57" s="1289"/>
      <c r="AY57" s="1289"/>
      <c r="AZ57" s="1289"/>
      <c r="BA57" s="1289"/>
      <c r="BB57" s="1290" t="s">
        <v>607</v>
      </c>
      <c r="BC57" s="1290"/>
      <c r="BD57" s="1290"/>
      <c r="BE57" s="1290"/>
      <c r="BF57" s="1290"/>
      <c r="BG57" s="1290"/>
      <c r="BH57" s="1290"/>
      <c r="BI57" s="1290"/>
      <c r="BJ57" s="1290"/>
      <c r="BK57" s="1290"/>
      <c r="BL57" s="1290"/>
      <c r="BM57" s="1290"/>
      <c r="BN57" s="1290"/>
      <c r="BO57" s="1290"/>
      <c r="BP57" s="1291">
        <v>58.9</v>
      </c>
      <c r="BQ57" s="1291"/>
      <c r="BR57" s="1291"/>
      <c r="BS57" s="1291"/>
      <c r="BT57" s="1291"/>
      <c r="BU57" s="1291"/>
      <c r="BV57" s="1291"/>
      <c r="BW57" s="1291"/>
      <c r="BX57" s="1291">
        <v>59.4</v>
      </c>
      <c r="BY57" s="1291"/>
      <c r="BZ57" s="1291"/>
      <c r="CA57" s="1291"/>
      <c r="CB57" s="1291"/>
      <c r="CC57" s="1291"/>
      <c r="CD57" s="1291"/>
      <c r="CE57" s="1291"/>
      <c r="CF57" s="1291">
        <v>60.2</v>
      </c>
      <c r="CG57" s="1291"/>
      <c r="CH57" s="1291"/>
      <c r="CI57" s="1291"/>
      <c r="CJ57" s="1291"/>
      <c r="CK57" s="1291"/>
      <c r="CL57" s="1291"/>
      <c r="CM57" s="1291"/>
      <c r="CN57" s="1291">
        <v>61</v>
      </c>
      <c r="CO57" s="1291"/>
      <c r="CP57" s="1291"/>
      <c r="CQ57" s="1291"/>
      <c r="CR57" s="1291"/>
      <c r="CS57" s="1291"/>
      <c r="CT57" s="1291"/>
      <c r="CU57" s="1291"/>
      <c r="CV57" s="1291">
        <v>62.1</v>
      </c>
      <c r="CW57" s="1291"/>
      <c r="CX57" s="1291"/>
      <c r="CY57" s="1291"/>
      <c r="CZ57" s="1291"/>
      <c r="DA57" s="1291"/>
      <c r="DB57" s="1291"/>
      <c r="DC57" s="1291"/>
      <c r="DD57" s="393"/>
      <c r="DE57" s="388"/>
    </row>
    <row r="58" spans="1:109" s="382" customFormat="1" ht="13.2" x14ac:dyDescent="0.2">
      <c r="A58" s="367"/>
      <c r="B58" s="388"/>
      <c r="G58" s="1285"/>
      <c r="H58" s="1285"/>
      <c r="I58" s="1293"/>
      <c r="J58" s="1293"/>
      <c r="K58" s="1292"/>
      <c r="L58" s="1292"/>
      <c r="M58" s="1292"/>
      <c r="N58" s="1292"/>
      <c r="AM58" s="367"/>
      <c r="AN58" s="1289"/>
      <c r="AO58" s="1289"/>
      <c r="AP58" s="1289"/>
      <c r="AQ58" s="1289"/>
      <c r="AR58" s="1289"/>
      <c r="AS58" s="1289"/>
      <c r="AT58" s="1289"/>
      <c r="AU58" s="1289"/>
      <c r="AV58" s="1289"/>
      <c r="AW58" s="1289"/>
      <c r="AX58" s="1289"/>
      <c r="AY58" s="1289"/>
      <c r="AZ58" s="1289"/>
      <c r="BA58" s="1289"/>
      <c r="BB58" s="1290"/>
      <c r="BC58" s="1290"/>
      <c r="BD58" s="1290"/>
      <c r="BE58" s="1290"/>
      <c r="BF58" s="1290"/>
      <c r="BG58" s="1290"/>
      <c r="BH58" s="1290"/>
      <c r="BI58" s="1290"/>
      <c r="BJ58" s="1290"/>
      <c r="BK58" s="1290"/>
      <c r="BL58" s="1290"/>
      <c r="BM58" s="1290"/>
      <c r="BN58" s="1290"/>
      <c r="BO58" s="1290"/>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606</v>
      </c>
    </row>
    <row r="64" spans="1:109" ht="13.2" x14ac:dyDescent="0.2">
      <c r="B64" s="368"/>
      <c r="G64" s="383"/>
      <c r="I64" s="385"/>
      <c r="J64" s="385"/>
      <c r="K64" s="385"/>
      <c r="L64" s="385"/>
      <c r="M64" s="385"/>
      <c r="N64" s="384"/>
      <c r="AM64" s="383"/>
      <c r="AN64" s="383" t="s">
        <v>605</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76" t="s">
        <v>610</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68"/>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68"/>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68"/>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68"/>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604</v>
      </c>
    </row>
    <row r="72" spans="2:107" ht="13.2" x14ac:dyDescent="0.2">
      <c r="B72" s="368"/>
      <c r="G72" s="1285"/>
      <c r="H72" s="1285"/>
      <c r="I72" s="1285"/>
      <c r="J72" s="1285"/>
      <c r="K72" s="376"/>
      <c r="L72" s="376"/>
      <c r="M72" s="375"/>
      <c r="N72" s="375"/>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557</v>
      </c>
      <c r="BQ72" s="1289"/>
      <c r="BR72" s="1289"/>
      <c r="BS72" s="1289"/>
      <c r="BT72" s="1289"/>
      <c r="BU72" s="1289"/>
      <c r="BV72" s="1289"/>
      <c r="BW72" s="1289"/>
      <c r="BX72" s="1289" t="s">
        <v>558</v>
      </c>
      <c r="BY72" s="1289"/>
      <c r="BZ72" s="1289"/>
      <c r="CA72" s="1289"/>
      <c r="CB72" s="1289"/>
      <c r="CC72" s="1289"/>
      <c r="CD72" s="1289"/>
      <c r="CE72" s="1289"/>
      <c r="CF72" s="1289" t="s">
        <v>559</v>
      </c>
      <c r="CG72" s="1289"/>
      <c r="CH72" s="1289"/>
      <c r="CI72" s="1289"/>
      <c r="CJ72" s="1289"/>
      <c r="CK72" s="1289"/>
      <c r="CL72" s="1289"/>
      <c r="CM72" s="1289"/>
      <c r="CN72" s="1289" t="s">
        <v>560</v>
      </c>
      <c r="CO72" s="1289"/>
      <c r="CP72" s="1289"/>
      <c r="CQ72" s="1289"/>
      <c r="CR72" s="1289"/>
      <c r="CS72" s="1289"/>
      <c r="CT72" s="1289"/>
      <c r="CU72" s="1289"/>
      <c r="CV72" s="1289" t="s">
        <v>561</v>
      </c>
      <c r="CW72" s="1289"/>
      <c r="CX72" s="1289"/>
      <c r="CY72" s="1289"/>
      <c r="CZ72" s="1289"/>
      <c r="DA72" s="1289"/>
      <c r="DB72" s="1289"/>
      <c r="DC72" s="1289"/>
    </row>
    <row r="73" spans="2:107" ht="13.2" x14ac:dyDescent="0.2">
      <c r="B73" s="368"/>
      <c r="G73" s="1294"/>
      <c r="H73" s="1294"/>
      <c r="I73" s="1294"/>
      <c r="J73" s="1294"/>
      <c r="K73" s="1296"/>
      <c r="L73" s="1296"/>
      <c r="M73" s="1296"/>
      <c r="N73" s="1296"/>
      <c r="AM73" s="374"/>
      <c r="AN73" s="1290" t="s">
        <v>603</v>
      </c>
      <c r="AO73" s="1290"/>
      <c r="AP73" s="1290"/>
      <c r="AQ73" s="1290"/>
      <c r="AR73" s="1290"/>
      <c r="AS73" s="1290"/>
      <c r="AT73" s="1290"/>
      <c r="AU73" s="1290"/>
      <c r="AV73" s="1290"/>
      <c r="AW73" s="1290"/>
      <c r="AX73" s="1290"/>
      <c r="AY73" s="1290"/>
      <c r="AZ73" s="1290"/>
      <c r="BA73" s="1290"/>
      <c r="BB73" s="1290" t="s">
        <v>601</v>
      </c>
      <c r="BC73" s="1290"/>
      <c r="BD73" s="1290"/>
      <c r="BE73" s="1290"/>
      <c r="BF73" s="1290"/>
      <c r="BG73" s="1290"/>
      <c r="BH73" s="1290"/>
      <c r="BI73" s="1290"/>
      <c r="BJ73" s="1290"/>
      <c r="BK73" s="1290"/>
      <c r="BL73" s="1290"/>
      <c r="BM73" s="1290"/>
      <c r="BN73" s="1290"/>
      <c r="BO73" s="1290"/>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ht="13.2" x14ac:dyDescent="0.2">
      <c r="B74" s="368"/>
      <c r="G74" s="1294"/>
      <c r="H74" s="1294"/>
      <c r="I74" s="1294"/>
      <c r="J74" s="1294"/>
      <c r="K74" s="1296"/>
      <c r="L74" s="1296"/>
      <c r="M74" s="1296"/>
      <c r="N74" s="1296"/>
      <c r="AM74" s="374"/>
      <c r="AN74" s="1290"/>
      <c r="AO74" s="1290"/>
      <c r="AP74" s="1290"/>
      <c r="AQ74" s="1290"/>
      <c r="AR74" s="1290"/>
      <c r="AS74" s="1290"/>
      <c r="AT74" s="1290"/>
      <c r="AU74" s="1290"/>
      <c r="AV74" s="1290"/>
      <c r="AW74" s="1290"/>
      <c r="AX74" s="1290"/>
      <c r="AY74" s="1290"/>
      <c r="AZ74" s="1290"/>
      <c r="BA74" s="1290"/>
      <c r="BB74" s="1290"/>
      <c r="BC74" s="1290"/>
      <c r="BD74" s="1290"/>
      <c r="BE74" s="1290"/>
      <c r="BF74" s="1290"/>
      <c r="BG74" s="1290"/>
      <c r="BH74" s="1290"/>
      <c r="BI74" s="1290"/>
      <c r="BJ74" s="1290"/>
      <c r="BK74" s="1290"/>
      <c r="BL74" s="1290"/>
      <c r="BM74" s="1290"/>
      <c r="BN74" s="1290"/>
      <c r="BO74" s="1290"/>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2" x14ac:dyDescent="0.2">
      <c r="B75" s="368"/>
      <c r="G75" s="1294"/>
      <c r="H75" s="1294"/>
      <c r="I75" s="1285"/>
      <c r="J75" s="1285"/>
      <c r="K75" s="1292"/>
      <c r="L75" s="1292"/>
      <c r="M75" s="1292"/>
      <c r="N75" s="1292"/>
      <c r="AM75" s="374"/>
      <c r="AN75" s="1290"/>
      <c r="AO75" s="1290"/>
      <c r="AP75" s="1290"/>
      <c r="AQ75" s="1290"/>
      <c r="AR75" s="1290"/>
      <c r="AS75" s="1290"/>
      <c r="AT75" s="1290"/>
      <c r="AU75" s="1290"/>
      <c r="AV75" s="1290"/>
      <c r="AW75" s="1290"/>
      <c r="AX75" s="1290"/>
      <c r="AY75" s="1290"/>
      <c r="AZ75" s="1290"/>
      <c r="BA75" s="1290"/>
      <c r="BB75" s="1290" t="s">
        <v>600</v>
      </c>
      <c r="BC75" s="1290"/>
      <c r="BD75" s="1290"/>
      <c r="BE75" s="1290"/>
      <c r="BF75" s="1290"/>
      <c r="BG75" s="1290"/>
      <c r="BH75" s="1290"/>
      <c r="BI75" s="1290"/>
      <c r="BJ75" s="1290"/>
      <c r="BK75" s="1290"/>
      <c r="BL75" s="1290"/>
      <c r="BM75" s="1290"/>
      <c r="BN75" s="1290"/>
      <c r="BO75" s="1290"/>
      <c r="BP75" s="1291">
        <v>2.5</v>
      </c>
      <c r="BQ75" s="1291"/>
      <c r="BR75" s="1291"/>
      <c r="BS75" s="1291"/>
      <c r="BT75" s="1291"/>
      <c r="BU75" s="1291"/>
      <c r="BV75" s="1291"/>
      <c r="BW75" s="1291"/>
      <c r="BX75" s="1291">
        <v>2.8</v>
      </c>
      <c r="BY75" s="1291"/>
      <c r="BZ75" s="1291"/>
      <c r="CA75" s="1291"/>
      <c r="CB75" s="1291"/>
      <c r="CC75" s="1291"/>
      <c r="CD75" s="1291"/>
      <c r="CE75" s="1291"/>
      <c r="CF75" s="1291">
        <v>2.4</v>
      </c>
      <c r="CG75" s="1291"/>
      <c r="CH75" s="1291"/>
      <c r="CI75" s="1291"/>
      <c r="CJ75" s="1291"/>
      <c r="CK75" s="1291"/>
      <c r="CL75" s="1291"/>
      <c r="CM75" s="1291"/>
      <c r="CN75" s="1291">
        <v>1.8</v>
      </c>
      <c r="CO75" s="1291"/>
      <c r="CP75" s="1291"/>
      <c r="CQ75" s="1291"/>
      <c r="CR75" s="1291"/>
      <c r="CS75" s="1291"/>
      <c r="CT75" s="1291"/>
      <c r="CU75" s="1291"/>
      <c r="CV75" s="1291">
        <v>1.8</v>
      </c>
      <c r="CW75" s="1291"/>
      <c r="CX75" s="1291"/>
      <c r="CY75" s="1291"/>
      <c r="CZ75" s="1291"/>
      <c r="DA75" s="1291"/>
      <c r="DB75" s="1291"/>
      <c r="DC75" s="1291"/>
    </row>
    <row r="76" spans="2:107" ht="13.2" x14ac:dyDescent="0.2">
      <c r="B76" s="368"/>
      <c r="G76" s="1294"/>
      <c r="H76" s="1294"/>
      <c r="I76" s="1285"/>
      <c r="J76" s="1285"/>
      <c r="K76" s="1292"/>
      <c r="L76" s="1292"/>
      <c r="M76" s="1292"/>
      <c r="N76" s="1292"/>
      <c r="AM76" s="374"/>
      <c r="AN76" s="1290"/>
      <c r="AO76" s="1290"/>
      <c r="AP76" s="1290"/>
      <c r="AQ76" s="1290"/>
      <c r="AR76" s="1290"/>
      <c r="AS76" s="1290"/>
      <c r="AT76" s="1290"/>
      <c r="AU76" s="1290"/>
      <c r="AV76" s="1290"/>
      <c r="AW76" s="1290"/>
      <c r="AX76" s="1290"/>
      <c r="AY76" s="1290"/>
      <c r="AZ76" s="1290"/>
      <c r="BA76" s="1290"/>
      <c r="BB76" s="1290"/>
      <c r="BC76" s="1290"/>
      <c r="BD76" s="1290"/>
      <c r="BE76" s="1290"/>
      <c r="BF76" s="1290"/>
      <c r="BG76" s="1290"/>
      <c r="BH76" s="1290"/>
      <c r="BI76" s="1290"/>
      <c r="BJ76" s="1290"/>
      <c r="BK76" s="1290"/>
      <c r="BL76" s="1290"/>
      <c r="BM76" s="1290"/>
      <c r="BN76" s="1290"/>
      <c r="BO76" s="1290"/>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2" x14ac:dyDescent="0.2">
      <c r="B77" s="368"/>
      <c r="G77" s="1285"/>
      <c r="H77" s="1285"/>
      <c r="I77" s="1285"/>
      <c r="J77" s="1285"/>
      <c r="K77" s="1296"/>
      <c r="L77" s="1296"/>
      <c r="M77" s="1296"/>
      <c r="N77" s="1296"/>
      <c r="AN77" s="1289" t="s">
        <v>602</v>
      </c>
      <c r="AO77" s="1289"/>
      <c r="AP77" s="1289"/>
      <c r="AQ77" s="1289"/>
      <c r="AR77" s="1289"/>
      <c r="AS77" s="1289"/>
      <c r="AT77" s="1289"/>
      <c r="AU77" s="1289"/>
      <c r="AV77" s="1289"/>
      <c r="AW77" s="1289"/>
      <c r="AX77" s="1289"/>
      <c r="AY77" s="1289"/>
      <c r="AZ77" s="1289"/>
      <c r="BA77" s="1289"/>
      <c r="BB77" s="1290" t="s">
        <v>601</v>
      </c>
      <c r="BC77" s="1290"/>
      <c r="BD77" s="1290"/>
      <c r="BE77" s="1290"/>
      <c r="BF77" s="1290"/>
      <c r="BG77" s="1290"/>
      <c r="BH77" s="1290"/>
      <c r="BI77" s="1290"/>
      <c r="BJ77" s="1290"/>
      <c r="BK77" s="1290"/>
      <c r="BL77" s="1290"/>
      <c r="BM77" s="1290"/>
      <c r="BN77" s="1290"/>
      <c r="BO77" s="1290"/>
      <c r="BP77" s="1291">
        <v>17.399999999999999</v>
      </c>
      <c r="BQ77" s="1291"/>
      <c r="BR77" s="1291"/>
      <c r="BS77" s="1291"/>
      <c r="BT77" s="1291"/>
      <c r="BU77" s="1291"/>
      <c r="BV77" s="1291"/>
      <c r="BW77" s="1291"/>
      <c r="BX77" s="1291">
        <v>12.1</v>
      </c>
      <c r="BY77" s="1291"/>
      <c r="BZ77" s="1291"/>
      <c r="CA77" s="1291"/>
      <c r="CB77" s="1291"/>
      <c r="CC77" s="1291"/>
      <c r="CD77" s="1291"/>
      <c r="CE77" s="1291"/>
      <c r="CF77" s="1291">
        <v>11.2</v>
      </c>
      <c r="CG77" s="1291"/>
      <c r="CH77" s="1291"/>
      <c r="CI77" s="1291"/>
      <c r="CJ77" s="1291"/>
      <c r="CK77" s="1291"/>
      <c r="CL77" s="1291"/>
      <c r="CM77" s="1291"/>
      <c r="CN77" s="1291">
        <v>7.1</v>
      </c>
      <c r="CO77" s="1291"/>
      <c r="CP77" s="1291"/>
      <c r="CQ77" s="1291"/>
      <c r="CR77" s="1291"/>
      <c r="CS77" s="1291"/>
      <c r="CT77" s="1291"/>
      <c r="CU77" s="1291"/>
      <c r="CV77" s="1291">
        <v>5</v>
      </c>
      <c r="CW77" s="1291"/>
      <c r="CX77" s="1291"/>
      <c r="CY77" s="1291"/>
      <c r="CZ77" s="1291"/>
      <c r="DA77" s="1291"/>
      <c r="DB77" s="1291"/>
      <c r="DC77" s="1291"/>
    </row>
    <row r="78" spans="2:107" ht="13.2" x14ac:dyDescent="0.2">
      <c r="B78" s="368"/>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0"/>
      <c r="BC78" s="1290"/>
      <c r="BD78" s="1290"/>
      <c r="BE78" s="1290"/>
      <c r="BF78" s="1290"/>
      <c r="BG78" s="1290"/>
      <c r="BH78" s="1290"/>
      <c r="BI78" s="1290"/>
      <c r="BJ78" s="1290"/>
      <c r="BK78" s="1290"/>
      <c r="BL78" s="1290"/>
      <c r="BM78" s="1290"/>
      <c r="BN78" s="1290"/>
      <c r="BO78" s="1290"/>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2" x14ac:dyDescent="0.2">
      <c r="B79" s="368"/>
      <c r="G79" s="1285"/>
      <c r="H79" s="1285"/>
      <c r="I79" s="1293"/>
      <c r="J79" s="1293"/>
      <c r="K79" s="1297"/>
      <c r="L79" s="1297"/>
      <c r="M79" s="1297"/>
      <c r="N79" s="1297"/>
      <c r="AN79" s="1289"/>
      <c r="AO79" s="1289"/>
      <c r="AP79" s="1289"/>
      <c r="AQ79" s="1289"/>
      <c r="AR79" s="1289"/>
      <c r="AS79" s="1289"/>
      <c r="AT79" s="1289"/>
      <c r="AU79" s="1289"/>
      <c r="AV79" s="1289"/>
      <c r="AW79" s="1289"/>
      <c r="AX79" s="1289"/>
      <c r="AY79" s="1289"/>
      <c r="AZ79" s="1289"/>
      <c r="BA79" s="1289"/>
      <c r="BB79" s="1290" t="s">
        <v>600</v>
      </c>
      <c r="BC79" s="1290"/>
      <c r="BD79" s="1290"/>
      <c r="BE79" s="1290"/>
      <c r="BF79" s="1290"/>
      <c r="BG79" s="1290"/>
      <c r="BH79" s="1290"/>
      <c r="BI79" s="1290"/>
      <c r="BJ79" s="1290"/>
      <c r="BK79" s="1290"/>
      <c r="BL79" s="1290"/>
      <c r="BM79" s="1290"/>
      <c r="BN79" s="1290"/>
      <c r="BO79" s="1290"/>
      <c r="BP79" s="1291">
        <v>3.6</v>
      </c>
      <c r="BQ79" s="1291"/>
      <c r="BR79" s="1291"/>
      <c r="BS79" s="1291"/>
      <c r="BT79" s="1291"/>
      <c r="BU79" s="1291"/>
      <c r="BV79" s="1291"/>
      <c r="BW79" s="1291"/>
      <c r="BX79" s="1291">
        <v>3.5</v>
      </c>
      <c r="BY79" s="1291"/>
      <c r="BZ79" s="1291"/>
      <c r="CA79" s="1291"/>
      <c r="CB79" s="1291"/>
      <c r="CC79" s="1291"/>
      <c r="CD79" s="1291"/>
      <c r="CE79" s="1291"/>
      <c r="CF79" s="1291">
        <v>3.5</v>
      </c>
      <c r="CG79" s="1291"/>
      <c r="CH79" s="1291"/>
      <c r="CI79" s="1291"/>
      <c r="CJ79" s="1291"/>
      <c r="CK79" s="1291"/>
      <c r="CL79" s="1291"/>
      <c r="CM79" s="1291"/>
      <c r="CN79" s="1291">
        <v>3.4</v>
      </c>
      <c r="CO79" s="1291"/>
      <c r="CP79" s="1291"/>
      <c r="CQ79" s="1291"/>
      <c r="CR79" s="1291"/>
      <c r="CS79" s="1291"/>
      <c r="CT79" s="1291"/>
      <c r="CU79" s="1291"/>
      <c r="CV79" s="1291">
        <v>3.6</v>
      </c>
      <c r="CW79" s="1291"/>
      <c r="CX79" s="1291"/>
      <c r="CY79" s="1291"/>
      <c r="CZ79" s="1291"/>
      <c r="DA79" s="1291"/>
      <c r="DB79" s="1291"/>
      <c r="DC79" s="1291"/>
    </row>
    <row r="80" spans="2:107" ht="13.2" x14ac:dyDescent="0.2">
      <c r="B80" s="368"/>
      <c r="G80" s="1285"/>
      <c r="H80" s="1285"/>
      <c r="I80" s="1293"/>
      <c r="J80" s="1293"/>
      <c r="K80" s="1297"/>
      <c r="L80" s="1297"/>
      <c r="M80" s="1297"/>
      <c r="N80" s="1297"/>
      <c r="AN80" s="1289"/>
      <c r="AO80" s="1289"/>
      <c r="AP80" s="1289"/>
      <c r="AQ80" s="1289"/>
      <c r="AR80" s="1289"/>
      <c r="AS80" s="1289"/>
      <c r="AT80" s="1289"/>
      <c r="AU80" s="1289"/>
      <c r="AV80" s="1289"/>
      <c r="AW80" s="1289"/>
      <c r="AX80" s="1289"/>
      <c r="AY80" s="1289"/>
      <c r="AZ80" s="1289"/>
      <c r="BA80" s="1289"/>
      <c r="BB80" s="1290"/>
      <c r="BC80" s="1290"/>
      <c r="BD80" s="1290"/>
      <c r="BE80" s="1290"/>
      <c r="BF80" s="1290"/>
      <c r="BG80" s="1290"/>
      <c r="BH80" s="1290"/>
      <c r="BI80" s="1290"/>
      <c r="BJ80" s="1290"/>
      <c r="BK80" s="1290"/>
      <c r="BL80" s="1290"/>
      <c r="BM80" s="1290"/>
      <c r="BN80" s="1290"/>
      <c r="BO80" s="1290"/>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DYQ5uyPFfeCO3WJC8ME/XQ0YgBJS0VK57TPQl7xqm4aoOPOWeOfZWzlGlLqDjMkjzhNlhKvmWMJ1tuRmo60usw==" saltValue="UDrOiPtmsZk9uRQUSFCMQA=="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504</v>
      </c>
    </row>
  </sheetData>
  <sheetProtection algorithmName="SHA-512" hashValue="ZZqUn/BBdz0FKRCvE/P8D7D33xZOgTrrEPeQwRhvzxQja5FKFACI/KWGOjCDkL126NCuv0Paese4F1Z00tC6vg==" saltValue="R6z5BR4AT074C7j4PiO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504</v>
      </c>
    </row>
  </sheetData>
  <sheetProtection algorithmName="SHA-512" hashValue="+Y7suKfFEEzZZci953fe6KoESdK1RnmCxezYe1znvs3YwIYACG/8U4mQsCx1c3TM0VmY1+ei7+lM9H30TPnCHw==" saltValue="ybJuxcICM7oFULHiTaEY0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554</v>
      </c>
      <c r="G2" s="148"/>
      <c r="H2" s="149"/>
    </row>
    <row r="3" spans="1:8" x14ac:dyDescent="0.2">
      <c r="A3" s="145" t="s">
        <v>547</v>
      </c>
      <c r="B3" s="150"/>
      <c r="C3" s="151"/>
      <c r="D3" s="152">
        <v>26424</v>
      </c>
      <c r="E3" s="153"/>
      <c r="F3" s="154">
        <v>41080</v>
      </c>
      <c r="G3" s="155"/>
      <c r="H3" s="156"/>
    </row>
    <row r="4" spans="1:8" x14ac:dyDescent="0.2">
      <c r="A4" s="157"/>
      <c r="B4" s="158"/>
      <c r="C4" s="159"/>
      <c r="D4" s="160">
        <v>20616</v>
      </c>
      <c r="E4" s="161"/>
      <c r="F4" s="162">
        <v>27265</v>
      </c>
      <c r="G4" s="163"/>
      <c r="H4" s="164"/>
    </row>
    <row r="5" spans="1:8" x14ac:dyDescent="0.2">
      <c r="A5" s="145" t="s">
        <v>549</v>
      </c>
      <c r="B5" s="150"/>
      <c r="C5" s="151"/>
      <c r="D5" s="152">
        <v>31364</v>
      </c>
      <c r="E5" s="153"/>
      <c r="F5" s="154">
        <v>33173</v>
      </c>
      <c r="G5" s="155"/>
      <c r="H5" s="156"/>
    </row>
    <row r="6" spans="1:8" x14ac:dyDescent="0.2">
      <c r="A6" s="157"/>
      <c r="B6" s="158"/>
      <c r="C6" s="159"/>
      <c r="D6" s="160">
        <v>26579</v>
      </c>
      <c r="E6" s="161"/>
      <c r="F6" s="162">
        <v>20353</v>
      </c>
      <c r="G6" s="163"/>
      <c r="H6" s="164"/>
    </row>
    <row r="7" spans="1:8" x14ac:dyDescent="0.2">
      <c r="A7" s="145" t="s">
        <v>550</v>
      </c>
      <c r="B7" s="150"/>
      <c r="C7" s="151"/>
      <c r="D7" s="152">
        <v>34668</v>
      </c>
      <c r="E7" s="153"/>
      <c r="F7" s="154">
        <v>37644</v>
      </c>
      <c r="G7" s="155"/>
      <c r="H7" s="156"/>
    </row>
    <row r="8" spans="1:8" x14ac:dyDescent="0.2">
      <c r="A8" s="157"/>
      <c r="B8" s="158"/>
      <c r="C8" s="159"/>
      <c r="D8" s="160">
        <v>28110</v>
      </c>
      <c r="E8" s="161"/>
      <c r="F8" s="162">
        <v>24939</v>
      </c>
      <c r="G8" s="163"/>
      <c r="H8" s="164"/>
    </row>
    <row r="9" spans="1:8" x14ac:dyDescent="0.2">
      <c r="A9" s="145" t="s">
        <v>551</v>
      </c>
      <c r="B9" s="150"/>
      <c r="C9" s="151"/>
      <c r="D9" s="152">
        <v>46126</v>
      </c>
      <c r="E9" s="153"/>
      <c r="F9" s="154">
        <v>39221</v>
      </c>
      <c r="G9" s="155"/>
      <c r="H9" s="156"/>
    </row>
    <row r="10" spans="1:8" x14ac:dyDescent="0.2">
      <c r="A10" s="157"/>
      <c r="B10" s="158"/>
      <c r="C10" s="159"/>
      <c r="D10" s="160">
        <v>34796</v>
      </c>
      <c r="E10" s="161"/>
      <c r="F10" s="162">
        <v>24821</v>
      </c>
      <c r="G10" s="163"/>
      <c r="H10" s="164"/>
    </row>
    <row r="11" spans="1:8" x14ac:dyDescent="0.2">
      <c r="A11" s="145" t="s">
        <v>552</v>
      </c>
      <c r="B11" s="150"/>
      <c r="C11" s="151"/>
      <c r="D11" s="152">
        <v>48412</v>
      </c>
      <c r="E11" s="153"/>
      <c r="F11" s="154">
        <v>38566</v>
      </c>
      <c r="G11" s="155"/>
      <c r="H11" s="156"/>
    </row>
    <row r="12" spans="1:8" x14ac:dyDescent="0.2">
      <c r="A12" s="157"/>
      <c r="B12" s="158"/>
      <c r="C12" s="165"/>
      <c r="D12" s="160">
        <v>31735</v>
      </c>
      <c r="E12" s="161"/>
      <c r="F12" s="162">
        <v>24059</v>
      </c>
      <c r="G12" s="163"/>
      <c r="H12" s="164"/>
    </row>
    <row r="13" spans="1:8" x14ac:dyDescent="0.2">
      <c r="A13" s="145"/>
      <c r="B13" s="150"/>
      <c r="C13" s="166"/>
      <c r="D13" s="167">
        <v>37399</v>
      </c>
      <c r="E13" s="168"/>
      <c r="F13" s="169">
        <v>37937</v>
      </c>
      <c r="G13" s="170"/>
      <c r="H13" s="156"/>
    </row>
    <row r="14" spans="1:8" x14ac:dyDescent="0.2">
      <c r="A14" s="157"/>
      <c r="B14" s="158"/>
      <c r="C14" s="159"/>
      <c r="D14" s="160">
        <v>28367</v>
      </c>
      <c r="E14" s="161"/>
      <c r="F14" s="162">
        <v>24287</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9.5</v>
      </c>
      <c r="C19" s="171">
        <f>ROUND(VALUE(SUBSTITUTE(実質収支比率等に係る経年分析!G$48,"▲","-")),2)</f>
        <v>9.19</v>
      </c>
      <c r="D19" s="171">
        <f>ROUND(VALUE(SUBSTITUTE(実質収支比率等に係る経年分析!H$48,"▲","-")),2)</f>
        <v>10.49</v>
      </c>
      <c r="E19" s="171">
        <f>ROUND(VALUE(SUBSTITUTE(実質収支比率等に係る経年分析!I$48,"▲","-")),2)</f>
        <v>12.73</v>
      </c>
      <c r="F19" s="171">
        <f>ROUND(VALUE(SUBSTITUTE(実質収支比率等に係る経年分析!J$48,"▲","-")),2)</f>
        <v>16.04</v>
      </c>
    </row>
    <row r="20" spans="1:11" x14ac:dyDescent="0.2">
      <c r="A20" s="171" t="s">
        <v>54</v>
      </c>
      <c r="B20" s="171">
        <f>ROUND(VALUE(SUBSTITUTE(実質収支比率等に係る経年分析!F$47,"▲","-")),2)</f>
        <v>19.739999999999998</v>
      </c>
      <c r="C20" s="171">
        <f>ROUND(VALUE(SUBSTITUTE(実質収支比率等に係る経年分析!G$47,"▲","-")),2)</f>
        <v>25.9</v>
      </c>
      <c r="D20" s="171">
        <f>ROUND(VALUE(SUBSTITUTE(実質収支比率等に係る経年分析!H$47,"▲","-")),2)</f>
        <v>25.62</v>
      </c>
      <c r="E20" s="171">
        <f>ROUND(VALUE(SUBSTITUTE(実質収支比率等に係る経年分析!I$47,"▲","-")),2)</f>
        <v>24.69</v>
      </c>
      <c r="F20" s="171">
        <f>ROUND(VALUE(SUBSTITUTE(実質収支比率等に係る経年分析!J$47,"▲","-")),2)</f>
        <v>25.53</v>
      </c>
    </row>
    <row r="21" spans="1:11" x14ac:dyDescent="0.2">
      <c r="A21" s="171" t="s">
        <v>55</v>
      </c>
      <c r="B21" s="171">
        <f>IF(ISNUMBER(VALUE(SUBSTITUTE(実質収支比率等に係る経年分析!F$49,"▲","-"))),ROUND(VALUE(SUBSTITUTE(実質収支比率等に係る経年分析!F$49,"▲","-")),2),NA())</f>
        <v>1.1399999999999999</v>
      </c>
      <c r="C21" s="171">
        <f>IF(ISNUMBER(VALUE(SUBSTITUTE(実質収支比率等に係る経年分析!G$49,"▲","-"))),ROUND(VALUE(SUBSTITUTE(実質収支比率等に係る経年分析!G$49,"▲","-")),2),NA())</f>
        <v>5.5</v>
      </c>
      <c r="D21" s="171">
        <f>IF(ISNUMBER(VALUE(SUBSTITUTE(実質収支比率等に係る経年分析!H$49,"▲","-"))),ROUND(VALUE(SUBSTITUTE(実質収支比率等に係る経年分析!H$49,"▲","-")),2),NA())</f>
        <v>1.41</v>
      </c>
      <c r="E21" s="171">
        <f>IF(ISNUMBER(VALUE(SUBSTITUTE(実質収支比率等に係る経年分析!I$49,"▲","-"))),ROUND(VALUE(SUBSTITUTE(実質収支比率等に係る経年分析!I$49,"▲","-")),2),NA())</f>
        <v>1.96</v>
      </c>
      <c r="F21" s="171">
        <f>IF(ISNUMBER(VALUE(SUBSTITUTE(実質収支比率等に係る経年分析!J$49,"▲","-"))),ROUND(VALUE(SUBSTITUTE(実質収支比率等に係る経年分析!J$49,"▲","-")),2),NA())</f>
        <v>2.88</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駐車場事業</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2">
      <c r="A31" s="172" t="str">
        <f>IF(連結実質赤字比率に係る赤字・黒字の構成分析!C$39="",NA(),連結実質赤字比率に係る赤字・黒字の構成分析!C$39)</f>
        <v>後期高齢者医療事業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2">
      <c r="A32" s="172" t="str">
        <f>IF(連結実質赤字比率に係る赤字・黒字の構成分析!C$38="",NA(),連結実質赤字比率に係る赤字・黒字の構成分析!C$38)</f>
        <v>競輪事業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0.28000000000000003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x14ac:dyDescent="0.2">
      <c r="A33" s="172" t="str">
        <f>IF(連結実質赤字比率に係る赤字・黒字の構成分析!C$37="",NA(),連結実質赤字比率に係る赤字・黒字の構成分析!C$37)</f>
        <v>介護保険事業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0.52</v>
      </c>
    </row>
    <row r="34" spans="1:16" x14ac:dyDescent="0.2">
      <c r="A34" s="172" t="str">
        <f>IF(連結実質赤字比率に係る赤字・黒字の構成分析!C$36="",NA(),連結実質赤字比率に係る赤字・黒字の構成分析!C$36)</f>
        <v>国民健康保険事業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0.33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0.57999999999999996</v>
      </c>
    </row>
    <row r="35" spans="1:16" x14ac:dyDescent="0.2">
      <c r="A35" s="172" t="str">
        <f>IF(連結実質赤字比率に係る赤字・黒字の構成分析!C$35="",NA(),連結実質赤字比率に係る赤字・黒字の構成分析!C$35)</f>
        <v>下水道事業</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0.02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0.19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0.52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1.92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3.17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9.49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9.18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10.48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12.72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16.04</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4739</v>
      </c>
      <c r="E42" s="173"/>
      <c r="F42" s="173"/>
      <c r="G42" s="173">
        <f>'実質公債費比率（分子）の構造'!L$52</f>
        <v>4592</v>
      </c>
      <c r="H42" s="173"/>
      <c r="I42" s="173"/>
      <c r="J42" s="173">
        <f>'実質公債費比率（分子）の構造'!M$52</f>
        <v>4204</v>
      </c>
      <c r="K42" s="173"/>
      <c r="L42" s="173"/>
      <c r="M42" s="173">
        <f>'実質公債費比率（分子）の構造'!N$52</f>
        <v>3770</v>
      </c>
      <c r="N42" s="173"/>
      <c r="O42" s="173"/>
      <c r="P42" s="173">
        <f>'実質公債費比率（分子）の構造'!O$52</f>
        <v>3131</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395</v>
      </c>
      <c r="C44" s="173"/>
      <c r="D44" s="173"/>
      <c r="E44" s="173">
        <f>'実質公債費比率（分子）の構造'!L$50</f>
        <v>248</v>
      </c>
      <c r="F44" s="173"/>
      <c r="G44" s="173"/>
      <c r="H44" s="173">
        <f>'実質公債費比率（分子）の構造'!M$50</f>
        <v>214</v>
      </c>
      <c r="I44" s="173"/>
      <c r="J44" s="173"/>
      <c r="K44" s="173">
        <f>'実質公債費比率（分子）の構造'!N$50</f>
        <v>262</v>
      </c>
      <c r="L44" s="173"/>
      <c r="M44" s="173"/>
      <c r="N44" s="173">
        <f>'実質公債費比率（分子）の構造'!O$50</f>
        <v>511</v>
      </c>
      <c r="O44" s="173"/>
      <c r="P44" s="173"/>
    </row>
    <row r="45" spans="1:16" x14ac:dyDescent="0.2">
      <c r="A45" s="173" t="s">
        <v>65</v>
      </c>
      <c r="B45" s="173">
        <f>'実質公債費比率（分子）の構造'!K$49</f>
        <v>105</v>
      </c>
      <c r="C45" s="173"/>
      <c r="D45" s="173"/>
      <c r="E45" s="173">
        <f>'実質公債費比率（分子）の構造'!L$49</f>
        <v>91</v>
      </c>
      <c r="F45" s="173"/>
      <c r="G45" s="173"/>
      <c r="H45" s="173">
        <f>'実質公債費比率（分子）の構造'!M$49</f>
        <v>65</v>
      </c>
      <c r="I45" s="173"/>
      <c r="J45" s="173"/>
      <c r="K45" s="173">
        <f>'実質公債費比率（分子）の構造'!N$49</f>
        <v>27</v>
      </c>
      <c r="L45" s="173"/>
      <c r="M45" s="173"/>
      <c r="N45" s="173">
        <f>'実質公債費比率（分子）の構造'!O$49</f>
        <v>2</v>
      </c>
      <c r="O45" s="173"/>
      <c r="P45" s="173"/>
    </row>
    <row r="46" spans="1:16" x14ac:dyDescent="0.2">
      <c r="A46" s="173" t="s">
        <v>66</v>
      </c>
      <c r="B46" s="173">
        <f>'実質公債費比率（分子）の構造'!K$48</f>
        <v>1197</v>
      </c>
      <c r="C46" s="173"/>
      <c r="D46" s="173"/>
      <c r="E46" s="173">
        <f>'実質公債費比率（分子）の構造'!L$48</f>
        <v>1122</v>
      </c>
      <c r="F46" s="173"/>
      <c r="G46" s="173"/>
      <c r="H46" s="173">
        <f>'実質公債費比率（分子）の構造'!M$48</f>
        <v>1105</v>
      </c>
      <c r="I46" s="173"/>
      <c r="J46" s="173"/>
      <c r="K46" s="173">
        <f>'実質公債費比率（分子）の構造'!N$48</f>
        <v>1043</v>
      </c>
      <c r="L46" s="173"/>
      <c r="M46" s="173"/>
      <c r="N46" s="173">
        <f>'実質公債費比率（分子）の構造'!O$48</f>
        <v>743</v>
      </c>
      <c r="O46" s="173"/>
      <c r="P46" s="173"/>
    </row>
    <row r="47" spans="1:16" x14ac:dyDescent="0.2">
      <c r="A47" s="173" t="s">
        <v>13</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68</v>
      </c>
      <c r="B49" s="173">
        <f>'実質公債費比率（分子）の構造'!K$45</f>
        <v>4031</v>
      </c>
      <c r="C49" s="173"/>
      <c r="D49" s="173"/>
      <c r="E49" s="173">
        <f>'実質公債費比率（分子）の構造'!L$45</f>
        <v>4067</v>
      </c>
      <c r="F49" s="173"/>
      <c r="G49" s="173"/>
      <c r="H49" s="173">
        <f>'実質公債費比率（分子）の構造'!M$45</f>
        <v>3682</v>
      </c>
      <c r="I49" s="173"/>
      <c r="J49" s="173"/>
      <c r="K49" s="173">
        <f>'実質公債費比率（分子）の構造'!N$45</f>
        <v>2759</v>
      </c>
      <c r="L49" s="173"/>
      <c r="M49" s="173"/>
      <c r="N49" s="173">
        <f>'実質公債費比率（分子）の構造'!O$45</f>
        <v>2811</v>
      </c>
      <c r="O49" s="173"/>
      <c r="P49" s="173"/>
    </row>
    <row r="50" spans="1:16" x14ac:dyDescent="0.2">
      <c r="A50" s="173" t="s">
        <v>69</v>
      </c>
      <c r="B50" s="173" t="e">
        <f>NA()</f>
        <v>#N/A</v>
      </c>
      <c r="C50" s="173">
        <f>IF(ISNUMBER('実質公債費比率（分子）の構造'!K$53),'実質公債費比率（分子）の構造'!K$53,NA())</f>
        <v>989</v>
      </c>
      <c r="D50" s="173" t="e">
        <f>NA()</f>
        <v>#N/A</v>
      </c>
      <c r="E50" s="173" t="e">
        <f>NA()</f>
        <v>#N/A</v>
      </c>
      <c r="F50" s="173">
        <f>IF(ISNUMBER('実質公債費比率（分子）の構造'!L$53),'実質公債費比率（分子）の構造'!L$53,NA())</f>
        <v>936</v>
      </c>
      <c r="G50" s="173" t="e">
        <f>NA()</f>
        <v>#N/A</v>
      </c>
      <c r="H50" s="173" t="e">
        <f>NA()</f>
        <v>#N/A</v>
      </c>
      <c r="I50" s="173">
        <f>IF(ISNUMBER('実質公債費比率（分子）の構造'!M$53),'実質公債費比率（分子）の構造'!M$53,NA())</f>
        <v>862</v>
      </c>
      <c r="J50" s="173" t="e">
        <f>NA()</f>
        <v>#N/A</v>
      </c>
      <c r="K50" s="173" t="e">
        <f>NA()</f>
        <v>#N/A</v>
      </c>
      <c r="L50" s="173">
        <f>IF(ISNUMBER('実質公債費比率（分子）の構造'!N$53),'実質公債費比率（分子）の構造'!N$53,NA())</f>
        <v>321</v>
      </c>
      <c r="M50" s="173" t="e">
        <f>NA()</f>
        <v>#N/A</v>
      </c>
      <c r="N50" s="173" t="e">
        <f>NA()</f>
        <v>#N/A</v>
      </c>
      <c r="O50" s="173">
        <f>IF(ISNUMBER('実質公債費比率（分子）の構造'!O$53),'実質公債費比率（分子）の構造'!O$53,NA())</f>
        <v>936</v>
      </c>
      <c r="P50" s="173" t="e">
        <f>NA()</f>
        <v>#N/A</v>
      </c>
    </row>
    <row r="53" spans="1:16" x14ac:dyDescent="0.2">
      <c r="A53" s="141" t="s">
        <v>70</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2">
      <c r="A56" s="172" t="s">
        <v>42</v>
      </c>
      <c r="B56" s="172"/>
      <c r="C56" s="172"/>
      <c r="D56" s="172">
        <f>'将来負担比率（分子）の構造'!I$52</f>
        <v>18676</v>
      </c>
      <c r="E56" s="172"/>
      <c r="F56" s="172"/>
      <c r="G56" s="172">
        <f>'将来負担比率（分子）の構造'!J$52</f>
        <v>16670</v>
      </c>
      <c r="H56" s="172"/>
      <c r="I56" s="172"/>
      <c r="J56" s="172">
        <f>'将来負担比率（分子）の構造'!K$52</f>
        <v>15086</v>
      </c>
      <c r="K56" s="172"/>
      <c r="L56" s="172"/>
      <c r="M56" s="172">
        <f>'将来負担比率（分子）の構造'!L$52</f>
        <v>14258</v>
      </c>
      <c r="N56" s="172"/>
      <c r="O56" s="172"/>
      <c r="P56" s="172">
        <f>'将来負担比率（分子）の構造'!M$52</f>
        <v>13261</v>
      </c>
    </row>
    <row r="57" spans="1:16" x14ac:dyDescent="0.2">
      <c r="A57" s="172" t="s">
        <v>41</v>
      </c>
      <c r="B57" s="172"/>
      <c r="C57" s="172"/>
      <c r="D57" s="172">
        <f>'将来負担比率（分子）の構造'!I$51</f>
        <v>11676</v>
      </c>
      <c r="E57" s="172"/>
      <c r="F57" s="172"/>
      <c r="G57" s="172">
        <f>'将来負担比率（分子）の構造'!J$51</f>
        <v>10745</v>
      </c>
      <c r="H57" s="172"/>
      <c r="I57" s="172"/>
      <c r="J57" s="172">
        <f>'将来負担比率（分子）の構造'!K$51</f>
        <v>10896</v>
      </c>
      <c r="K57" s="172"/>
      <c r="L57" s="172"/>
      <c r="M57" s="172">
        <f>'将来負担比率（分子）の構造'!L$51</f>
        <v>12644</v>
      </c>
      <c r="N57" s="172"/>
      <c r="O57" s="172"/>
      <c r="P57" s="172">
        <f>'将来負担比率（分子）の構造'!M$51</f>
        <v>13316</v>
      </c>
    </row>
    <row r="58" spans="1:16" x14ac:dyDescent="0.2">
      <c r="A58" s="172" t="s">
        <v>40</v>
      </c>
      <c r="B58" s="172"/>
      <c r="C58" s="172"/>
      <c r="D58" s="172">
        <f>'将来負担比率（分子）の構造'!I$50</f>
        <v>26219</v>
      </c>
      <c r="E58" s="172"/>
      <c r="F58" s="172"/>
      <c r="G58" s="172">
        <f>'将来負担比率（分子）の構造'!J$50</f>
        <v>29707</v>
      </c>
      <c r="H58" s="172"/>
      <c r="I58" s="172"/>
      <c r="J58" s="172">
        <f>'将来負担比率（分子）の構造'!K$50</f>
        <v>32808</v>
      </c>
      <c r="K58" s="172"/>
      <c r="L58" s="172"/>
      <c r="M58" s="172">
        <f>'将来負担比率（分子）の構造'!L$50</f>
        <v>34263</v>
      </c>
      <c r="N58" s="172"/>
      <c r="O58" s="172"/>
      <c r="P58" s="172">
        <f>'将来負担比率（分子）の構造'!M$50</f>
        <v>39242</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8889</v>
      </c>
      <c r="C62" s="172"/>
      <c r="D62" s="172"/>
      <c r="E62" s="172">
        <f>'将来負担比率（分子）の構造'!J$45</f>
        <v>8730</v>
      </c>
      <c r="F62" s="172"/>
      <c r="G62" s="172"/>
      <c r="H62" s="172">
        <f>'将来負担比率（分子）の構造'!K$45</f>
        <v>8733</v>
      </c>
      <c r="I62" s="172"/>
      <c r="J62" s="172"/>
      <c r="K62" s="172">
        <f>'将来負担比率（分子）の構造'!L$45</f>
        <v>8712</v>
      </c>
      <c r="L62" s="172"/>
      <c r="M62" s="172"/>
      <c r="N62" s="172">
        <f>'将来負担比率（分子）の構造'!M$45</f>
        <v>8502</v>
      </c>
      <c r="O62" s="172"/>
      <c r="P62" s="172"/>
    </row>
    <row r="63" spans="1:16" x14ac:dyDescent="0.2">
      <c r="A63" s="172" t="s">
        <v>33</v>
      </c>
      <c r="B63" s="172">
        <f>'将来負担比率（分子）の構造'!I$44</f>
        <v>213</v>
      </c>
      <c r="C63" s="172"/>
      <c r="D63" s="172"/>
      <c r="E63" s="172">
        <f>'将来負担比率（分子）の構造'!J$44</f>
        <v>113</v>
      </c>
      <c r="F63" s="172"/>
      <c r="G63" s="172"/>
      <c r="H63" s="172">
        <f>'将来負担比率（分子）の構造'!K$44</f>
        <v>42</v>
      </c>
      <c r="I63" s="172"/>
      <c r="J63" s="172"/>
      <c r="K63" s="172">
        <f>'将来負担比率（分子）の構造'!L$44</f>
        <v>13</v>
      </c>
      <c r="L63" s="172"/>
      <c r="M63" s="172"/>
      <c r="N63" s="172">
        <f>'将来負担比率（分子）の構造'!M$44</f>
        <v>11</v>
      </c>
      <c r="O63" s="172"/>
      <c r="P63" s="172"/>
    </row>
    <row r="64" spans="1:16" x14ac:dyDescent="0.2">
      <c r="A64" s="172" t="s">
        <v>32</v>
      </c>
      <c r="B64" s="172">
        <f>'将来負担比率（分子）の構造'!I$43</f>
        <v>7940</v>
      </c>
      <c r="C64" s="172"/>
      <c r="D64" s="172"/>
      <c r="E64" s="172">
        <f>'将来負担比率（分子）の構造'!J$43</f>
        <v>7426</v>
      </c>
      <c r="F64" s="172"/>
      <c r="G64" s="172"/>
      <c r="H64" s="172">
        <f>'将来負担比率（分子）の構造'!K$43</f>
        <v>7751</v>
      </c>
      <c r="I64" s="172"/>
      <c r="J64" s="172"/>
      <c r="K64" s="172">
        <f>'将来負担比率（分子）の構造'!L$43</f>
        <v>8316</v>
      </c>
      <c r="L64" s="172"/>
      <c r="M64" s="172"/>
      <c r="N64" s="172">
        <f>'将来負担比率（分子）の構造'!M$43</f>
        <v>8705</v>
      </c>
      <c r="O64" s="172"/>
      <c r="P64" s="172"/>
    </row>
    <row r="65" spans="1:16" x14ac:dyDescent="0.2">
      <c r="A65" s="172" t="s">
        <v>31</v>
      </c>
      <c r="B65" s="172">
        <f>'将来負担比率（分子）の構造'!I$42</f>
        <v>1747</v>
      </c>
      <c r="C65" s="172"/>
      <c r="D65" s="172"/>
      <c r="E65" s="172">
        <f>'将来負担比率（分子）の構造'!J$42</f>
        <v>1806</v>
      </c>
      <c r="F65" s="172"/>
      <c r="G65" s="172"/>
      <c r="H65" s="172">
        <f>'将来負担比率（分子）の構造'!K$42</f>
        <v>1576</v>
      </c>
      <c r="I65" s="172"/>
      <c r="J65" s="172"/>
      <c r="K65" s="172">
        <f>'将来負担比率（分子）の構造'!L$42</f>
        <v>2177</v>
      </c>
      <c r="L65" s="172"/>
      <c r="M65" s="172"/>
      <c r="N65" s="172">
        <f>'将来負担比率（分子）の構造'!M$42</f>
        <v>2200</v>
      </c>
      <c r="O65" s="172"/>
      <c r="P65" s="172"/>
    </row>
    <row r="66" spans="1:16" x14ac:dyDescent="0.2">
      <c r="A66" s="172" t="s">
        <v>30</v>
      </c>
      <c r="B66" s="172">
        <f>'将来負担比率（分子）の構造'!I$41</f>
        <v>26473</v>
      </c>
      <c r="C66" s="172"/>
      <c r="D66" s="172"/>
      <c r="E66" s="172">
        <f>'将来負担比率（分子）の構造'!J$41</f>
        <v>24708</v>
      </c>
      <c r="F66" s="172"/>
      <c r="G66" s="172"/>
      <c r="H66" s="172">
        <f>'将来負担比率（分子）の構造'!K$41</f>
        <v>23524</v>
      </c>
      <c r="I66" s="172"/>
      <c r="J66" s="172"/>
      <c r="K66" s="172">
        <f>'将来負担比率（分子）の構造'!L$41</f>
        <v>24386</v>
      </c>
      <c r="L66" s="172"/>
      <c r="M66" s="172"/>
      <c r="N66" s="172">
        <f>'将来負担比率（分子）の構造'!M$41</f>
        <v>25721</v>
      </c>
      <c r="O66" s="172"/>
      <c r="P66" s="172"/>
    </row>
    <row r="67" spans="1:16" x14ac:dyDescent="0.2">
      <c r="A67" s="172" t="s">
        <v>73</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74</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75</v>
      </c>
      <c r="B72" s="176">
        <f>基金残高に係る経年分析!F55</f>
        <v>10548</v>
      </c>
      <c r="C72" s="176">
        <f>基金残高に係る経年分析!G55</f>
        <v>10351</v>
      </c>
      <c r="D72" s="176">
        <f>基金残高に係る経年分析!H55</f>
        <v>10351</v>
      </c>
    </row>
    <row r="73" spans="1:16" x14ac:dyDescent="0.2">
      <c r="A73" s="175" t="s">
        <v>76</v>
      </c>
      <c r="B73" s="176" t="str">
        <f>基金残高に係る経年分析!F56</f>
        <v>-</v>
      </c>
      <c r="C73" s="176" t="str">
        <f>基金残高に係る経年分析!G56</f>
        <v>-</v>
      </c>
      <c r="D73" s="176" t="str">
        <f>基金残高に係る経年分析!H56</f>
        <v>-</v>
      </c>
    </row>
    <row r="74" spans="1:16" x14ac:dyDescent="0.2">
      <c r="A74" s="175" t="s">
        <v>77</v>
      </c>
      <c r="B74" s="176">
        <f>基金残高に係る経年分析!F57</f>
        <v>15150</v>
      </c>
      <c r="C74" s="176">
        <f>基金残高に係る経年分析!G57</f>
        <v>15940</v>
      </c>
      <c r="D74" s="176">
        <f>基金残高に係る経年分析!H57</f>
        <v>19853</v>
      </c>
    </row>
  </sheetData>
  <sheetProtection algorithmName="SHA-512" hashValue="B5uJu7SXYSKTRNuInfTD7Ezru9Mrvs+W/F1a8FbzDHHl/okQZy1m8+1g+SLHVUpg7KkYuMz0sc6Gn5nGiDt+Kg==" saltValue="iTYYN2IKw+OOooZkeyAWK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209</v>
      </c>
      <c r="DI1" s="642"/>
      <c r="DJ1" s="642"/>
      <c r="DK1" s="642"/>
      <c r="DL1" s="642"/>
      <c r="DM1" s="642"/>
      <c r="DN1" s="643"/>
      <c r="DO1" s="212"/>
      <c r="DP1" s="641" t="s">
        <v>210</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212</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213</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214</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215</v>
      </c>
      <c r="S4" s="645"/>
      <c r="T4" s="645"/>
      <c r="U4" s="645"/>
      <c r="V4" s="645"/>
      <c r="W4" s="645"/>
      <c r="X4" s="645"/>
      <c r="Y4" s="646"/>
      <c r="Z4" s="644" t="s">
        <v>216</v>
      </c>
      <c r="AA4" s="645"/>
      <c r="AB4" s="645"/>
      <c r="AC4" s="646"/>
      <c r="AD4" s="644" t="s">
        <v>217</v>
      </c>
      <c r="AE4" s="645"/>
      <c r="AF4" s="645"/>
      <c r="AG4" s="645"/>
      <c r="AH4" s="645"/>
      <c r="AI4" s="645"/>
      <c r="AJ4" s="645"/>
      <c r="AK4" s="646"/>
      <c r="AL4" s="644" t="s">
        <v>216</v>
      </c>
      <c r="AM4" s="645"/>
      <c r="AN4" s="645"/>
      <c r="AO4" s="646"/>
      <c r="AP4" s="650" t="s">
        <v>218</v>
      </c>
      <c r="AQ4" s="650"/>
      <c r="AR4" s="650"/>
      <c r="AS4" s="650"/>
      <c r="AT4" s="650"/>
      <c r="AU4" s="650"/>
      <c r="AV4" s="650"/>
      <c r="AW4" s="650"/>
      <c r="AX4" s="650"/>
      <c r="AY4" s="650"/>
      <c r="AZ4" s="650"/>
      <c r="BA4" s="650"/>
      <c r="BB4" s="650"/>
      <c r="BC4" s="650"/>
      <c r="BD4" s="650"/>
      <c r="BE4" s="650"/>
      <c r="BF4" s="650"/>
      <c r="BG4" s="650" t="s">
        <v>219</v>
      </c>
      <c r="BH4" s="650"/>
      <c r="BI4" s="650"/>
      <c r="BJ4" s="650"/>
      <c r="BK4" s="650"/>
      <c r="BL4" s="650"/>
      <c r="BM4" s="650"/>
      <c r="BN4" s="650"/>
      <c r="BO4" s="650" t="s">
        <v>216</v>
      </c>
      <c r="BP4" s="650"/>
      <c r="BQ4" s="650"/>
      <c r="BR4" s="650"/>
      <c r="BS4" s="650" t="s">
        <v>220</v>
      </c>
      <c r="BT4" s="650"/>
      <c r="BU4" s="650"/>
      <c r="BV4" s="650"/>
      <c r="BW4" s="650"/>
      <c r="BX4" s="650"/>
      <c r="BY4" s="650"/>
      <c r="BZ4" s="650"/>
      <c r="CA4" s="650"/>
      <c r="CB4" s="650"/>
      <c r="CD4" s="647" t="s">
        <v>221</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222</v>
      </c>
      <c r="C5" s="652"/>
      <c r="D5" s="652"/>
      <c r="E5" s="652"/>
      <c r="F5" s="652"/>
      <c r="G5" s="652"/>
      <c r="H5" s="652"/>
      <c r="I5" s="652"/>
      <c r="J5" s="652"/>
      <c r="K5" s="652"/>
      <c r="L5" s="652"/>
      <c r="M5" s="652"/>
      <c r="N5" s="652"/>
      <c r="O5" s="652"/>
      <c r="P5" s="652"/>
      <c r="Q5" s="653"/>
      <c r="R5" s="654">
        <v>39937773</v>
      </c>
      <c r="S5" s="655"/>
      <c r="T5" s="655"/>
      <c r="U5" s="655"/>
      <c r="V5" s="655"/>
      <c r="W5" s="655"/>
      <c r="X5" s="655"/>
      <c r="Y5" s="656"/>
      <c r="Z5" s="657">
        <v>41.3</v>
      </c>
      <c r="AA5" s="657"/>
      <c r="AB5" s="657"/>
      <c r="AC5" s="657"/>
      <c r="AD5" s="658">
        <v>36814393</v>
      </c>
      <c r="AE5" s="658"/>
      <c r="AF5" s="658"/>
      <c r="AG5" s="658"/>
      <c r="AH5" s="658"/>
      <c r="AI5" s="658"/>
      <c r="AJ5" s="658"/>
      <c r="AK5" s="658"/>
      <c r="AL5" s="659">
        <v>83.5</v>
      </c>
      <c r="AM5" s="660"/>
      <c r="AN5" s="660"/>
      <c r="AO5" s="661"/>
      <c r="AP5" s="651" t="s">
        <v>223</v>
      </c>
      <c r="AQ5" s="652"/>
      <c r="AR5" s="652"/>
      <c r="AS5" s="652"/>
      <c r="AT5" s="652"/>
      <c r="AU5" s="652"/>
      <c r="AV5" s="652"/>
      <c r="AW5" s="652"/>
      <c r="AX5" s="652"/>
      <c r="AY5" s="652"/>
      <c r="AZ5" s="652"/>
      <c r="BA5" s="652"/>
      <c r="BB5" s="652"/>
      <c r="BC5" s="652"/>
      <c r="BD5" s="652"/>
      <c r="BE5" s="652"/>
      <c r="BF5" s="653"/>
      <c r="BG5" s="665">
        <v>36814393</v>
      </c>
      <c r="BH5" s="666"/>
      <c r="BI5" s="666"/>
      <c r="BJ5" s="666"/>
      <c r="BK5" s="666"/>
      <c r="BL5" s="666"/>
      <c r="BM5" s="666"/>
      <c r="BN5" s="667"/>
      <c r="BO5" s="668">
        <v>92.2</v>
      </c>
      <c r="BP5" s="668"/>
      <c r="BQ5" s="668"/>
      <c r="BR5" s="668"/>
      <c r="BS5" s="669">
        <v>557422</v>
      </c>
      <c r="BT5" s="669"/>
      <c r="BU5" s="669"/>
      <c r="BV5" s="669"/>
      <c r="BW5" s="669"/>
      <c r="BX5" s="669"/>
      <c r="BY5" s="669"/>
      <c r="BZ5" s="669"/>
      <c r="CA5" s="669"/>
      <c r="CB5" s="673"/>
      <c r="CD5" s="647" t="s">
        <v>218</v>
      </c>
      <c r="CE5" s="648"/>
      <c r="CF5" s="648"/>
      <c r="CG5" s="648"/>
      <c r="CH5" s="648"/>
      <c r="CI5" s="648"/>
      <c r="CJ5" s="648"/>
      <c r="CK5" s="648"/>
      <c r="CL5" s="648"/>
      <c r="CM5" s="648"/>
      <c r="CN5" s="648"/>
      <c r="CO5" s="648"/>
      <c r="CP5" s="648"/>
      <c r="CQ5" s="649"/>
      <c r="CR5" s="647" t="s">
        <v>224</v>
      </c>
      <c r="CS5" s="648"/>
      <c r="CT5" s="648"/>
      <c r="CU5" s="648"/>
      <c r="CV5" s="648"/>
      <c r="CW5" s="648"/>
      <c r="CX5" s="648"/>
      <c r="CY5" s="649"/>
      <c r="CZ5" s="647" t="s">
        <v>216</v>
      </c>
      <c r="DA5" s="648"/>
      <c r="DB5" s="648"/>
      <c r="DC5" s="649"/>
      <c r="DD5" s="647" t="s">
        <v>225</v>
      </c>
      <c r="DE5" s="648"/>
      <c r="DF5" s="648"/>
      <c r="DG5" s="648"/>
      <c r="DH5" s="648"/>
      <c r="DI5" s="648"/>
      <c r="DJ5" s="648"/>
      <c r="DK5" s="648"/>
      <c r="DL5" s="648"/>
      <c r="DM5" s="648"/>
      <c r="DN5" s="648"/>
      <c r="DO5" s="648"/>
      <c r="DP5" s="649"/>
      <c r="DQ5" s="647" t="s">
        <v>226</v>
      </c>
      <c r="DR5" s="648"/>
      <c r="DS5" s="648"/>
      <c r="DT5" s="648"/>
      <c r="DU5" s="648"/>
      <c r="DV5" s="648"/>
      <c r="DW5" s="648"/>
      <c r="DX5" s="648"/>
      <c r="DY5" s="648"/>
      <c r="DZ5" s="648"/>
      <c r="EA5" s="648"/>
      <c r="EB5" s="648"/>
      <c r="EC5" s="649"/>
    </row>
    <row r="6" spans="2:143" ht="11.25" customHeight="1" x14ac:dyDescent="0.2">
      <c r="B6" s="662" t="s">
        <v>227</v>
      </c>
      <c r="C6" s="663"/>
      <c r="D6" s="663"/>
      <c r="E6" s="663"/>
      <c r="F6" s="663"/>
      <c r="G6" s="663"/>
      <c r="H6" s="663"/>
      <c r="I6" s="663"/>
      <c r="J6" s="663"/>
      <c r="K6" s="663"/>
      <c r="L6" s="663"/>
      <c r="M6" s="663"/>
      <c r="N6" s="663"/>
      <c r="O6" s="663"/>
      <c r="P6" s="663"/>
      <c r="Q6" s="664"/>
      <c r="R6" s="665">
        <v>283021</v>
      </c>
      <c r="S6" s="666"/>
      <c r="T6" s="666"/>
      <c r="U6" s="666"/>
      <c r="V6" s="666"/>
      <c r="W6" s="666"/>
      <c r="X6" s="666"/>
      <c r="Y6" s="667"/>
      <c r="Z6" s="668">
        <v>0.3</v>
      </c>
      <c r="AA6" s="668"/>
      <c r="AB6" s="668"/>
      <c r="AC6" s="668"/>
      <c r="AD6" s="669">
        <v>283021</v>
      </c>
      <c r="AE6" s="669"/>
      <c r="AF6" s="669"/>
      <c r="AG6" s="669"/>
      <c r="AH6" s="669"/>
      <c r="AI6" s="669"/>
      <c r="AJ6" s="669"/>
      <c r="AK6" s="669"/>
      <c r="AL6" s="670">
        <v>0.6</v>
      </c>
      <c r="AM6" s="671"/>
      <c r="AN6" s="671"/>
      <c r="AO6" s="672"/>
      <c r="AP6" s="662" t="s">
        <v>228</v>
      </c>
      <c r="AQ6" s="663"/>
      <c r="AR6" s="663"/>
      <c r="AS6" s="663"/>
      <c r="AT6" s="663"/>
      <c r="AU6" s="663"/>
      <c r="AV6" s="663"/>
      <c r="AW6" s="663"/>
      <c r="AX6" s="663"/>
      <c r="AY6" s="663"/>
      <c r="AZ6" s="663"/>
      <c r="BA6" s="663"/>
      <c r="BB6" s="663"/>
      <c r="BC6" s="663"/>
      <c r="BD6" s="663"/>
      <c r="BE6" s="663"/>
      <c r="BF6" s="664"/>
      <c r="BG6" s="665">
        <v>36814393</v>
      </c>
      <c r="BH6" s="666"/>
      <c r="BI6" s="666"/>
      <c r="BJ6" s="666"/>
      <c r="BK6" s="666"/>
      <c r="BL6" s="666"/>
      <c r="BM6" s="666"/>
      <c r="BN6" s="667"/>
      <c r="BO6" s="668">
        <v>92.2</v>
      </c>
      <c r="BP6" s="668"/>
      <c r="BQ6" s="668"/>
      <c r="BR6" s="668"/>
      <c r="BS6" s="669">
        <v>557422</v>
      </c>
      <c r="BT6" s="669"/>
      <c r="BU6" s="669"/>
      <c r="BV6" s="669"/>
      <c r="BW6" s="669"/>
      <c r="BX6" s="669"/>
      <c r="BY6" s="669"/>
      <c r="BZ6" s="669"/>
      <c r="CA6" s="669"/>
      <c r="CB6" s="673"/>
      <c r="CD6" s="676" t="s">
        <v>229</v>
      </c>
      <c r="CE6" s="677"/>
      <c r="CF6" s="677"/>
      <c r="CG6" s="677"/>
      <c r="CH6" s="677"/>
      <c r="CI6" s="677"/>
      <c r="CJ6" s="677"/>
      <c r="CK6" s="677"/>
      <c r="CL6" s="677"/>
      <c r="CM6" s="677"/>
      <c r="CN6" s="677"/>
      <c r="CO6" s="677"/>
      <c r="CP6" s="677"/>
      <c r="CQ6" s="678"/>
      <c r="CR6" s="665">
        <v>437399</v>
      </c>
      <c r="CS6" s="666"/>
      <c r="CT6" s="666"/>
      <c r="CU6" s="666"/>
      <c r="CV6" s="666"/>
      <c r="CW6" s="666"/>
      <c r="CX6" s="666"/>
      <c r="CY6" s="667"/>
      <c r="CZ6" s="659">
        <v>0.5</v>
      </c>
      <c r="DA6" s="660"/>
      <c r="DB6" s="660"/>
      <c r="DC6" s="679"/>
      <c r="DD6" s="674" t="s">
        <v>126</v>
      </c>
      <c r="DE6" s="666"/>
      <c r="DF6" s="666"/>
      <c r="DG6" s="666"/>
      <c r="DH6" s="666"/>
      <c r="DI6" s="666"/>
      <c r="DJ6" s="666"/>
      <c r="DK6" s="666"/>
      <c r="DL6" s="666"/>
      <c r="DM6" s="666"/>
      <c r="DN6" s="666"/>
      <c r="DO6" s="666"/>
      <c r="DP6" s="667"/>
      <c r="DQ6" s="674">
        <v>437388</v>
      </c>
      <c r="DR6" s="666"/>
      <c r="DS6" s="666"/>
      <c r="DT6" s="666"/>
      <c r="DU6" s="666"/>
      <c r="DV6" s="666"/>
      <c r="DW6" s="666"/>
      <c r="DX6" s="666"/>
      <c r="DY6" s="666"/>
      <c r="DZ6" s="666"/>
      <c r="EA6" s="666"/>
      <c r="EB6" s="666"/>
      <c r="EC6" s="675"/>
    </row>
    <row r="7" spans="2:143" ht="11.25" customHeight="1" x14ac:dyDescent="0.2">
      <c r="B7" s="662" t="s">
        <v>230</v>
      </c>
      <c r="C7" s="663"/>
      <c r="D7" s="663"/>
      <c r="E7" s="663"/>
      <c r="F7" s="663"/>
      <c r="G7" s="663"/>
      <c r="H7" s="663"/>
      <c r="I7" s="663"/>
      <c r="J7" s="663"/>
      <c r="K7" s="663"/>
      <c r="L7" s="663"/>
      <c r="M7" s="663"/>
      <c r="N7" s="663"/>
      <c r="O7" s="663"/>
      <c r="P7" s="663"/>
      <c r="Q7" s="664"/>
      <c r="R7" s="665">
        <v>38221</v>
      </c>
      <c r="S7" s="666"/>
      <c r="T7" s="666"/>
      <c r="U7" s="666"/>
      <c r="V7" s="666"/>
      <c r="W7" s="666"/>
      <c r="X7" s="666"/>
      <c r="Y7" s="667"/>
      <c r="Z7" s="668">
        <v>0</v>
      </c>
      <c r="AA7" s="668"/>
      <c r="AB7" s="668"/>
      <c r="AC7" s="668"/>
      <c r="AD7" s="669">
        <v>38221</v>
      </c>
      <c r="AE7" s="669"/>
      <c r="AF7" s="669"/>
      <c r="AG7" s="669"/>
      <c r="AH7" s="669"/>
      <c r="AI7" s="669"/>
      <c r="AJ7" s="669"/>
      <c r="AK7" s="669"/>
      <c r="AL7" s="670">
        <v>0.1</v>
      </c>
      <c r="AM7" s="671"/>
      <c r="AN7" s="671"/>
      <c r="AO7" s="672"/>
      <c r="AP7" s="662" t="s">
        <v>231</v>
      </c>
      <c r="AQ7" s="663"/>
      <c r="AR7" s="663"/>
      <c r="AS7" s="663"/>
      <c r="AT7" s="663"/>
      <c r="AU7" s="663"/>
      <c r="AV7" s="663"/>
      <c r="AW7" s="663"/>
      <c r="AX7" s="663"/>
      <c r="AY7" s="663"/>
      <c r="AZ7" s="663"/>
      <c r="BA7" s="663"/>
      <c r="BB7" s="663"/>
      <c r="BC7" s="663"/>
      <c r="BD7" s="663"/>
      <c r="BE7" s="663"/>
      <c r="BF7" s="664"/>
      <c r="BG7" s="665">
        <v>17002901</v>
      </c>
      <c r="BH7" s="666"/>
      <c r="BI7" s="666"/>
      <c r="BJ7" s="666"/>
      <c r="BK7" s="666"/>
      <c r="BL7" s="666"/>
      <c r="BM7" s="666"/>
      <c r="BN7" s="667"/>
      <c r="BO7" s="668">
        <v>42.6</v>
      </c>
      <c r="BP7" s="668"/>
      <c r="BQ7" s="668"/>
      <c r="BR7" s="668"/>
      <c r="BS7" s="669">
        <v>557422</v>
      </c>
      <c r="BT7" s="669"/>
      <c r="BU7" s="669"/>
      <c r="BV7" s="669"/>
      <c r="BW7" s="669"/>
      <c r="BX7" s="669"/>
      <c r="BY7" s="669"/>
      <c r="BZ7" s="669"/>
      <c r="CA7" s="669"/>
      <c r="CB7" s="673"/>
      <c r="CD7" s="680" t="s">
        <v>232</v>
      </c>
      <c r="CE7" s="681"/>
      <c r="CF7" s="681"/>
      <c r="CG7" s="681"/>
      <c r="CH7" s="681"/>
      <c r="CI7" s="681"/>
      <c r="CJ7" s="681"/>
      <c r="CK7" s="681"/>
      <c r="CL7" s="681"/>
      <c r="CM7" s="681"/>
      <c r="CN7" s="681"/>
      <c r="CO7" s="681"/>
      <c r="CP7" s="681"/>
      <c r="CQ7" s="682"/>
      <c r="CR7" s="665">
        <v>11945256</v>
      </c>
      <c r="CS7" s="666"/>
      <c r="CT7" s="666"/>
      <c r="CU7" s="666"/>
      <c r="CV7" s="666"/>
      <c r="CW7" s="666"/>
      <c r="CX7" s="666"/>
      <c r="CY7" s="667"/>
      <c r="CZ7" s="668">
        <v>13.4</v>
      </c>
      <c r="DA7" s="668"/>
      <c r="DB7" s="668"/>
      <c r="DC7" s="668"/>
      <c r="DD7" s="674">
        <v>1325210</v>
      </c>
      <c r="DE7" s="666"/>
      <c r="DF7" s="666"/>
      <c r="DG7" s="666"/>
      <c r="DH7" s="666"/>
      <c r="DI7" s="666"/>
      <c r="DJ7" s="666"/>
      <c r="DK7" s="666"/>
      <c r="DL7" s="666"/>
      <c r="DM7" s="666"/>
      <c r="DN7" s="666"/>
      <c r="DO7" s="666"/>
      <c r="DP7" s="667"/>
      <c r="DQ7" s="674">
        <v>9746805</v>
      </c>
      <c r="DR7" s="666"/>
      <c r="DS7" s="666"/>
      <c r="DT7" s="666"/>
      <c r="DU7" s="666"/>
      <c r="DV7" s="666"/>
      <c r="DW7" s="666"/>
      <c r="DX7" s="666"/>
      <c r="DY7" s="666"/>
      <c r="DZ7" s="666"/>
      <c r="EA7" s="666"/>
      <c r="EB7" s="666"/>
      <c r="EC7" s="675"/>
    </row>
    <row r="8" spans="2:143" ht="11.25" customHeight="1" x14ac:dyDescent="0.2">
      <c r="B8" s="662" t="s">
        <v>233</v>
      </c>
      <c r="C8" s="663"/>
      <c r="D8" s="663"/>
      <c r="E8" s="663"/>
      <c r="F8" s="663"/>
      <c r="G8" s="663"/>
      <c r="H8" s="663"/>
      <c r="I8" s="663"/>
      <c r="J8" s="663"/>
      <c r="K8" s="663"/>
      <c r="L8" s="663"/>
      <c r="M8" s="663"/>
      <c r="N8" s="663"/>
      <c r="O8" s="663"/>
      <c r="P8" s="663"/>
      <c r="Q8" s="664"/>
      <c r="R8" s="665">
        <v>274340</v>
      </c>
      <c r="S8" s="666"/>
      <c r="T8" s="666"/>
      <c r="U8" s="666"/>
      <c r="V8" s="666"/>
      <c r="W8" s="666"/>
      <c r="X8" s="666"/>
      <c r="Y8" s="667"/>
      <c r="Z8" s="668">
        <v>0.3</v>
      </c>
      <c r="AA8" s="668"/>
      <c r="AB8" s="668"/>
      <c r="AC8" s="668"/>
      <c r="AD8" s="669">
        <v>274340</v>
      </c>
      <c r="AE8" s="669"/>
      <c r="AF8" s="669"/>
      <c r="AG8" s="669"/>
      <c r="AH8" s="669"/>
      <c r="AI8" s="669"/>
      <c r="AJ8" s="669"/>
      <c r="AK8" s="669"/>
      <c r="AL8" s="670">
        <v>0.6</v>
      </c>
      <c r="AM8" s="671"/>
      <c r="AN8" s="671"/>
      <c r="AO8" s="672"/>
      <c r="AP8" s="662" t="s">
        <v>234</v>
      </c>
      <c r="AQ8" s="663"/>
      <c r="AR8" s="663"/>
      <c r="AS8" s="663"/>
      <c r="AT8" s="663"/>
      <c r="AU8" s="663"/>
      <c r="AV8" s="663"/>
      <c r="AW8" s="663"/>
      <c r="AX8" s="663"/>
      <c r="AY8" s="663"/>
      <c r="AZ8" s="663"/>
      <c r="BA8" s="663"/>
      <c r="BB8" s="663"/>
      <c r="BC8" s="663"/>
      <c r="BD8" s="663"/>
      <c r="BE8" s="663"/>
      <c r="BF8" s="664"/>
      <c r="BG8" s="665">
        <v>340653</v>
      </c>
      <c r="BH8" s="666"/>
      <c r="BI8" s="666"/>
      <c r="BJ8" s="666"/>
      <c r="BK8" s="666"/>
      <c r="BL8" s="666"/>
      <c r="BM8" s="666"/>
      <c r="BN8" s="667"/>
      <c r="BO8" s="668">
        <v>0.9</v>
      </c>
      <c r="BP8" s="668"/>
      <c r="BQ8" s="668"/>
      <c r="BR8" s="668"/>
      <c r="BS8" s="669" t="s">
        <v>235</v>
      </c>
      <c r="BT8" s="669"/>
      <c r="BU8" s="669"/>
      <c r="BV8" s="669"/>
      <c r="BW8" s="669"/>
      <c r="BX8" s="669"/>
      <c r="BY8" s="669"/>
      <c r="BZ8" s="669"/>
      <c r="CA8" s="669"/>
      <c r="CB8" s="673"/>
      <c r="CD8" s="680" t="s">
        <v>236</v>
      </c>
      <c r="CE8" s="681"/>
      <c r="CF8" s="681"/>
      <c r="CG8" s="681"/>
      <c r="CH8" s="681"/>
      <c r="CI8" s="681"/>
      <c r="CJ8" s="681"/>
      <c r="CK8" s="681"/>
      <c r="CL8" s="681"/>
      <c r="CM8" s="681"/>
      <c r="CN8" s="681"/>
      <c r="CO8" s="681"/>
      <c r="CP8" s="681"/>
      <c r="CQ8" s="682"/>
      <c r="CR8" s="665">
        <v>43949758</v>
      </c>
      <c r="CS8" s="666"/>
      <c r="CT8" s="666"/>
      <c r="CU8" s="666"/>
      <c r="CV8" s="666"/>
      <c r="CW8" s="666"/>
      <c r="CX8" s="666"/>
      <c r="CY8" s="667"/>
      <c r="CZ8" s="668">
        <v>49.4</v>
      </c>
      <c r="DA8" s="668"/>
      <c r="DB8" s="668"/>
      <c r="DC8" s="668"/>
      <c r="DD8" s="674">
        <v>247853</v>
      </c>
      <c r="DE8" s="666"/>
      <c r="DF8" s="666"/>
      <c r="DG8" s="666"/>
      <c r="DH8" s="666"/>
      <c r="DI8" s="666"/>
      <c r="DJ8" s="666"/>
      <c r="DK8" s="666"/>
      <c r="DL8" s="666"/>
      <c r="DM8" s="666"/>
      <c r="DN8" s="666"/>
      <c r="DO8" s="666"/>
      <c r="DP8" s="667"/>
      <c r="DQ8" s="674">
        <v>16874133</v>
      </c>
      <c r="DR8" s="666"/>
      <c r="DS8" s="666"/>
      <c r="DT8" s="666"/>
      <c r="DU8" s="666"/>
      <c r="DV8" s="666"/>
      <c r="DW8" s="666"/>
      <c r="DX8" s="666"/>
      <c r="DY8" s="666"/>
      <c r="DZ8" s="666"/>
      <c r="EA8" s="666"/>
      <c r="EB8" s="666"/>
      <c r="EC8" s="675"/>
    </row>
    <row r="9" spans="2:143" ht="11.25" customHeight="1" x14ac:dyDescent="0.2">
      <c r="B9" s="662" t="s">
        <v>237</v>
      </c>
      <c r="C9" s="663"/>
      <c r="D9" s="663"/>
      <c r="E9" s="663"/>
      <c r="F9" s="663"/>
      <c r="G9" s="663"/>
      <c r="H9" s="663"/>
      <c r="I9" s="663"/>
      <c r="J9" s="663"/>
      <c r="K9" s="663"/>
      <c r="L9" s="663"/>
      <c r="M9" s="663"/>
      <c r="N9" s="663"/>
      <c r="O9" s="663"/>
      <c r="P9" s="663"/>
      <c r="Q9" s="664"/>
      <c r="R9" s="665">
        <v>335153</v>
      </c>
      <c r="S9" s="666"/>
      <c r="T9" s="666"/>
      <c r="U9" s="666"/>
      <c r="V9" s="666"/>
      <c r="W9" s="666"/>
      <c r="X9" s="666"/>
      <c r="Y9" s="667"/>
      <c r="Z9" s="668">
        <v>0.3</v>
      </c>
      <c r="AA9" s="668"/>
      <c r="AB9" s="668"/>
      <c r="AC9" s="668"/>
      <c r="AD9" s="669">
        <v>335153</v>
      </c>
      <c r="AE9" s="669"/>
      <c r="AF9" s="669"/>
      <c r="AG9" s="669"/>
      <c r="AH9" s="669"/>
      <c r="AI9" s="669"/>
      <c r="AJ9" s="669"/>
      <c r="AK9" s="669"/>
      <c r="AL9" s="670">
        <v>0.8</v>
      </c>
      <c r="AM9" s="671"/>
      <c r="AN9" s="671"/>
      <c r="AO9" s="672"/>
      <c r="AP9" s="662" t="s">
        <v>238</v>
      </c>
      <c r="AQ9" s="663"/>
      <c r="AR9" s="663"/>
      <c r="AS9" s="663"/>
      <c r="AT9" s="663"/>
      <c r="AU9" s="663"/>
      <c r="AV9" s="663"/>
      <c r="AW9" s="663"/>
      <c r="AX9" s="663"/>
      <c r="AY9" s="663"/>
      <c r="AZ9" s="663"/>
      <c r="BA9" s="663"/>
      <c r="BB9" s="663"/>
      <c r="BC9" s="663"/>
      <c r="BD9" s="663"/>
      <c r="BE9" s="663"/>
      <c r="BF9" s="664"/>
      <c r="BG9" s="665">
        <v>13110591</v>
      </c>
      <c r="BH9" s="666"/>
      <c r="BI9" s="666"/>
      <c r="BJ9" s="666"/>
      <c r="BK9" s="666"/>
      <c r="BL9" s="666"/>
      <c r="BM9" s="666"/>
      <c r="BN9" s="667"/>
      <c r="BO9" s="668">
        <v>32.799999999999997</v>
      </c>
      <c r="BP9" s="668"/>
      <c r="BQ9" s="668"/>
      <c r="BR9" s="668"/>
      <c r="BS9" s="669" t="s">
        <v>239</v>
      </c>
      <c r="BT9" s="669"/>
      <c r="BU9" s="669"/>
      <c r="BV9" s="669"/>
      <c r="BW9" s="669"/>
      <c r="BX9" s="669"/>
      <c r="BY9" s="669"/>
      <c r="BZ9" s="669"/>
      <c r="CA9" s="669"/>
      <c r="CB9" s="673"/>
      <c r="CD9" s="680" t="s">
        <v>240</v>
      </c>
      <c r="CE9" s="681"/>
      <c r="CF9" s="681"/>
      <c r="CG9" s="681"/>
      <c r="CH9" s="681"/>
      <c r="CI9" s="681"/>
      <c r="CJ9" s="681"/>
      <c r="CK9" s="681"/>
      <c r="CL9" s="681"/>
      <c r="CM9" s="681"/>
      <c r="CN9" s="681"/>
      <c r="CO9" s="681"/>
      <c r="CP9" s="681"/>
      <c r="CQ9" s="682"/>
      <c r="CR9" s="665">
        <v>10252294</v>
      </c>
      <c r="CS9" s="666"/>
      <c r="CT9" s="666"/>
      <c r="CU9" s="666"/>
      <c r="CV9" s="666"/>
      <c r="CW9" s="666"/>
      <c r="CX9" s="666"/>
      <c r="CY9" s="667"/>
      <c r="CZ9" s="668">
        <v>11.5</v>
      </c>
      <c r="DA9" s="668"/>
      <c r="DB9" s="668"/>
      <c r="DC9" s="668"/>
      <c r="DD9" s="674">
        <v>2911888</v>
      </c>
      <c r="DE9" s="666"/>
      <c r="DF9" s="666"/>
      <c r="DG9" s="666"/>
      <c r="DH9" s="666"/>
      <c r="DI9" s="666"/>
      <c r="DJ9" s="666"/>
      <c r="DK9" s="666"/>
      <c r="DL9" s="666"/>
      <c r="DM9" s="666"/>
      <c r="DN9" s="666"/>
      <c r="DO9" s="666"/>
      <c r="DP9" s="667"/>
      <c r="DQ9" s="674">
        <v>4566406</v>
      </c>
      <c r="DR9" s="666"/>
      <c r="DS9" s="666"/>
      <c r="DT9" s="666"/>
      <c r="DU9" s="666"/>
      <c r="DV9" s="666"/>
      <c r="DW9" s="666"/>
      <c r="DX9" s="666"/>
      <c r="DY9" s="666"/>
      <c r="DZ9" s="666"/>
      <c r="EA9" s="666"/>
      <c r="EB9" s="666"/>
      <c r="EC9" s="675"/>
    </row>
    <row r="10" spans="2:143" ht="11.25" customHeight="1" x14ac:dyDescent="0.2">
      <c r="B10" s="662" t="s">
        <v>241</v>
      </c>
      <c r="C10" s="663"/>
      <c r="D10" s="663"/>
      <c r="E10" s="663"/>
      <c r="F10" s="663"/>
      <c r="G10" s="663"/>
      <c r="H10" s="663"/>
      <c r="I10" s="663"/>
      <c r="J10" s="663"/>
      <c r="K10" s="663"/>
      <c r="L10" s="663"/>
      <c r="M10" s="663"/>
      <c r="N10" s="663"/>
      <c r="O10" s="663"/>
      <c r="P10" s="663"/>
      <c r="Q10" s="664"/>
      <c r="R10" s="665" t="s">
        <v>143</v>
      </c>
      <c r="S10" s="666"/>
      <c r="T10" s="666"/>
      <c r="U10" s="666"/>
      <c r="V10" s="666"/>
      <c r="W10" s="666"/>
      <c r="X10" s="666"/>
      <c r="Y10" s="667"/>
      <c r="Z10" s="668" t="s">
        <v>242</v>
      </c>
      <c r="AA10" s="668"/>
      <c r="AB10" s="668"/>
      <c r="AC10" s="668"/>
      <c r="AD10" s="669" t="s">
        <v>126</v>
      </c>
      <c r="AE10" s="669"/>
      <c r="AF10" s="669"/>
      <c r="AG10" s="669"/>
      <c r="AH10" s="669"/>
      <c r="AI10" s="669"/>
      <c r="AJ10" s="669"/>
      <c r="AK10" s="669"/>
      <c r="AL10" s="670" t="s">
        <v>126</v>
      </c>
      <c r="AM10" s="671"/>
      <c r="AN10" s="671"/>
      <c r="AO10" s="672"/>
      <c r="AP10" s="662" t="s">
        <v>243</v>
      </c>
      <c r="AQ10" s="663"/>
      <c r="AR10" s="663"/>
      <c r="AS10" s="663"/>
      <c r="AT10" s="663"/>
      <c r="AU10" s="663"/>
      <c r="AV10" s="663"/>
      <c r="AW10" s="663"/>
      <c r="AX10" s="663"/>
      <c r="AY10" s="663"/>
      <c r="AZ10" s="663"/>
      <c r="BA10" s="663"/>
      <c r="BB10" s="663"/>
      <c r="BC10" s="663"/>
      <c r="BD10" s="663"/>
      <c r="BE10" s="663"/>
      <c r="BF10" s="664"/>
      <c r="BG10" s="665">
        <v>998811</v>
      </c>
      <c r="BH10" s="666"/>
      <c r="BI10" s="666"/>
      <c r="BJ10" s="666"/>
      <c r="BK10" s="666"/>
      <c r="BL10" s="666"/>
      <c r="BM10" s="666"/>
      <c r="BN10" s="667"/>
      <c r="BO10" s="668">
        <v>2.5</v>
      </c>
      <c r="BP10" s="668"/>
      <c r="BQ10" s="668"/>
      <c r="BR10" s="668"/>
      <c r="BS10" s="669" t="s">
        <v>126</v>
      </c>
      <c r="BT10" s="669"/>
      <c r="BU10" s="669"/>
      <c r="BV10" s="669"/>
      <c r="BW10" s="669"/>
      <c r="BX10" s="669"/>
      <c r="BY10" s="669"/>
      <c r="BZ10" s="669"/>
      <c r="CA10" s="669"/>
      <c r="CB10" s="673"/>
      <c r="CD10" s="680" t="s">
        <v>244</v>
      </c>
      <c r="CE10" s="681"/>
      <c r="CF10" s="681"/>
      <c r="CG10" s="681"/>
      <c r="CH10" s="681"/>
      <c r="CI10" s="681"/>
      <c r="CJ10" s="681"/>
      <c r="CK10" s="681"/>
      <c r="CL10" s="681"/>
      <c r="CM10" s="681"/>
      <c r="CN10" s="681"/>
      <c r="CO10" s="681"/>
      <c r="CP10" s="681"/>
      <c r="CQ10" s="682"/>
      <c r="CR10" s="665">
        <v>619880</v>
      </c>
      <c r="CS10" s="666"/>
      <c r="CT10" s="666"/>
      <c r="CU10" s="666"/>
      <c r="CV10" s="666"/>
      <c r="CW10" s="666"/>
      <c r="CX10" s="666"/>
      <c r="CY10" s="667"/>
      <c r="CZ10" s="668">
        <v>0.7</v>
      </c>
      <c r="DA10" s="668"/>
      <c r="DB10" s="668"/>
      <c r="DC10" s="668"/>
      <c r="DD10" s="674" t="s">
        <v>126</v>
      </c>
      <c r="DE10" s="666"/>
      <c r="DF10" s="666"/>
      <c r="DG10" s="666"/>
      <c r="DH10" s="666"/>
      <c r="DI10" s="666"/>
      <c r="DJ10" s="666"/>
      <c r="DK10" s="666"/>
      <c r="DL10" s="666"/>
      <c r="DM10" s="666"/>
      <c r="DN10" s="666"/>
      <c r="DO10" s="666"/>
      <c r="DP10" s="667"/>
      <c r="DQ10" s="674">
        <v>556599</v>
      </c>
      <c r="DR10" s="666"/>
      <c r="DS10" s="666"/>
      <c r="DT10" s="666"/>
      <c r="DU10" s="666"/>
      <c r="DV10" s="666"/>
      <c r="DW10" s="666"/>
      <c r="DX10" s="666"/>
      <c r="DY10" s="666"/>
      <c r="DZ10" s="666"/>
      <c r="EA10" s="666"/>
      <c r="EB10" s="666"/>
      <c r="EC10" s="675"/>
    </row>
    <row r="11" spans="2:143" ht="11.25" customHeight="1" x14ac:dyDescent="0.2">
      <c r="B11" s="662" t="s">
        <v>245</v>
      </c>
      <c r="C11" s="663"/>
      <c r="D11" s="663"/>
      <c r="E11" s="663"/>
      <c r="F11" s="663"/>
      <c r="G11" s="663"/>
      <c r="H11" s="663"/>
      <c r="I11" s="663"/>
      <c r="J11" s="663"/>
      <c r="K11" s="663"/>
      <c r="L11" s="663"/>
      <c r="M11" s="663"/>
      <c r="N11" s="663"/>
      <c r="O11" s="663"/>
      <c r="P11" s="663"/>
      <c r="Q11" s="664"/>
      <c r="R11" s="665">
        <v>4549101</v>
      </c>
      <c r="S11" s="666"/>
      <c r="T11" s="666"/>
      <c r="U11" s="666"/>
      <c r="V11" s="666"/>
      <c r="W11" s="666"/>
      <c r="X11" s="666"/>
      <c r="Y11" s="667"/>
      <c r="Z11" s="670">
        <v>4.7</v>
      </c>
      <c r="AA11" s="671"/>
      <c r="AB11" s="671"/>
      <c r="AC11" s="683"/>
      <c r="AD11" s="674">
        <v>4549101</v>
      </c>
      <c r="AE11" s="666"/>
      <c r="AF11" s="666"/>
      <c r="AG11" s="666"/>
      <c r="AH11" s="666"/>
      <c r="AI11" s="666"/>
      <c r="AJ11" s="666"/>
      <c r="AK11" s="667"/>
      <c r="AL11" s="670">
        <v>10.3</v>
      </c>
      <c r="AM11" s="671"/>
      <c r="AN11" s="671"/>
      <c r="AO11" s="672"/>
      <c r="AP11" s="662" t="s">
        <v>246</v>
      </c>
      <c r="AQ11" s="663"/>
      <c r="AR11" s="663"/>
      <c r="AS11" s="663"/>
      <c r="AT11" s="663"/>
      <c r="AU11" s="663"/>
      <c r="AV11" s="663"/>
      <c r="AW11" s="663"/>
      <c r="AX11" s="663"/>
      <c r="AY11" s="663"/>
      <c r="AZ11" s="663"/>
      <c r="BA11" s="663"/>
      <c r="BB11" s="663"/>
      <c r="BC11" s="663"/>
      <c r="BD11" s="663"/>
      <c r="BE11" s="663"/>
      <c r="BF11" s="664"/>
      <c r="BG11" s="665">
        <v>2552846</v>
      </c>
      <c r="BH11" s="666"/>
      <c r="BI11" s="666"/>
      <c r="BJ11" s="666"/>
      <c r="BK11" s="666"/>
      <c r="BL11" s="666"/>
      <c r="BM11" s="666"/>
      <c r="BN11" s="667"/>
      <c r="BO11" s="668">
        <v>6.4</v>
      </c>
      <c r="BP11" s="668"/>
      <c r="BQ11" s="668"/>
      <c r="BR11" s="668"/>
      <c r="BS11" s="669">
        <v>557422</v>
      </c>
      <c r="BT11" s="669"/>
      <c r="BU11" s="669"/>
      <c r="BV11" s="669"/>
      <c r="BW11" s="669"/>
      <c r="BX11" s="669"/>
      <c r="BY11" s="669"/>
      <c r="BZ11" s="669"/>
      <c r="CA11" s="669"/>
      <c r="CB11" s="673"/>
      <c r="CD11" s="680" t="s">
        <v>247</v>
      </c>
      <c r="CE11" s="681"/>
      <c r="CF11" s="681"/>
      <c r="CG11" s="681"/>
      <c r="CH11" s="681"/>
      <c r="CI11" s="681"/>
      <c r="CJ11" s="681"/>
      <c r="CK11" s="681"/>
      <c r="CL11" s="681"/>
      <c r="CM11" s="681"/>
      <c r="CN11" s="681"/>
      <c r="CO11" s="681"/>
      <c r="CP11" s="681"/>
      <c r="CQ11" s="682"/>
      <c r="CR11" s="665">
        <v>115166</v>
      </c>
      <c r="CS11" s="666"/>
      <c r="CT11" s="666"/>
      <c r="CU11" s="666"/>
      <c r="CV11" s="666"/>
      <c r="CW11" s="666"/>
      <c r="CX11" s="666"/>
      <c r="CY11" s="667"/>
      <c r="CZ11" s="668">
        <v>0.1</v>
      </c>
      <c r="DA11" s="668"/>
      <c r="DB11" s="668"/>
      <c r="DC11" s="668"/>
      <c r="DD11" s="674">
        <v>12693</v>
      </c>
      <c r="DE11" s="666"/>
      <c r="DF11" s="666"/>
      <c r="DG11" s="666"/>
      <c r="DH11" s="666"/>
      <c r="DI11" s="666"/>
      <c r="DJ11" s="666"/>
      <c r="DK11" s="666"/>
      <c r="DL11" s="666"/>
      <c r="DM11" s="666"/>
      <c r="DN11" s="666"/>
      <c r="DO11" s="666"/>
      <c r="DP11" s="667"/>
      <c r="DQ11" s="674">
        <v>94783</v>
      </c>
      <c r="DR11" s="666"/>
      <c r="DS11" s="666"/>
      <c r="DT11" s="666"/>
      <c r="DU11" s="666"/>
      <c r="DV11" s="666"/>
      <c r="DW11" s="666"/>
      <c r="DX11" s="666"/>
      <c r="DY11" s="666"/>
      <c r="DZ11" s="666"/>
      <c r="EA11" s="666"/>
      <c r="EB11" s="666"/>
      <c r="EC11" s="675"/>
    </row>
    <row r="12" spans="2:143" ht="11.25" customHeight="1" x14ac:dyDescent="0.2">
      <c r="B12" s="662" t="s">
        <v>248</v>
      </c>
      <c r="C12" s="663"/>
      <c r="D12" s="663"/>
      <c r="E12" s="663"/>
      <c r="F12" s="663"/>
      <c r="G12" s="663"/>
      <c r="H12" s="663"/>
      <c r="I12" s="663"/>
      <c r="J12" s="663"/>
      <c r="K12" s="663"/>
      <c r="L12" s="663"/>
      <c r="M12" s="663"/>
      <c r="N12" s="663"/>
      <c r="O12" s="663"/>
      <c r="P12" s="663"/>
      <c r="Q12" s="664"/>
      <c r="R12" s="665" t="s">
        <v>239</v>
      </c>
      <c r="S12" s="666"/>
      <c r="T12" s="666"/>
      <c r="U12" s="666"/>
      <c r="V12" s="666"/>
      <c r="W12" s="666"/>
      <c r="X12" s="666"/>
      <c r="Y12" s="667"/>
      <c r="Z12" s="668" t="s">
        <v>126</v>
      </c>
      <c r="AA12" s="668"/>
      <c r="AB12" s="668"/>
      <c r="AC12" s="668"/>
      <c r="AD12" s="669" t="s">
        <v>249</v>
      </c>
      <c r="AE12" s="669"/>
      <c r="AF12" s="669"/>
      <c r="AG12" s="669"/>
      <c r="AH12" s="669"/>
      <c r="AI12" s="669"/>
      <c r="AJ12" s="669"/>
      <c r="AK12" s="669"/>
      <c r="AL12" s="670" t="s">
        <v>235</v>
      </c>
      <c r="AM12" s="671"/>
      <c r="AN12" s="671"/>
      <c r="AO12" s="672"/>
      <c r="AP12" s="662" t="s">
        <v>250</v>
      </c>
      <c r="AQ12" s="663"/>
      <c r="AR12" s="663"/>
      <c r="AS12" s="663"/>
      <c r="AT12" s="663"/>
      <c r="AU12" s="663"/>
      <c r="AV12" s="663"/>
      <c r="AW12" s="663"/>
      <c r="AX12" s="663"/>
      <c r="AY12" s="663"/>
      <c r="AZ12" s="663"/>
      <c r="BA12" s="663"/>
      <c r="BB12" s="663"/>
      <c r="BC12" s="663"/>
      <c r="BD12" s="663"/>
      <c r="BE12" s="663"/>
      <c r="BF12" s="664"/>
      <c r="BG12" s="665">
        <v>18344605</v>
      </c>
      <c r="BH12" s="666"/>
      <c r="BI12" s="666"/>
      <c r="BJ12" s="666"/>
      <c r="BK12" s="666"/>
      <c r="BL12" s="666"/>
      <c r="BM12" s="666"/>
      <c r="BN12" s="667"/>
      <c r="BO12" s="668">
        <v>45.9</v>
      </c>
      <c r="BP12" s="668"/>
      <c r="BQ12" s="668"/>
      <c r="BR12" s="668"/>
      <c r="BS12" s="669" t="s">
        <v>249</v>
      </c>
      <c r="BT12" s="669"/>
      <c r="BU12" s="669"/>
      <c r="BV12" s="669"/>
      <c r="BW12" s="669"/>
      <c r="BX12" s="669"/>
      <c r="BY12" s="669"/>
      <c r="BZ12" s="669"/>
      <c r="CA12" s="669"/>
      <c r="CB12" s="673"/>
      <c r="CD12" s="680" t="s">
        <v>251</v>
      </c>
      <c r="CE12" s="681"/>
      <c r="CF12" s="681"/>
      <c r="CG12" s="681"/>
      <c r="CH12" s="681"/>
      <c r="CI12" s="681"/>
      <c r="CJ12" s="681"/>
      <c r="CK12" s="681"/>
      <c r="CL12" s="681"/>
      <c r="CM12" s="681"/>
      <c r="CN12" s="681"/>
      <c r="CO12" s="681"/>
      <c r="CP12" s="681"/>
      <c r="CQ12" s="682"/>
      <c r="CR12" s="665">
        <v>807560</v>
      </c>
      <c r="CS12" s="666"/>
      <c r="CT12" s="666"/>
      <c r="CU12" s="666"/>
      <c r="CV12" s="666"/>
      <c r="CW12" s="666"/>
      <c r="CX12" s="666"/>
      <c r="CY12" s="667"/>
      <c r="CZ12" s="668">
        <v>0.9</v>
      </c>
      <c r="DA12" s="668"/>
      <c r="DB12" s="668"/>
      <c r="DC12" s="668"/>
      <c r="DD12" s="674">
        <v>4455</v>
      </c>
      <c r="DE12" s="666"/>
      <c r="DF12" s="666"/>
      <c r="DG12" s="666"/>
      <c r="DH12" s="666"/>
      <c r="DI12" s="666"/>
      <c r="DJ12" s="666"/>
      <c r="DK12" s="666"/>
      <c r="DL12" s="666"/>
      <c r="DM12" s="666"/>
      <c r="DN12" s="666"/>
      <c r="DO12" s="666"/>
      <c r="DP12" s="667"/>
      <c r="DQ12" s="674">
        <v>442419</v>
      </c>
      <c r="DR12" s="666"/>
      <c r="DS12" s="666"/>
      <c r="DT12" s="666"/>
      <c r="DU12" s="666"/>
      <c r="DV12" s="666"/>
      <c r="DW12" s="666"/>
      <c r="DX12" s="666"/>
      <c r="DY12" s="666"/>
      <c r="DZ12" s="666"/>
      <c r="EA12" s="666"/>
      <c r="EB12" s="666"/>
      <c r="EC12" s="675"/>
    </row>
    <row r="13" spans="2:143" ht="11.25" customHeight="1" x14ac:dyDescent="0.2">
      <c r="B13" s="662" t="s">
        <v>252</v>
      </c>
      <c r="C13" s="663"/>
      <c r="D13" s="663"/>
      <c r="E13" s="663"/>
      <c r="F13" s="663"/>
      <c r="G13" s="663"/>
      <c r="H13" s="663"/>
      <c r="I13" s="663"/>
      <c r="J13" s="663"/>
      <c r="K13" s="663"/>
      <c r="L13" s="663"/>
      <c r="M13" s="663"/>
      <c r="N13" s="663"/>
      <c r="O13" s="663"/>
      <c r="P13" s="663"/>
      <c r="Q13" s="664"/>
      <c r="R13" s="665" t="s">
        <v>143</v>
      </c>
      <c r="S13" s="666"/>
      <c r="T13" s="666"/>
      <c r="U13" s="666"/>
      <c r="V13" s="666"/>
      <c r="W13" s="666"/>
      <c r="X13" s="666"/>
      <c r="Y13" s="667"/>
      <c r="Z13" s="668" t="s">
        <v>143</v>
      </c>
      <c r="AA13" s="668"/>
      <c r="AB13" s="668"/>
      <c r="AC13" s="668"/>
      <c r="AD13" s="669" t="s">
        <v>249</v>
      </c>
      <c r="AE13" s="669"/>
      <c r="AF13" s="669"/>
      <c r="AG13" s="669"/>
      <c r="AH13" s="669"/>
      <c r="AI13" s="669"/>
      <c r="AJ13" s="669"/>
      <c r="AK13" s="669"/>
      <c r="AL13" s="670" t="s">
        <v>126</v>
      </c>
      <c r="AM13" s="671"/>
      <c r="AN13" s="671"/>
      <c r="AO13" s="672"/>
      <c r="AP13" s="662" t="s">
        <v>253</v>
      </c>
      <c r="AQ13" s="663"/>
      <c r="AR13" s="663"/>
      <c r="AS13" s="663"/>
      <c r="AT13" s="663"/>
      <c r="AU13" s="663"/>
      <c r="AV13" s="663"/>
      <c r="AW13" s="663"/>
      <c r="AX13" s="663"/>
      <c r="AY13" s="663"/>
      <c r="AZ13" s="663"/>
      <c r="BA13" s="663"/>
      <c r="BB13" s="663"/>
      <c r="BC13" s="663"/>
      <c r="BD13" s="663"/>
      <c r="BE13" s="663"/>
      <c r="BF13" s="664"/>
      <c r="BG13" s="665">
        <v>17900474</v>
      </c>
      <c r="BH13" s="666"/>
      <c r="BI13" s="666"/>
      <c r="BJ13" s="666"/>
      <c r="BK13" s="666"/>
      <c r="BL13" s="666"/>
      <c r="BM13" s="666"/>
      <c r="BN13" s="667"/>
      <c r="BO13" s="668">
        <v>44.8</v>
      </c>
      <c r="BP13" s="668"/>
      <c r="BQ13" s="668"/>
      <c r="BR13" s="668"/>
      <c r="BS13" s="669" t="s">
        <v>126</v>
      </c>
      <c r="BT13" s="669"/>
      <c r="BU13" s="669"/>
      <c r="BV13" s="669"/>
      <c r="BW13" s="669"/>
      <c r="BX13" s="669"/>
      <c r="BY13" s="669"/>
      <c r="BZ13" s="669"/>
      <c r="CA13" s="669"/>
      <c r="CB13" s="673"/>
      <c r="CD13" s="680" t="s">
        <v>254</v>
      </c>
      <c r="CE13" s="681"/>
      <c r="CF13" s="681"/>
      <c r="CG13" s="681"/>
      <c r="CH13" s="681"/>
      <c r="CI13" s="681"/>
      <c r="CJ13" s="681"/>
      <c r="CK13" s="681"/>
      <c r="CL13" s="681"/>
      <c r="CM13" s="681"/>
      <c r="CN13" s="681"/>
      <c r="CO13" s="681"/>
      <c r="CP13" s="681"/>
      <c r="CQ13" s="682"/>
      <c r="CR13" s="665">
        <v>5465907</v>
      </c>
      <c r="CS13" s="666"/>
      <c r="CT13" s="666"/>
      <c r="CU13" s="666"/>
      <c r="CV13" s="666"/>
      <c r="CW13" s="666"/>
      <c r="CX13" s="666"/>
      <c r="CY13" s="667"/>
      <c r="CZ13" s="668">
        <v>6.1</v>
      </c>
      <c r="DA13" s="668"/>
      <c r="DB13" s="668"/>
      <c r="DC13" s="668"/>
      <c r="DD13" s="674">
        <v>1344908</v>
      </c>
      <c r="DE13" s="666"/>
      <c r="DF13" s="666"/>
      <c r="DG13" s="666"/>
      <c r="DH13" s="666"/>
      <c r="DI13" s="666"/>
      <c r="DJ13" s="666"/>
      <c r="DK13" s="666"/>
      <c r="DL13" s="666"/>
      <c r="DM13" s="666"/>
      <c r="DN13" s="666"/>
      <c r="DO13" s="666"/>
      <c r="DP13" s="667"/>
      <c r="DQ13" s="674">
        <v>4358821</v>
      </c>
      <c r="DR13" s="666"/>
      <c r="DS13" s="666"/>
      <c r="DT13" s="666"/>
      <c r="DU13" s="666"/>
      <c r="DV13" s="666"/>
      <c r="DW13" s="666"/>
      <c r="DX13" s="666"/>
      <c r="DY13" s="666"/>
      <c r="DZ13" s="666"/>
      <c r="EA13" s="666"/>
      <c r="EB13" s="666"/>
      <c r="EC13" s="675"/>
    </row>
    <row r="14" spans="2:143" ht="11.25" customHeight="1" x14ac:dyDescent="0.2">
      <c r="B14" s="662" t="s">
        <v>255</v>
      </c>
      <c r="C14" s="663"/>
      <c r="D14" s="663"/>
      <c r="E14" s="663"/>
      <c r="F14" s="663"/>
      <c r="G14" s="663"/>
      <c r="H14" s="663"/>
      <c r="I14" s="663"/>
      <c r="J14" s="663"/>
      <c r="K14" s="663"/>
      <c r="L14" s="663"/>
      <c r="M14" s="663"/>
      <c r="N14" s="663"/>
      <c r="O14" s="663"/>
      <c r="P14" s="663"/>
      <c r="Q14" s="664"/>
      <c r="R14" s="665">
        <v>1</v>
      </c>
      <c r="S14" s="666"/>
      <c r="T14" s="666"/>
      <c r="U14" s="666"/>
      <c r="V14" s="666"/>
      <c r="W14" s="666"/>
      <c r="X14" s="666"/>
      <c r="Y14" s="667"/>
      <c r="Z14" s="668">
        <v>0</v>
      </c>
      <c r="AA14" s="668"/>
      <c r="AB14" s="668"/>
      <c r="AC14" s="668"/>
      <c r="AD14" s="669">
        <v>1</v>
      </c>
      <c r="AE14" s="669"/>
      <c r="AF14" s="669"/>
      <c r="AG14" s="669"/>
      <c r="AH14" s="669"/>
      <c r="AI14" s="669"/>
      <c r="AJ14" s="669"/>
      <c r="AK14" s="669"/>
      <c r="AL14" s="670">
        <v>0</v>
      </c>
      <c r="AM14" s="671"/>
      <c r="AN14" s="671"/>
      <c r="AO14" s="672"/>
      <c r="AP14" s="662" t="s">
        <v>256</v>
      </c>
      <c r="AQ14" s="663"/>
      <c r="AR14" s="663"/>
      <c r="AS14" s="663"/>
      <c r="AT14" s="663"/>
      <c r="AU14" s="663"/>
      <c r="AV14" s="663"/>
      <c r="AW14" s="663"/>
      <c r="AX14" s="663"/>
      <c r="AY14" s="663"/>
      <c r="AZ14" s="663"/>
      <c r="BA14" s="663"/>
      <c r="BB14" s="663"/>
      <c r="BC14" s="663"/>
      <c r="BD14" s="663"/>
      <c r="BE14" s="663"/>
      <c r="BF14" s="664"/>
      <c r="BG14" s="665">
        <v>216251</v>
      </c>
      <c r="BH14" s="666"/>
      <c r="BI14" s="666"/>
      <c r="BJ14" s="666"/>
      <c r="BK14" s="666"/>
      <c r="BL14" s="666"/>
      <c r="BM14" s="666"/>
      <c r="BN14" s="667"/>
      <c r="BO14" s="668">
        <v>0.5</v>
      </c>
      <c r="BP14" s="668"/>
      <c r="BQ14" s="668"/>
      <c r="BR14" s="668"/>
      <c r="BS14" s="669" t="s">
        <v>126</v>
      </c>
      <c r="BT14" s="669"/>
      <c r="BU14" s="669"/>
      <c r="BV14" s="669"/>
      <c r="BW14" s="669"/>
      <c r="BX14" s="669"/>
      <c r="BY14" s="669"/>
      <c r="BZ14" s="669"/>
      <c r="CA14" s="669"/>
      <c r="CB14" s="673"/>
      <c r="CD14" s="680" t="s">
        <v>257</v>
      </c>
      <c r="CE14" s="681"/>
      <c r="CF14" s="681"/>
      <c r="CG14" s="681"/>
      <c r="CH14" s="681"/>
      <c r="CI14" s="681"/>
      <c r="CJ14" s="681"/>
      <c r="CK14" s="681"/>
      <c r="CL14" s="681"/>
      <c r="CM14" s="681"/>
      <c r="CN14" s="681"/>
      <c r="CO14" s="681"/>
      <c r="CP14" s="681"/>
      <c r="CQ14" s="682"/>
      <c r="CR14" s="665">
        <v>2343409</v>
      </c>
      <c r="CS14" s="666"/>
      <c r="CT14" s="666"/>
      <c r="CU14" s="666"/>
      <c r="CV14" s="666"/>
      <c r="CW14" s="666"/>
      <c r="CX14" s="666"/>
      <c r="CY14" s="667"/>
      <c r="CZ14" s="668">
        <v>2.6</v>
      </c>
      <c r="DA14" s="668"/>
      <c r="DB14" s="668"/>
      <c r="DC14" s="668"/>
      <c r="DD14" s="674">
        <v>176168</v>
      </c>
      <c r="DE14" s="666"/>
      <c r="DF14" s="666"/>
      <c r="DG14" s="666"/>
      <c r="DH14" s="666"/>
      <c r="DI14" s="666"/>
      <c r="DJ14" s="666"/>
      <c r="DK14" s="666"/>
      <c r="DL14" s="666"/>
      <c r="DM14" s="666"/>
      <c r="DN14" s="666"/>
      <c r="DO14" s="666"/>
      <c r="DP14" s="667"/>
      <c r="DQ14" s="674">
        <v>1588942</v>
      </c>
      <c r="DR14" s="666"/>
      <c r="DS14" s="666"/>
      <c r="DT14" s="666"/>
      <c r="DU14" s="666"/>
      <c r="DV14" s="666"/>
      <c r="DW14" s="666"/>
      <c r="DX14" s="666"/>
      <c r="DY14" s="666"/>
      <c r="DZ14" s="666"/>
      <c r="EA14" s="666"/>
      <c r="EB14" s="666"/>
      <c r="EC14" s="675"/>
    </row>
    <row r="15" spans="2:143" ht="11.25" customHeight="1" x14ac:dyDescent="0.2">
      <c r="B15" s="662" t="s">
        <v>258</v>
      </c>
      <c r="C15" s="663"/>
      <c r="D15" s="663"/>
      <c r="E15" s="663"/>
      <c r="F15" s="663"/>
      <c r="G15" s="663"/>
      <c r="H15" s="663"/>
      <c r="I15" s="663"/>
      <c r="J15" s="663"/>
      <c r="K15" s="663"/>
      <c r="L15" s="663"/>
      <c r="M15" s="663"/>
      <c r="N15" s="663"/>
      <c r="O15" s="663"/>
      <c r="P15" s="663"/>
      <c r="Q15" s="664"/>
      <c r="R15" s="665" t="s">
        <v>126</v>
      </c>
      <c r="S15" s="666"/>
      <c r="T15" s="666"/>
      <c r="U15" s="666"/>
      <c r="V15" s="666"/>
      <c r="W15" s="666"/>
      <c r="X15" s="666"/>
      <c r="Y15" s="667"/>
      <c r="Z15" s="668" t="s">
        <v>126</v>
      </c>
      <c r="AA15" s="668"/>
      <c r="AB15" s="668"/>
      <c r="AC15" s="668"/>
      <c r="AD15" s="669" t="s">
        <v>126</v>
      </c>
      <c r="AE15" s="669"/>
      <c r="AF15" s="669"/>
      <c r="AG15" s="669"/>
      <c r="AH15" s="669"/>
      <c r="AI15" s="669"/>
      <c r="AJ15" s="669"/>
      <c r="AK15" s="669"/>
      <c r="AL15" s="670" t="s">
        <v>126</v>
      </c>
      <c r="AM15" s="671"/>
      <c r="AN15" s="671"/>
      <c r="AO15" s="672"/>
      <c r="AP15" s="662" t="s">
        <v>259</v>
      </c>
      <c r="AQ15" s="663"/>
      <c r="AR15" s="663"/>
      <c r="AS15" s="663"/>
      <c r="AT15" s="663"/>
      <c r="AU15" s="663"/>
      <c r="AV15" s="663"/>
      <c r="AW15" s="663"/>
      <c r="AX15" s="663"/>
      <c r="AY15" s="663"/>
      <c r="AZ15" s="663"/>
      <c r="BA15" s="663"/>
      <c r="BB15" s="663"/>
      <c r="BC15" s="663"/>
      <c r="BD15" s="663"/>
      <c r="BE15" s="663"/>
      <c r="BF15" s="664"/>
      <c r="BG15" s="665">
        <v>1250636</v>
      </c>
      <c r="BH15" s="666"/>
      <c r="BI15" s="666"/>
      <c r="BJ15" s="666"/>
      <c r="BK15" s="666"/>
      <c r="BL15" s="666"/>
      <c r="BM15" s="666"/>
      <c r="BN15" s="667"/>
      <c r="BO15" s="668">
        <v>3.1</v>
      </c>
      <c r="BP15" s="668"/>
      <c r="BQ15" s="668"/>
      <c r="BR15" s="668"/>
      <c r="BS15" s="669" t="s">
        <v>126</v>
      </c>
      <c r="BT15" s="669"/>
      <c r="BU15" s="669"/>
      <c r="BV15" s="669"/>
      <c r="BW15" s="669"/>
      <c r="BX15" s="669"/>
      <c r="BY15" s="669"/>
      <c r="BZ15" s="669"/>
      <c r="CA15" s="669"/>
      <c r="CB15" s="673"/>
      <c r="CD15" s="680" t="s">
        <v>260</v>
      </c>
      <c r="CE15" s="681"/>
      <c r="CF15" s="681"/>
      <c r="CG15" s="681"/>
      <c r="CH15" s="681"/>
      <c r="CI15" s="681"/>
      <c r="CJ15" s="681"/>
      <c r="CK15" s="681"/>
      <c r="CL15" s="681"/>
      <c r="CM15" s="681"/>
      <c r="CN15" s="681"/>
      <c r="CO15" s="681"/>
      <c r="CP15" s="681"/>
      <c r="CQ15" s="682"/>
      <c r="CR15" s="665">
        <v>10136195</v>
      </c>
      <c r="CS15" s="666"/>
      <c r="CT15" s="666"/>
      <c r="CU15" s="666"/>
      <c r="CV15" s="666"/>
      <c r="CW15" s="666"/>
      <c r="CX15" s="666"/>
      <c r="CY15" s="667"/>
      <c r="CZ15" s="668">
        <v>11.4</v>
      </c>
      <c r="DA15" s="668"/>
      <c r="DB15" s="668"/>
      <c r="DC15" s="668"/>
      <c r="DD15" s="674">
        <v>2939022</v>
      </c>
      <c r="DE15" s="666"/>
      <c r="DF15" s="666"/>
      <c r="DG15" s="666"/>
      <c r="DH15" s="666"/>
      <c r="DI15" s="666"/>
      <c r="DJ15" s="666"/>
      <c r="DK15" s="666"/>
      <c r="DL15" s="666"/>
      <c r="DM15" s="666"/>
      <c r="DN15" s="666"/>
      <c r="DO15" s="666"/>
      <c r="DP15" s="667"/>
      <c r="DQ15" s="674">
        <v>6936592</v>
      </c>
      <c r="DR15" s="666"/>
      <c r="DS15" s="666"/>
      <c r="DT15" s="666"/>
      <c r="DU15" s="666"/>
      <c r="DV15" s="666"/>
      <c r="DW15" s="666"/>
      <c r="DX15" s="666"/>
      <c r="DY15" s="666"/>
      <c r="DZ15" s="666"/>
      <c r="EA15" s="666"/>
      <c r="EB15" s="666"/>
      <c r="EC15" s="675"/>
    </row>
    <row r="16" spans="2:143" ht="11.25" customHeight="1" x14ac:dyDescent="0.2">
      <c r="B16" s="662" t="s">
        <v>261</v>
      </c>
      <c r="C16" s="663"/>
      <c r="D16" s="663"/>
      <c r="E16" s="663"/>
      <c r="F16" s="663"/>
      <c r="G16" s="663"/>
      <c r="H16" s="663"/>
      <c r="I16" s="663"/>
      <c r="J16" s="663"/>
      <c r="K16" s="663"/>
      <c r="L16" s="663"/>
      <c r="M16" s="663"/>
      <c r="N16" s="663"/>
      <c r="O16" s="663"/>
      <c r="P16" s="663"/>
      <c r="Q16" s="664"/>
      <c r="R16" s="665">
        <v>62655</v>
      </c>
      <c r="S16" s="666"/>
      <c r="T16" s="666"/>
      <c r="U16" s="666"/>
      <c r="V16" s="666"/>
      <c r="W16" s="666"/>
      <c r="X16" s="666"/>
      <c r="Y16" s="667"/>
      <c r="Z16" s="668">
        <v>0.1</v>
      </c>
      <c r="AA16" s="668"/>
      <c r="AB16" s="668"/>
      <c r="AC16" s="668"/>
      <c r="AD16" s="669">
        <v>62655</v>
      </c>
      <c r="AE16" s="669"/>
      <c r="AF16" s="669"/>
      <c r="AG16" s="669"/>
      <c r="AH16" s="669"/>
      <c r="AI16" s="669"/>
      <c r="AJ16" s="669"/>
      <c r="AK16" s="669"/>
      <c r="AL16" s="670">
        <v>0.1</v>
      </c>
      <c r="AM16" s="671"/>
      <c r="AN16" s="671"/>
      <c r="AO16" s="672"/>
      <c r="AP16" s="662" t="s">
        <v>262</v>
      </c>
      <c r="AQ16" s="663"/>
      <c r="AR16" s="663"/>
      <c r="AS16" s="663"/>
      <c r="AT16" s="663"/>
      <c r="AU16" s="663"/>
      <c r="AV16" s="663"/>
      <c r="AW16" s="663"/>
      <c r="AX16" s="663"/>
      <c r="AY16" s="663"/>
      <c r="AZ16" s="663"/>
      <c r="BA16" s="663"/>
      <c r="BB16" s="663"/>
      <c r="BC16" s="663"/>
      <c r="BD16" s="663"/>
      <c r="BE16" s="663"/>
      <c r="BF16" s="664"/>
      <c r="BG16" s="665" t="s">
        <v>126</v>
      </c>
      <c r="BH16" s="666"/>
      <c r="BI16" s="666"/>
      <c r="BJ16" s="666"/>
      <c r="BK16" s="666"/>
      <c r="BL16" s="666"/>
      <c r="BM16" s="666"/>
      <c r="BN16" s="667"/>
      <c r="BO16" s="668" t="s">
        <v>126</v>
      </c>
      <c r="BP16" s="668"/>
      <c r="BQ16" s="668"/>
      <c r="BR16" s="668"/>
      <c r="BS16" s="669" t="s">
        <v>126</v>
      </c>
      <c r="BT16" s="669"/>
      <c r="BU16" s="669"/>
      <c r="BV16" s="669"/>
      <c r="BW16" s="669"/>
      <c r="BX16" s="669"/>
      <c r="BY16" s="669"/>
      <c r="BZ16" s="669"/>
      <c r="CA16" s="669"/>
      <c r="CB16" s="673"/>
      <c r="CD16" s="680" t="s">
        <v>263</v>
      </c>
      <c r="CE16" s="681"/>
      <c r="CF16" s="681"/>
      <c r="CG16" s="681"/>
      <c r="CH16" s="681"/>
      <c r="CI16" s="681"/>
      <c r="CJ16" s="681"/>
      <c r="CK16" s="681"/>
      <c r="CL16" s="681"/>
      <c r="CM16" s="681"/>
      <c r="CN16" s="681"/>
      <c r="CO16" s="681"/>
      <c r="CP16" s="681"/>
      <c r="CQ16" s="682"/>
      <c r="CR16" s="665" t="s">
        <v>239</v>
      </c>
      <c r="CS16" s="666"/>
      <c r="CT16" s="666"/>
      <c r="CU16" s="666"/>
      <c r="CV16" s="666"/>
      <c r="CW16" s="666"/>
      <c r="CX16" s="666"/>
      <c r="CY16" s="667"/>
      <c r="CZ16" s="668" t="s">
        <v>126</v>
      </c>
      <c r="DA16" s="668"/>
      <c r="DB16" s="668"/>
      <c r="DC16" s="668"/>
      <c r="DD16" s="674" t="s">
        <v>126</v>
      </c>
      <c r="DE16" s="666"/>
      <c r="DF16" s="666"/>
      <c r="DG16" s="666"/>
      <c r="DH16" s="666"/>
      <c r="DI16" s="666"/>
      <c r="DJ16" s="666"/>
      <c r="DK16" s="666"/>
      <c r="DL16" s="666"/>
      <c r="DM16" s="666"/>
      <c r="DN16" s="666"/>
      <c r="DO16" s="666"/>
      <c r="DP16" s="667"/>
      <c r="DQ16" s="674" t="s">
        <v>249</v>
      </c>
      <c r="DR16" s="666"/>
      <c r="DS16" s="666"/>
      <c r="DT16" s="666"/>
      <c r="DU16" s="666"/>
      <c r="DV16" s="666"/>
      <c r="DW16" s="666"/>
      <c r="DX16" s="666"/>
      <c r="DY16" s="666"/>
      <c r="DZ16" s="666"/>
      <c r="EA16" s="666"/>
      <c r="EB16" s="666"/>
      <c r="EC16" s="675"/>
    </row>
    <row r="17" spans="2:133" ht="11.25" customHeight="1" x14ac:dyDescent="0.2">
      <c r="B17" s="662" t="s">
        <v>264</v>
      </c>
      <c r="C17" s="663"/>
      <c r="D17" s="663"/>
      <c r="E17" s="663"/>
      <c r="F17" s="663"/>
      <c r="G17" s="663"/>
      <c r="H17" s="663"/>
      <c r="I17" s="663"/>
      <c r="J17" s="663"/>
      <c r="K17" s="663"/>
      <c r="L17" s="663"/>
      <c r="M17" s="663"/>
      <c r="N17" s="663"/>
      <c r="O17" s="663"/>
      <c r="P17" s="663"/>
      <c r="Q17" s="664"/>
      <c r="R17" s="665">
        <v>725327</v>
      </c>
      <c r="S17" s="666"/>
      <c r="T17" s="666"/>
      <c r="U17" s="666"/>
      <c r="V17" s="666"/>
      <c r="W17" s="666"/>
      <c r="X17" s="666"/>
      <c r="Y17" s="667"/>
      <c r="Z17" s="668">
        <v>0.8</v>
      </c>
      <c r="AA17" s="668"/>
      <c r="AB17" s="668"/>
      <c r="AC17" s="668"/>
      <c r="AD17" s="669">
        <v>725327</v>
      </c>
      <c r="AE17" s="669"/>
      <c r="AF17" s="669"/>
      <c r="AG17" s="669"/>
      <c r="AH17" s="669"/>
      <c r="AI17" s="669"/>
      <c r="AJ17" s="669"/>
      <c r="AK17" s="669"/>
      <c r="AL17" s="670">
        <v>1.6</v>
      </c>
      <c r="AM17" s="671"/>
      <c r="AN17" s="671"/>
      <c r="AO17" s="672"/>
      <c r="AP17" s="662" t="s">
        <v>265</v>
      </c>
      <c r="AQ17" s="663"/>
      <c r="AR17" s="663"/>
      <c r="AS17" s="663"/>
      <c r="AT17" s="663"/>
      <c r="AU17" s="663"/>
      <c r="AV17" s="663"/>
      <c r="AW17" s="663"/>
      <c r="AX17" s="663"/>
      <c r="AY17" s="663"/>
      <c r="AZ17" s="663"/>
      <c r="BA17" s="663"/>
      <c r="BB17" s="663"/>
      <c r="BC17" s="663"/>
      <c r="BD17" s="663"/>
      <c r="BE17" s="663"/>
      <c r="BF17" s="664"/>
      <c r="BG17" s="665" t="s">
        <v>235</v>
      </c>
      <c r="BH17" s="666"/>
      <c r="BI17" s="666"/>
      <c r="BJ17" s="666"/>
      <c r="BK17" s="666"/>
      <c r="BL17" s="666"/>
      <c r="BM17" s="666"/>
      <c r="BN17" s="667"/>
      <c r="BO17" s="668" t="s">
        <v>126</v>
      </c>
      <c r="BP17" s="668"/>
      <c r="BQ17" s="668"/>
      <c r="BR17" s="668"/>
      <c r="BS17" s="669" t="s">
        <v>126</v>
      </c>
      <c r="BT17" s="669"/>
      <c r="BU17" s="669"/>
      <c r="BV17" s="669"/>
      <c r="BW17" s="669"/>
      <c r="BX17" s="669"/>
      <c r="BY17" s="669"/>
      <c r="BZ17" s="669"/>
      <c r="CA17" s="669"/>
      <c r="CB17" s="673"/>
      <c r="CD17" s="680" t="s">
        <v>266</v>
      </c>
      <c r="CE17" s="681"/>
      <c r="CF17" s="681"/>
      <c r="CG17" s="681"/>
      <c r="CH17" s="681"/>
      <c r="CI17" s="681"/>
      <c r="CJ17" s="681"/>
      <c r="CK17" s="681"/>
      <c r="CL17" s="681"/>
      <c r="CM17" s="681"/>
      <c r="CN17" s="681"/>
      <c r="CO17" s="681"/>
      <c r="CP17" s="681"/>
      <c r="CQ17" s="682"/>
      <c r="CR17" s="665">
        <v>2810855</v>
      </c>
      <c r="CS17" s="666"/>
      <c r="CT17" s="666"/>
      <c r="CU17" s="666"/>
      <c r="CV17" s="666"/>
      <c r="CW17" s="666"/>
      <c r="CX17" s="666"/>
      <c r="CY17" s="667"/>
      <c r="CZ17" s="668">
        <v>3.2</v>
      </c>
      <c r="DA17" s="668"/>
      <c r="DB17" s="668"/>
      <c r="DC17" s="668"/>
      <c r="DD17" s="674" t="s">
        <v>235</v>
      </c>
      <c r="DE17" s="666"/>
      <c r="DF17" s="666"/>
      <c r="DG17" s="666"/>
      <c r="DH17" s="666"/>
      <c r="DI17" s="666"/>
      <c r="DJ17" s="666"/>
      <c r="DK17" s="666"/>
      <c r="DL17" s="666"/>
      <c r="DM17" s="666"/>
      <c r="DN17" s="666"/>
      <c r="DO17" s="666"/>
      <c r="DP17" s="667"/>
      <c r="DQ17" s="674">
        <v>2778371</v>
      </c>
      <c r="DR17" s="666"/>
      <c r="DS17" s="666"/>
      <c r="DT17" s="666"/>
      <c r="DU17" s="666"/>
      <c r="DV17" s="666"/>
      <c r="DW17" s="666"/>
      <c r="DX17" s="666"/>
      <c r="DY17" s="666"/>
      <c r="DZ17" s="666"/>
      <c r="EA17" s="666"/>
      <c r="EB17" s="666"/>
      <c r="EC17" s="675"/>
    </row>
    <row r="18" spans="2:133" ht="11.25" customHeight="1" x14ac:dyDescent="0.2">
      <c r="B18" s="662" t="s">
        <v>267</v>
      </c>
      <c r="C18" s="663"/>
      <c r="D18" s="663"/>
      <c r="E18" s="663"/>
      <c r="F18" s="663"/>
      <c r="G18" s="663"/>
      <c r="H18" s="663"/>
      <c r="I18" s="663"/>
      <c r="J18" s="663"/>
      <c r="K18" s="663"/>
      <c r="L18" s="663"/>
      <c r="M18" s="663"/>
      <c r="N18" s="663"/>
      <c r="O18" s="663"/>
      <c r="P18" s="663"/>
      <c r="Q18" s="664"/>
      <c r="R18" s="665">
        <v>457322</v>
      </c>
      <c r="S18" s="666"/>
      <c r="T18" s="666"/>
      <c r="U18" s="666"/>
      <c r="V18" s="666"/>
      <c r="W18" s="666"/>
      <c r="X18" s="666"/>
      <c r="Y18" s="667"/>
      <c r="Z18" s="668">
        <v>0.5</v>
      </c>
      <c r="AA18" s="668"/>
      <c r="AB18" s="668"/>
      <c r="AC18" s="668"/>
      <c r="AD18" s="669">
        <v>436952</v>
      </c>
      <c r="AE18" s="669"/>
      <c r="AF18" s="669"/>
      <c r="AG18" s="669"/>
      <c r="AH18" s="669"/>
      <c r="AI18" s="669"/>
      <c r="AJ18" s="669"/>
      <c r="AK18" s="669"/>
      <c r="AL18" s="670">
        <v>1</v>
      </c>
      <c r="AM18" s="671"/>
      <c r="AN18" s="671"/>
      <c r="AO18" s="672"/>
      <c r="AP18" s="662" t="s">
        <v>268</v>
      </c>
      <c r="AQ18" s="663"/>
      <c r="AR18" s="663"/>
      <c r="AS18" s="663"/>
      <c r="AT18" s="663"/>
      <c r="AU18" s="663"/>
      <c r="AV18" s="663"/>
      <c r="AW18" s="663"/>
      <c r="AX18" s="663"/>
      <c r="AY18" s="663"/>
      <c r="AZ18" s="663"/>
      <c r="BA18" s="663"/>
      <c r="BB18" s="663"/>
      <c r="BC18" s="663"/>
      <c r="BD18" s="663"/>
      <c r="BE18" s="663"/>
      <c r="BF18" s="664"/>
      <c r="BG18" s="665" t="s">
        <v>235</v>
      </c>
      <c r="BH18" s="666"/>
      <c r="BI18" s="666"/>
      <c r="BJ18" s="666"/>
      <c r="BK18" s="666"/>
      <c r="BL18" s="666"/>
      <c r="BM18" s="666"/>
      <c r="BN18" s="667"/>
      <c r="BO18" s="668" t="s">
        <v>126</v>
      </c>
      <c r="BP18" s="668"/>
      <c r="BQ18" s="668"/>
      <c r="BR18" s="668"/>
      <c r="BS18" s="669" t="s">
        <v>126</v>
      </c>
      <c r="BT18" s="669"/>
      <c r="BU18" s="669"/>
      <c r="BV18" s="669"/>
      <c r="BW18" s="669"/>
      <c r="BX18" s="669"/>
      <c r="BY18" s="669"/>
      <c r="BZ18" s="669"/>
      <c r="CA18" s="669"/>
      <c r="CB18" s="673"/>
      <c r="CD18" s="680" t="s">
        <v>269</v>
      </c>
      <c r="CE18" s="681"/>
      <c r="CF18" s="681"/>
      <c r="CG18" s="681"/>
      <c r="CH18" s="681"/>
      <c r="CI18" s="681"/>
      <c r="CJ18" s="681"/>
      <c r="CK18" s="681"/>
      <c r="CL18" s="681"/>
      <c r="CM18" s="681"/>
      <c r="CN18" s="681"/>
      <c r="CO18" s="681"/>
      <c r="CP18" s="681"/>
      <c r="CQ18" s="682"/>
      <c r="CR18" s="665" t="s">
        <v>126</v>
      </c>
      <c r="CS18" s="666"/>
      <c r="CT18" s="666"/>
      <c r="CU18" s="666"/>
      <c r="CV18" s="666"/>
      <c r="CW18" s="666"/>
      <c r="CX18" s="666"/>
      <c r="CY18" s="667"/>
      <c r="CZ18" s="668" t="s">
        <v>126</v>
      </c>
      <c r="DA18" s="668"/>
      <c r="DB18" s="668"/>
      <c r="DC18" s="668"/>
      <c r="DD18" s="674" t="s">
        <v>126</v>
      </c>
      <c r="DE18" s="666"/>
      <c r="DF18" s="666"/>
      <c r="DG18" s="666"/>
      <c r="DH18" s="666"/>
      <c r="DI18" s="666"/>
      <c r="DJ18" s="666"/>
      <c r="DK18" s="666"/>
      <c r="DL18" s="666"/>
      <c r="DM18" s="666"/>
      <c r="DN18" s="666"/>
      <c r="DO18" s="666"/>
      <c r="DP18" s="667"/>
      <c r="DQ18" s="674" t="s">
        <v>249</v>
      </c>
      <c r="DR18" s="666"/>
      <c r="DS18" s="666"/>
      <c r="DT18" s="666"/>
      <c r="DU18" s="666"/>
      <c r="DV18" s="666"/>
      <c r="DW18" s="666"/>
      <c r="DX18" s="666"/>
      <c r="DY18" s="666"/>
      <c r="DZ18" s="666"/>
      <c r="EA18" s="666"/>
      <c r="EB18" s="666"/>
      <c r="EC18" s="675"/>
    </row>
    <row r="19" spans="2:133" ht="11.25" customHeight="1" x14ac:dyDescent="0.2">
      <c r="B19" s="662" t="s">
        <v>270</v>
      </c>
      <c r="C19" s="663"/>
      <c r="D19" s="663"/>
      <c r="E19" s="663"/>
      <c r="F19" s="663"/>
      <c r="G19" s="663"/>
      <c r="H19" s="663"/>
      <c r="I19" s="663"/>
      <c r="J19" s="663"/>
      <c r="K19" s="663"/>
      <c r="L19" s="663"/>
      <c r="M19" s="663"/>
      <c r="N19" s="663"/>
      <c r="O19" s="663"/>
      <c r="P19" s="663"/>
      <c r="Q19" s="664"/>
      <c r="R19" s="665">
        <v>180719</v>
      </c>
      <c r="S19" s="666"/>
      <c r="T19" s="666"/>
      <c r="U19" s="666"/>
      <c r="V19" s="666"/>
      <c r="W19" s="666"/>
      <c r="X19" s="666"/>
      <c r="Y19" s="667"/>
      <c r="Z19" s="668">
        <v>0.2</v>
      </c>
      <c r="AA19" s="668"/>
      <c r="AB19" s="668"/>
      <c r="AC19" s="668"/>
      <c r="AD19" s="669">
        <v>180719</v>
      </c>
      <c r="AE19" s="669"/>
      <c r="AF19" s="669"/>
      <c r="AG19" s="669"/>
      <c r="AH19" s="669"/>
      <c r="AI19" s="669"/>
      <c r="AJ19" s="669"/>
      <c r="AK19" s="669"/>
      <c r="AL19" s="670">
        <v>0.4</v>
      </c>
      <c r="AM19" s="671"/>
      <c r="AN19" s="671"/>
      <c r="AO19" s="672"/>
      <c r="AP19" s="662" t="s">
        <v>271</v>
      </c>
      <c r="AQ19" s="663"/>
      <c r="AR19" s="663"/>
      <c r="AS19" s="663"/>
      <c r="AT19" s="663"/>
      <c r="AU19" s="663"/>
      <c r="AV19" s="663"/>
      <c r="AW19" s="663"/>
      <c r="AX19" s="663"/>
      <c r="AY19" s="663"/>
      <c r="AZ19" s="663"/>
      <c r="BA19" s="663"/>
      <c r="BB19" s="663"/>
      <c r="BC19" s="663"/>
      <c r="BD19" s="663"/>
      <c r="BE19" s="663"/>
      <c r="BF19" s="664"/>
      <c r="BG19" s="665">
        <v>3123380</v>
      </c>
      <c r="BH19" s="666"/>
      <c r="BI19" s="666"/>
      <c r="BJ19" s="666"/>
      <c r="BK19" s="666"/>
      <c r="BL19" s="666"/>
      <c r="BM19" s="666"/>
      <c r="BN19" s="667"/>
      <c r="BO19" s="668">
        <v>7.8</v>
      </c>
      <c r="BP19" s="668"/>
      <c r="BQ19" s="668"/>
      <c r="BR19" s="668"/>
      <c r="BS19" s="669" t="s">
        <v>126</v>
      </c>
      <c r="BT19" s="669"/>
      <c r="BU19" s="669"/>
      <c r="BV19" s="669"/>
      <c r="BW19" s="669"/>
      <c r="BX19" s="669"/>
      <c r="BY19" s="669"/>
      <c r="BZ19" s="669"/>
      <c r="CA19" s="669"/>
      <c r="CB19" s="673"/>
      <c r="CD19" s="680" t="s">
        <v>272</v>
      </c>
      <c r="CE19" s="681"/>
      <c r="CF19" s="681"/>
      <c r="CG19" s="681"/>
      <c r="CH19" s="681"/>
      <c r="CI19" s="681"/>
      <c r="CJ19" s="681"/>
      <c r="CK19" s="681"/>
      <c r="CL19" s="681"/>
      <c r="CM19" s="681"/>
      <c r="CN19" s="681"/>
      <c r="CO19" s="681"/>
      <c r="CP19" s="681"/>
      <c r="CQ19" s="682"/>
      <c r="CR19" s="665" t="s">
        <v>126</v>
      </c>
      <c r="CS19" s="666"/>
      <c r="CT19" s="666"/>
      <c r="CU19" s="666"/>
      <c r="CV19" s="666"/>
      <c r="CW19" s="666"/>
      <c r="CX19" s="666"/>
      <c r="CY19" s="667"/>
      <c r="CZ19" s="668" t="s">
        <v>249</v>
      </c>
      <c r="DA19" s="668"/>
      <c r="DB19" s="668"/>
      <c r="DC19" s="668"/>
      <c r="DD19" s="674" t="s">
        <v>126</v>
      </c>
      <c r="DE19" s="666"/>
      <c r="DF19" s="666"/>
      <c r="DG19" s="666"/>
      <c r="DH19" s="666"/>
      <c r="DI19" s="666"/>
      <c r="DJ19" s="666"/>
      <c r="DK19" s="666"/>
      <c r="DL19" s="666"/>
      <c r="DM19" s="666"/>
      <c r="DN19" s="666"/>
      <c r="DO19" s="666"/>
      <c r="DP19" s="667"/>
      <c r="DQ19" s="674" t="s">
        <v>249</v>
      </c>
      <c r="DR19" s="666"/>
      <c r="DS19" s="666"/>
      <c r="DT19" s="666"/>
      <c r="DU19" s="666"/>
      <c r="DV19" s="666"/>
      <c r="DW19" s="666"/>
      <c r="DX19" s="666"/>
      <c r="DY19" s="666"/>
      <c r="DZ19" s="666"/>
      <c r="EA19" s="666"/>
      <c r="EB19" s="666"/>
      <c r="EC19" s="675"/>
    </row>
    <row r="20" spans="2:133" ht="11.25" customHeight="1" x14ac:dyDescent="0.2">
      <c r="B20" s="662" t="s">
        <v>273</v>
      </c>
      <c r="C20" s="663"/>
      <c r="D20" s="663"/>
      <c r="E20" s="663"/>
      <c r="F20" s="663"/>
      <c r="G20" s="663"/>
      <c r="H20" s="663"/>
      <c r="I20" s="663"/>
      <c r="J20" s="663"/>
      <c r="K20" s="663"/>
      <c r="L20" s="663"/>
      <c r="M20" s="663"/>
      <c r="N20" s="663"/>
      <c r="O20" s="663"/>
      <c r="P20" s="663"/>
      <c r="Q20" s="664"/>
      <c r="R20" s="665">
        <v>17687</v>
      </c>
      <c r="S20" s="666"/>
      <c r="T20" s="666"/>
      <c r="U20" s="666"/>
      <c r="V20" s="666"/>
      <c r="W20" s="666"/>
      <c r="X20" s="666"/>
      <c r="Y20" s="667"/>
      <c r="Z20" s="668">
        <v>0</v>
      </c>
      <c r="AA20" s="668"/>
      <c r="AB20" s="668"/>
      <c r="AC20" s="668"/>
      <c r="AD20" s="669">
        <v>17687</v>
      </c>
      <c r="AE20" s="669"/>
      <c r="AF20" s="669"/>
      <c r="AG20" s="669"/>
      <c r="AH20" s="669"/>
      <c r="AI20" s="669"/>
      <c r="AJ20" s="669"/>
      <c r="AK20" s="669"/>
      <c r="AL20" s="670">
        <v>0</v>
      </c>
      <c r="AM20" s="671"/>
      <c r="AN20" s="671"/>
      <c r="AO20" s="672"/>
      <c r="AP20" s="662" t="s">
        <v>274</v>
      </c>
      <c r="AQ20" s="663"/>
      <c r="AR20" s="663"/>
      <c r="AS20" s="663"/>
      <c r="AT20" s="663"/>
      <c r="AU20" s="663"/>
      <c r="AV20" s="663"/>
      <c r="AW20" s="663"/>
      <c r="AX20" s="663"/>
      <c r="AY20" s="663"/>
      <c r="AZ20" s="663"/>
      <c r="BA20" s="663"/>
      <c r="BB20" s="663"/>
      <c r="BC20" s="663"/>
      <c r="BD20" s="663"/>
      <c r="BE20" s="663"/>
      <c r="BF20" s="664"/>
      <c r="BG20" s="665">
        <v>3123380</v>
      </c>
      <c r="BH20" s="666"/>
      <c r="BI20" s="666"/>
      <c r="BJ20" s="666"/>
      <c r="BK20" s="666"/>
      <c r="BL20" s="666"/>
      <c r="BM20" s="666"/>
      <c r="BN20" s="667"/>
      <c r="BO20" s="668">
        <v>7.8</v>
      </c>
      <c r="BP20" s="668"/>
      <c r="BQ20" s="668"/>
      <c r="BR20" s="668"/>
      <c r="BS20" s="669" t="s">
        <v>239</v>
      </c>
      <c r="BT20" s="669"/>
      <c r="BU20" s="669"/>
      <c r="BV20" s="669"/>
      <c r="BW20" s="669"/>
      <c r="BX20" s="669"/>
      <c r="BY20" s="669"/>
      <c r="BZ20" s="669"/>
      <c r="CA20" s="669"/>
      <c r="CB20" s="673"/>
      <c r="CD20" s="680" t="s">
        <v>275</v>
      </c>
      <c r="CE20" s="681"/>
      <c r="CF20" s="681"/>
      <c r="CG20" s="681"/>
      <c r="CH20" s="681"/>
      <c r="CI20" s="681"/>
      <c r="CJ20" s="681"/>
      <c r="CK20" s="681"/>
      <c r="CL20" s="681"/>
      <c r="CM20" s="681"/>
      <c r="CN20" s="681"/>
      <c r="CO20" s="681"/>
      <c r="CP20" s="681"/>
      <c r="CQ20" s="682"/>
      <c r="CR20" s="665">
        <v>88883679</v>
      </c>
      <c r="CS20" s="666"/>
      <c r="CT20" s="666"/>
      <c r="CU20" s="666"/>
      <c r="CV20" s="666"/>
      <c r="CW20" s="666"/>
      <c r="CX20" s="666"/>
      <c r="CY20" s="667"/>
      <c r="CZ20" s="668">
        <v>100</v>
      </c>
      <c r="DA20" s="668"/>
      <c r="DB20" s="668"/>
      <c r="DC20" s="668"/>
      <c r="DD20" s="674">
        <v>8962197</v>
      </c>
      <c r="DE20" s="666"/>
      <c r="DF20" s="666"/>
      <c r="DG20" s="666"/>
      <c r="DH20" s="666"/>
      <c r="DI20" s="666"/>
      <c r="DJ20" s="666"/>
      <c r="DK20" s="666"/>
      <c r="DL20" s="666"/>
      <c r="DM20" s="666"/>
      <c r="DN20" s="666"/>
      <c r="DO20" s="666"/>
      <c r="DP20" s="667"/>
      <c r="DQ20" s="674">
        <v>48381259</v>
      </c>
      <c r="DR20" s="666"/>
      <c r="DS20" s="666"/>
      <c r="DT20" s="666"/>
      <c r="DU20" s="666"/>
      <c r="DV20" s="666"/>
      <c r="DW20" s="666"/>
      <c r="DX20" s="666"/>
      <c r="DY20" s="666"/>
      <c r="DZ20" s="666"/>
      <c r="EA20" s="666"/>
      <c r="EB20" s="666"/>
      <c r="EC20" s="675"/>
    </row>
    <row r="21" spans="2:133" ht="11.25" customHeight="1" x14ac:dyDescent="0.2">
      <c r="B21" s="662" t="s">
        <v>276</v>
      </c>
      <c r="C21" s="663"/>
      <c r="D21" s="663"/>
      <c r="E21" s="663"/>
      <c r="F21" s="663"/>
      <c r="G21" s="663"/>
      <c r="H21" s="663"/>
      <c r="I21" s="663"/>
      <c r="J21" s="663"/>
      <c r="K21" s="663"/>
      <c r="L21" s="663"/>
      <c r="M21" s="663"/>
      <c r="N21" s="663"/>
      <c r="O21" s="663"/>
      <c r="P21" s="663"/>
      <c r="Q21" s="664"/>
      <c r="R21" s="665">
        <v>5751</v>
      </c>
      <c r="S21" s="666"/>
      <c r="T21" s="666"/>
      <c r="U21" s="666"/>
      <c r="V21" s="666"/>
      <c r="W21" s="666"/>
      <c r="X21" s="666"/>
      <c r="Y21" s="667"/>
      <c r="Z21" s="668">
        <v>0</v>
      </c>
      <c r="AA21" s="668"/>
      <c r="AB21" s="668"/>
      <c r="AC21" s="668"/>
      <c r="AD21" s="669">
        <v>5751</v>
      </c>
      <c r="AE21" s="669"/>
      <c r="AF21" s="669"/>
      <c r="AG21" s="669"/>
      <c r="AH21" s="669"/>
      <c r="AI21" s="669"/>
      <c r="AJ21" s="669"/>
      <c r="AK21" s="669"/>
      <c r="AL21" s="670">
        <v>0</v>
      </c>
      <c r="AM21" s="671"/>
      <c r="AN21" s="671"/>
      <c r="AO21" s="672"/>
      <c r="AP21" s="684" t="s">
        <v>277</v>
      </c>
      <c r="AQ21" s="685"/>
      <c r="AR21" s="685"/>
      <c r="AS21" s="685"/>
      <c r="AT21" s="685"/>
      <c r="AU21" s="685"/>
      <c r="AV21" s="685"/>
      <c r="AW21" s="685"/>
      <c r="AX21" s="685"/>
      <c r="AY21" s="685"/>
      <c r="AZ21" s="685"/>
      <c r="BA21" s="685"/>
      <c r="BB21" s="685"/>
      <c r="BC21" s="685"/>
      <c r="BD21" s="685"/>
      <c r="BE21" s="685"/>
      <c r="BF21" s="686"/>
      <c r="BG21" s="665" t="s">
        <v>126</v>
      </c>
      <c r="BH21" s="666"/>
      <c r="BI21" s="666"/>
      <c r="BJ21" s="666"/>
      <c r="BK21" s="666"/>
      <c r="BL21" s="666"/>
      <c r="BM21" s="666"/>
      <c r="BN21" s="667"/>
      <c r="BO21" s="668" t="s">
        <v>249</v>
      </c>
      <c r="BP21" s="668"/>
      <c r="BQ21" s="668"/>
      <c r="BR21" s="668"/>
      <c r="BS21" s="669" t="s">
        <v>242</v>
      </c>
      <c r="BT21" s="669"/>
      <c r="BU21" s="669"/>
      <c r="BV21" s="669"/>
      <c r="BW21" s="669"/>
      <c r="BX21" s="669"/>
      <c r="BY21" s="669"/>
      <c r="BZ21" s="669"/>
      <c r="CA21" s="669"/>
      <c r="CB21" s="673"/>
      <c r="CD21" s="692"/>
      <c r="CE21" s="693"/>
      <c r="CF21" s="693"/>
      <c r="CG21" s="693"/>
      <c r="CH21" s="693"/>
      <c r="CI21" s="693"/>
      <c r="CJ21" s="693"/>
      <c r="CK21" s="693"/>
      <c r="CL21" s="693"/>
      <c r="CM21" s="693"/>
      <c r="CN21" s="693"/>
      <c r="CO21" s="693"/>
      <c r="CP21" s="693"/>
      <c r="CQ21" s="694"/>
      <c r="CR21" s="695"/>
      <c r="CS21" s="688"/>
      <c r="CT21" s="688"/>
      <c r="CU21" s="688"/>
      <c r="CV21" s="688"/>
      <c r="CW21" s="688"/>
      <c r="CX21" s="688"/>
      <c r="CY21" s="696"/>
      <c r="CZ21" s="697"/>
      <c r="DA21" s="697"/>
      <c r="DB21" s="697"/>
      <c r="DC21" s="697"/>
      <c r="DD21" s="687"/>
      <c r="DE21" s="688"/>
      <c r="DF21" s="688"/>
      <c r="DG21" s="688"/>
      <c r="DH21" s="688"/>
      <c r="DI21" s="688"/>
      <c r="DJ21" s="688"/>
      <c r="DK21" s="688"/>
      <c r="DL21" s="688"/>
      <c r="DM21" s="688"/>
      <c r="DN21" s="688"/>
      <c r="DO21" s="688"/>
      <c r="DP21" s="696"/>
      <c r="DQ21" s="687"/>
      <c r="DR21" s="688"/>
      <c r="DS21" s="688"/>
      <c r="DT21" s="688"/>
      <c r="DU21" s="688"/>
      <c r="DV21" s="688"/>
      <c r="DW21" s="688"/>
      <c r="DX21" s="688"/>
      <c r="DY21" s="688"/>
      <c r="DZ21" s="688"/>
      <c r="EA21" s="688"/>
      <c r="EB21" s="688"/>
      <c r="EC21" s="689"/>
    </row>
    <row r="22" spans="2:133" ht="11.25" customHeight="1" x14ac:dyDescent="0.2">
      <c r="B22" s="701" t="s">
        <v>278</v>
      </c>
      <c r="C22" s="702"/>
      <c r="D22" s="702"/>
      <c r="E22" s="702"/>
      <c r="F22" s="702"/>
      <c r="G22" s="702"/>
      <c r="H22" s="702"/>
      <c r="I22" s="702"/>
      <c r="J22" s="702"/>
      <c r="K22" s="702"/>
      <c r="L22" s="702"/>
      <c r="M22" s="702"/>
      <c r="N22" s="702"/>
      <c r="O22" s="702"/>
      <c r="P22" s="702"/>
      <c r="Q22" s="703"/>
      <c r="R22" s="665">
        <v>253165</v>
      </c>
      <c r="S22" s="666"/>
      <c r="T22" s="666"/>
      <c r="U22" s="666"/>
      <c r="V22" s="666"/>
      <c r="W22" s="666"/>
      <c r="X22" s="666"/>
      <c r="Y22" s="667"/>
      <c r="Z22" s="668">
        <v>0.3</v>
      </c>
      <c r="AA22" s="668"/>
      <c r="AB22" s="668"/>
      <c r="AC22" s="668"/>
      <c r="AD22" s="669">
        <v>232795</v>
      </c>
      <c r="AE22" s="669"/>
      <c r="AF22" s="669"/>
      <c r="AG22" s="669"/>
      <c r="AH22" s="669"/>
      <c r="AI22" s="669"/>
      <c r="AJ22" s="669"/>
      <c r="AK22" s="669"/>
      <c r="AL22" s="670">
        <v>0.5</v>
      </c>
      <c r="AM22" s="671"/>
      <c r="AN22" s="671"/>
      <c r="AO22" s="672"/>
      <c r="AP22" s="684" t="s">
        <v>279</v>
      </c>
      <c r="AQ22" s="685"/>
      <c r="AR22" s="685"/>
      <c r="AS22" s="685"/>
      <c r="AT22" s="685"/>
      <c r="AU22" s="685"/>
      <c r="AV22" s="685"/>
      <c r="AW22" s="685"/>
      <c r="AX22" s="685"/>
      <c r="AY22" s="685"/>
      <c r="AZ22" s="685"/>
      <c r="BA22" s="685"/>
      <c r="BB22" s="685"/>
      <c r="BC22" s="685"/>
      <c r="BD22" s="685"/>
      <c r="BE22" s="685"/>
      <c r="BF22" s="686"/>
      <c r="BG22" s="665" t="s">
        <v>126</v>
      </c>
      <c r="BH22" s="666"/>
      <c r="BI22" s="666"/>
      <c r="BJ22" s="666"/>
      <c r="BK22" s="666"/>
      <c r="BL22" s="666"/>
      <c r="BM22" s="666"/>
      <c r="BN22" s="667"/>
      <c r="BO22" s="668" t="s">
        <v>126</v>
      </c>
      <c r="BP22" s="668"/>
      <c r="BQ22" s="668"/>
      <c r="BR22" s="668"/>
      <c r="BS22" s="669" t="s">
        <v>126</v>
      </c>
      <c r="BT22" s="669"/>
      <c r="BU22" s="669"/>
      <c r="BV22" s="669"/>
      <c r="BW22" s="669"/>
      <c r="BX22" s="669"/>
      <c r="BY22" s="669"/>
      <c r="BZ22" s="669"/>
      <c r="CA22" s="669"/>
      <c r="CB22" s="673"/>
      <c r="CD22" s="647" t="s">
        <v>280</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281</v>
      </c>
      <c r="C23" s="663"/>
      <c r="D23" s="663"/>
      <c r="E23" s="663"/>
      <c r="F23" s="663"/>
      <c r="G23" s="663"/>
      <c r="H23" s="663"/>
      <c r="I23" s="663"/>
      <c r="J23" s="663"/>
      <c r="K23" s="663"/>
      <c r="L23" s="663"/>
      <c r="M23" s="663"/>
      <c r="N23" s="663"/>
      <c r="O23" s="663"/>
      <c r="P23" s="663"/>
      <c r="Q23" s="664"/>
      <c r="R23" s="665">
        <v>24420</v>
      </c>
      <c r="S23" s="666"/>
      <c r="T23" s="666"/>
      <c r="U23" s="666"/>
      <c r="V23" s="666"/>
      <c r="W23" s="666"/>
      <c r="X23" s="666"/>
      <c r="Y23" s="667"/>
      <c r="Z23" s="668">
        <v>0</v>
      </c>
      <c r="AA23" s="668"/>
      <c r="AB23" s="668"/>
      <c r="AC23" s="668"/>
      <c r="AD23" s="669" t="s">
        <v>239</v>
      </c>
      <c r="AE23" s="669"/>
      <c r="AF23" s="669"/>
      <c r="AG23" s="669"/>
      <c r="AH23" s="669"/>
      <c r="AI23" s="669"/>
      <c r="AJ23" s="669"/>
      <c r="AK23" s="669"/>
      <c r="AL23" s="670" t="s">
        <v>126</v>
      </c>
      <c r="AM23" s="671"/>
      <c r="AN23" s="671"/>
      <c r="AO23" s="672"/>
      <c r="AP23" s="684" t="s">
        <v>282</v>
      </c>
      <c r="AQ23" s="685"/>
      <c r="AR23" s="685"/>
      <c r="AS23" s="685"/>
      <c r="AT23" s="685"/>
      <c r="AU23" s="685"/>
      <c r="AV23" s="685"/>
      <c r="AW23" s="685"/>
      <c r="AX23" s="685"/>
      <c r="AY23" s="685"/>
      <c r="AZ23" s="685"/>
      <c r="BA23" s="685"/>
      <c r="BB23" s="685"/>
      <c r="BC23" s="685"/>
      <c r="BD23" s="685"/>
      <c r="BE23" s="685"/>
      <c r="BF23" s="686"/>
      <c r="BG23" s="665">
        <v>3123380</v>
      </c>
      <c r="BH23" s="666"/>
      <c r="BI23" s="666"/>
      <c r="BJ23" s="666"/>
      <c r="BK23" s="666"/>
      <c r="BL23" s="666"/>
      <c r="BM23" s="666"/>
      <c r="BN23" s="667"/>
      <c r="BO23" s="668">
        <v>7.8</v>
      </c>
      <c r="BP23" s="668"/>
      <c r="BQ23" s="668"/>
      <c r="BR23" s="668"/>
      <c r="BS23" s="669" t="s">
        <v>126</v>
      </c>
      <c r="BT23" s="669"/>
      <c r="BU23" s="669"/>
      <c r="BV23" s="669"/>
      <c r="BW23" s="669"/>
      <c r="BX23" s="669"/>
      <c r="BY23" s="669"/>
      <c r="BZ23" s="669"/>
      <c r="CA23" s="669"/>
      <c r="CB23" s="673"/>
      <c r="CD23" s="647" t="s">
        <v>218</v>
      </c>
      <c r="CE23" s="648"/>
      <c r="CF23" s="648"/>
      <c r="CG23" s="648"/>
      <c r="CH23" s="648"/>
      <c r="CI23" s="648"/>
      <c r="CJ23" s="648"/>
      <c r="CK23" s="648"/>
      <c r="CL23" s="648"/>
      <c r="CM23" s="648"/>
      <c r="CN23" s="648"/>
      <c r="CO23" s="648"/>
      <c r="CP23" s="648"/>
      <c r="CQ23" s="649"/>
      <c r="CR23" s="647" t="s">
        <v>283</v>
      </c>
      <c r="CS23" s="648"/>
      <c r="CT23" s="648"/>
      <c r="CU23" s="648"/>
      <c r="CV23" s="648"/>
      <c r="CW23" s="648"/>
      <c r="CX23" s="648"/>
      <c r="CY23" s="649"/>
      <c r="CZ23" s="647" t="s">
        <v>284</v>
      </c>
      <c r="DA23" s="648"/>
      <c r="DB23" s="648"/>
      <c r="DC23" s="649"/>
      <c r="DD23" s="647" t="s">
        <v>285</v>
      </c>
      <c r="DE23" s="648"/>
      <c r="DF23" s="648"/>
      <c r="DG23" s="648"/>
      <c r="DH23" s="648"/>
      <c r="DI23" s="648"/>
      <c r="DJ23" s="648"/>
      <c r="DK23" s="649"/>
      <c r="DL23" s="698" t="s">
        <v>286</v>
      </c>
      <c r="DM23" s="699"/>
      <c r="DN23" s="699"/>
      <c r="DO23" s="699"/>
      <c r="DP23" s="699"/>
      <c r="DQ23" s="699"/>
      <c r="DR23" s="699"/>
      <c r="DS23" s="699"/>
      <c r="DT23" s="699"/>
      <c r="DU23" s="699"/>
      <c r="DV23" s="700"/>
      <c r="DW23" s="647" t="s">
        <v>287</v>
      </c>
      <c r="DX23" s="648"/>
      <c r="DY23" s="648"/>
      <c r="DZ23" s="648"/>
      <c r="EA23" s="648"/>
      <c r="EB23" s="648"/>
      <c r="EC23" s="649"/>
    </row>
    <row r="24" spans="2:133" ht="11.25" customHeight="1" x14ac:dyDescent="0.2">
      <c r="B24" s="662" t="s">
        <v>288</v>
      </c>
      <c r="C24" s="663"/>
      <c r="D24" s="663"/>
      <c r="E24" s="663"/>
      <c r="F24" s="663"/>
      <c r="G24" s="663"/>
      <c r="H24" s="663"/>
      <c r="I24" s="663"/>
      <c r="J24" s="663"/>
      <c r="K24" s="663"/>
      <c r="L24" s="663"/>
      <c r="M24" s="663"/>
      <c r="N24" s="663"/>
      <c r="O24" s="663"/>
      <c r="P24" s="663"/>
      <c r="Q24" s="664"/>
      <c r="R24" s="665" t="s">
        <v>126</v>
      </c>
      <c r="S24" s="666"/>
      <c r="T24" s="666"/>
      <c r="U24" s="666"/>
      <c r="V24" s="666"/>
      <c r="W24" s="666"/>
      <c r="X24" s="666"/>
      <c r="Y24" s="667"/>
      <c r="Z24" s="668" t="s">
        <v>126</v>
      </c>
      <c r="AA24" s="668"/>
      <c r="AB24" s="668"/>
      <c r="AC24" s="668"/>
      <c r="AD24" s="669" t="s">
        <v>249</v>
      </c>
      <c r="AE24" s="669"/>
      <c r="AF24" s="669"/>
      <c r="AG24" s="669"/>
      <c r="AH24" s="669"/>
      <c r="AI24" s="669"/>
      <c r="AJ24" s="669"/>
      <c r="AK24" s="669"/>
      <c r="AL24" s="670" t="s">
        <v>126</v>
      </c>
      <c r="AM24" s="671"/>
      <c r="AN24" s="671"/>
      <c r="AO24" s="672"/>
      <c r="AP24" s="684" t="s">
        <v>289</v>
      </c>
      <c r="AQ24" s="685"/>
      <c r="AR24" s="685"/>
      <c r="AS24" s="685"/>
      <c r="AT24" s="685"/>
      <c r="AU24" s="685"/>
      <c r="AV24" s="685"/>
      <c r="AW24" s="685"/>
      <c r="AX24" s="685"/>
      <c r="AY24" s="685"/>
      <c r="AZ24" s="685"/>
      <c r="BA24" s="685"/>
      <c r="BB24" s="685"/>
      <c r="BC24" s="685"/>
      <c r="BD24" s="685"/>
      <c r="BE24" s="685"/>
      <c r="BF24" s="686"/>
      <c r="BG24" s="665" t="s">
        <v>126</v>
      </c>
      <c r="BH24" s="666"/>
      <c r="BI24" s="666"/>
      <c r="BJ24" s="666"/>
      <c r="BK24" s="666"/>
      <c r="BL24" s="666"/>
      <c r="BM24" s="666"/>
      <c r="BN24" s="667"/>
      <c r="BO24" s="668" t="s">
        <v>126</v>
      </c>
      <c r="BP24" s="668"/>
      <c r="BQ24" s="668"/>
      <c r="BR24" s="668"/>
      <c r="BS24" s="669" t="s">
        <v>249</v>
      </c>
      <c r="BT24" s="669"/>
      <c r="BU24" s="669"/>
      <c r="BV24" s="669"/>
      <c r="BW24" s="669"/>
      <c r="BX24" s="669"/>
      <c r="BY24" s="669"/>
      <c r="BZ24" s="669"/>
      <c r="CA24" s="669"/>
      <c r="CB24" s="673"/>
      <c r="CD24" s="676" t="s">
        <v>290</v>
      </c>
      <c r="CE24" s="677"/>
      <c r="CF24" s="677"/>
      <c r="CG24" s="677"/>
      <c r="CH24" s="677"/>
      <c r="CI24" s="677"/>
      <c r="CJ24" s="677"/>
      <c r="CK24" s="677"/>
      <c r="CL24" s="677"/>
      <c r="CM24" s="677"/>
      <c r="CN24" s="677"/>
      <c r="CO24" s="677"/>
      <c r="CP24" s="677"/>
      <c r="CQ24" s="678"/>
      <c r="CR24" s="654">
        <v>45156143</v>
      </c>
      <c r="CS24" s="655"/>
      <c r="CT24" s="655"/>
      <c r="CU24" s="655"/>
      <c r="CV24" s="655"/>
      <c r="CW24" s="655"/>
      <c r="CX24" s="655"/>
      <c r="CY24" s="656"/>
      <c r="CZ24" s="659">
        <v>50.8</v>
      </c>
      <c r="DA24" s="660"/>
      <c r="DB24" s="660"/>
      <c r="DC24" s="679"/>
      <c r="DD24" s="704">
        <v>19925849</v>
      </c>
      <c r="DE24" s="655"/>
      <c r="DF24" s="655"/>
      <c r="DG24" s="655"/>
      <c r="DH24" s="655"/>
      <c r="DI24" s="655"/>
      <c r="DJ24" s="655"/>
      <c r="DK24" s="656"/>
      <c r="DL24" s="704">
        <v>19412203</v>
      </c>
      <c r="DM24" s="655"/>
      <c r="DN24" s="655"/>
      <c r="DO24" s="655"/>
      <c r="DP24" s="655"/>
      <c r="DQ24" s="655"/>
      <c r="DR24" s="655"/>
      <c r="DS24" s="655"/>
      <c r="DT24" s="655"/>
      <c r="DU24" s="655"/>
      <c r="DV24" s="656"/>
      <c r="DW24" s="659">
        <v>44</v>
      </c>
      <c r="DX24" s="660"/>
      <c r="DY24" s="660"/>
      <c r="DZ24" s="660"/>
      <c r="EA24" s="660"/>
      <c r="EB24" s="660"/>
      <c r="EC24" s="661"/>
    </row>
    <row r="25" spans="2:133" ht="11.25" customHeight="1" x14ac:dyDescent="0.2">
      <c r="B25" s="662" t="s">
        <v>291</v>
      </c>
      <c r="C25" s="663"/>
      <c r="D25" s="663"/>
      <c r="E25" s="663"/>
      <c r="F25" s="663"/>
      <c r="G25" s="663"/>
      <c r="H25" s="663"/>
      <c r="I25" s="663"/>
      <c r="J25" s="663"/>
      <c r="K25" s="663"/>
      <c r="L25" s="663"/>
      <c r="M25" s="663"/>
      <c r="N25" s="663"/>
      <c r="O25" s="663"/>
      <c r="P25" s="663"/>
      <c r="Q25" s="664"/>
      <c r="R25" s="665">
        <v>24371</v>
      </c>
      <c r="S25" s="666"/>
      <c r="T25" s="666"/>
      <c r="U25" s="666"/>
      <c r="V25" s="666"/>
      <c r="W25" s="666"/>
      <c r="X25" s="666"/>
      <c r="Y25" s="667"/>
      <c r="Z25" s="668">
        <v>0</v>
      </c>
      <c r="AA25" s="668"/>
      <c r="AB25" s="668"/>
      <c r="AC25" s="668"/>
      <c r="AD25" s="669" t="s">
        <v>126</v>
      </c>
      <c r="AE25" s="669"/>
      <c r="AF25" s="669"/>
      <c r="AG25" s="669"/>
      <c r="AH25" s="669"/>
      <c r="AI25" s="669"/>
      <c r="AJ25" s="669"/>
      <c r="AK25" s="669"/>
      <c r="AL25" s="670" t="s">
        <v>126</v>
      </c>
      <c r="AM25" s="671"/>
      <c r="AN25" s="671"/>
      <c r="AO25" s="672"/>
      <c r="AP25" s="684" t="s">
        <v>292</v>
      </c>
      <c r="AQ25" s="685"/>
      <c r="AR25" s="685"/>
      <c r="AS25" s="685"/>
      <c r="AT25" s="685"/>
      <c r="AU25" s="685"/>
      <c r="AV25" s="685"/>
      <c r="AW25" s="685"/>
      <c r="AX25" s="685"/>
      <c r="AY25" s="685"/>
      <c r="AZ25" s="685"/>
      <c r="BA25" s="685"/>
      <c r="BB25" s="685"/>
      <c r="BC25" s="685"/>
      <c r="BD25" s="685"/>
      <c r="BE25" s="685"/>
      <c r="BF25" s="686"/>
      <c r="BG25" s="665" t="s">
        <v>235</v>
      </c>
      <c r="BH25" s="666"/>
      <c r="BI25" s="666"/>
      <c r="BJ25" s="666"/>
      <c r="BK25" s="666"/>
      <c r="BL25" s="666"/>
      <c r="BM25" s="666"/>
      <c r="BN25" s="667"/>
      <c r="BO25" s="668" t="s">
        <v>235</v>
      </c>
      <c r="BP25" s="668"/>
      <c r="BQ25" s="668"/>
      <c r="BR25" s="668"/>
      <c r="BS25" s="669" t="s">
        <v>126</v>
      </c>
      <c r="BT25" s="669"/>
      <c r="BU25" s="669"/>
      <c r="BV25" s="669"/>
      <c r="BW25" s="669"/>
      <c r="BX25" s="669"/>
      <c r="BY25" s="669"/>
      <c r="BZ25" s="669"/>
      <c r="CA25" s="669"/>
      <c r="CB25" s="673"/>
      <c r="CD25" s="680" t="s">
        <v>293</v>
      </c>
      <c r="CE25" s="681"/>
      <c r="CF25" s="681"/>
      <c r="CG25" s="681"/>
      <c r="CH25" s="681"/>
      <c r="CI25" s="681"/>
      <c r="CJ25" s="681"/>
      <c r="CK25" s="681"/>
      <c r="CL25" s="681"/>
      <c r="CM25" s="681"/>
      <c r="CN25" s="681"/>
      <c r="CO25" s="681"/>
      <c r="CP25" s="681"/>
      <c r="CQ25" s="682"/>
      <c r="CR25" s="665">
        <v>11197384</v>
      </c>
      <c r="CS25" s="690"/>
      <c r="CT25" s="690"/>
      <c r="CU25" s="690"/>
      <c r="CV25" s="690"/>
      <c r="CW25" s="690"/>
      <c r="CX25" s="690"/>
      <c r="CY25" s="691"/>
      <c r="CZ25" s="670">
        <v>12.6</v>
      </c>
      <c r="DA25" s="705"/>
      <c r="DB25" s="705"/>
      <c r="DC25" s="707"/>
      <c r="DD25" s="674">
        <v>9918678</v>
      </c>
      <c r="DE25" s="690"/>
      <c r="DF25" s="690"/>
      <c r="DG25" s="690"/>
      <c r="DH25" s="690"/>
      <c r="DI25" s="690"/>
      <c r="DJ25" s="690"/>
      <c r="DK25" s="691"/>
      <c r="DL25" s="674">
        <v>9421209</v>
      </c>
      <c r="DM25" s="690"/>
      <c r="DN25" s="690"/>
      <c r="DO25" s="690"/>
      <c r="DP25" s="690"/>
      <c r="DQ25" s="690"/>
      <c r="DR25" s="690"/>
      <c r="DS25" s="690"/>
      <c r="DT25" s="690"/>
      <c r="DU25" s="690"/>
      <c r="DV25" s="691"/>
      <c r="DW25" s="670">
        <v>21.4</v>
      </c>
      <c r="DX25" s="705"/>
      <c r="DY25" s="705"/>
      <c r="DZ25" s="705"/>
      <c r="EA25" s="705"/>
      <c r="EB25" s="705"/>
      <c r="EC25" s="706"/>
    </row>
    <row r="26" spans="2:133" ht="11.25" customHeight="1" x14ac:dyDescent="0.2">
      <c r="B26" s="662" t="s">
        <v>294</v>
      </c>
      <c r="C26" s="663"/>
      <c r="D26" s="663"/>
      <c r="E26" s="663"/>
      <c r="F26" s="663"/>
      <c r="G26" s="663"/>
      <c r="H26" s="663"/>
      <c r="I26" s="663"/>
      <c r="J26" s="663"/>
      <c r="K26" s="663"/>
      <c r="L26" s="663"/>
      <c r="M26" s="663"/>
      <c r="N26" s="663"/>
      <c r="O26" s="663"/>
      <c r="P26" s="663"/>
      <c r="Q26" s="664"/>
      <c r="R26" s="665">
        <v>49</v>
      </c>
      <c r="S26" s="666"/>
      <c r="T26" s="666"/>
      <c r="U26" s="666"/>
      <c r="V26" s="666"/>
      <c r="W26" s="666"/>
      <c r="X26" s="666"/>
      <c r="Y26" s="667"/>
      <c r="Z26" s="668">
        <v>0</v>
      </c>
      <c r="AA26" s="668"/>
      <c r="AB26" s="668"/>
      <c r="AC26" s="668"/>
      <c r="AD26" s="669" t="s">
        <v>126</v>
      </c>
      <c r="AE26" s="669"/>
      <c r="AF26" s="669"/>
      <c r="AG26" s="669"/>
      <c r="AH26" s="669"/>
      <c r="AI26" s="669"/>
      <c r="AJ26" s="669"/>
      <c r="AK26" s="669"/>
      <c r="AL26" s="670" t="s">
        <v>126</v>
      </c>
      <c r="AM26" s="671"/>
      <c r="AN26" s="671"/>
      <c r="AO26" s="672"/>
      <c r="AP26" s="684" t="s">
        <v>295</v>
      </c>
      <c r="AQ26" s="708"/>
      <c r="AR26" s="708"/>
      <c r="AS26" s="708"/>
      <c r="AT26" s="708"/>
      <c r="AU26" s="708"/>
      <c r="AV26" s="708"/>
      <c r="AW26" s="708"/>
      <c r="AX26" s="708"/>
      <c r="AY26" s="708"/>
      <c r="AZ26" s="708"/>
      <c r="BA26" s="708"/>
      <c r="BB26" s="708"/>
      <c r="BC26" s="708"/>
      <c r="BD26" s="708"/>
      <c r="BE26" s="708"/>
      <c r="BF26" s="686"/>
      <c r="BG26" s="665" t="s">
        <v>235</v>
      </c>
      <c r="BH26" s="666"/>
      <c r="BI26" s="666"/>
      <c r="BJ26" s="666"/>
      <c r="BK26" s="666"/>
      <c r="BL26" s="666"/>
      <c r="BM26" s="666"/>
      <c r="BN26" s="667"/>
      <c r="BO26" s="668" t="s">
        <v>239</v>
      </c>
      <c r="BP26" s="668"/>
      <c r="BQ26" s="668"/>
      <c r="BR26" s="668"/>
      <c r="BS26" s="669" t="s">
        <v>126</v>
      </c>
      <c r="BT26" s="669"/>
      <c r="BU26" s="669"/>
      <c r="BV26" s="669"/>
      <c r="BW26" s="669"/>
      <c r="BX26" s="669"/>
      <c r="BY26" s="669"/>
      <c r="BZ26" s="669"/>
      <c r="CA26" s="669"/>
      <c r="CB26" s="673"/>
      <c r="CD26" s="680" t="s">
        <v>296</v>
      </c>
      <c r="CE26" s="681"/>
      <c r="CF26" s="681"/>
      <c r="CG26" s="681"/>
      <c r="CH26" s="681"/>
      <c r="CI26" s="681"/>
      <c r="CJ26" s="681"/>
      <c r="CK26" s="681"/>
      <c r="CL26" s="681"/>
      <c r="CM26" s="681"/>
      <c r="CN26" s="681"/>
      <c r="CO26" s="681"/>
      <c r="CP26" s="681"/>
      <c r="CQ26" s="682"/>
      <c r="CR26" s="665">
        <v>6143870</v>
      </c>
      <c r="CS26" s="666"/>
      <c r="CT26" s="666"/>
      <c r="CU26" s="666"/>
      <c r="CV26" s="666"/>
      <c r="CW26" s="666"/>
      <c r="CX26" s="666"/>
      <c r="CY26" s="667"/>
      <c r="CZ26" s="670">
        <v>6.9</v>
      </c>
      <c r="DA26" s="705"/>
      <c r="DB26" s="705"/>
      <c r="DC26" s="707"/>
      <c r="DD26" s="674">
        <v>5569929</v>
      </c>
      <c r="DE26" s="666"/>
      <c r="DF26" s="666"/>
      <c r="DG26" s="666"/>
      <c r="DH26" s="666"/>
      <c r="DI26" s="666"/>
      <c r="DJ26" s="666"/>
      <c r="DK26" s="667"/>
      <c r="DL26" s="674" t="s">
        <v>249</v>
      </c>
      <c r="DM26" s="666"/>
      <c r="DN26" s="666"/>
      <c r="DO26" s="666"/>
      <c r="DP26" s="666"/>
      <c r="DQ26" s="666"/>
      <c r="DR26" s="666"/>
      <c r="DS26" s="666"/>
      <c r="DT26" s="666"/>
      <c r="DU26" s="666"/>
      <c r="DV26" s="667"/>
      <c r="DW26" s="670" t="s">
        <v>126</v>
      </c>
      <c r="DX26" s="705"/>
      <c r="DY26" s="705"/>
      <c r="DZ26" s="705"/>
      <c r="EA26" s="705"/>
      <c r="EB26" s="705"/>
      <c r="EC26" s="706"/>
    </row>
    <row r="27" spans="2:133" ht="11.25" customHeight="1" x14ac:dyDescent="0.2">
      <c r="B27" s="662" t="s">
        <v>297</v>
      </c>
      <c r="C27" s="663"/>
      <c r="D27" s="663"/>
      <c r="E27" s="663"/>
      <c r="F27" s="663"/>
      <c r="G27" s="663"/>
      <c r="H27" s="663"/>
      <c r="I27" s="663"/>
      <c r="J27" s="663"/>
      <c r="K27" s="663"/>
      <c r="L27" s="663"/>
      <c r="M27" s="663"/>
      <c r="N27" s="663"/>
      <c r="O27" s="663"/>
      <c r="P27" s="663"/>
      <c r="Q27" s="664"/>
      <c r="R27" s="665">
        <v>46687334</v>
      </c>
      <c r="S27" s="666"/>
      <c r="T27" s="666"/>
      <c r="U27" s="666"/>
      <c r="V27" s="666"/>
      <c r="W27" s="666"/>
      <c r="X27" s="666"/>
      <c r="Y27" s="667"/>
      <c r="Z27" s="668">
        <v>48.3</v>
      </c>
      <c r="AA27" s="668"/>
      <c r="AB27" s="668"/>
      <c r="AC27" s="668"/>
      <c r="AD27" s="669">
        <v>43519164</v>
      </c>
      <c r="AE27" s="669"/>
      <c r="AF27" s="669"/>
      <c r="AG27" s="669"/>
      <c r="AH27" s="669"/>
      <c r="AI27" s="669"/>
      <c r="AJ27" s="669"/>
      <c r="AK27" s="669"/>
      <c r="AL27" s="670">
        <v>98.699996948242188</v>
      </c>
      <c r="AM27" s="671"/>
      <c r="AN27" s="671"/>
      <c r="AO27" s="672"/>
      <c r="AP27" s="662" t="s">
        <v>298</v>
      </c>
      <c r="AQ27" s="663"/>
      <c r="AR27" s="663"/>
      <c r="AS27" s="663"/>
      <c r="AT27" s="663"/>
      <c r="AU27" s="663"/>
      <c r="AV27" s="663"/>
      <c r="AW27" s="663"/>
      <c r="AX27" s="663"/>
      <c r="AY27" s="663"/>
      <c r="AZ27" s="663"/>
      <c r="BA27" s="663"/>
      <c r="BB27" s="663"/>
      <c r="BC27" s="663"/>
      <c r="BD27" s="663"/>
      <c r="BE27" s="663"/>
      <c r="BF27" s="664"/>
      <c r="BG27" s="665">
        <v>39937773</v>
      </c>
      <c r="BH27" s="666"/>
      <c r="BI27" s="666"/>
      <c r="BJ27" s="666"/>
      <c r="BK27" s="666"/>
      <c r="BL27" s="666"/>
      <c r="BM27" s="666"/>
      <c r="BN27" s="667"/>
      <c r="BO27" s="668">
        <v>100</v>
      </c>
      <c r="BP27" s="668"/>
      <c r="BQ27" s="668"/>
      <c r="BR27" s="668"/>
      <c r="BS27" s="669">
        <v>557422</v>
      </c>
      <c r="BT27" s="669"/>
      <c r="BU27" s="669"/>
      <c r="BV27" s="669"/>
      <c r="BW27" s="669"/>
      <c r="BX27" s="669"/>
      <c r="BY27" s="669"/>
      <c r="BZ27" s="669"/>
      <c r="CA27" s="669"/>
      <c r="CB27" s="673"/>
      <c r="CD27" s="680" t="s">
        <v>299</v>
      </c>
      <c r="CE27" s="681"/>
      <c r="CF27" s="681"/>
      <c r="CG27" s="681"/>
      <c r="CH27" s="681"/>
      <c r="CI27" s="681"/>
      <c r="CJ27" s="681"/>
      <c r="CK27" s="681"/>
      <c r="CL27" s="681"/>
      <c r="CM27" s="681"/>
      <c r="CN27" s="681"/>
      <c r="CO27" s="681"/>
      <c r="CP27" s="681"/>
      <c r="CQ27" s="682"/>
      <c r="CR27" s="665">
        <v>31147904</v>
      </c>
      <c r="CS27" s="690"/>
      <c r="CT27" s="690"/>
      <c r="CU27" s="690"/>
      <c r="CV27" s="690"/>
      <c r="CW27" s="690"/>
      <c r="CX27" s="690"/>
      <c r="CY27" s="691"/>
      <c r="CZ27" s="670">
        <v>35</v>
      </c>
      <c r="DA27" s="705"/>
      <c r="DB27" s="705"/>
      <c r="DC27" s="707"/>
      <c r="DD27" s="674">
        <v>7228800</v>
      </c>
      <c r="DE27" s="690"/>
      <c r="DF27" s="690"/>
      <c r="DG27" s="690"/>
      <c r="DH27" s="690"/>
      <c r="DI27" s="690"/>
      <c r="DJ27" s="690"/>
      <c r="DK27" s="691"/>
      <c r="DL27" s="674">
        <v>7212623</v>
      </c>
      <c r="DM27" s="690"/>
      <c r="DN27" s="690"/>
      <c r="DO27" s="690"/>
      <c r="DP27" s="690"/>
      <c r="DQ27" s="690"/>
      <c r="DR27" s="690"/>
      <c r="DS27" s="690"/>
      <c r="DT27" s="690"/>
      <c r="DU27" s="690"/>
      <c r="DV27" s="691"/>
      <c r="DW27" s="670">
        <v>16.399999999999999</v>
      </c>
      <c r="DX27" s="705"/>
      <c r="DY27" s="705"/>
      <c r="DZ27" s="705"/>
      <c r="EA27" s="705"/>
      <c r="EB27" s="705"/>
      <c r="EC27" s="706"/>
    </row>
    <row r="28" spans="2:133" ht="11.25" customHeight="1" x14ac:dyDescent="0.2">
      <c r="B28" s="662" t="s">
        <v>300</v>
      </c>
      <c r="C28" s="663"/>
      <c r="D28" s="663"/>
      <c r="E28" s="663"/>
      <c r="F28" s="663"/>
      <c r="G28" s="663"/>
      <c r="H28" s="663"/>
      <c r="I28" s="663"/>
      <c r="J28" s="663"/>
      <c r="K28" s="663"/>
      <c r="L28" s="663"/>
      <c r="M28" s="663"/>
      <c r="N28" s="663"/>
      <c r="O28" s="663"/>
      <c r="P28" s="663"/>
      <c r="Q28" s="664"/>
      <c r="R28" s="665">
        <v>23958</v>
      </c>
      <c r="S28" s="666"/>
      <c r="T28" s="666"/>
      <c r="U28" s="666"/>
      <c r="V28" s="666"/>
      <c r="W28" s="666"/>
      <c r="X28" s="666"/>
      <c r="Y28" s="667"/>
      <c r="Z28" s="668">
        <v>0</v>
      </c>
      <c r="AA28" s="668"/>
      <c r="AB28" s="668"/>
      <c r="AC28" s="668"/>
      <c r="AD28" s="669">
        <v>23958</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301</v>
      </c>
      <c r="CE28" s="681"/>
      <c r="CF28" s="681"/>
      <c r="CG28" s="681"/>
      <c r="CH28" s="681"/>
      <c r="CI28" s="681"/>
      <c r="CJ28" s="681"/>
      <c r="CK28" s="681"/>
      <c r="CL28" s="681"/>
      <c r="CM28" s="681"/>
      <c r="CN28" s="681"/>
      <c r="CO28" s="681"/>
      <c r="CP28" s="681"/>
      <c r="CQ28" s="682"/>
      <c r="CR28" s="665">
        <v>2810855</v>
      </c>
      <c r="CS28" s="666"/>
      <c r="CT28" s="666"/>
      <c r="CU28" s="666"/>
      <c r="CV28" s="666"/>
      <c r="CW28" s="666"/>
      <c r="CX28" s="666"/>
      <c r="CY28" s="667"/>
      <c r="CZ28" s="670">
        <v>3.2</v>
      </c>
      <c r="DA28" s="705"/>
      <c r="DB28" s="705"/>
      <c r="DC28" s="707"/>
      <c r="DD28" s="674">
        <v>2778371</v>
      </c>
      <c r="DE28" s="666"/>
      <c r="DF28" s="666"/>
      <c r="DG28" s="666"/>
      <c r="DH28" s="666"/>
      <c r="DI28" s="666"/>
      <c r="DJ28" s="666"/>
      <c r="DK28" s="667"/>
      <c r="DL28" s="674">
        <v>2778371</v>
      </c>
      <c r="DM28" s="666"/>
      <c r="DN28" s="666"/>
      <c r="DO28" s="666"/>
      <c r="DP28" s="666"/>
      <c r="DQ28" s="666"/>
      <c r="DR28" s="666"/>
      <c r="DS28" s="666"/>
      <c r="DT28" s="666"/>
      <c r="DU28" s="666"/>
      <c r="DV28" s="667"/>
      <c r="DW28" s="670">
        <v>6.3</v>
      </c>
      <c r="DX28" s="705"/>
      <c r="DY28" s="705"/>
      <c r="DZ28" s="705"/>
      <c r="EA28" s="705"/>
      <c r="EB28" s="705"/>
      <c r="EC28" s="706"/>
    </row>
    <row r="29" spans="2:133" ht="11.25" customHeight="1" x14ac:dyDescent="0.2">
      <c r="B29" s="662" t="s">
        <v>302</v>
      </c>
      <c r="C29" s="663"/>
      <c r="D29" s="663"/>
      <c r="E29" s="663"/>
      <c r="F29" s="663"/>
      <c r="G29" s="663"/>
      <c r="H29" s="663"/>
      <c r="I29" s="663"/>
      <c r="J29" s="663"/>
      <c r="K29" s="663"/>
      <c r="L29" s="663"/>
      <c r="M29" s="663"/>
      <c r="N29" s="663"/>
      <c r="O29" s="663"/>
      <c r="P29" s="663"/>
      <c r="Q29" s="664"/>
      <c r="R29" s="665">
        <v>296919</v>
      </c>
      <c r="S29" s="666"/>
      <c r="T29" s="666"/>
      <c r="U29" s="666"/>
      <c r="V29" s="666"/>
      <c r="W29" s="666"/>
      <c r="X29" s="666"/>
      <c r="Y29" s="667"/>
      <c r="Z29" s="668">
        <v>0.3</v>
      </c>
      <c r="AA29" s="668"/>
      <c r="AB29" s="668"/>
      <c r="AC29" s="668"/>
      <c r="AD29" s="669" t="s">
        <v>235</v>
      </c>
      <c r="AE29" s="669"/>
      <c r="AF29" s="669"/>
      <c r="AG29" s="669"/>
      <c r="AH29" s="669"/>
      <c r="AI29" s="669"/>
      <c r="AJ29" s="669"/>
      <c r="AK29" s="669"/>
      <c r="AL29" s="670" t="s">
        <v>249</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303</v>
      </c>
      <c r="CE29" s="715"/>
      <c r="CF29" s="680" t="s">
        <v>68</v>
      </c>
      <c r="CG29" s="681"/>
      <c r="CH29" s="681"/>
      <c r="CI29" s="681"/>
      <c r="CJ29" s="681"/>
      <c r="CK29" s="681"/>
      <c r="CL29" s="681"/>
      <c r="CM29" s="681"/>
      <c r="CN29" s="681"/>
      <c r="CO29" s="681"/>
      <c r="CP29" s="681"/>
      <c r="CQ29" s="682"/>
      <c r="CR29" s="665">
        <v>2810855</v>
      </c>
      <c r="CS29" s="690"/>
      <c r="CT29" s="690"/>
      <c r="CU29" s="690"/>
      <c r="CV29" s="690"/>
      <c r="CW29" s="690"/>
      <c r="CX29" s="690"/>
      <c r="CY29" s="691"/>
      <c r="CZ29" s="670">
        <v>3.2</v>
      </c>
      <c r="DA29" s="705"/>
      <c r="DB29" s="705"/>
      <c r="DC29" s="707"/>
      <c r="DD29" s="674">
        <v>2778371</v>
      </c>
      <c r="DE29" s="690"/>
      <c r="DF29" s="690"/>
      <c r="DG29" s="690"/>
      <c r="DH29" s="690"/>
      <c r="DI29" s="690"/>
      <c r="DJ29" s="690"/>
      <c r="DK29" s="691"/>
      <c r="DL29" s="674">
        <v>2778371</v>
      </c>
      <c r="DM29" s="690"/>
      <c r="DN29" s="690"/>
      <c r="DO29" s="690"/>
      <c r="DP29" s="690"/>
      <c r="DQ29" s="690"/>
      <c r="DR29" s="690"/>
      <c r="DS29" s="690"/>
      <c r="DT29" s="690"/>
      <c r="DU29" s="690"/>
      <c r="DV29" s="691"/>
      <c r="DW29" s="670">
        <v>6.3</v>
      </c>
      <c r="DX29" s="705"/>
      <c r="DY29" s="705"/>
      <c r="DZ29" s="705"/>
      <c r="EA29" s="705"/>
      <c r="EB29" s="705"/>
      <c r="EC29" s="706"/>
    </row>
    <row r="30" spans="2:133" ht="11.25" customHeight="1" x14ac:dyDescent="0.2">
      <c r="B30" s="662" t="s">
        <v>304</v>
      </c>
      <c r="C30" s="663"/>
      <c r="D30" s="663"/>
      <c r="E30" s="663"/>
      <c r="F30" s="663"/>
      <c r="G30" s="663"/>
      <c r="H30" s="663"/>
      <c r="I30" s="663"/>
      <c r="J30" s="663"/>
      <c r="K30" s="663"/>
      <c r="L30" s="663"/>
      <c r="M30" s="663"/>
      <c r="N30" s="663"/>
      <c r="O30" s="663"/>
      <c r="P30" s="663"/>
      <c r="Q30" s="664"/>
      <c r="R30" s="665">
        <v>722341</v>
      </c>
      <c r="S30" s="666"/>
      <c r="T30" s="666"/>
      <c r="U30" s="666"/>
      <c r="V30" s="666"/>
      <c r="W30" s="666"/>
      <c r="X30" s="666"/>
      <c r="Y30" s="667"/>
      <c r="Z30" s="668">
        <v>0.7</v>
      </c>
      <c r="AA30" s="668"/>
      <c r="AB30" s="668"/>
      <c r="AC30" s="668"/>
      <c r="AD30" s="669">
        <v>136886</v>
      </c>
      <c r="AE30" s="669"/>
      <c r="AF30" s="669"/>
      <c r="AG30" s="669"/>
      <c r="AH30" s="669"/>
      <c r="AI30" s="669"/>
      <c r="AJ30" s="669"/>
      <c r="AK30" s="669"/>
      <c r="AL30" s="670">
        <v>0.3</v>
      </c>
      <c r="AM30" s="671"/>
      <c r="AN30" s="671"/>
      <c r="AO30" s="672"/>
      <c r="AP30" s="644" t="s">
        <v>218</v>
      </c>
      <c r="AQ30" s="645"/>
      <c r="AR30" s="645"/>
      <c r="AS30" s="645"/>
      <c r="AT30" s="645"/>
      <c r="AU30" s="645"/>
      <c r="AV30" s="645"/>
      <c r="AW30" s="645"/>
      <c r="AX30" s="645"/>
      <c r="AY30" s="645"/>
      <c r="AZ30" s="645"/>
      <c r="BA30" s="645"/>
      <c r="BB30" s="645"/>
      <c r="BC30" s="645"/>
      <c r="BD30" s="645"/>
      <c r="BE30" s="645"/>
      <c r="BF30" s="646"/>
      <c r="BG30" s="644" t="s">
        <v>305</v>
      </c>
      <c r="BH30" s="712"/>
      <c r="BI30" s="712"/>
      <c r="BJ30" s="712"/>
      <c r="BK30" s="712"/>
      <c r="BL30" s="712"/>
      <c r="BM30" s="712"/>
      <c r="BN30" s="712"/>
      <c r="BO30" s="712"/>
      <c r="BP30" s="712"/>
      <c r="BQ30" s="713"/>
      <c r="BR30" s="644" t="s">
        <v>306</v>
      </c>
      <c r="BS30" s="712"/>
      <c r="BT30" s="712"/>
      <c r="BU30" s="712"/>
      <c r="BV30" s="712"/>
      <c r="BW30" s="712"/>
      <c r="BX30" s="712"/>
      <c r="BY30" s="712"/>
      <c r="BZ30" s="712"/>
      <c r="CA30" s="712"/>
      <c r="CB30" s="713"/>
      <c r="CD30" s="716"/>
      <c r="CE30" s="717"/>
      <c r="CF30" s="680" t="s">
        <v>307</v>
      </c>
      <c r="CG30" s="681"/>
      <c r="CH30" s="681"/>
      <c r="CI30" s="681"/>
      <c r="CJ30" s="681"/>
      <c r="CK30" s="681"/>
      <c r="CL30" s="681"/>
      <c r="CM30" s="681"/>
      <c r="CN30" s="681"/>
      <c r="CO30" s="681"/>
      <c r="CP30" s="681"/>
      <c r="CQ30" s="682"/>
      <c r="CR30" s="665">
        <v>2716215</v>
      </c>
      <c r="CS30" s="666"/>
      <c r="CT30" s="666"/>
      <c r="CU30" s="666"/>
      <c r="CV30" s="666"/>
      <c r="CW30" s="666"/>
      <c r="CX30" s="666"/>
      <c r="CY30" s="667"/>
      <c r="CZ30" s="670">
        <v>3.1</v>
      </c>
      <c r="DA30" s="705"/>
      <c r="DB30" s="705"/>
      <c r="DC30" s="707"/>
      <c r="DD30" s="674">
        <v>2683731</v>
      </c>
      <c r="DE30" s="666"/>
      <c r="DF30" s="666"/>
      <c r="DG30" s="666"/>
      <c r="DH30" s="666"/>
      <c r="DI30" s="666"/>
      <c r="DJ30" s="666"/>
      <c r="DK30" s="667"/>
      <c r="DL30" s="674">
        <v>2683731</v>
      </c>
      <c r="DM30" s="666"/>
      <c r="DN30" s="666"/>
      <c r="DO30" s="666"/>
      <c r="DP30" s="666"/>
      <c r="DQ30" s="666"/>
      <c r="DR30" s="666"/>
      <c r="DS30" s="666"/>
      <c r="DT30" s="666"/>
      <c r="DU30" s="666"/>
      <c r="DV30" s="667"/>
      <c r="DW30" s="670">
        <v>6.1</v>
      </c>
      <c r="DX30" s="705"/>
      <c r="DY30" s="705"/>
      <c r="DZ30" s="705"/>
      <c r="EA30" s="705"/>
      <c r="EB30" s="705"/>
      <c r="EC30" s="706"/>
    </row>
    <row r="31" spans="2:133" ht="11.25" customHeight="1" x14ac:dyDescent="0.2">
      <c r="B31" s="662" t="s">
        <v>308</v>
      </c>
      <c r="C31" s="663"/>
      <c r="D31" s="663"/>
      <c r="E31" s="663"/>
      <c r="F31" s="663"/>
      <c r="G31" s="663"/>
      <c r="H31" s="663"/>
      <c r="I31" s="663"/>
      <c r="J31" s="663"/>
      <c r="K31" s="663"/>
      <c r="L31" s="663"/>
      <c r="M31" s="663"/>
      <c r="N31" s="663"/>
      <c r="O31" s="663"/>
      <c r="P31" s="663"/>
      <c r="Q31" s="664"/>
      <c r="R31" s="665">
        <v>604189</v>
      </c>
      <c r="S31" s="666"/>
      <c r="T31" s="666"/>
      <c r="U31" s="666"/>
      <c r="V31" s="666"/>
      <c r="W31" s="666"/>
      <c r="X31" s="666"/>
      <c r="Y31" s="667"/>
      <c r="Z31" s="668">
        <v>0.6</v>
      </c>
      <c r="AA31" s="668"/>
      <c r="AB31" s="668"/>
      <c r="AC31" s="668"/>
      <c r="AD31" s="669" t="s">
        <v>126</v>
      </c>
      <c r="AE31" s="669"/>
      <c r="AF31" s="669"/>
      <c r="AG31" s="669"/>
      <c r="AH31" s="669"/>
      <c r="AI31" s="669"/>
      <c r="AJ31" s="669"/>
      <c r="AK31" s="669"/>
      <c r="AL31" s="670" t="s">
        <v>143</v>
      </c>
      <c r="AM31" s="671"/>
      <c r="AN31" s="671"/>
      <c r="AO31" s="672"/>
      <c r="AP31" s="725" t="s">
        <v>309</v>
      </c>
      <c r="AQ31" s="726"/>
      <c r="AR31" s="726"/>
      <c r="AS31" s="726"/>
      <c r="AT31" s="731" t="s">
        <v>310</v>
      </c>
      <c r="AU31" s="217"/>
      <c r="AV31" s="217"/>
      <c r="AW31" s="217"/>
      <c r="AX31" s="651" t="s">
        <v>185</v>
      </c>
      <c r="AY31" s="652"/>
      <c r="AZ31" s="652"/>
      <c r="BA31" s="652"/>
      <c r="BB31" s="652"/>
      <c r="BC31" s="652"/>
      <c r="BD31" s="652"/>
      <c r="BE31" s="652"/>
      <c r="BF31" s="653"/>
      <c r="BG31" s="724">
        <v>99.5</v>
      </c>
      <c r="BH31" s="720"/>
      <c r="BI31" s="720"/>
      <c r="BJ31" s="720"/>
      <c r="BK31" s="720"/>
      <c r="BL31" s="720"/>
      <c r="BM31" s="660">
        <v>98.6</v>
      </c>
      <c r="BN31" s="720"/>
      <c r="BO31" s="720"/>
      <c r="BP31" s="720"/>
      <c r="BQ31" s="721"/>
      <c r="BR31" s="724">
        <v>98.5</v>
      </c>
      <c r="BS31" s="720"/>
      <c r="BT31" s="720"/>
      <c r="BU31" s="720"/>
      <c r="BV31" s="720"/>
      <c r="BW31" s="720"/>
      <c r="BX31" s="660">
        <v>97.5</v>
      </c>
      <c r="BY31" s="720"/>
      <c r="BZ31" s="720"/>
      <c r="CA31" s="720"/>
      <c r="CB31" s="721"/>
      <c r="CD31" s="716"/>
      <c r="CE31" s="717"/>
      <c r="CF31" s="680" t="s">
        <v>311</v>
      </c>
      <c r="CG31" s="681"/>
      <c r="CH31" s="681"/>
      <c r="CI31" s="681"/>
      <c r="CJ31" s="681"/>
      <c r="CK31" s="681"/>
      <c r="CL31" s="681"/>
      <c r="CM31" s="681"/>
      <c r="CN31" s="681"/>
      <c r="CO31" s="681"/>
      <c r="CP31" s="681"/>
      <c r="CQ31" s="682"/>
      <c r="CR31" s="665">
        <v>94640</v>
      </c>
      <c r="CS31" s="690"/>
      <c r="CT31" s="690"/>
      <c r="CU31" s="690"/>
      <c r="CV31" s="690"/>
      <c r="CW31" s="690"/>
      <c r="CX31" s="690"/>
      <c r="CY31" s="691"/>
      <c r="CZ31" s="670">
        <v>0.1</v>
      </c>
      <c r="DA31" s="705"/>
      <c r="DB31" s="705"/>
      <c r="DC31" s="707"/>
      <c r="DD31" s="674">
        <v>94640</v>
      </c>
      <c r="DE31" s="690"/>
      <c r="DF31" s="690"/>
      <c r="DG31" s="690"/>
      <c r="DH31" s="690"/>
      <c r="DI31" s="690"/>
      <c r="DJ31" s="690"/>
      <c r="DK31" s="691"/>
      <c r="DL31" s="674">
        <v>94640</v>
      </c>
      <c r="DM31" s="690"/>
      <c r="DN31" s="690"/>
      <c r="DO31" s="690"/>
      <c r="DP31" s="690"/>
      <c r="DQ31" s="690"/>
      <c r="DR31" s="690"/>
      <c r="DS31" s="690"/>
      <c r="DT31" s="690"/>
      <c r="DU31" s="690"/>
      <c r="DV31" s="691"/>
      <c r="DW31" s="670">
        <v>0.2</v>
      </c>
      <c r="DX31" s="705"/>
      <c r="DY31" s="705"/>
      <c r="DZ31" s="705"/>
      <c r="EA31" s="705"/>
      <c r="EB31" s="705"/>
      <c r="EC31" s="706"/>
    </row>
    <row r="32" spans="2:133" ht="11.25" customHeight="1" x14ac:dyDescent="0.2">
      <c r="B32" s="662" t="s">
        <v>312</v>
      </c>
      <c r="C32" s="663"/>
      <c r="D32" s="663"/>
      <c r="E32" s="663"/>
      <c r="F32" s="663"/>
      <c r="G32" s="663"/>
      <c r="H32" s="663"/>
      <c r="I32" s="663"/>
      <c r="J32" s="663"/>
      <c r="K32" s="663"/>
      <c r="L32" s="663"/>
      <c r="M32" s="663"/>
      <c r="N32" s="663"/>
      <c r="O32" s="663"/>
      <c r="P32" s="663"/>
      <c r="Q32" s="664"/>
      <c r="R32" s="665">
        <v>25293611</v>
      </c>
      <c r="S32" s="666"/>
      <c r="T32" s="666"/>
      <c r="U32" s="666"/>
      <c r="V32" s="666"/>
      <c r="W32" s="666"/>
      <c r="X32" s="666"/>
      <c r="Y32" s="667"/>
      <c r="Z32" s="668">
        <v>26.2</v>
      </c>
      <c r="AA32" s="668"/>
      <c r="AB32" s="668"/>
      <c r="AC32" s="668"/>
      <c r="AD32" s="669" t="s">
        <v>126</v>
      </c>
      <c r="AE32" s="669"/>
      <c r="AF32" s="669"/>
      <c r="AG32" s="669"/>
      <c r="AH32" s="669"/>
      <c r="AI32" s="669"/>
      <c r="AJ32" s="669"/>
      <c r="AK32" s="669"/>
      <c r="AL32" s="670" t="s">
        <v>126</v>
      </c>
      <c r="AM32" s="671"/>
      <c r="AN32" s="671"/>
      <c r="AO32" s="672"/>
      <c r="AP32" s="727"/>
      <c r="AQ32" s="728"/>
      <c r="AR32" s="728"/>
      <c r="AS32" s="728"/>
      <c r="AT32" s="732"/>
      <c r="AU32" s="216" t="s">
        <v>313</v>
      </c>
      <c r="AV32" s="216"/>
      <c r="AW32" s="216"/>
      <c r="AX32" s="662" t="s">
        <v>314</v>
      </c>
      <c r="AY32" s="663"/>
      <c r="AZ32" s="663"/>
      <c r="BA32" s="663"/>
      <c r="BB32" s="663"/>
      <c r="BC32" s="663"/>
      <c r="BD32" s="663"/>
      <c r="BE32" s="663"/>
      <c r="BF32" s="664"/>
      <c r="BG32" s="734">
        <v>99.2</v>
      </c>
      <c r="BH32" s="690"/>
      <c r="BI32" s="690"/>
      <c r="BJ32" s="690"/>
      <c r="BK32" s="690"/>
      <c r="BL32" s="690"/>
      <c r="BM32" s="671">
        <v>97.6</v>
      </c>
      <c r="BN32" s="722"/>
      <c r="BO32" s="722"/>
      <c r="BP32" s="722"/>
      <c r="BQ32" s="723"/>
      <c r="BR32" s="734">
        <v>98.5</v>
      </c>
      <c r="BS32" s="690"/>
      <c r="BT32" s="690"/>
      <c r="BU32" s="690"/>
      <c r="BV32" s="690"/>
      <c r="BW32" s="690"/>
      <c r="BX32" s="671">
        <v>96.8</v>
      </c>
      <c r="BY32" s="722"/>
      <c r="BZ32" s="722"/>
      <c r="CA32" s="722"/>
      <c r="CB32" s="723"/>
      <c r="CD32" s="718"/>
      <c r="CE32" s="719"/>
      <c r="CF32" s="680" t="s">
        <v>315</v>
      </c>
      <c r="CG32" s="681"/>
      <c r="CH32" s="681"/>
      <c r="CI32" s="681"/>
      <c r="CJ32" s="681"/>
      <c r="CK32" s="681"/>
      <c r="CL32" s="681"/>
      <c r="CM32" s="681"/>
      <c r="CN32" s="681"/>
      <c r="CO32" s="681"/>
      <c r="CP32" s="681"/>
      <c r="CQ32" s="682"/>
      <c r="CR32" s="665" t="s">
        <v>249</v>
      </c>
      <c r="CS32" s="666"/>
      <c r="CT32" s="666"/>
      <c r="CU32" s="666"/>
      <c r="CV32" s="666"/>
      <c r="CW32" s="666"/>
      <c r="CX32" s="666"/>
      <c r="CY32" s="667"/>
      <c r="CZ32" s="670" t="s">
        <v>126</v>
      </c>
      <c r="DA32" s="705"/>
      <c r="DB32" s="705"/>
      <c r="DC32" s="707"/>
      <c r="DD32" s="674" t="s">
        <v>235</v>
      </c>
      <c r="DE32" s="666"/>
      <c r="DF32" s="666"/>
      <c r="DG32" s="666"/>
      <c r="DH32" s="666"/>
      <c r="DI32" s="666"/>
      <c r="DJ32" s="666"/>
      <c r="DK32" s="667"/>
      <c r="DL32" s="674" t="s">
        <v>126</v>
      </c>
      <c r="DM32" s="666"/>
      <c r="DN32" s="666"/>
      <c r="DO32" s="666"/>
      <c r="DP32" s="666"/>
      <c r="DQ32" s="666"/>
      <c r="DR32" s="666"/>
      <c r="DS32" s="666"/>
      <c r="DT32" s="666"/>
      <c r="DU32" s="666"/>
      <c r="DV32" s="667"/>
      <c r="DW32" s="670" t="s">
        <v>126</v>
      </c>
      <c r="DX32" s="705"/>
      <c r="DY32" s="705"/>
      <c r="DZ32" s="705"/>
      <c r="EA32" s="705"/>
      <c r="EB32" s="705"/>
      <c r="EC32" s="706"/>
    </row>
    <row r="33" spans="2:133" ht="11.25" customHeight="1" x14ac:dyDescent="0.2">
      <c r="B33" s="701" t="s">
        <v>316</v>
      </c>
      <c r="C33" s="702"/>
      <c r="D33" s="702"/>
      <c r="E33" s="702"/>
      <c r="F33" s="702"/>
      <c r="G33" s="702"/>
      <c r="H33" s="702"/>
      <c r="I33" s="702"/>
      <c r="J33" s="702"/>
      <c r="K33" s="702"/>
      <c r="L33" s="702"/>
      <c r="M33" s="702"/>
      <c r="N33" s="702"/>
      <c r="O33" s="702"/>
      <c r="P33" s="702"/>
      <c r="Q33" s="703"/>
      <c r="R33" s="665">
        <v>425119</v>
      </c>
      <c r="S33" s="666"/>
      <c r="T33" s="666"/>
      <c r="U33" s="666"/>
      <c r="V33" s="666"/>
      <c r="W33" s="666"/>
      <c r="X33" s="666"/>
      <c r="Y33" s="667"/>
      <c r="Z33" s="668">
        <v>0.4</v>
      </c>
      <c r="AA33" s="668"/>
      <c r="AB33" s="668"/>
      <c r="AC33" s="668"/>
      <c r="AD33" s="669">
        <v>425119</v>
      </c>
      <c r="AE33" s="669"/>
      <c r="AF33" s="669"/>
      <c r="AG33" s="669"/>
      <c r="AH33" s="669"/>
      <c r="AI33" s="669"/>
      <c r="AJ33" s="669"/>
      <c r="AK33" s="669"/>
      <c r="AL33" s="670">
        <v>1</v>
      </c>
      <c r="AM33" s="671"/>
      <c r="AN33" s="671"/>
      <c r="AO33" s="672"/>
      <c r="AP33" s="729"/>
      <c r="AQ33" s="730"/>
      <c r="AR33" s="730"/>
      <c r="AS33" s="730"/>
      <c r="AT33" s="733"/>
      <c r="AU33" s="218"/>
      <c r="AV33" s="218"/>
      <c r="AW33" s="218"/>
      <c r="AX33" s="709" t="s">
        <v>317</v>
      </c>
      <c r="AY33" s="710"/>
      <c r="AZ33" s="710"/>
      <c r="BA33" s="710"/>
      <c r="BB33" s="710"/>
      <c r="BC33" s="710"/>
      <c r="BD33" s="710"/>
      <c r="BE33" s="710"/>
      <c r="BF33" s="711"/>
      <c r="BG33" s="735">
        <v>99.7</v>
      </c>
      <c r="BH33" s="736"/>
      <c r="BI33" s="736"/>
      <c r="BJ33" s="736"/>
      <c r="BK33" s="736"/>
      <c r="BL33" s="736"/>
      <c r="BM33" s="737">
        <v>99.4</v>
      </c>
      <c r="BN33" s="736"/>
      <c r="BO33" s="736"/>
      <c r="BP33" s="736"/>
      <c r="BQ33" s="738"/>
      <c r="BR33" s="735">
        <v>98.3</v>
      </c>
      <c r="BS33" s="736"/>
      <c r="BT33" s="736"/>
      <c r="BU33" s="736"/>
      <c r="BV33" s="736"/>
      <c r="BW33" s="736"/>
      <c r="BX33" s="737">
        <v>98</v>
      </c>
      <c r="BY33" s="736"/>
      <c r="BZ33" s="736"/>
      <c r="CA33" s="736"/>
      <c r="CB33" s="738"/>
      <c r="CD33" s="680" t="s">
        <v>318</v>
      </c>
      <c r="CE33" s="681"/>
      <c r="CF33" s="681"/>
      <c r="CG33" s="681"/>
      <c r="CH33" s="681"/>
      <c r="CI33" s="681"/>
      <c r="CJ33" s="681"/>
      <c r="CK33" s="681"/>
      <c r="CL33" s="681"/>
      <c r="CM33" s="681"/>
      <c r="CN33" s="681"/>
      <c r="CO33" s="681"/>
      <c r="CP33" s="681"/>
      <c r="CQ33" s="682"/>
      <c r="CR33" s="665">
        <v>34765339</v>
      </c>
      <c r="CS33" s="690"/>
      <c r="CT33" s="690"/>
      <c r="CU33" s="690"/>
      <c r="CV33" s="690"/>
      <c r="CW33" s="690"/>
      <c r="CX33" s="690"/>
      <c r="CY33" s="691"/>
      <c r="CZ33" s="670">
        <v>39.1</v>
      </c>
      <c r="DA33" s="705"/>
      <c r="DB33" s="705"/>
      <c r="DC33" s="707"/>
      <c r="DD33" s="674">
        <v>26663184</v>
      </c>
      <c r="DE33" s="690"/>
      <c r="DF33" s="690"/>
      <c r="DG33" s="690"/>
      <c r="DH33" s="690"/>
      <c r="DI33" s="690"/>
      <c r="DJ33" s="690"/>
      <c r="DK33" s="691"/>
      <c r="DL33" s="674">
        <v>18881883</v>
      </c>
      <c r="DM33" s="690"/>
      <c r="DN33" s="690"/>
      <c r="DO33" s="690"/>
      <c r="DP33" s="690"/>
      <c r="DQ33" s="690"/>
      <c r="DR33" s="690"/>
      <c r="DS33" s="690"/>
      <c r="DT33" s="690"/>
      <c r="DU33" s="690"/>
      <c r="DV33" s="691"/>
      <c r="DW33" s="670">
        <v>42.8</v>
      </c>
      <c r="DX33" s="705"/>
      <c r="DY33" s="705"/>
      <c r="DZ33" s="705"/>
      <c r="EA33" s="705"/>
      <c r="EB33" s="705"/>
      <c r="EC33" s="706"/>
    </row>
    <row r="34" spans="2:133" ht="11.25" customHeight="1" x14ac:dyDescent="0.2">
      <c r="B34" s="662" t="s">
        <v>319</v>
      </c>
      <c r="C34" s="663"/>
      <c r="D34" s="663"/>
      <c r="E34" s="663"/>
      <c r="F34" s="663"/>
      <c r="G34" s="663"/>
      <c r="H34" s="663"/>
      <c r="I34" s="663"/>
      <c r="J34" s="663"/>
      <c r="K34" s="663"/>
      <c r="L34" s="663"/>
      <c r="M34" s="663"/>
      <c r="N34" s="663"/>
      <c r="O34" s="663"/>
      <c r="P34" s="663"/>
      <c r="Q34" s="664"/>
      <c r="R34" s="665">
        <v>10503517</v>
      </c>
      <c r="S34" s="666"/>
      <c r="T34" s="666"/>
      <c r="U34" s="666"/>
      <c r="V34" s="666"/>
      <c r="W34" s="666"/>
      <c r="X34" s="666"/>
      <c r="Y34" s="667"/>
      <c r="Z34" s="668">
        <v>10.9</v>
      </c>
      <c r="AA34" s="668"/>
      <c r="AB34" s="668"/>
      <c r="AC34" s="668"/>
      <c r="AD34" s="669" t="s">
        <v>242</v>
      </c>
      <c r="AE34" s="669"/>
      <c r="AF34" s="669"/>
      <c r="AG34" s="669"/>
      <c r="AH34" s="669"/>
      <c r="AI34" s="669"/>
      <c r="AJ34" s="669"/>
      <c r="AK34" s="669"/>
      <c r="AL34" s="670" t="s">
        <v>239</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320</v>
      </c>
      <c r="CE34" s="681"/>
      <c r="CF34" s="681"/>
      <c r="CG34" s="681"/>
      <c r="CH34" s="681"/>
      <c r="CI34" s="681"/>
      <c r="CJ34" s="681"/>
      <c r="CK34" s="681"/>
      <c r="CL34" s="681"/>
      <c r="CM34" s="681"/>
      <c r="CN34" s="681"/>
      <c r="CO34" s="681"/>
      <c r="CP34" s="681"/>
      <c r="CQ34" s="682"/>
      <c r="CR34" s="665">
        <v>14917430</v>
      </c>
      <c r="CS34" s="666"/>
      <c r="CT34" s="666"/>
      <c r="CU34" s="666"/>
      <c r="CV34" s="666"/>
      <c r="CW34" s="666"/>
      <c r="CX34" s="666"/>
      <c r="CY34" s="667"/>
      <c r="CZ34" s="670">
        <v>16.8</v>
      </c>
      <c r="DA34" s="705"/>
      <c r="DB34" s="705"/>
      <c r="DC34" s="707"/>
      <c r="DD34" s="674">
        <v>10226391</v>
      </c>
      <c r="DE34" s="666"/>
      <c r="DF34" s="666"/>
      <c r="DG34" s="666"/>
      <c r="DH34" s="666"/>
      <c r="DI34" s="666"/>
      <c r="DJ34" s="666"/>
      <c r="DK34" s="667"/>
      <c r="DL34" s="674">
        <v>9344263</v>
      </c>
      <c r="DM34" s="666"/>
      <c r="DN34" s="666"/>
      <c r="DO34" s="666"/>
      <c r="DP34" s="666"/>
      <c r="DQ34" s="666"/>
      <c r="DR34" s="666"/>
      <c r="DS34" s="666"/>
      <c r="DT34" s="666"/>
      <c r="DU34" s="666"/>
      <c r="DV34" s="667"/>
      <c r="DW34" s="670">
        <v>21.2</v>
      </c>
      <c r="DX34" s="705"/>
      <c r="DY34" s="705"/>
      <c r="DZ34" s="705"/>
      <c r="EA34" s="705"/>
      <c r="EB34" s="705"/>
      <c r="EC34" s="706"/>
    </row>
    <row r="35" spans="2:133" ht="11.25" customHeight="1" x14ac:dyDescent="0.2">
      <c r="B35" s="662" t="s">
        <v>321</v>
      </c>
      <c r="C35" s="663"/>
      <c r="D35" s="663"/>
      <c r="E35" s="663"/>
      <c r="F35" s="663"/>
      <c r="G35" s="663"/>
      <c r="H35" s="663"/>
      <c r="I35" s="663"/>
      <c r="J35" s="663"/>
      <c r="K35" s="663"/>
      <c r="L35" s="663"/>
      <c r="M35" s="663"/>
      <c r="N35" s="663"/>
      <c r="O35" s="663"/>
      <c r="P35" s="663"/>
      <c r="Q35" s="664"/>
      <c r="R35" s="665">
        <v>80443</v>
      </c>
      <c r="S35" s="666"/>
      <c r="T35" s="666"/>
      <c r="U35" s="666"/>
      <c r="V35" s="666"/>
      <c r="W35" s="666"/>
      <c r="X35" s="666"/>
      <c r="Y35" s="667"/>
      <c r="Z35" s="668">
        <v>0.1</v>
      </c>
      <c r="AA35" s="668"/>
      <c r="AB35" s="668"/>
      <c r="AC35" s="668"/>
      <c r="AD35" s="669">
        <v>6634</v>
      </c>
      <c r="AE35" s="669"/>
      <c r="AF35" s="669"/>
      <c r="AG35" s="669"/>
      <c r="AH35" s="669"/>
      <c r="AI35" s="669"/>
      <c r="AJ35" s="669"/>
      <c r="AK35" s="669"/>
      <c r="AL35" s="670">
        <v>0</v>
      </c>
      <c r="AM35" s="671"/>
      <c r="AN35" s="671"/>
      <c r="AO35" s="672"/>
      <c r="AP35" s="221"/>
      <c r="AQ35" s="644" t="s">
        <v>322</v>
      </c>
      <c r="AR35" s="645"/>
      <c r="AS35" s="645"/>
      <c r="AT35" s="645"/>
      <c r="AU35" s="645"/>
      <c r="AV35" s="645"/>
      <c r="AW35" s="645"/>
      <c r="AX35" s="645"/>
      <c r="AY35" s="645"/>
      <c r="AZ35" s="645"/>
      <c r="BA35" s="645"/>
      <c r="BB35" s="645"/>
      <c r="BC35" s="645"/>
      <c r="BD35" s="645"/>
      <c r="BE35" s="645"/>
      <c r="BF35" s="646"/>
      <c r="BG35" s="644" t="s">
        <v>323</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324</v>
      </c>
      <c r="CE35" s="681"/>
      <c r="CF35" s="681"/>
      <c r="CG35" s="681"/>
      <c r="CH35" s="681"/>
      <c r="CI35" s="681"/>
      <c r="CJ35" s="681"/>
      <c r="CK35" s="681"/>
      <c r="CL35" s="681"/>
      <c r="CM35" s="681"/>
      <c r="CN35" s="681"/>
      <c r="CO35" s="681"/>
      <c r="CP35" s="681"/>
      <c r="CQ35" s="682"/>
      <c r="CR35" s="665">
        <v>858534</v>
      </c>
      <c r="CS35" s="690"/>
      <c r="CT35" s="690"/>
      <c r="CU35" s="690"/>
      <c r="CV35" s="690"/>
      <c r="CW35" s="690"/>
      <c r="CX35" s="690"/>
      <c r="CY35" s="691"/>
      <c r="CZ35" s="670">
        <v>1</v>
      </c>
      <c r="DA35" s="705"/>
      <c r="DB35" s="705"/>
      <c r="DC35" s="707"/>
      <c r="DD35" s="674">
        <v>711782</v>
      </c>
      <c r="DE35" s="690"/>
      <c r="DF35" s="690"/>
      <c r="DG35" s="690"/>
      <c r="DH35" s="690"/>
      <c r="DI35" s="690"/>
      <c r="DJ35" s="690"/>
      <c r="DK35" s="691"/>
      <c r="DL35" s="674">
        <v>706903</v>
      </c>
      <c r="DM35" s="690"/>
      <c r="DN35" s="690"/>
      <c r="DO35" s="690"/>
      <c r="DP35" s="690"/>
      <c r="DQ35" s="690"/>
      <c r="DR35" s="690"/>
      <c r="DS35" s="690"/>
      <c r="DT35" s="690"/>
      <c r="DU35" s="690"/>
      <c r="DV35" s="691"/>
      <c r="DW35" s="670">
        <v>1.6</v>
      </c>
      <c r="DX35" s="705"/>
      <c r="DY35" s="705"/>
      <c r="DZ35" s="705"/>
      <c r="EA35" s="705"/>
      <c r="EB35" s="705"/>
      <c r="EC35" s="706"/>
    </row>
    <row r="36" spans="2:133" ht="11.25" customHeight="1" x14ac:dyDescent="0.2">
      <c r="B36" s="662" t="s">
        <v>325</v>
      </c>
      <c r="C36" s="663"/>
      <c r="D36" s="663"/>
      <c r="E36" s="663"/>
      <c r="F36" s="663"/>
      <c r="G36" s="663"/>
      <c r="H36" s="663"/>
      <c r="I36" s="663"/>
      <c r="J36" s="663"/>
      <c r="K36" s="663"/>
      <c r="L36" s="663"/>
      <c r="M36" s="663"/>
      <c r="N36" s="663"/>
      <c r="O36" s="663"/>
      <c r="P36" s="663"/>
      <c r="Q36" s="664"/>
      <c r="R36" s="665">
        <v>92667</v>
      </c>
      <c r="S36" s="666"/>
      <c r="T36" s="666"/>
      <c r="U36" s="666"/>
      <c r="V36" s="666"/>
      <c r="W36" s="666"/>
      <c r="X36" s="666"/>
      <c r="Y36" s="667"/>
      <c r="Z36" s="668">
        <v>0.1</v>
      </c>
      <c r="AA36" s="668"/>
      <c r="AB36" s="668"/>
      <c r="AC36" s="668"/>
      <c r="AD36" s="669" t="s">
        <v>235</v>
      </c>
      <c r="AE36" s="669"/>
      <c r="AF36" s="669"/>
      <c r="AG36" s="669"/>
      <c r="AH36" s="669"/>
      <c r="AI36" s="669"/>
      <c r="AJ36" s="669"/>
      <c r="AK36" s="669"/>
      <c r="AL36" s="670" t="s">
        <v>126</v>
      </c>
      <c r="AM36" s="671"/>
      <c r="AN36" s="671"/>
      <c r="AO36" s="672"/>
      <c r="AP36" s="221"/>
      <c r="AQ36" s="739" t="s">
        <v>326</v>
      </c>
      <c r="AR36" s="740"/>
      <c r="AS36" s="740"/>
      <c r="AT36" s="740"/>
      <c r="AU36" s="740"/>
      <c r="AV36" s="740"/>
      <c r="AW36" s="740"/>
      <c r="AX36" s="740"/>
      <c r="AY36" s="741"/>
      <c r="AZ36" s="654">
        <v>7694454</v>
      </c>
      <c r="BA36" s="655"/>
      <c r="BB36" s="655"/>
      <c r="BC36" s="655"/>
      <c r="BD36" s="655"/>
      <c r="BE36" s="655"/>
      <c r="BF36" s="742"/>
      <c r="BG36" s="676" t="s">
        <v>327</v>
      </c>
      <c r="BH36" s="677"/>
      <c r="BI36" s="677"/>
      <c r="BJ36" s="677"/>
      <c r="BK36" s="677"/>
      <c r="BL36" s="677"/>
      <c r="BM36" s="677"/>
      <c r="BN36" s="677"/>
      <c r="BO36" s="677"/>
      <c r="BP36" s="677"/>
      <c r="BQ36" s="677"/>
      <c r="BR36" s="677"/>
      <c r="BS36" s="677"/>
      <c r="BT36" s="677"/>
      <c r="BU36" s="678"/>
      <c r="BV36" s="654">
        <v>235368</v>
      </c>
      <c r="BW36" s="655"/>
      <c r="BX36" s="655"/>
      <c r="BY36" s="655"/>
      <c r="BZ36" s="655"/>
      <c r="CA36" s="655"/>
      <c r="CB36" s="742"/>
      <c r="CD36" s="680" t="s">
        <v>328</v>
      </c>
      <c r="CE36" s="681"/>
      <c r="CF36" s="681"/>
      <c r="CG36" s="681"/>
      <c r="CH36" s="681"/>
      <c r="CI36" s="681"/>
      <c r="CJ36" s="681"/>
      <c r="CK36" s="681"/>
      <c r="CL36" s="681"/>
      <c r="CM36" s="681"/>
      <c r="CN36" s="681"/>
      <c r="CO36" s="681"/>
      <c r="CP36" s="681"/>
      <c r="CQ36" s="682"/>
      <c r="CR36" s="665">
        <v>8634152</v>
      </c>
      <c r="CS36" s="666"/>
      <c r="CT36" s="666"/>
      <c r="CU36" s="666"/>
      <c r="CV36" s="666"/>
      <c r="CW36" s="666"/>
      <c r="CX36" s="666"/>
      <c r="CY36" s="667"/>
      <c r="CZ36" s="670">
        <v>9.6999999999999993</v>
      </c>
      <c r="DA36" s="705"/>
      <c r="DB36" s="705"/>
      <c r="DC36" s="707"/>
      <c r="DD36" s="674">
        <v>6395441</v>
      </c>
      <c r="DE36" s="666"/>
      <c r="DF36" s="666"/>
      <c r="DG36" s="666"/>
      <c r="DH36" s="666"/>
      <c r="DI36" s="666"/>
      <c r="DJ36" s="666"/>
      <c r="DK36" s="667"/>
      <c r="DL36" s="674">
        <v>4616511</v>
      </c>
      <c r="DM36" s="666"/>
      <c r="DN36" s="666"/>
      <c r="DO36" s="666"/>
      <c r="DP36" s="666"/>
      <c r="DQ36" s="666"/>
      <c r="DR36" s="666"/>
      <c r="DS36" s="666"/>
      <c r="DT36" s="666"/>
      <c r="DU36" s="666"/>
      <c r="DV36" s="667"/>
      <c r="DW36" s="670">
        <v>10.5</v>
      </c>
      <c r="DX36" s="705"/>
      <c r="DY36" s="705"/>
      <c r="DZ36" s="705"/>
      <c r="EA36" s="705"/>
      <c r="EB36" s="705"/>
      <c r="EC36" s="706"/>
    </row>
    <row r="37" spans="2:133" ht="11.25" customHeight="1" x14ac:dyDescent="0.2">
      <c r="B37" s="662" t="s">
        <v>329</v>
      </c>
      <c r="C37" s="663"/>
      <c r="D37" s="663"/>
      <c r="E37" s="663"/>
      <c r="F37" s="663"/>
      <c r="G37" s="663"/>
      <c r="H37" s="663"/>
      <c r="I37" s="663"/>
      <c r="J37" s="663"/>
      <c r="K37" s="663"/>
      <c r="L37" s="663"/>
      <c r="M37" s="663"/>
      <c r="N37" s="663"/>
      <c r="O37" s="663"/>
      <c r="P37" s="663"/>
      <c r="Q37" s="664"/>
      <c r="R37" s="665">
        <v>524414</v>
      </c>
      <c r="S37" s="666"/>
      <c r="T37" s="666"/>
      <c r="U37" s="666"/>
      <c r="V37" s="666"/>
      <c r="W37" s="666"/>
      <c r="X37" s="666"/>
      <c r="Y37" s="667"/>
      <c r="Z37" s="668">
        <v>0.5</v>
      </c>
      <c r="AA37" s="668"/>
      <c r="AB37" s="668"/>
      <c r="AC37" s="668"/>
      <c r="AD37" s="669" t="s">
        <v>126</v>
      </c>
      <c r="AE37" s="669"/>
      <c r="AF37" s="669"/>
      <c r="AG37" s="669"/>
      <c r="AH37" s="669"/>
      <c r="AI37" s="669"/>
      <c r="AJ37" s="669"/>
      <c r="AK37" s="669"/>
      <c r="AL37" s="670" t="s">
        <v>249</v>
      </c>
      <c r="AM37" s="671"/>
      <c r="AN37" s="671"/>
      <c r="AO37" s="672"/>
      <c r="AQ37" s="743" t="s">
        <v>330</v>
      </c>
      <c r="AR37" s="744"/>
      <c r="AS37" s="744"/>
      <c r="AT37" s="744"/>
      <c r="AU37" s="744"/>
      <c r="AV37" s="744"/>
      <c r="AW37" s="744"/>
      <c r="AX37" s="744"/>
      <c r="AY37" s="745"/>
      <c r="AZ37" s="665">
        <v>1833150</v>
      </c>
      <c r="BA37" s="666"/>
      <c r="BB37" s="666"/>
      <c r="BC37" s="666"/>
      <c r="BD37" s="690"/>
      <c r="BE37" s="690"/>
      <c r="BF37" s="723"/>
      <c r="BG37" s="680" t="s">
        <v>331</v>
      </c>
      <c r="BH37" s="681"/>
      <c r="BI37" s="681"/>
      <c r="BJ37" s="681"/>
      <c r="BK37" s="681"/>
      <c r="BL37" s="681"/>
      <c r="BM37" s="681"/>
      <c r="BN37" s="681"/>
      <c r="BO37" s="681"/>
      <c r="BP37" s="681"/>
      <c r="BQ37" s="681"/>
      <c r="BR37" s="681"/>
      <c r="BS37" s="681"/>
      <c r="BT37" s="681"/>
      <c r="BU37" s="682"/>
      <c r="BV37" s="665">
        <v>-297972</v>
      </c>
      <c r="BW37" s="666"/>
      <c r="BX37" s="666"/>
      <c r="BY37" s="666"/>
      <c r="BZ37" s="666"/>
      <c r="CA37" s="666"/>
      <c r="CB37" s="675"/>
      <c r="CD37" s="680" t="s">
        <v>332</v>
      </c>
      <c r="CE37" s="681"/>
      <c r="CF37" s="681"/>
      <c r="CG37" s="681"/>
      <c r="CH37" s="681"/>
      <c r="CI37" s="681"/>
      <c r="CJ37" s="681"/>
      <c r="CK37" s="681"/>
      <c r="CL37" s="681"/>
      <c r="CM37" s="681"/>
      <c r="CN37" s="681"/>
      <c r="CO37" s="681"/>
      <c r="CP37" s="681"/>
      <c r="CQ37" s="682"/>
      <c r="CR37" s="665">
        <v>497321</v>
      </c>
      <c r="CS37" s="690"/>
      <c r="CT37" s="690"/>
      <c r="CU37" s="690"/>
      <c r="CV37" s="690"/>
      <c r="CW37" s="690"/>
      <c r="CX37" s="690"/>
      <c r="CY37" s="691"/>
      <c r="CZ37" s="670">
        <v>0.6</v>
      </c>
      <c r="DA37" s="705"/>
      <c r="DB37" s="705"/>
      <c r="DC37" s="707"/>
      <c r="DD37" s="674">
        <v>497321</v>
      </c>
      <c r="DE37" s="690"/>
      <c r="DF37" s="690"/>
      <c r="DG37" s="690"/>
      <c r="DH37" s="690"/>
      <c r="DI37" s="690"/>
      <c r="DJ37" s="690"/>
      <c r="DK37" s="691"/>
      <c r="DL37" s="674">
        <v>434852</v>
      </c>
      <c r="DM37" s="690"/>
      <c r="DN37" s="690"/>
      <c r="DO37" s="690"/>
      <c r="DP37" s="690"/>
      <c r="DQ37" s="690"/>
      <c r="DR37" s="690"/>
      <c r="DS37" s="690"/>
      <c r="DT37" s="690"/>
      <c r="DU37" s="690"/>
      <c r="DV37" s="691"/>
      <c r="DW37" s="670">
        <v>1</v>
      </c>
      <c r="DX37" s="705"/>
      <c r="DY37" s="705"/>
      <c r="DZ37" s="705"/>
      <c r="EA37" s="705"/>
      <c r="EB37" s="705"/>
      <c r="EC37" s="706"/>
    </row>
    <row r="38" spans="2:133" ht="11.25" customHeight="1" x14ac:dyDescent="0.2">
      <c r="B38" s="662" t="s">
        <v>333</v>
      </c>
      <c r="C38" s="663"/>
      <c r="D38" s="663"/>
      <c r="E38" s="663"/>
      <c r="F38" s="663"/>
      <c r="G38" s="663"/>
      <c r="H38" s="663"/>
      <c r="I38" s="663"/>
      <c r="J38" s="663"/>
      <c r="K38" s="663"/>
      <c r="L38" s="663"/>
      <c r="M38" s="663"/>
      <c r="N38" s="663"/>
      <c r="O38" s="663"/>
      <c r="P38" s="663"/>
      <c r="Q38" s="664"/>
      <c r="R38" s="665">
        <v>6561561</v>
      </c>
      <c r="S38" s="666"/>
      <c r="T38" s="666"/>
      <c r="U38" s="666"/>
      <c r="V38" s="666"/>
      <c r="W38" s="666"/>
      <c r="X38" s="666"/>
      <c r="Y38" s="667"/>
      <c r="Z38" s="668">
        <v>6.8</v>
      </c>
      <c r="AA38" s="668"/>
      <c r="AB38" s="668"/>
      <c r="AC38" s="668"/>
      <c r="AD38" s="669" t="s">
        <v>242</v>
      </c>
      <c r="AE38" s="669"/>
      <c r="AF38" s="669"/>
      <c r="AG38" s="669"/>
      <c r="AH38" s="669"/>
      <c r="AI38" s="669"/>
      <c r="AJ38" s="669"/>
      <c r="AK38" s="669"/>
      <c r="AL38" s="670" t="s">
        <v>126</v>
      </c>
      <c r="AM38" s="671"/>
      <c r="AN38" s="671"/>
      <c r="AO38" s="672"/>
      <c r="AQ38" s="743" t="s">
        <v>334</v>
      </c>
      <c r="AR38" s="744"/>
      <c r="AS38" s="744"/>
      <c r="AT38" s="744"/>
      <c r="AU38" s="744"/>
      <c r="AV38" s="744"/>
      <c r="AW38" s="744"/>
      <c r="AX38" s="744"/>
      <c r="AY38" s="745"/>
      <c r="AZ38" s="665" t="s">
        <v>126</v>
      </c>
      <c r="BA38" s="666"/>
      <c r="BB38" s="666"/>
      <c r="BC38" s="666"/>
      <c r="BD38" s="690"/>
      <c r="BE38" s="690"/>
      <c r="BF38" s="723"/>
      <c r="BG38" s="680" t="s">
        <v>335</v>
      </c>
      <c r="BH38" s="681"/>
      <c r="BI38" s="681"/>
      <c r="BJ38" s="681"/>
      <c r="BK38" s="681"/>
      <c r="BL38" s="681"/>
      <c r="BM38" s="681"/>
      <c r="BN38" s="681"/>
      <c r="BO38" s="681"/>
      <c r="BP38" s="681"/>
      <c r="BQ38" s="681"/>
      <c r="BR38" s="681"/>
      <c r="BS38" s="681"/>
      <c r="BT38" s="681"/>
      <c r="BU38" s="682"/>
      <c r="BV38" s="665">
        <v>25636</v>
      </c>
      <c r="BW38" s="666"/>
      <c r="BX38" s="666"/>
      <c r="BY38" s="666"/>
      <c r="BZ38" s="666"/>
      <c r="CA38" s="666"/>
      <c r="CB38" s="675"/>
      <c r="CD38" s="680" t="s">
        <v>336</v>
      </c>
      <c r="CE38" s="681"/>
      <c r="CF38" s="681"/>
      <c r="CG38" s="681"/>
      <c r="CH38" s="681"/>
      <c r="CI38" s="681"/>
      <c r="CJ38" s="681"/>
      <c r="CK38" s="681"/>
      <c r="CL38" s="681"/>
      <c r="CM38" s="681"/>
      <c r="CN38" s="681"/>
      <c r="CO38" s="681"/>
      <c r="CP38" s="681"/>
      <c r="CQ38" s="682"/>
      <c r="CR38" s="665">
        <v>5861304</v>
      </c>
      <c r="CS38" s="666"/>
      <c r="CT38" s="666"/>
      <c r="CU38" s="666"/>
      <c r="CV38" s="666"/>
      <c r="CW38" s="666"/>
      <c r="CX38" s="666"/>
      <c r="CY38" s="667"/>
      <c r="CZ38" s="670">
        <v>6.6</v>
      </c>
      <c r="DA38" s="705"/>
      <c r="DB38" s="705"/>
      <c r="DC38" s="707"/>
      <c r="DD38" s="674">
        <v>4887323</v>
      </c>
      <c r="DE38" s="666"/>
      <c r="DF38" s="666"/>
      <c r="DG38" s="666"/>
      <c r="DH38" s="666"/>
      <c r="DI38" s="666"/>
      <c r="DJ38" s="666"/>
      <c r="DK38" s="667"/>
      <c r="DL38" s="674">
        <v>4214206</v>
      </c>
      <c r="DM38" s="666"/>
      <c r="DN38" s="666"/>
      <c r="DO38" s="666"/>
      <c r="DP38" s="666"/>
      <c r="DQ38" s="666"/>
      <c r="DR38" s="666"/>
      <c r="DS38" s="666"/>
      <c r="DT38" s="666"/>
      <c r="DU38" s="666"/>
      <c r="DV38" s="667"/>
      <c r="DW38" s="670">
        <v>9.6</v>
      </c>
      <c r="DX38" s="705"/>
      <c r="DY38" s="705"/>
      <c r="DZ38" s="705"/>
      <c r="EA38" s="705"/>
      <c r="EB38" s="705"/>
      <c r="EC38" s="706"/>
    </row>
    <row r="39" spans="2:133" ht="11.25" customHeight="1" x14ac:dyDescent="0.2">
      <c r="B39" s="662" t="s">
        <v>337</v>
      </c>
      <c r="C39" s="663"/>
      <c r="D39" s="663"/>
      <c r="E39" s="663"/>
      <c r="F39" s="663"/>
      <c r="G39" s="663"/>
      <c r="H39" s="663"/>
      <c r="I39" s="663"/>
      <c r="J39" s="663"/>
      <c r="K39" s="663"/>
      <c r="L39" s="663"/>
      <c r="M39" s="663"/>
      <c r="N39" s="663"/>
      <c r="O39" s="663"/>
      <c r="P39" s="663"/>
      <c r="Q39" s="664"/>
      <c r="R39" s="665">
        <v>723897</v>
      </c>
      <c r="S39" s="666"/>
      <c r="T39" s="666"/>
      <c r="U39" s="666"/>
      <c r="V39" s="666"/>
      <c r="W39" s="666"/>
      <c r="X39" s="666"/>
      <c r="Y39" s="667"/>
      <c r="Z39" s="668">
        <v>0.7</v>
      </c>
      <c r="AA39" s="668"/>
      <c r="AB39" s="668"/>
      <c r="AC39" s="668"/>
      <c r="AD39" s="669">
        <v>878</v>
      </c>
      <c r="AE39" s="669"/>
      <c r="AF39" s="669"/>
      <c r="AG39" s="669"/>
      <c r="AH39" s="669"/>
      <c r="AI39" s="669"/>
      <c r="AJ39" s="669"/>
      <c r="AK39" s="669"/>
      <c r="AL39" s="670">
        <v>0</v>
      </c>
      <c r="AM39" s="671"/>
      <c r="AN39" s="671"/>
      <c r="AO39" s="672"/>
      <c r="AQ39" s="743" t="s">
        <v>338</v>
      </c>
      <c r="AR39" s="744"/>
      <c r="AS39" s="744"/>
      <c r="AT39" s="744"/>
      <c r="AU39" s="744"/>
      <c r="AV39" s="744"/>
      <c r="AW39" s="744"/>
      <c r="AX39" s="744"/>
      <c r="AY39" s="745"/>
      <c r="AZ39" s="665" t="s">
        <v>235</v>
      </c>
      <c r="BA39" s="666"/>
      <c r="BB39" s="666"/>
      <c r="BC39" s="666"/>
      <c r="BD39" s="690"/>
      <c r="BE39" s="690"/>
      <c r="BF39" s="723"/>
      <c r="BG39" s="680" t="s">
        <v>339</v>
      </c>
      <c r="BH39" s="681"/>
      <c r="BI39" s="681"/>
      <c r="BJ39" s="681"/>
      <c r="BK39" s="681"/>
      <c r="BL39" s="681"/>
      <c r="BM39" s="681"/>
      <c r="BN39" s="681"/>
      <c r="BO39" s="681"/>
      <c r="BP39" s="681"/>
      <c r="BQ39" s="681"/>
      <c r="BR39" s="681"/>
      <c r="BS39" s="681"/>
      <c r="BT39" s="681"/>
      <c r="BU39" s="682"/>
      <c r="BV39" s="665">
        <v>36795</v>
      </c>
      <c r="BW39" s="666"/>
      <c r="BX39" s="666"/>
      <c r="BY39" s="666"/>
      <c r="BZ39" s="666"/>
      <c r="CA39" s="666"/>
      <c r="CB39" s="675"/>
      <c r="CD39" s="680" t="s">
        <v>340</v>
      </c>
      <c r="CE39" s="681"/>
      <c r="CF39" s="681"/>
      <c r="CG39" s="681"/>
      <c r="CH39" s="681"/>
      <c r="CI39" s="681"/>
      <c r="CJ39" s="681"/>
      <c r="CK39" s="681"/>
      <c r="CL39" s="681"/>
      <c r="CM39" s="681"/>
      <c r="CN39" s="681"/>
      <c r="CO39" s="681"/>
      <c r="CP39" s="681"/>
      <c r="CQ39" s="682"/>
      <c r="CR39" s="665">
        <v>4315051</v>
      </c>
      <c r="CS39" s="690"/>
      <c r="CT39" s="690"/>
      <c r="CU39" s="690"/>
      <c r="CV39" s="690"/>
      <c r="CW39" s="690"/>
      <c r="CX39" s="690"/>
      <c r="CY39" s="691"/>
      <c r="CZ39" s="670">
        <v>4.9000000000000004</v>
      </c>
      <c r="DA39" s="705"/>
      <c r="DB39" s="705"/>
      <c r="DC39" s="707"/>
      <c r="DD39" s="674">
        <v>4304326</v>
      </c>
      <c r="DE39" s="690"/>
      <c r="DF39" s="690"/>
      <c r="DG39" s="690"/>
      <c r="DH39" s="690"/>
      <c r="DI39" s="690"/>
      <c r="DJ39" s="690"/>
      <c r="DK39" s="691"/>
      <c r="DL39" s="674" t="s">
        <v>126</v>
      </c>
      <c r="DM39" s="690"/>
      <c r="DN39" s="690"/>
      <c r="DO39" s="690"/>
      <c r="DP39" s="690"/>
      <c r="DQ39" s="690"/>
      <c r="DR39" s="690"/>
      <c r="DS39" s="690"/>
      <c r="DT39" s="690"/>
      <c r="DU39" s="690"/>
      <c r="DV39" s="691"/>
      <c r="DW39" s="670" t="s">
        <v>126</v>
      </c>
      <c r="DX39" s="705"/>
      <c r="DY39" s="705"/>
      <c r="DZ39" s="705"/>
      <c r="EA39" s="705"/>
      <c r="EB39" s="705"/>
      <c r="EC39" s="706"/>
    </row>
    <row r="40" spans="2:133" ht="11.25" customHeight="1" x14ac:dyDescent="0.2">
      <c r="B40" s="662" t="s">
        <v>341</v>
      </c>
      <c r="C40" s="663"/>
      <c r="D40" s="663"/>
      <c r="E40" s="663"/>
      <c r="F40" s="663"/>
      <c r="G40" s="663"/>
      <c r="H40" s="663"/>
      <c r="I40" s="663"/>
      <c r="J40" s="663"/>
      <c r="K40" s="663"/>
      <c r="L40" s="663"/>
      <c r="M40" s="663"/>
      <c r="N40" s="663"/>
      <c r="O40" s="663"/>
      <c r="P40" s="663"/>
      <c r="Q40" s="664"/>
      <c r="R40" s="665">
        <v>4051000</v>
      </c>
      <c r="S40" s="666"/>
      <c r="T40" s="666"/>
      <c r="U40" s="666"/>
      <c r="V40" s="666"/>
      <c r="W40" s="666"/>
      <c r="X40" s="666"/>
      <c r="Y40" s="667"/>
      <c r="Z40" s="668">
        <v>4.2</v>
      </c>
      <c r="AA40" s="668"/>
      <c r="AB40" s="668"/>
      <c r="AC40" s="668"/>
      <c r="AD40" s="669" t="s">
        <v>235</v>
      </c>
      <c r="AE40" s="669"/>
      <c r="AF40" s="669"/>
      <c r="AG40" s="669"/>
      <c r="AH40" s="669"/>
      <c r="AI40" s="669"/>
      <c r="AJ40" s="669"/>
      <c r="AK40" s="669"/>
      <c r="AL40" s="670" t="s">
        <v>249</v>
      </c>
      <c r="AM40" s="671"/>
      <c r="AN40" s="671"/>
      <c r="AO40" s="672"/>
      <c r="AQ40" s="743" t="s">
        <v>342</v>
      </c>
      <c r="AR40" s="744"/>
      <c r="AS40" s="744"/>
      <c r="AT40" s="744"/>
      <c r="AU40" s="744"/>
      <c r="AV40" s="744"/>
      <c r="AW40" s="744"/>
      <c r="AX40" s="744"/>
      <c r="AY40" s="745"/>
      <c r="AZ40" s="665" t="s">
        <v>126</v>
      </c>
      <c r="BA40" s="666"/>
      <c r="BB40" s="666"/>
      <c r="BC40" s="666"/>
      <c r="BD40" s="690"/>
      <c r="BE40" s="690"/>
      <c r="BF40" s="723"/>
      <c r="BG40" s="746" t="s">
        <v>343</v>
      </c>
      <c r="BH40" s="747"/>
      <c r="BI40" s="747"/>
      <c r="BJ40" s="747"/>
      <c r="BK40" s="747"/>
      <c r="BL40" s="222"/>
      <c r="BM40" s="681" t="s">
        <v>344</v>
      </c>
      <c r="BN40" s="681"/>
      <c r="BO40" s="681"/>
      <c r="BP40" s="681"/>
      <c r="BQ40" s="681"/>
      <c r="BR40" s="681"/>
      <c r="BS40" s="681"/>
      <c r="BT40" s="681"/>
      <c r="BU40" s="682"/>
      <c r="BV40" s="665">
        <v>101</v>
      </c>
      <c r="BW40" s="666"/>
      <c r="BX40" s="666"/>
      <c r="BY40" s="666"/>
      <c r="BZ40" s="666"/>
      <c r="CA40" s="666"/>
      <c r="CB40" s="675"/>
      <c r="CD40" s="680" t="s">
        <v>345</v>
      </c>
      <c r="CE40" s="681"/>
      <c r="CF40" s="681"/>
      <c r="CG40" s="681"/>
      <c r="CH40" s="681"/>
      <c r="CI40" s="681"/>
      <c r="CJ40" s="681"/>
      <c r="CK40" s="681"/>
      <c r="CL40" s="681"/>
      <c r="CM40" s="681"/>
      <c r="CN40" s="681"/>
      <c r="CO40" s="681"/>
      <c r="CP40" s="681"/>
      <c r="CQ40" s="682"/>
      <c r="CR40" s="665">
        <v>178868</v>
      </c>
      <c r="CS40" s="666"/>
      <c r="CT40" s="666"/>
      <c r="CU40" s="666"/>
      <c r="CV40" s="666"/>
      <c r="CW40" s="666"/>
      <c r="CX40" s="666"/>
      <c r="CY40" s="667"/>
      <c r="CZ40" s="670">
        <v>0.2</v>
      </c>
      <c r="DA40" s="705"/>
      <c r="DB40" s="705"/>
      <c r="DC40" s="707"/>
      <c r="DD40" s="674">
        <v>137921</v>
      </c>
      <c r="DE40" s="666"/>
      <c r="DF40" s="666"/>
      <c r="DG40" s="666"/>
      <c r="DH40" s="666"/>
      <c r="DI40" s="666"/>
      <c r="DJ40" s="666"/>
      <c r="DK40" s="667"/>
      <c r="DL40" s="674" t="s">
        <v>126</v>
      </c>
      <c r="DM40" s="666"/>
      <c r="DN40" s="666"/>
      <c r="DO40" s="666"/>
      <c r="DP40" s="666"/>
      <c r="DQ40" s="666"/>
      <c r="DR40" s="666"/>
      <c r="DS40" s="666"/>
      <c r="DT40" s="666"/>
      <c r="DU40" s="666"/>
      <c r="DV40" s="667"/>
      <c r="DW40" s="670" t="s">
        <v>239</v>
      </c>
      <c r="DX40" s="705"/>
      <c r="DY40" s="705"/>
      <c r="DZ40" s="705"/>
      <c r="EA40" s="705"/>
      <c r="EB40" s="705"/>
      <c r="EC40" s="706"/>
    </row>
    <row r="41" spans="2:133" ht="11.25" customHeight="1" x14ac:dyDescent="0.2">
      <c r="B41" s="662" t="s">
        <v>346</v>
      </c>
      <c r="C41" s="663"/>
      <c r="D41" s="663"/>
      <c r="E41" s="663"/>
      <c r="F41" s="663"/>
      <c r="G41" s="663"/>
      <c r="H41" s="663"/>
      <c r="I41" s="663"/>
      <c r="J41" s="663"/>
      <c r="K41" s="663"/>
      <c r="L41" s="663"/>
      <c r="M41" s="663"/>
      <c r="N41" s="663"/>
      <c r="O41" s="663"/>
      <c r="P41" s="663"/>
      <c r="Q41" s="664"/>
      <c r="R41" s="665" t="s">
        <v>126</v>
      </c>
      <c r="S41" s="666"/>
      <c r="T41" s="666"/>
      <c r="U41" s="666"/>
      <c r="V41" s="666"/>
      <c r="W41" s="666"/>
      <c r="X41" s="666"/>
      <c r="Y41" s="667"/>
      <c r="Z41" s="668" t="s">
        <v>126</v>
      </c>
      <c r="AA41" s="668"/>
      <c r="AB41" s="668"/>
      <c r="AC41" s="668"/>
      <c r="AD41" s="669" t="s">
        <v>126</v>
      </c>
      <c r="AE41" s="669"/>
      <c r="AF41" s="669"/>
      <c r="AG41" s="669"/>
      <c r="AH41" s="669"/>
      <c r="AI41" s="669"/>
      <c r="AJ41" s="669"/>
      <c r="AK41" s="669"/>
      <c r="AL41" s="670" t="s">
        <v>143</v>
      </c>
      <c r="AM41" s="671"/>
      <c r="AN41" s="671"/>
      <c r="AO41" s="672"/>
      <c r="AQ41" s="743" t="s">
        <v>347</v>
      </c>
      <c r="AR41" s="744"/>
      <c r="AS41" s="744"/>
      <c r="AT41" s="744"/>
      <c r="AU41" s="744"/>
      <c r="AV41" s="744"/>
      <c r="AW41" s="744"/>
      <c r="AX41" s="744"/>
      <c r="AY41" s="745"/>
      <c r="AZ41" s="665">
        <v>1576000</v>
      </c>
      <c r="BA41" s="666"/>
      <c r="BB41" s="666"/>
      <c r="BC41" s="666"/>
      <c r="BD41" s="690"/>
      <c r="BE41" s="690"/>
      <c r="BF41" s="723"/>
      <c r="BG41" s="746"/>
      <c r="BH41" s="747"/>
      <c r="BI41" s="747"/>
      <c r="BJ41" s="747"/>
      <c r="BK41" s="747"/>
      <c r="BL41" s="222"/>
      <c r="BM41" s="681" t="s">
        <v>348</v>
      </c>
      <c r="BN41" s="681"/>
      <c r="BO41" s="681"/>
      <c r="BP41" s="681"/>
      <c r="BQ41" s="681"/>
      <c r="BR41" s="681"/>
      <c r="BS41" s="681"/>
      <c r="BT41" s="681"/>
      <c r="BU41" s="682"/>
      <c r="BV41" s="665">
        <v>1</v>
      </c>
      <c r="BW41" s="666"/>
      <c r="BX41" s="666"/>
      <c r="BY41" s="666"/>
      <c r="BZ41" s="666"/>
      <c r="CA41" s="666"/>
      <c r="CB41" s="675"/>
      <c r="CD41" s="680" t="s">
        <v>349</v>
      </c>
      <c r="CE41" s="681"/>
      <c r="CF41" s="681"/>
      <c r="CG41" s="681"/>
      <c r="CH41" s="681"/>
      <c r="CI41" s="681"/>
      <c r="CJ41" s="681"/>
      <c r="CK41" s="681"/>
      <c r="CL41" s="681"/>
      <c r="CM41" s="681"/>
      <c r="CN41" s="681"/>
      <c r="CO41" s="681"/>
      <c r="CP41" s="681"/>
      <c r="CQ41" s="682"/>
      <c r="CR41" s="665" t="s">
        <v>249</v>
      </c>
      <c r="CS41" s="690"/>
      <c r="CT41" s="690"/>
      <c r="CU41" s="690"/>
      <c r="CV41" s="690"/>
      <c r="CW41" s="690"/>
      <c r="CX41" s="690"/>
      <c r="CY41" s="691"/>
      <c r="CZ41" s="670" t="s">
        <v>126</v>
      </c>
      <c r="DA41" s="705"/>
      <c r="DB41" s="705"/>
      <c r="DC41" s="707"/>
      <c r="DD41" s="674" t="s">
        <v>235</v>
      </c>
      <c r="DE41" s="690"/>
      <c r="DF41" s="690"/>
      <c r="DG41" s="690"/>
      <c r="DH41" s="690"/>
      <c r="DI41" s="690"/>
      <c r="DJ41" s="690"/>
      <c r="DK41" s="691"/>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350</v>
      </c>
      <c r="C42" s="663"/>
      <c r="D42" s="663"/>
      <c r="E42" s="663"/>
      <c r="F42" s="663"/>
      <c r="G42" s="663"/>
      <c r="H42" s="663"/>
      <c r="I42" s="663"/>
      <c r="J42" s="663"/>
      <c r="K42" s="663"/>
      <c r="L42" s="663"/>
      <c r="M42" s="663"/>
      <c r="N42" s="663"/>
      <c r="O42" s="663"/>
      <c r="P42" s="663"/>
      <c r="Q42" s="664"/>
      <c r="R42" s="665" t="s">
        <v>239</v>
      </c>
      <c r="S42" s="666"/>
      <c r="T42" s="666"/>
      <c r="U42" s="666"/>
      <c r="V42" s="666"/>
      <c r="W42" s="666"/>
      <c r="X42" s="666"/>
      <c r="Y42" s="667"/>
      <c r="Z42" s="668" t="s">
        <v>249</v>
      </c>
      <c r="AA42" s="668"/>
      <c r="AB42" s="668"/>
      <c r="AC42" s="668"/>
      <c r="AD42" s="669" t="s">
        <v>239</v>
      </c>
      <c r="AE42" s="669"/>
      <c r="AF42" s="669"/>
      <c r="AG42" s="669"/>
      <c r="AH42" s="669"/>
      <c r="AI42" s="669"/>
      <c r="AJ42" s="669"/>
      <c r="AK42" s="669"/>
      <c r="AL42" s="670" t="s">
        <v>242</v>
      </c>
      <c r="AM42" s="671"/>
      <c r="AN42" s="671"/>
      <c r="AO42" s="672"/>
      <c r="AQ42" s="750" t="s">
        <v>351</v>
      </c>
      <c r="AR42" s="751"/>
      <c r="AS42" s="751"/>
      <c r="AT42" s="751"/>
      <c r="AU42" s="751"/>
      <c r="AV42" s="751"/>
      <c r="AW42" s="751"/>
      <c r="AX42" s="751"/>
      <c r="AY42" s="752"/>
      <c r="AZ42" s="759">
        <v>4285304</v>
      </c>
      <c r="BA42" s="760"/>
      <c r="BB42" s="760"/>
      <c r="BC42" s="760"/>
      <c r="BD42" s="736"/>
      <c r="BE42" s="736"/>
      <c r="BF42" s="738"/>
      <c r="BG42" s="748"/>
      <c r="BH42" s="749"/>
      <c r="BI42" s="749"/>
      <c r="BJ42" s="749"/>
      <c r="BK42" s="749"/>
      <c r="BL42" s="223"/>
      <c r="BM42" s="693" t="s">
        <v>352</v>
      </c>
      <c r="BN42" s="693"/>
      <c r="BO42" s="693"/>
      <c r="BP42" s="693"/>
      <c r="BQ42" s="693"/>
      <c r="BR42" s="693"/>
      <c r="BS42" s="693"/>
      <c r="BT42" s="693"/>
      <c r="BU42" s="694"/>
      <c r="BV42" s="759">
        <v>305</v>
      </c>
      <c r="BW42" s="760"/>
      <c r="BX42" s="760"/>
      <c r="BY42" s="760"/>
      <c r="BZ42" s="760"/>
      <c r="CA42" s="760"/>
      <c r="CB42" s="772"/>
      <c r="CD42" s="662" t="s">
        <v>353</v>
      </c>
      <c r="CE42" s="663"/>
      <c r="CF42" s="663"/>
      <c r="CG42" s="663"/>
      <c r="CH42" s="663"/>
      <c r="CI42" s="663"/>
      <c r="CJ42" s="663"/>
      <c r="CK42" s="663"/>
      <c r="CL42" s="663"/>
      <c r="CM42" s="663"/>
      <c r="CN42" s="663"/>
      <c r="CO42" s="663"/>
      <c r="CP42" s="663"/>
      <c r="CQ42" s="664"/>
      <c r="CR42" s="665">
        <v>8962197</v>
      </c>
      <c r="CS42" s="690"/>
      <c r="CT42" s="690"/>
      <c r="CU42" s="690"/>
      <c r="CV42" s="690"/>
      <c r="CW42" s="690"/>
      <c r="CX42" s="690"/>
      <c r="CY42" s="691"/>
      <c r="CZ42" s="670">
        <v>10.1</v>
      </c>
      <c r="DA42" s="705"/>
      <c r="DB42" s="705"/>
      <c r="DC42" s="707"/>
      <c r="DD42" s="674">
        <v>1792226</v>
      </c>
      <c r="DE42" s="690"/>
      <c r="DF42" s="690"/>
      <c r="DG42" s="690"/>
      <c r="DH42" s="690"/>
      <c r="DI42" s="690"/>
      <c r="DJ42" s="690"/>
      <c r="DK42" s="691"/>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354</v>
      </c>
      <c r="C43" s="663"/>
      <c r="D43" s="663"/>
      <c r="E43" s="663"/>
      <c r="F43" s="663"/>
      <c r="G43" s="663"/>
      <c r="H43" s="663"/>
      <c r="I43" s="663"/>
      <c r="J43" s="663"/>
      <c r="K43" s="663"/>
      <c r="L43" s="663"/>
      <c r="M43" s="663"/>
      <c r="N43" s="663"/>
      <c r="O43" s="663"/>
      <c r="P43" s="663"/>
      <c r="Q43" s="664"/>
      <c r="R43" s="665" t="s">
        <v>126</v>
      </c>
      <c r="S43" s="666"/>
      <c r="T43" s="666"/>
      <c r="U43" s="666"/>
      <c r="V43" s="666"/>
      <c r="W43" s="666"/>
      <c r="X43" s="666"/>
      <c r="Y43" s="667"/>
      <c r="Z43" s="668" t="s">
        <v>126</v>
      </c>
      <c r="AA43" s="668"/>
      <c r="AB43" s="668"/>
      <c r="AC43" s="668"/>
      <c r="AD43" s="669" t="s">
        <v>242</v>
      </c>
      <c r="AE43" s="669"/>
      <c r="AF43" s="669"/>
      <c r="AG43" s="669"/>
      <c r="AH43" s="669"/>
      <c r="AI43" s="669"/>
      <c r="AJ43" s="669"/>
      <c r="AK43" s="669"/>
      <c r="AL43" s="670" t="s">
        <v>249</v>
      </c>
      <c r="AM43" s="671"/>
      <c r="AN43" s="671"/>
      <c r="AO43" s="672"/>
      <c r="BV43" s="224"/>
      <c r="BW43" s="224"/>
      <c r="BX43" s="224"/>
      <c r="BY43" s="224"/>
      <c r="BZ43" s="224"/>
      <c r="CA43" s="224"/>
      <c r="CB43" s="224"/>
      <c r="CD43" s="662" t="s">
        <v>355</v>
      </c>
      <c r="CE43" s="663"/>
      <c r="CF43" s="663"/>
      <c r="CG43" s="663"/>
      <c r="CH43" s="663"/>
      <c r="CI43" s="663"/>
      <c r="CJ43" s="663"/>
      <c r="CK43" s="663"/>
      <c r="CL43" s="663"/>
      <c r="CM43" s="663"/>
      <c r="CN43" s="663"/>
      <c r="CO43" s="663"/>
      <c r="CP43" s="663"/>
      <c r="CQ43" s="664"/>
      <c r="CR43" s="665">
        <v>104072</v>
      </c>
      <c r="CS43" s="690"/>
      <c r="CT43" s="690"/>
      <c r="CU43" s="690"/>
      <c r="CV43" s="690"/>
      <c r="CW43" s="690"/>
      <c r="CX43" s="690"/>
      <c r="CY43" s="691"/>
      <c r="CZ43" s="670">
        <v>0.1</v>
      </c>
      <c r="DA43" s="705"/>
      <c r="DB43" s="705"/>
      <c r="DC43" s="707"/>
      <c r="DD43" s="674">
        <v>104072</v>
      </c>
      <c r="DE43" s="690"/>
      <c r="DF43" s="690"/>
      <c r="DG43" s="690"/>
      <c r="DH43" s="690"/>
      <c r="DI43" s="690"/>
      <c r="DJ43" s="690"/>
      <c r="DK43" s="691"/>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09" t="s">
        <v>356</v>
      </c>
      <c r="C44" s="710"/>
      <c r="D44" s="710"/>
      <c r="E44" s="710"/>
      <c r="F44" s="710"/>
      <c r="G44" s="710"/>
      <c r="H44" s="710"/>
      <c r="I44" s="710"/>
      <c r="J44" s="710"/>
      <c r="K44" s="710"/>
      <c r="L44" s="710"/>
      <c r="M44" s="710"/>
      <c r="N44" s="710"/>
      <c r="O44" s="710"/>
      <c r="P44" s="710"/>
      <c r="Q44" s="711"/>
      <c r="R44" s="759">
        <v>96590970</v>
      </c>
      <c r="S44" s="760"/>
      <c r="T44" s="760"/>
      <c r="U44" s="760"/>
      <c r="V44" s="760"/>
      <c r="W44" s="760"/>
      <c r="X44" s="760"/>
      <c r="Y44" s="761"/>
      <c r="Z44" s="762">
        <v>100</v>
      </c>
      <c r="AA44" s="762"/>
      <c r="AB44" s="762"/>
      <c r="AC44" s="762"/>
      <c r="AD44" s="763">
        <v>44112639</v>
      </c>
      <c r="AE44" s="763"/>
      <c r="AF44" s="763"/>
      <c r="AG44" s="763"/>
      <c r="AH44" s="763"/>
      <c r="AI44" s="763"/>
      <c r="AJ44" s="763"/>
      <c r="AK44" s="763"/>
      <c r="AL44" s="764">
        <v>100</v>
      </c>
      <c r="AM44" s="737"/>
      <c r="AN44" s="737"/>
      <c r="AO44" s="765"/>
      <c r="CD44" s="766" t="s">
        <v>303</v>
      </c>
      <c r="CE44" s="767"/>
      <c r="CF44" s="662" t="s">
        <v>357</v>
      </c>
      <c r="CG44" s="663"/>
      <c r="CH44" s="663"/>
      <c r="CI44" s="663"/>
      <c r="CJ44" s="663"/>
      <c r="CK44" s="663"/>
      <c r="CL44" s="663"/>
      <c r="CM44" s="663"/>
      <c r="CN44" s="663"/>
      <c r="CO44" s="663"/>
      <c r="CP44" s="663"/>
      <c r="CQ44" s="664"/>
      <c r="CR44" s="665">
        <v>8962197</v>
      </c>
      <c r="CS44" s="666"/>
      <c r="CT44" s="666"/>
      <c r="CU44" s="666"/>
      <c r="CV44" s="666"/>
      <c r="CW44" s="666"/>
      <c r="CX44" s="666"/>
      <c r="CY44" s="667"/>
      <c r="CZ44" s="670">
        <v>10.1</v>
      </c>
      <c r="DA44" s="671"/>
      <c r="DB44" s="671"/>
      <c r="DC44" s="683"/>
      <c r="DD44" s="674">
        <v>1792226</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358</v>
      </c>
      <c r="CG45" s="663"/>
      <c r="CH45" s="663"/>
      <c r="CI45" s="663"/>
      <c r="CJ45" s="663"/>
      <c r="CK45" s="663"/>
      <c r="CL45" s="663"/>
      <c r="CM45" s="663"/>
      <c r="CN45" s="663"/>
      <c r="CO45" s="663"/>
      <c r="CP45" s="663"/>
      <c r="CQ45" s="664"/>
      <c r="CR45" s="665">
        <v>3087209</v>
      </c>
      <c r="CS45" s="690"/>
      <c r="CT45" s="690"/>
      <c r="CU45" s="690"/>
      <c r="CV45" s="690"/>
      <c r="CW45" s="690"/>
      <c r="CX45" s="690"/>
      <c r="CY45" s="691"/>
      <c r="CZ45" s="670">
        <v>3.5</v>
      </c>
      <c r="DA45" s="705"/>
      <c r="DB45" s="705"/>
      <c r="DC45" s="707"/>
      <c r="DD45" s="674">
        <v>300851</v>
      </c>
      <c r="DE45" s="690"/>
      <c r="DF45" s="690"/>
      <c r="DG45" s="690"/>
      <c r="DH45" s="690"/>
      <c r="DI45" s="690"/>
      <c r="DJ45" s="690"/>
      <c r="DK45" s="691"/>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360</v>
      </c>
      <c r="CG46" s="663"/>
      <c r="CH46" s="663"/>
      <c r="CI46" s="663"/>
      <c r="CJ46" s="663"/>
      <c r="CK46" s="663"/>
      <c r="CL46" s="663"/>
      <c r="CM46" s="663"/>
      <c r="CN46" s="663"/>
      <c r="CO46" s="663"/>
      <c r="CP46" s="663"/>
      <c r="CQ46" s="664"/>
      <c r="CR46" s="665">
        <v>5874988</v>
      </c>
      <c r="CS46" s="666"/>
      <c r="CT46" s="666"/>
      <c r="CU46" s="666"/>
      <c r="CV46" s="666"/>
      <c r="CW46" s="666"/>
      <c r="CX46" s="666"/>
      <c r="CY46" s="667"/>
      <c r="CZ46" s="670">
        <v>6.6</v>
      </c>
      <c r="DA46" s="671"/>
      <c r="DB46" s="671"/>
      <c r="DC46" s="683"/>
      <c r="DD46" s="674">
        <v>1491375</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361</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362</v>
      </c>
      <c r="CG47" s="663"/>
      <c r="CH47" s="663"/>
      <c r="CI47" s="663"/>
      <c r="CJ47" s="663"/>
      <c r="CK47" s="663"/>
      <c r="CL47" s="663"/>
      <c r="CM47" s="663"/>
      <c r="CN47" s="663"/>
      <c r="CO47" s="663"/>
      <c r="CP47" s="663"/>
      <c r="CQ47" s="664"/>
      <c r="CR47" s="665" t="s">
        <v>126</v>
      </c>
      <c r="CS47" s="690"/>
      <c r="CT47" s="690"/>
      <c r="CU47" s="690"/>
      <c r="CV47" s="690"/>
      <c r="CW47" s="690"/>
      <c r="CX47" s="690"/>
      <c r="CY47" s="691"/>
      <c r="CZ47" s="670" t="s">
        <v>126</v>
      </c>
      <c r="DA47" s="705"/>
      <c r="DB47" s="705"/>
      <c r="DC47" s="707"/>
      <c r="DD47" s="674" t="s">
        <v>143</v>
      </c>
      <c r="DE47" s="690"/>
      <c r="DF47" s="690"/>
      <c r="DG47" s="690"/>
      <c r="DH47" s="690"/>
      <c r="DI47" s="690"/>
      <c r="DJ47" s="690"/>
      <c r="DK47" s="691"/>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363</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364</v>
      </c>
      <c r="CG48" s="663"/>
      <c r="CH48" s="663"/>
      <c r="CI48" s="663"/>
      <c r="CJ48" s="663"/>
      <c r="CK48" s="663"/>
      <c r="CL48" s="663"/>
      <c r="CM48" s="663"/>
      <c r="CN48" s="663"/>
      <c r="CO48" s="663"/>
      <c r="CP48" s="663"/>
      <c r="CQ48" s="664"/>
      <c r="CR48" s="665" t="s">
        <v>126</v>
      </c>
      <c r="CS48" s="666"/>
      <c r="CT48" s="666"/>
      <c r="CU48" s="666"/>
      <c r="CV48" s="666"/>
      <c r="CW48" s="666"/>
      <c r="CX48" s="666"/>
      <c r="CY48" s="667"/>
      <c r="CZ48" s="670" t="s">
        <v>126</v>
      </c>
      <c r="DA48" s="671"/>
      <c r="DB48" s="671"/>
      <c r="DC48" s="683"/>
      <c r="DD48" s="674" t="s">
        <v>126</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365</v>
      </c>
      <c r="CE49" s="710"/>
      <c r="CF49" s="710"/>
      <c r="CG49" s="710"/>
      <c r="CH49" s="710"/>
      <c r="CI49" s="710"/>
      <c r="CJ49" s="710"/>
      <c r="CK49" s="710"/>
      <c r="CL49" s="710"/>
      <c r="CM49" s="710"/>
      <c r="CN49" s="710"/>
      <c r="CO49" s="710"/>
      <c r="CP49" s="710"/>
      <c r="CQ49" s="711"/>
      <c r="CR49" s="759">
        <v>88883679</v>
      </c>
      <c r="CS49" s="736"/>
      <c r="CT49" s="736"/>
      <c r="CU49" s="736"/>
      <c r="CV49" s="736"/>
      <c r="CW49" s="736"/>
      <c r="CX49" s="736"/>
      <c r="CY49" s="773"/>
      <c r="CZ49" s="764">
        <v>100</v>
      </c>
      <c r="DA49" s="774"/>
      <c r="DB49" s="774"/>
      <c r="DC49" s="775"/>
      <c r="DD49" s="776">
        <v>48381259</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ZQnzZOYGt4Sx8HqxOFfHJ89f7Mnz5swaMypU8HfYNnFuvNpFh8TAeU97IaW+ZMrDPV3vIIoekukA0Gk7OATxFQ==" saltValue="2gILgoT6+untDhpMgWdtm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5" t="s">
        <v>366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367</v>
      </c>
      <c r="DK2" s="787"/>
      <c r="DL2" s="787"/>
      <c r="DM2" s="787"/>
      <c r="DN2" s="787"/>
      <c r="DO2" s="788"/>
      <c r="DP2" s="231"/>
      <c r="DQ2" s="786" t="s">
        <v>368</v>
      </c>
      <c r="DR2" s="787"/>
      <c r="DS2" s="787"/>
      <c r="DT2" s="787"/>
      <c r="DU2" s="787"/>
      <c r="DV2" s="787"/>
      <c r="DW2" s="787"/>
      <c r="DX2" s="787"/>
      <c r="DY2" s="787"/>
      <c r="DZ2" s="78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89" t="s">
        <v>369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2">
      <c r="A5" s="791" t="s">
        <v>371</v>
      </c>
      <c r="B5" s="792"/>
      <c r="C5" s="792"/>
      <c r="D5" s="792"/>
      <c r="E5" s="792"/>
      <c r="F5" s="792"/>
      <c r="G5" s="792"/>
      <c r="H5" s="792"/>
      <c r="I5" s="792"/>
      <c r="J5" s="792"/>
      <c r="K5" s="792"/>
      <c r="L5" s="792"/>
      <c r="M5" s="792"/>
      <c r="N5" s="792"/>
      <c r="O5" s="792"/>
      <c r="P5" s="793"/>
      <c r="Q5" s="797" t="s">
        <v>372</v>
      </c>
      <c r="R5" s="798"/>
      <c r="S5" s="798"/>
      <c r="T5" s="798"/>
      <c r="U5" s="799"/>
      <c r="V5" s="797" t="s">
        <v>373</v>
      </c>
      <c r="W5" s="798"/>
      <c r="X5" s="798"/>
      <c r="Y5" s="798"/>
      <c r="Z5" s="799"/>
      <c r="AA5" s="797" t="s">
        <v>374</v>
      </c>
      <c r="AB5" s="798"/>
      <c r="AC5" s="798"/>
      <c r="AD5" s="798"/>
      <c r="AE5" s="798"/>
      <c r="AF5" s="803" t="s">
        <v>375</v>
      </c>
      <c r="AG5" s="798"/>
      <c r="AH5" s="798"/>
      <c r="AI5" s="798"/>
      <c r="AJ5" s="804"/>
      <c r="AK5" s="798" t="s">
        <v>376</v>
      </c>
      <c r="AL5" s="798"/>
      <c r="AM5" s="798"/>
      <c r="AN5" s="798"/>
      <c r="AO5" s="799"/>
      <c r="AP5" s="797" t="s">
        <v>377</v>
      </c>
      <c r="AQ5" s="798"/>
      <c r="AR5" s="798"/>
      <c r="AS5" s="798"/>
      <c r="AT5" s="799"/>
      <c r="AU5" s="797" t="s">
        <v>378</v>
      </c>
      <c r="AV5" s="798"/>
      <c r="AW5" s="798"/>
      <c r="AX5" s="798"/>
      <c r="AY5" s="804"/>
      <c r="AZ5" s="235"/>
      <c r="BA5" s="235"/>
      <c r="BB5" s="235"/>
      <c r="BC5" s="235"/>
      <c r="BD5" s="235"/>
      <c r="BE5" s="236"/>
      <c r="BF5" s="236"/>
      <c r="BG5" s="236"/>
      <c r="BH5" s="236"/>
      <c r="BI5" s="236"/>
      <c r="BJ5" s="236"/>
      <c r="BK5" s="236"/>
      <c r="BL5" s="236"/>
      <c r="BM5" s="236"/>
      <c r="BN5" s="236"/>
      <c r="BO5" s="236"/>
      <c r="BP5" s="236"/>
      <c r="BQ5" s="791" t="s">
        <v>379</v>
      </c>
      <c r="BR5" s="792"/>
      <c r="BS5" s="792"/>
      <c r="BT5" s="792"/>
      <c r="BU5" s="792"/>
      <c r="BV5" s="792"/>
      <c r="BW5" s="792"/>
      <c r="BX5" s="792"/>
      <c r="BY5" s="792"/>
      <c r="BZ5" s="792"/>
      <c r="CA5" s="792"/>
      <c r="CB5" s="792"/>
      <c r="CC5" s="792"/>
      <c r="CD5" s="792"/>
      <c r="CE5" s="792"/>
      <c r="CF5" s="792"/>
      <c r="CG5" s="793"/>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27" t="s">
        <v>385</v>
      </c>
      <c r="DH5" s="828"/>
      <c r="DI5" s="828"/>
      <c r="DJ5" s="828"/>
      <c r="DK5" s="829"/>
      <c r="DL5" s="827" t="s">
        <v>386</v>
      </c>
      <c r="DM5" s="828"/>
      <c r="DN5" s="828"/>
      <c r="DO5" s="828"/>
      <c r="DP5" s="829"/>
      <c r="DQ5" s="797" t="s">
        <v>387</v>
      </c>
      <c r="DR5" s="798"/>
      <c r="DS5" s="798"/>
      <c r="DT5" s="798"/>
      <c r="DU5" s="799"/>
      <c r="DV5" s="797" t="s">
        <v>378</v>
      </c>
      <c r="DW5" s="798"/>
      <c r="DX5" s="798"/>
      <c r="DY5" s="798"/>
      <c r="DZ5" s="804"/>
      <c r="EA5" s="237"/>
    </row>
    <row r="6" spans="1:131" s="238"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2">
      <c r="A7" s="239">
        <v>1</v>
      </c>
      <c r="B7" s="813" t="s">
        <v>388</v>
      </c>
      <c r="C7" s="814"/>
      <c r="D7" s="814"/>
      <c r="E7" s="814"/>
      <c r="F7" s="814"/>
      <c r="G7" s="814"/>
      <c r="H7" s="814"/>
      <c r="I7" s="814"/>
      <c r="J7" s="814"/>
      <c r="K7" s="814"/>
      <c r="L7" s="814"/>
      <c r="M7" s="814"/>
      <c r="N7" s="814"/>
      <c r="O7" s="814"/>
      <c r="P7" s="815"/>
      <c r="Q7" s="816">
        <v>96591</v>
      </c>
      <c r="R7" s="817"/>
      <c r="S7" s="817"/>
      <c r="T7" s="817"/>
      <c r="U7" s="817"/>
      <c r="V7" s="817">
        <v>88884</v>
      </c>
      <c r="W7" s="817"/>
      <c r="X7" s="817"/>
      <c r="Y7" s="817"/>
      <c r="Z7" s="817"/>
      <c r="AA7" s="817">
        <v>7707</v>
      </c>
      <c r="AB7" s="817"/>
      <c r="AC7" s="817"/>
      <c r="AD7" s="817"/>
      <c r="AE7" s="818"/>
      <c r="AF7" s="819">
        <v>6504</v>
      </c>
      <c r="AG7" s="820"/>
      <c r="AH7" s="820"/>
      <c r="AI7" s="820"/>
      <c r="AJ7" s="821"/>
      <c r="AK7" s="822">
        <v>524</v>
      </c>
      <c r="AL7" s="823"/>
      <c r="AM7" s="823"/>
      <c r="AN7" s="823"/>
      <c r="AO7" s="823"/>
      <c r="AP7" s="823">
        <v>25721</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587</v>
      </c>
      <c r="BT7" s="811"/>
      <c r="BU7" s="811"/>
      <c r="BV7" s="811"/>
      <c r="BW7" s="811"/>
      <c r="BX7" s="811"/>
      <c r="BY7" s="811"/>
      <c r="BZ7" s="811"/>
      <c r="CA7" s="811"/>
      <c r="CB7" s="811"/>
      <c r="CC7" s="811"/>
      <c r="CD7" s="811"/>
      <c r="CE7" s="811"/>
      <c r="CF7" s="811"/>
      <c r="CG7" s="826"/>
      <c r="CH7" s="807">
        <v>6</v>
      </c>
      <c r="CI7" s="808"/>
      <c r="CJ7" s="808"/>
      <c r="CK7" s="808"/>
      <c r="CL7" s="809"/>
      <c r="CM7" s="807">
        <v>431</v>
      </c>
      <c r="CN7" s="808"/>
      <c r="CO7" s="808"/>
      <c r="CP7" s="808"/>
      <c r="CQ7" s="809"/>
      <c r="CR7" s="807">
        <v>658</v>
      </c>
      <c r="CS7" s="808"/>
      <c r="CT7" s="808"/>
      <c r="CU7" s="808"/>
      <c r="CV7" s="809"/>
      <c r="CW7" s="807">
        <v>137</v>
      </c>
      <c r="CX7" s="808"/>
      <c r="CY7" s="808"/>
      <c r="CZ7" s="808"/>
      <c r="DA7" s="809"/>
      <c r="DB7" s="807" t="s">
        <v>516</v>
      </c>
      <c r="DC7" s="808"/>
      <c r="DD7" s="808"/>
      <c r="DE7" s="808"/>
      <c r="DF7" s="809"/>
      <c r="DG7" s="807" t="s">
        <v>516</v>
      </c>
      <c r="DH7" s="808"/>
      <c r="DI7" s="808"/>
      <c r="DJ7" s="808"/>
      <c r="DK7" s="809"/>
      <c r="DL7" s="807" t="s">
        <v>516</v>
      </c>
      <c r="DM7" s="808"/>
      <c r="DN7" s="808"/>
      <c r="DO7" s="808"/>
      <c r="DP7" s="809"/>
      <c r="DQ7" s="807" t="s">
        <v>516</v>
      </c>
      <c r="DR7" s="808"/>
      <c r="DS7" s="808"/>
      <c r="DT7" s="808"/>
      <c r="DU7" s="809"/>
      <c r="DV7" s="810"/>
      <c r="DW7" s="811"/>
      <c r="DX7" s="811"/>
      <c r="DY7" s="811"/>
      <c r="DZ7" s="812"/>
      <c r="EA7" s="237"/>
    </row>
    <row r="8" spans="1:131" s="238" customFormat="1" ht="26.25" customHeight="1" x14ac:dyDescent="0.2">
      <c r="A8" s="241">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t="s">
        <v>588</v>
      </c>
      <c r="BT8" s="838"/>
      <c r="BU8" s="838"/>
      <c r="BV8" s="838"/>
      <c r="BW8" s="838"/>
      <c r="BX8" s="838"/>
      <c r="BY8" s="838"/>
      <c r="BZ8" s="838"/>
      <c r="CA8" s="838"/>
      <c r="CB8" s="838"/>
      <c r="CC8" s="838"/>
      <c r="CD8" s="838"/>
      <c r="CE8" s="838"/>
      <c r="CF8" s="838"/>
      <c r="CG8" s="839"/>
      <c r="CH8" s="840">
        <v>148</v>
      </c>
      <c r="CI8" s="841"/>
      <c r="CJ8" s="841"/>
      <c r="CK8" s="841"/>
      <c r="CL8" s="842"/>
      <c r="CM8" s="840">
        <v>2289</v>
      </c>
      <c r="CN8" s="841"/>
      <c r="CO8" s="841"/>
      <c r="CP8" s="841"/>
      <c r="CQ8" s="842"/>
      <c r="CR8" s="840">
        <v>150</v>
      </c>
      <c r="CS8" s="841"/>
      <c r="CT8" s="841"/>
      <c r="CU8" s="841"/>
      <c r="CV8" s="842"/>
      <c r="CW8" s="840" t="s">
        <v>516</v>
      </c>
      <c r="CX8" s="841"/>
      <c r="CY8" s="841"/>
      <c r="CZ8" s="841"/>
      <c r="DA8" s="842"/>
      <c r="DB8" s="840" t="s">
        <v>516</v>
      </c>
      <c r="DC8" s="841"/>
      <c r="DD8" s="841"/>
      <c r="DE8" s="841"/>
      <c r="DF8" s="842"/>
      <c r="DG8" s="840" t="s">
        <v>516</v>
      </c>
      <c r="DH8" s="841"/>
      <c r="DI8" s="841"/>
      <c r="DJ8" s="841"/>
      <c r="DK8" s="842"/>
      <c r="DL8" s="840" t="s">
        <v>516</v>
      </c>
      <c r="DM8" s="841"/>
      <c r="DN8" s="841"/>
      <c r="DO8" s="841"/>
      <c r="DP8" s="842"/>
      <c r="DQ8" s="840" t="s">
        <v>516</v>
      </c>
      <c r="DR8" s="841"/>
      <c r="DS8" s="841"/>
      <c r="DT8" s="841"/>
      <c r="DU8" s="842"/>
      <c r="DV8" s="837"/>
      <c r="DW8" s="838"/>
      <c r="DX8" s="838"/>
      <c r="DY8" s="838"/>
      <c r="DZ8" s="843"/>
      <c r="EA8" s="237"/>
    </row>
    <row r="9" spans="1:131" s="238" customFormat="1" ht="26.25" customHeight="1" x14ac:dyDescent="0.2">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t="s">
        <v>589</v>
      </c>
      <c r="BS9" s="837" t="s">
        <v>590</v>
      </c>
      <c r="BT9" s="838"/>
      <c r="BU9" s="838"/>
      <c r="BV9" s="838"/>
      <c r="BW9" s="838"/>
      <c r="BX9" s="838"/>
      <c r="BY9" s="838"/>
      <c r="BZ9" s="838"/>
      <c r="CA9" s="838"/>
      <c r="CB9" s="838"/>
      <c r="CC9" s="838"/>
      <c r="CD9" s="838"/>
      <c r="CE9" s="838"/>
      <c r="CF9" s="838"/>
      <c r="CG9" s="839"/>
      <c r="CH9" s="840">
        <v>0</v>
      </c>
      <c r="CI9" s="841"/>
      <c r="CJ9" s="841"/>
      <c r="CK9" s="841"/>
      <c r="CL9" s="842"/>
      <c r="CM9" s="840">
        <v>20</v>
      </c>
      <c r="CN9" s="841"/>
      <c r="CO9" s="841"/>
      <c r="CP9" s="841"/>
      <c r="CQ9" s="842"/>
      <c r="CR9" s="840">
        <v>5</v>
      </c>
      <c r="CS9" s="841"/>
      <c r="CT9" s="841"/>
      <c r="CU9" s="841"/>
      <c r="CV9" s="842"/>
      <c r="CW9" s="840" t="s">
        <v>516</v>
      </c>
      <c r="CX9" s="841"/>
      <c r="CY9" s="841"/>
      <c r="CZ9" s="841"/>
      <c r="DA9" s="842"/>
      <c r="DB9" s="840" t="s">
        <v>516</v>
      </c>
      <c r="DC9" s="841"/>
      <c r="DD9" s="841"/>
      <c r="DE9" s="841"/>
      <c r="DF9" s="842"/>
      <c r="DG9" s="840">
        <v>641</v>
      </c>
      <c r="DH9" s="841"/>
      <c r="DI9" s="841"/>
      <c r="DJ9" s="841"/>
      <c r="DK9" s="842"/>
      <c r="DL9" s="840" t="s">
        <v>591</v>
      </c>
      <c r="DM9" s="841"/>
      <c r="DN9" s="841"/>
      <c r="DO9" s="841"/>
      <c r="DP9" s="842"/>
      <c r="DQ9" s="840" t="s">
        <v>516</v>
      </c>
      <c r="DR9" s="841"/>
      <c r="DS9" s="841"/>
      <c r="DT9" s="841"/>
      <c r="DU9" s="842"/>
      <c r="DV9" s="837"/>
      <c r="DW9" s="838"/>
      <c r="DX9" s="838"/>
      <c r="DY9" s="838"/>
      <c r="DZ9" s="843"/>
      <c r="EA9" s="237"/>
    </row>
    <row r="10" spans="1:131" s="238" customFormat="1" ht="26.25" customHeight="1" x14ac:dyDescent="0.2">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t="s">
        <v>592</v>
      </c>
      <c r="BT10" s="838"/>
      <c r="BU10" s="838"/>
      <c r="BV10" s="838"/>
      <c r="BW10" s="838"/>
      <c r="BX10" s="838"/>
      <c r="BY10" s="838"/>
      <c r="BZ10" s="838"/>
      <c r="CA10" s="838"/>
      <c r="CB10" s="838"/>
      <c r="CC10" s="838"/>
      <c r="CD10" s="838"/>
      <c r="CE10" s="838"/>
      <c r="CF10" s="838"/>
      <c r="CG10" s="839"/>
      <c r="CH10" s="840">
        <v>590</v>
      </c>
      <c r="CI10" s="841"/>
      <c r="CJ10" s="841"/>
      <c r="CK10" s="841"/>
      <c r="CL10" s="842"/>
      <c r="CM10" s="840">
        <v>33205</v>
      </c>
      <c r="CN10" s="841"/>
      <c r="CO10" s="841"/>
      <c r="CP10" s="841"/>
      <c r="CQ10" s="842"/>
      <c r="CR10" s="840">
        <v>331</v>
      </c>
      <c r="CS10" s="841"/>
      <c r="CT10" s="841"/>
      <c r="CU10" s="841"/>
      <c r="CV10" s="842"/>
      <c r="CW10" s="840" t="s">
        <v>516</v>
      </c>
      <c r="CX10" s="841"/>
      <c r="CY10" s="841"/>
      <c r="CZ10" s="841"/>
      <c r="DA10" s="842"/>
      <c r="DB10" s="840">
        <v>1500</v>
      </c>
      <c r="DC10" s="841"/>
      <c r="DD10" s="841"/>
      <c r="DE10" s="841"/>
      <c r="DF10" s="842"/>
      <c r="DG10" s="840" t="s">
        <v>591</v>
      </c>
      <c r="DH10" s="841"/>
      <c r="DI10" s="841"/>
      <c r="DJ10" s="841"/>
      <c r="DK10" s="842"/>
      <c r="DL10" s="840" t="s">
        <v>591</v>
      </c>
      <c r="DM10" s="841"/>
      <c r="DN10" s="841"/>
      <c r="DO10" s="841"/>
      <c r="DP10" s="842"/>
      <c r="DQ10" s="840" t="s">
        <v>516</v>
      </c>
      <c r="DR10" s="841"/>
      <c r="DS10" s="841"/>
      <c r="DT10" s="841"/>
      <c r="DU10" s="842"/>
      <c r="DV10" s="837"/>
      <c r="DW10" s="838"/>
      <c r="DX10" s="838"/>
      <c r="DY10" s="838"/>
      <c r="DZ10" s="843"/>
      <c r="EA10" s="237"/>
    </row>
    <row r="11" spans="1:131" s="238" customFormat="1" ht="26.25" customHeight="1" x14ac:dyDescent="0.2">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2">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2">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2">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2">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2">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2">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2">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2">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2">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5">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2">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389</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5">
      <c r="A23" s="243" t="s">
        <v>390</v>
      </c>
      <c r="B23" s="853" t="s">
        <v>391</v>
      </c>
      <c r="C23" s="854"/>
      <c r="D23" s="854"/>
      <c r="E23" s="854"/>
      <c r="F23" s="854"/>
      <c r="G23" s="854"/>
      <c r="H23" s="854"/>
      <c r="I23" s="854"/>
      <c r="J23" s="854"/>
      <c r="K23" s="854"/>
      <c r="L23" s="854"/>
      <c r="M23" s="854"/>
      <c r="N23" s="854"/>
      <c r="O23" s="854"/>
      <c r="P23" s="855"/>
      <c r="Q23" s="856">
        <v>96591</v>
      </c>
      <c r="R23" s="857"/>
      <c r="S23" s="857"/>
      <c r="T23" s="857"/>
      <c r="U23" s="857"/>
      <c r="V23" s="857">
        <v>88884</v>
      </c>
      <c r="W23" s="857"/>
      <c r="X23" s="857"/>
      <c r="Y23" s="857"/>
      <c r="Z23" s="857"/>
      <c r="AA23" s="857">
        <v>7707</v>
      </c>
      <c r="AB23" s="857"/>
      <c r="AC23" s="857"/>
      <c r="AD23" s="857"/>
      <c r="AE23" s="858"/>
      <c r="AF23" s="859">
        <v>6504</v>
      </c>
      <c r="AG23" s="857"/>
      <c r="AH23" s="857"/>
      <c r="AI23" s="857"/>
      <c r="AJ23" s="860"/>
      <c r="AK23" s="861"/>
      <c r="AL23" s="862"/>
      <c r="AM23" s="862"/>
      <c r="AN23" s="862"/>
      <c r="AO23" s="862"/>
      <c r="AP23" s="857">
        <v>25721</v>
      </c>
      <c r="AQ23" s="857"/>
      <c r="AR23" s="857"/>
      <c r="AS23" s="857"/>
      <c r="AT23" s="857"/>
      <c r="AU23" s="873"/>
      <c r="AV23" s="873"/>
      <c r="AW23" s="873"/>
      <c r="AX23" s="873"/>
      <c r="AY23" s="874"/>
      <c r="AZ23" s="875" t="s">
        <v>126</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2">
      <c r="A24" s="872" t="s">
        <v>392</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5">
      <c r="A25" s="789" t="s">
        <v>393</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2">
      <c r="A26" s="791" t="s">
        <v>371</v>
      </c>
      <c r="B26" s="792"/>
      <c r="C26" s="792"/>
      <c r="D26" s="792"/>
      <c r="E26" s="792"/>
      <c r="F26" s="792"/>
      <c r="G26" s="792"/>
      <c r="H26" s="792"/>
      <c r="I26" s="792"/>
      <c r="J26" s="792"/>
      <c r="K26" s="792"/>
      <c r="L26" s="792"/>
      <c r="M26" s="792"/>
      <c r="N26" s="792"/>
      <c r="O26" s="792"/>
      <c r="P26" s="793"/>
      <c r="Q26" s="797" t="s">
        <v>394</v>
      </c>
      <c r="R26" s="798"/>
      <c r="S26" s="798"/>
      <c r="T26" s="798"/>
      <c r="U26" s="799"/>
      <c r="V26" s="797" t="s">
        <v>395</v>
      </c>
      <c r="W26" s="798"/>
      <c r="X26" s="798"/>
      <c r="Y26" s="798"/>
      <c r="Z26" s="799"/>
      <c r="AA26" s="797" t="s">
        <v>396</v>
      </c>
      <c r="AB26" s="798"/>
      <c r="AC26" s="798"/>
      <c r="AD26" s="798"/>
      <c r="AE26" s="798"/>
      <c r="AF26" s="878" t="s">
        <v>397</v>
      </c>
      <c r="AG26" s="879"/>
      <c r="AH26" s="879"/>
      <c r="AI26" s="879"/>
      <c r="AJ26" s="880"/>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378</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2">
      <c r="A28" s="245">
        <v>1</v>
      </c>
      <c r="B28" s="813" t="s">
        <v>402</v>
      </c>
      <c r="C28" s="814"/>
      <c r="D28" s="814"/>
      <c r="E28" s="814"/>
      <c r="F28" s="814"/>
      <c r="G28" s="814"/>
      <c r="H28" s="814"/>
      <c r="I28" s="814"/>
      <c r="J28" s="814"/>
      <c r="K28" s="814"/>
      <c r="L28" s="814"/>
      <c r="M28" s="814"/>
      <c r="N28" s="814"/>
      <c r="O28" s="814"/>
      <c r="P28" s="815"/>
      <c r="Q28" s="886">
        <v>17176</v>
      </c>
      <c r="R28" s="887"/>
      <c r="S28" s="887"/>
      <c r="T28" s="887"/>
      <c r="U28" s="887"/>
      <c r="V28" s="887">
        <v>16941</v>
      </c>
      <c r="W28" s="887"/>
      <c r="X28" s="887"/>
      <c r="Y28" s="887"/>
      <c r="Z28" s="887"/>
      <c r="AA28" s="887">
        <v>235</v>
      </c>
      <c r="AB28" s="887"/>
      <c r="AC28" s="887"/>
      <c r="AD28" s="887"/>
      <c r="AE28" s="888"/>
      <c r="AF28" s="889">
        <v>235</v>
      </c>
      <c r="AG28" s="887"/>
      <c r="AH28" s="887"/>
      <c r="AI28" s="887"/>
      <c r="AJ28" s="890"/>
      <c r="AK28" s="891">
        <v>1576</v>
      </c>
      <c r="AL28" s="892"/>
      <c r="AM28" s="892"/>
      <c r="AN28" s="892"/>
      <c r="AO28" s="892"/>
      <c r="AP28" s="892" t="s">
        <v>578</v>
      </c>
      <c r="AQ28" s="892"/>
      <c r="AR28" s="892"/>
      <c r="AS28" s="892"/>
      <c r="AT28" s="892"/>
      <c r="AU28" s="892" t="s">
        <v>577</v>
      </c>
      <c r="AV28" s="892"/>
      <c r="AW28" s="892"/>
      <c r="AX28" s="892"/>
      <c r="AY28" s="892"/>
      <c r="AZ28" s="893" t="s">
        <v>577</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2">
      <c r="A29" s="245">
        <v>2</v>
      </c>
      <c r="B29" s="844" t="s">
        <v>403</v>
      </c>
      <c r="C29" s="845"/>
      <c r="D29" s="845"/>
      <c r="E29" s="845"/>
      <c r="F29" s="845"/>
      <c r="G29" s="845"/>
      <c r="H29" s="845"/>
      <c r="I29" s="845"/>
      <c r="J29" s="845"/>
      <c r="K29" s="845"/>
      <c r="L29" s="845"/>
      <c r="M29" s="845"/>
      <c r="N29" s="845"/>
      <c r="O29" s="845"/>
      <c r="P29" s="846"/>
      <c r="Q29" s="847">
        <v>14321</v>
      </c>
      <c r="R29" s="848"/>
      <c r="S29" s="848"/>
      <c r="T29" s="848"/>
      <c r="U29" s="848"/>
      <c r="V29" s="848">
        <v>14111</v>
      </c>
      <c r="W29" s="848"/>
      <c r="X29" s="848"/>
      <c r="Y29" s="848"/>
      <c r="Z29" s="848"/>
      <c r="AA29" s="848">
        <v>211</v>
      </c>
      <c r="AB29" s="848"/>
      <c r="AC29" s="848"/>
      <c r="AD29" s="848"/>
      <c r="AE29" s="849"/>
      <c r="AF29" s="850">
        <v>211</v>
      </c>
      <c r="AG29" s="851"/>
      <c r="AH29" s="851"/>
      <c r="AI29" s="851"/>
      <c r="AJ29" s="852"/>
      <c r="AK29" s="898">
        <v>2271</v>
      </c>
      <c r="AL29" s="894"/>
      <c r="AM29" s="894"/>
      <c r="AN29" s="894"/>
      <c r="AO29" s="894"/>
      <c r="AP29" s="894" t="s">
        <v>577</v>
      </c>
      <c r="AQ29" s="894"/>
      <c r="AR29" s="894"/>
      <c r="AS29" s="894"/>
      <c r="AT29" s="894"/>
      <c r="AU29" s="894" t="s">
        <v>577</v>
      </c>
      <c r="AV29" s="894"/>
      <c r="AW29" s="894"/>
      <c r="AX29" s="894"/>
      <c r="AY29" s="894"/>
      <c r="AZ29" s="895" t="s">
        <v>579</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2">
      <c r="A30" s="245">
        <v>3</v>
      </c>
      <c r="B30" s="844" t="s">
        <v>404</v>
      </c>
      <c r="C30" s="845"/>
      <c r="D30" s="845"/>
      <c r="E30" s="845"/>
      <c r="F30" s="845"/>
      <c r="G30" s="845"/>
      <c r="H30" s="845"/>
      <c r="I30" s="845"/>
      <c r="J30" s="845"/>
      <c r="K30" s="845"/>
      <c r="L30" s="845"/>
      <c r="M30" s="845"/>
      <c r="N30" s="845"/>
      <c r="O30" s="845"/>
      <c r="P30" s="846"/>
      <c r="Q30" s="847">
        <v>4341</v>
      </c>
      <c r="R30" s="848"/>
      <c r="S30" s="848"/>
      <c r="T30" s="848"/>
      <c r="U30" s="848"/>
      <c r="V30" s="848">
        <v>4322</v>
      </c>
      <c r="W30" s="848"/>
      <c r="X30" s="848"/>
      <c r="Y30" s="848"/>
      <c r="Z30" s="848"/>
      <c r="AA30" s="848">
        <v>18</v>
      </c>
      <c r="AB30" s="848"/>
      <c r="AC30" s="848"/>
      <c r="AD30" s="848"/>
      <c r="AE30" s="849"/>
      <c r="AF30" s="850">
        <v>18</v>
      </c>
      <c r="AG30" s="851"/>
      <c r="AH30" s="851"/>
      <c r="AI30" s="851"/>
      <c r="AJ30" s="852"/>
      <c r="AK30" s="898">
        <v>2021</v>
      </c>
      <c r="AL30" s="894"/>
      <c r="AM30" s="894"/>
      <c r="AN30" s="894"/>
      <c r="AO30" s="894"/>
      <c r="AP30" s="894" t="s">
        <v>516</v>
      </c>
      <c r="AQ30" s="894"/>
      <c r="AR30" s="894"/>
      <c r="AS30" s="894"/>
      <c r="AT30" s="894"/>
      <c r="AU30" s="894" t="s">
        <v>516</v>
      </c>
      <c r="AV30" s="894"/>
      <c r="AW30" s="894"/>
      <c r="AX30" s="894"/>
      <c r="AY30" s="894"/>
      <c r="AZ30" s="895" t="s">
        <v>516</v>
      </c>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2">
      <c r="A31" s="245">
        <v>4</v>
      </c>
      <c r="B31" s="844" t="s">
        <v>405</v>
      </c>
      <c r="C31" s="845"/>
      <c r="D31" s="845"/>
      <c r="E31" s="845"/>
      <c r="F31" s="845"/>
      <c r="G31" s="845"/>
      <c r="H31" s="845"/>
      <c r="I31" s="845"/>
      <c r="J31" s="845"/>
      <c r="K31" s="845"/>
      <c r="L31" s="845"/>
      <c r="M31" s="845"/>
      <c r="N31" s="845"/>
      <c r="O31" s="845"/>
      <c r="P31" s="846"/>
      <c r="Q31" s="847">
        <v>89</v>
      </c>
      <c r="R31" s="848"/>
      <c r="S31" s="848"/>
      <c r="T31" s="848"/>
      <c r="U31" s="848"/>
      <c r="V31" s="848">
        <v>71</v>
      </c>
      <c r="W31" s="848"/>
      <c r="X31" s="848"/>
      <c r="Y31" s="848"/>
      <c r="Z31" s="848"/>
      <c r="AA31" s="848">
        <v>18</v>
      </c>
      <c r="AB31" s="848"/>
      <c r="AC31" s="848"/>
      <c r="AD31" s="848"/>
      <c r="AE31" s="849"/>
      <c r="AF31" s="850">
        <v>15</v>
      </c>
      <c r="AG31" s="851"/>
      <c r="AH31" s="851"/>
      <c r="AI31" s="851"/>
      <c r="AJ31" s="852"/>
      <c r="AK31" s="898">
        <v>10</v>
      </c>
      <c r="AL31" s="894"/>
      <c r="AM31" s="894"/>
      <c r="AN31" s="894"/>
      <c r="AO31" s="894"/>
      <c r="AP31" s="894" t="s">
        <v>516</v>
      </c>
      <c r="AQ31" s="894"/>
      <c r="AR31" s="894"/>
      <c r="AS31" s="894"/>
      <c r="AT31" s="894"/>
      <c r="AU31" s="894" t="s">
        <v>516</v>
      </c>
      <c r="AV31" s="894"/>
      <c r="AW31" s="894"/>
      <c r="AX31" s="894"/>
      <c r="AY31" s="894"/>
      <c r="AZ31" s="895" t="s">
        <v>516</v>
      </c>
      <c r="BA31" s="895"/>
      <c r="BB31" s="895"/>
      <c r="BC31" s="895"/>
      <c r="BD31" s="895"/>
      <c r="BE31" s="896"/>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2">
      <c r="A32" s="245">
        <v>5</v>
      </c>
      <c r="B32" s="844" t="s">
        <v>406</v>
      </c>
      <c r="C32" s="845"/>
      <c r="D32" s="845"/>
      <c r="E32" s="845"/>
      <c r="F32" s="845"/>
      <c r="G32" s="845"/>
      <c r="H32" s="845"/>
      <c r="I32" s="845"/>
      <c r="J32" s="845"/>
      <c r="K32" s="845"/>
      <c r="L32" s="845"/>
      <c r="M32" s="845"/>
      <c r="N32" s="845"/>
      <c r="O32" s="845"/>
      <c r="P32" s="846"/>
      <c r="Q32" s="847">
        <v>22703</v>
      </c>
      <c r="R32" s="848"/>
      <c r="S32" s="848"/>
      <c r="T32" s="848"/>
      <c r="U32" s="848"/>
      <c r="V32" s="848">
        <v>22552</v>
      </c>
      <c r="W32" s="848"/>
      <c r="X32" s="848"/>
      <c r="Y32" s="848"/>
      <c r="Z32" s="848"/>
      <c r="AA32" s="848">
        <v>151</v>
      </c>
      <c r="AB32" s="848"/>
      <c r="AC32" s="848"/>
      <c r="AD32" s="848"/>
      <c r="AE32" s="849"/>
      <c r="AF32" s="850">
        <v>35</v>
      </c>
      <c r="AG32" s="851"/>
      <c r="AH32" s="851"/>
      <c r="AI32" s="851"/>
      <c r="AJ32" s="852"/>
      <c r="AK32" s="898">
        <v>72</v>
      </c>
      <c r="AL32" s="894"/>
      <c r="AM32" s="894"/>
      <c r="AN32" s="894"/>
      <c r="AO32" s="894"/>
      <c r="AP32" s="894" t="s">
        <v>516</v>
      </c>
      <c r="AQ32" s="894"/>
      <c r="AR32" s="894"/>
      <c r="AS32" s="894"/>
      <c r="AT32" s="894"/>
      <c r="AU32" s="894" t="s">
        <v>516</v>
      </c>
      <c r="AV32" s="894"/>
      <c r="AW32" s="894"/>
      <c r="AX32" s="894"/>
      <c r="AY32" s="894"/>
      <c r="AZ32" s="895" t="s">
        <v>516</v>
      </c>
      <c r="BA32" s="895"/>
      <c r="BB32" s="895"/>
      <c r="BC32" s="895"/>
      <c r="BD32" s="895"/>
      <c r="BE32" s="896"/>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2">
      <c r="A33" s="245">
        <v>6</v>
      </c>
      <c r="B33" s="844" t="s">
        <v>407</v>
      </c>
      <c r="C33" s="845"/>
      <c r="D33" s="845"/>
      <c r="E33" s="845"/>
      <c r="F33" s="845"/>
      <c r="G33" s="845"/>
      <c r="H33" s="845"/>
      <c r="I33" s="845"/>
      <c r="J33" s="845"/>
      <c r="K33" s="845"/>
      <c r="L33" s="845"/>
      <c r="M33" s="845"/>
      <c r="N33" s="845"/>
      <c r="O33" s="845"/>
      <c r="P33" s="846"/>
      <c r="Q33" s="847">
        <v>4550</v>
      </c>
      <c r="R33" s="848"/>
      <c r="S33" s="848"/>
      <c r="T33" s="848"/>
      <c r="U33" s="848"/>
      <c r="V33" s="848">
        <v>4200</v>
      </c>
      <c r="W33" s="848"/>
      <c r="X33" s="848"/>
      <c r="Y33" s="848"/>
      <c r="Z33" s="848"/>
      <c r="AA33" s="848">
        <v>350</v>
      </c>
      <c r="AB33" s="848"/>
      <c r="AC33" s="848"/>
      <c r="AD33" s="848"/>
      <c r="AE33" s="849"/>
      <c r="AF33" s="850">
        <v>1289</v>
      </c>
      <c r="AG33" s="851"/>
      <c r="AH33" s="851"/>
      <c r="AI33" s="851"/>
      <c r="AJ33" s="852"/>
      <c r="AK33" s="898">
        <v>1844</v>
      </c>
      <c r="AL33" s="894"/>
      <c r="AM33" s="894"/>
      <c r="AN33" s="894"/>
      <c r="AO33" s="894"/>
      <c r="AP33" s="894">
        <v>14247</v>
      </c>
      <c r="AQ33" s="894"/>
      <c r="AR33" s="894"/>
      <c r="AS33" s="894"/>
      <c r="AT33" s="894"/>
      <c r="AU33" s="894">
        <v>8705</v>
      </c>
      <c r="AV33" s="894"/>
      <c r="AW33" s="894"/>
      <c r="AX33" s="894"/>
      <c r="AY33" s="894"/>
      <c r="AZ33" s="895" t="s">
        <v>577</v>
      </c>
      <c r="BA33" s="895"/>
      <c r="BB33" s="895"/>
      <c r="BC33" s="895"/>
      <c r="BD33" s="895"/>
      <c r="BE33" s="896" t="s">
        <v>408</v>
      </c>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2">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2">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2">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2">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2">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2">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2">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2">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2">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2">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2">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2">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2">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2">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2">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2">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2">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2">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2">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2">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2">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2">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2">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2">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2">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2">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2">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5">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2">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409</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5">
      <c r="A63" s="243" t="s">
        <v>390</v>
      </c>
      <c r="B63" s="853" t="s">
        <v>410</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1804</v>
      </c>
      <c r="AG63" s="908"/>
      <c r="AH63" s="908"/>
      <c r="AI63" s="908"/>
      <c r="AJ63" s="909"/>
      <c r="AK63" s="910"/>
      <c r="AL63" s="905"/>
      <c r="AM63" s="905"/>
      <c r="AN63" s="905"/>
      <c r="AO63" s="905"/>
      <c r="AP63" s="908">
        <v>14247</v>
      </c>
      <c r="AQ63" s="908"/>
      <c r="AR63" s="908"/>
      <c r="AS63" s="908"/>
      <c r="AT63" s="908"/>
      <c r="AU63" s="908">
        <v>8705</v>
      </c>
      <c r="AV63" s="908"/>
      <c r="AW63" s="908"/>
      <c r="AX63" s="908"/>
      <c r="AY63" s="908"/>
      <c r="AZ63" s="912"/>
      <c r="BA63" s="912"/>
      <c r="BB63" s="912"/>
      <c r="BC63" s="912"/>
      <c r="BD63" s="912"/>
      <c r="BE63" s="913"/>
      <c r="BF63" s="913"/>
      <c r="BG63" s="913"/>
      <c r="BH63" s="913"/>
      <c r="BI63" s="914"/>
      <c r="BJ63" s="915" t="s">
        <v>126</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5">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2">
      <c r="A66" s="791" t="s">
        <v>412</v>
      </c>
      <c r="B66" s="792"/>
      <c r="C66" s="792"/>
      <c r="D66" s="792"/>
      <c r="E66" s="792"/>
      <c r="F66" s="792"/>
      <c r="G66" s="792"/>
      <c r="H66" s="792"/>
      <c r="I66" s="792"/>
      <c r="J66" s="792"/>
      <c r="K66" s="792"/>
      <c r="L66" s="792"/>
      <c r="M66" s="792"/>
      <c r="N66" s="792"/>
      <c r="O66" s="792"/>
      <c r="P66" s="793"/>
      <c r="Q66" s="797" t="s">
        <v>413</v>
      </c>
      <c r="R66" s="798"/>
      <c r="S66" s="798"/>
      <c r="T66" s="798"/>
      <c r="U66" s="799"/>
      <c r="V66" s="797" t="s">
        <v>414</v>
      </c>
      <c r="W66" s="798"/>
      <c r="X66" s="798"/>
      <c r="Y66" s="798"/>
      <c r="Z66" s="799"/>
      <c r="AA66" s="797" t="s">
        <v>415</v>
      </c>
      <c r="AB66" s="798"/>
      <c r="AC66" s="798"/>
      <c r="AD66" s="798"/>
      <c r="AE66" s="799"/>
      <c r="AF66" s="918" t="s">
        <v>416</v>
      </c>
      <c r="AG66" s="879"/>
      <c r="AH66" s="879"/>
      <c r="AI66" s="879"/>
      <c r="AJ66" s="919"/>
      <c r="AK66" s="797" t="s">
        <v>417</v>
      </c>
      <c r="AL66" s="792"/>
      <c r="AM66" s="792"/>
      <c r="AN66" s="792"/>
      <c r="AO66" s="793"/>
      <c r="AP66" s="797" t="s">
        <v>418</v>
      </c>
      <c r="AQ66" s="798"/>
      <c r="AR66" s="798"/>
      <c r="AS66" s="798"/>
      <c r="AT66" s="799"/>
      <c r="AU66" s="797" t="s">
        <v>419</v>
      </c>
      <c r="AV66" s="798"/>
      <c r="AW66" s="798"/>
      <c r="AX66" s="798"/>
      <c r="AY66" s="799"/>
      <c r="AZ66" s="797" t="s">
        <v>378</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2">
      <c r="A68" s="239">
        <v>1</v>
      </c>
      <c r="B68" s="933" t="s">
        <v>580</v>
      </c>
      <c r="C68" s="934"/>
      <c r="D68" s="934"/>
      <c r="E68" s="934"/>
      <c r="F68" s="934"/>
      <c r="G68" s="934"/>
      <c r="H68" s="934"/>
      <c r="I68" s="934"/>
      <c r="J68" s="934"/>
      <c r="K68" s="934"/>
      <c r="L68" s="934"/>
      <c r="M68" s="934"/>
      <c r="N68" s="934"/>
      <c r="O68" s="934"/>
      <c r="P68" s="935"/>
      <c r="Q68" s="936">
        <v>9272</v>
      </c>
      <c r="R68" s="930"/>
      <c r="S68" s="930"/>
      <c r="T68" s="930"/>
      <c r="U68" s="930"/>
      <c r="V68" s="930">
        <v>8780</v>
      </c>
      <c r="W68" s="930"/>
      <c r="X68" s="930"/>
      <c r="Y68" s="930"/>
      <c r="Z68" s="930"/>
      <c r="AA68" s="930">
        <v>492</v>
      </c>
      <c r="AB68" s="930"/>
      <c r="AC68" s="930"/>
      <c r="AD68" s="930"/>
      <c r="AE68" s="930"/>
      <c r="AF68" s="930">
        <v>492</v>
      </c>
      <c r="AG68" s="930"/>
      <c r="AH68" s="930"/>
      <c r="AI68" s="930"/>
      <c r="AJ68" s="930"/>
      <c r="AK68" s="930" t="s">
        <v>581</v>
      </c>
      <c r="AL68" s="930"/>
      <c r="AM68" s="930"/>
      <c r="AN68" s="930"/>
      <c r="AO68" s="930"/>
      <c r="AP68" s="930">
        <v>222</v>
      </c>
      <c r="AQ68" s="930"/>
      <c r="AR68" s="930"/>
      <c r="AS68" s="930"/>
      <c r="AT68" s="930"/>
      <c r="AU68" s="930">
        <v>11</v>
      </c>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2">
      <c r="A69" s="241">
        <v>2</v>
      </c>
      <c r="B69" s="937" t="s">
        <v>582</v>
      </c>
      <c r="C69" s="938"/>
      <c r="D69" s="938"/>
      <c r="E69" s="938"/>
      <c r="F69" s="938"/>
      <c r="G69" s="938"/>
      <c r="H69" s="938"/>
      <c r="I69" s="938"/>
      <c r="J69" s="938"/>
      <c r="K69" s="938"/>
      <c r="L69" s="938"/>
      <c r="M69" s="938"/>
      <c r="N69" s="938"/>
      <c r="O69" s="938"/>
      <c r="P69" s="939"/>
      <c r="Q69" s="940">
        <v>978</v>
      </c>
      <c r="R69" s="894"/>
      <c r="S69" s="894"/>
      <c r="T69" s="894"/>
      <c r="U69" s="894"/>
      <c r="V69" s="894">
        <v>948</v>
      </c>
      <c r="W69" s="894"/>
      <c r="X69" s="894"/>
      <c r="Y69" s="894"/>
      <c r="Z69" s="894"/>
      <c r="AA69" s="894">
        <v>30</v>
      </c>
      <c r="AB69" s="894"/>
      <c r="AC69" s="894"/>
      <c r="AD69" s="894"/>
      <c r="AE69" s="894"/>
      <c r="AF69" s="894">
        <v>30</v>
      </c>
      <c r="AG69" s="894"/>
      <c r="AH69" s="894"/>
      <c r="AI69" s="894"/>
      <c r="AJ69" s="894"/>
      <c r="AK69" s="894">
        <v>66</v>
      </c>
      <c r="AL69" s="894"/>
      <c r="AM69" s="894"/>
      <c r="AN69" s="894"/>
      <c r="AO69" s="894"/>
      <c r="AP69" s="894" t="s">
        <v>581</v>
      </c>
      <c r="AQ69" s="894"/>
      <c r="AR69" s="894"/>
      <c r="AS69" s="894"/>
      <c r="AT69" s="894"/>
      <c r="AU69" s="894" t="s">
        <v>581</v>
      </c>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2">
      <c r="A70" s="241">
        <v>3</v>
      </c>
      <c r="B70" s="937" t="s">
        <v>583</v>
      </c>
      <c r="C70" s="938"/>
      <c r="D70" s="938"/>
      <c r="E70" s="938"/>
      <c r="F70" s="938"/>
      <c r="G70" s="938"/>
      <c r="H70" s="938"/>
      <c r="I70" s="938"/>
      <c r="J70" s="938"/>
      <c r="K70" s="938"/>
      <c r="L70" s="938"/>
      <c r="M70" s="938"/>
      <c r="N70" s="938"/>
      <c r="O70" s="938"/>
      <c r="P70" s="939"/>
      <c r="Q70" s="940">
        <v>296</v>
      </c>
      <c r="R70" s="894"/>
      <c r="S70" s="894"/>
      <c r="T70" s="894"/>
      <c r="U70" s="894"/>
      <c r="V70" s="894">
        <v>182</v>
      </c>
      <c r="W70" s="894"/>
      <c r="X70" s="894"/>
      <c r="Y70" s="894"/>
      <c r="Z70" s="894"/>
      <c r="AA70" s="894">
        <v>115</v>
      </c>
      <c r="AB70" s="894"/>
      <c r="AC70" s="894"/>
      <c r="AD70" s="894"/>
      <c r="AE70" s="894"/>
      <c r="AF70" s="894">
        <v>115</v>
      </c>
      <c r="AG70" s="894"/>
      <c r="AH70" s="894"/>
      <c r="AI70" s="894"/>
      <c r="AJ70" s="894"/>
      <c r="AK70" s="894">
        <v>15</v>
      </c>
      <c r="AL70" s="894"/>
      <c r="AM70" s="894"/>
      <c r="AN70" s="894"/>
      <c r="AO70" s="894"/>
      <c r="AP70" s="894" t="s">
        <v>581</v>
      </c>
      <c r="AQ70" s="894"/>
      <c r="AR70" s="894"/>
      <c r="AS70" s="894"/>
      <c r="AT70" s="894"/>
      <c r="AU70" s="894" t="s">
        <v>581</v>
      </c>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2">
      <c r="A71" s="241">
        <v>4</v>
      </c>
      <c r="B71" s="937" t="s">
        <v>584</v>
      </c>
      <c r="C71" s="938"/>
      <c r="D71" s="938"/>
      <c r="E71" s="938"/>
      <c r="F71" s="938"/>
      <c r="G71" s="938"/>
      <c r="H71" s="938"/>
      <c r="I71" s="938"/>
      <c r="J71" s="938"/>
      <c r="K71" s="938"/>
      <c r="L71" s="938"/>
      <c r="M71" s="938"/>
      <c r="N71" s="938"/>
      <c r="O71" s="938"/>
      <c r="P71" s="939"/>
      <c r="Q71" s="940">
        <v>327</v>
      </c>
      <c r="R71" s="894"/>
      <c r="S71" s="894"/>
      <c r="T71" s="894"/>
      <c r="U71" s="894"/>
      <c r="V71" s="894">
        <v>294</v>
      </c>
      <c r="W71" s="894"/>
      <c r="X71" s="894"/>
      <c r="Y71" s="894"/>
      <c r="Z71" s="894"/>
      <c r="AA71" s="894">
        <v>33</v>
      </c>
      <c r="AB71" s="894"/>
      <c r="AC71" s="894"/>
      <c r="AD71" s="894"/>
      <c r="AE71" s="894"/>
      <c r="AF71" s="894">
        <v>33</v>
      </c>
      <c r="AG71" s="894"/>
      <c r="AH71" s="894"/>
      <c r="AI71" s="894"/>
      <c r="AJ71" s="894"/>
      <c r="AK71" s="894">
        <v>42</v>
      </c>
      <c r="AL71" s="894"/>
      <c r="AM71" s="894"/>
      <c r="AN71" s="894"/>
      <c r="AO71" s="894"/>
      <c r="AP71" s="894" t="s">
        <v>581</v>
      </c>
      <c r="AQ71" s="894"/>
      <c r="AR71" s="894"/>
      <c r="AS71" s="894"/>
      <c r="AT71" s="894"/>
      <c r="AU71" s="894" t="s">
        <v>581</v>
      </c>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2">
      <c r="A72" s="241">
        <v>5</v>
      </c>
      <c r="B72" s="937" t="s">
        <v>585</v>
      </c>
      <c r="C72" s="938"/>
      <c r="D72" s="938"/>
      <c r="E72" s="938"/>
      <c r="F72" s="938"/>
      <c r="G72" s="938"/>
      <c r="H72" s="938"/>
      <c r="I72" s="938"/>
      <c r="J72" s="938"/>
      <c r="K72" s="938"/>
      <c r="L72" s="938"/>
      <c r="M72" s="938"/>
      <c r="N72" s="938"/>
      <c r="O72" s="938"/>
      <c r="P72" s="939"/>
      <c r="Q72" s="940">
        <v>6282</v>
      </c>
      <c r="R72" s="894"/>
      <c r="S72" s="894"/>
      <c r="T72" s="894"/>
      <c r="U72" s="894"/>
      <c r="V72" s="894">
        <v>6206</v>
      </c>
      <c r="W72" s="894"/>
      <c r="X72" s="894"/>
      <c r="Y72" s="894"/>
      <c r="Z72" s="894"/>
      <c r="AA72" s="894">
        <v>76</v>
      </c>
      <c r="AB72" s="894"/>
      <c r="AC72" s="894"/>
      <c r="AD72" s="894"/>
      <c r="AE72" s="894"/>
      <c r="AF72" s="894">
        <v>76</v>
      </c>
      <c r="AG72" s="894"/>
      <c r="AH72" s="894"/>
      <c r="AI72" s="894"/>
      <c r="AJ72" s="894"/>
      <c r="AK72" s="894">
        <v>1908</v>
      </c>
      <c r="AL72" s="894"/>
      <c r="AM72" s="894"/>
      <c r="AN72" s="894"/>
      <c r="AO72" s="894"/>
      <c r="AP72" s="894" t="s">
        <v>577</v>
      </c>
      <c r="AQ72" s="894"/>
      <c r="AR72" s="894"/>
      <c r="AS72" s="894"/>
      <c r="AT72" s="894"/>
      <c r="AU72" s="894" t="s">
        <v>581</v>
      </c>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2">
      <c r="A73" s="241">
        <v>6</v>
      </c>
      <c r="B73" s="937" t="s">
        <v>586</v>
      </c>
      <c r="C73" s="938"/>
      <c r="D73" s="938"/>
      <c r="E73" s="938"/>
      <c r="F73" s="938"/>
      <c r="G73" s="938"/>
      <c r="H73" s="938"/>
      <c r="I73" s="938"/>
      <c r="J73" s="938"/>
      <c r="K73" s="938"/>
      <c r="L73" s="938"/>
      <c r="M73" s="938"/>
      <c r="N73" s="938"/>
      <c r="O73" s="938"/>
      <c r="P73" s="939"/>
      <c r="Q73" s="940">
        <v>1478091</v>
      </c>
      <c r="R73" s="894"/>
      <c r="S73" s="894"/>
      <c r="T73" s="894"/>
      <c r="U73" s="894"/>
      <c r="V73" s="894">
        <v>1440066</v>
      </c>
      <c r="W73" s="894"/>
      <c r="X73" s="894"/>
      <c r="Y73" s="894"/>
      <c r="Z73" s="894"/>
      <c r="AA73" s="894">
        <v>38025</v>
      </c>
      <c r="AB73" s="894"/>
      <c r="AC73" s="894"/>
      <c r="AD73" s="894"/>
      <c r="AE73" s="894"/>
      <c r="AF73" s="894">
        <v>38025</v>
      </c>
      <c r="AG73" s="894"/>
      <c r="AH73" s="894"/>
      <c r="AI73" s="894"/>
      <c r="AJ73" s="894"/>
      <c r="AK73" s="894">
        <v>17867</v>
      </c>
      <c r="AL73" s="894"/>
      <c r="AM73" s="894"/>
      <c r="AN73" s="894"/>
      <c r="AO73" s="894"/>
      <c r="AP73" s="894" t="s">
        <v>577</v>
      </c>
      <c r="AQ73" s="894"/>
      <c r="AR73" s="894"/>
      <c r="AS73" s="894"/>
      <c r="AT73" s="894"/>
      <c r="AU73" s="894" t="s">
        <v>581</v>
      </c>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2">
      <c r="A74" s="241">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2">
      <c r="A75" s="241">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2">
      <c r="A76" s="241">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2">
      <c r="A77" s="241">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2">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2">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2">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2">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2">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2">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2">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2">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2">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2">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5">
      <c r="A88" s="243" t="s">
        <v>390</v>
      </c>
      <c r="B88" s="853" t="s">
        <v>420</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38771</v>
      </c>
      <c r="AG88" s="908"/>
      <c r="AH88" s="908"/>
      <c r="AI88" s="908"/>
      <c r="AJ88" s="908"/>
      <c r="AK88" s="905"/>
      <c r="AL88" s="905"/>
      <c r="AM88" s="905"/>
      <c r="AN88" s="905"/>
      <c r="AO88" s="905"/>
      <c r="AP88" s="908">
        <v>222</v>
      </c>
      <c r="AQ88" s="908"/>
      <c r="AR88" s="908"/>
      <c r="AS88" s="908"/>
      <c r="AT88" s="908"/>
      <c r="AU88" s="908">
        <v>11</v>
      </c>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853" t="s">
        <v>421</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1144</v>
      </c>
      <c r="CS102" s="916"/>
      <c r="CT102" s="916"/>
      <c r="CU102" s="916"/>
      <c r="CV102" s="955"/>
      <c r="CW102" s="954">
        <v>137</v>
      </c>
      <c r="CX102" s="916"/>
      <c r="CY102" s="916"/>
      <c r="CZ102" s="916"/>
      <c r="DA102" s="955"/>
      <c r="DB102" s="954">
        <v>1500</v>
      </c>
      <c r="DC102" s="916"/>
      <c r="DD102" s="916"/>
      <c r="DE102" s="916"/>
      <c r="DF102" s="955"/>
      <c r="DG102" s="954">
        <v>641</v>
      </c>
      <c r="DH102" s="916"/>
      <c r="DI102" s="916"/>
      <c r="DJ102" s="916"/>
      <c r="DK102" s="955"/>
      <c r="DL102" s="954" t="s">
        <v>593</v>
      </c>
      <c r="DM102" s="916"/>
      <c r="DN102" s="916"/>
      <c r="DO102" s="916"/>
      <c r="DP102" s="955"/>
      <c r="DQ102" s="954" t="s">
        <v>593</v>
      </c>
      <c r="DR102" s="916"/>
      <c r="DS102" s="916"/>
      <c r="DT102" s="916"/>
      <c r="DU102" s="955"/>
      <c r="DV102" s="853"/>
      <c r="DW102" s="854"/>
      <c r="DX102" s="854"/>
      <c r="DY102" s="854"/>
      <c r="DZ102" s="978"/>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423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1" t="s">
        <v>426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2">
      <c r="A109" s="976" t="s">
        <v>428</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429</v>
      </c>
      <c r="AB109" s="957"/>
      <c r="AC109" s="957"/>
      <c r="AD109" s="957"/>
      <c r="AE109" s="958"/>
      <c r="AF109" s="956" t="s">
        <v>430</v>
      </c>
      <c r="AG109" s="957"/>
      <c r="AH109" s="957"/>
      <c r="AI109" s="957"/>
      <c r="AJ109" s="958"/>
      <c r="AK109" s="956" t="s">
        <v>305</v>
      </c>
      <c r="AL109" s="957"/>
      <c r="AM109" s="957"/>
      <c r="AN109" s="957"/>
      <c r="AO109" s="958"/>
      <c r="AP109" s="956" t="s">
        <v>431</v>
      </c>
      <c r="AQ109" s="957"/>
      <c r="AR109" s="957"/>
      <c r="AS109" s="957"/>
      <c r="AT109" s="959"/>
      <c r="AU109" s="976" t="s">
        <v>428</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429</v>
      </c>
      <c r="BR109" s="957"/>
      <c r="BS109" s="957"/>
      <c r="BT109" s="957"/>
      <c r="BU109" s="958"/>
      <c r="BV109" s="956" t="s">
        <v>430</v>
      </c>
      <c r="BW109" s="957"/>
      <c r="BX109" s="957"/>
      <c r="BY109" s="957"/>
      <c r="BZ109" s="958"/>
      <c r="CA109" s="956" t="s">
        <v>305</v>
      </c>
      <c r="CB109" s="957"/>
      <c r="CC109" s="957"/>
      <c r="CD109" s="957"/>
      <c r="CE109" s="958"/>
      <c r="CF109" s="977" t="s">
        <v>431</v>
      </c>
      <c r="CG109" s="977"/>
      <c r="CH109" s="977"/>
      <c r="CI109" s="977"/>
      <c r="CJ109" s="977"/>
      <c r="CK109" s="956" t="s">
        <v>432</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429</v>
      </c>
      <c r="DH109" s="957"/>
      <c r="DI109" s="957"/>
      <c r="DJ109" s="957"/>
      <c r="DK109" s="958"/>
      <c r="DL109" s="956" t="s">
        <v>430</v>
      </c>
      <c r="DM109" s="957"/>
      <c r="DN109" s="957"/>
      <c r="DO109" s="957"/>
      <c r="DP109" s="958"/>
      <c r="DQ109" s="956" t="s">
        <v>305</v>
      </c>
      <c r="DR109" s="957"/>
      <c r="DS109" s="957"/>
      <c r="DT109" s="957"/>
      <c r="DU109" s="958"/>
      <c r="DV109" s="956" t="s">
        <v>431</v>
      </c>
      <c r="DW109" s="957"/>
      <c r="DX109" s="957"/>
      <c r="DY109" s="957"/>
      <c r="DZ109" s="959"/>
    </row>
    <row r="110" spans="1:131" s="233" customFormat="1" ht="26.25" customHeight="1" x14ac:dyDescent="0.2">
      <c r="A110" s="960" t="s">
        <v>433</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3682009</v>
      </c>
      <c r="AB110" s="964"/>
      <c r="AC110" s="964"/>
      <c r="AD110" s="964"/>
      <c r="AE110" s="965"/>
      <c r="AF110" s="966">
        <v>2759194</v>
      </c>
      <c r="AG110" s="964"/>
      <c r="AH110" s="964"/>
      <c r="AI110" s="964"/>
      <c r="AJ110" s="965"/>
      <c r="AK110" s="966">
        <v>2810855</v>
      </c>
      <c r="AL110" s="964"/>
      <c r="AM110" s="964"/>
      <c r="AN110" s="964"/>
      <c r="AO110" s="965"/>
      <c r="AP110" s="967">
        <v>7.3</v>
      </c>
      <c r="AQ110" s="968"/>
      <c r="AR110" s="968"/>
      <c r="AS110" s="968"/>
      <c r="AT110" s="969"/>
      <c r="AU110" s="970" t="s">
        <v>71</v>
      </c>
      <c r="AV110" s="971"/>
      <c r="AW110" s="971"/>
      <c r="AX110" s="971"/>
      <c r="AY110" s="971"/>
      <c r="AZ110" s="993" t="s">
        <v>434</v>
      </c>
      <c r="BA110" s="961"/>
      <c r="BB110" s="961"/>
      <c r="BC110" s="961"/>
      <c r="BD110" s="961"/>
      <c r="BE110" s="961"/>
      <c r="BF110" s="961"/>
      <c r="BG110" s="961"/>
      <c r="BH110" s="961"/>
      <c r="BI110" s="961"/>
      <c r="BJ110" s="961"/>
      <c r="BK110" s="961"/>
      <c r="BL110" s="961"/>
      <c r="BM110" s="961"/>
      <c r="BN110" s="961"/>
      <c r="BO110" s="961"/>
      <c r="BP110" s="962"/>
      <c r="BQ110" s="994">
        <v>23523599</v>
      </c>
      <c r="BR110" s="995"/>
      <c r="BS110" s="995"/>
      <c r="BT110" s="995"/>
      <c r="BU110" s="995"/>
      <c r="BV110" s="995">
        <v>24386232</v>
      </c>
      <c r="BW110" s="995"/>
      <c r="BX110" s="995"/>
      <c r="BY110" s="995"/>
      <c r="BZ110" s="995"/>
      <c r="CA110" s="995">
        <v>25721017</v>
      </c>
      <c r="CB110" s="995"/>
      <c r="CC110" s="995"/>
      <c r="CD110" s="995"/>
      <c r="CE110" s="995"/>
      <c r="CF110" s="1008">
        <v>66.599999999999994</v>
      </c>
      <c r="CG110" s="1009"/>
      <c r="CH110" s="1009"/>
      <c r="CI110" s="1009"/>
      <c r="CJ110" s="1009"/>
      <c r="CK110" s="1010" t="s">
        <v>435</v>
      </c>
      <c r="CL110" s="1011"/>
      <c r="CM110" s="993" t="s">
        <v>436</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v>1236971</v>
      </c>
      <c r="DH110" s="995"/>
      <c r="DI110" s="995"/>
      <c r="DJ110" s="995"/>
      <c r="DK110" s="995"/>
      <c r="DL110" s="995">
        <v>1082774</v>
      </c>
      <c r="DM110" s="995"/>
      <c r="DN110" s="995"/>
      <c r="DO110" s="995"/>
      <c r="DP110" s="995"/>
      <c r="DQ110" s="995">
        <v>928461</v>
      </c>
      <c r="DR110" s="995"/>
      <c r="DS110" s="995"/>
      <c r="DT110" s="995"/>
      <c r="DU110" s="995"/>
      <c r="DV110" s="996">
        <v>2.4</v>
      </c>
      <c r="DW110" s="996"/>
      <c r="DX110" s="996"/>
      <c r="DY110" s="996"/>
      <c r="DZ110" s="997"/>
    </row>
    <row r="111" spans="1:131" s="233" customFormat="1" ht="26.25" customHeight="1" x14ac:dyDescent="0.2">
      <c r="A111" s="998" t="s">
        <v>437</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126</v>
      </c>
      <c r="AB111" s="1002"/>
      <c r="AC111" s="1002"/>
      <c r="AD111" s="1002"/>
      <c r="AE111" s="1003"/>
      <c r="AF111" s="1004" t="s">
        <v>438</v>
      </c>
      <c r="AG111" s="1002"/>
      <c r="AH111" s="1002"/>
      <c r="AI111" s="1002"/>
      <c r="AJ111" s="1003"/>
      <c r="AK111" s="1004" t="s">
        <v>126</v>
      </c>
      <c r="AL111" s="1002"/>
      <c r="AM111" s="1002"/>
      <c r="AN111" s="1002"/>
      <c r="AO111" s="1003"/>
      <c r="AP111" s="1005" t="s">
        <v>126</v>
      </c>
      <c r="AQ111" s="1006"/>
      <c r="AR111" s="1006"/>
      <c r="AS111" s="1006"/>
      <c r="AT111" s="1007"/>
      <c r="AU111" s="972"/>
      <c r="AV111" s="973"/>
      <c r="AW111" s="973"/>
      <c r="AX111" s="973"/>
      <c r="AY111" s="973"/>
      <c r="AZ111" s="986" t="s">
        <v>439</v>
      </c>
      <c r="BA111" s="987"/>
      <c r="BB111" s="987"/>
      <c r="BC111" s="987"/>
      <c r="BD111" s="987"/>
      <c r="BE111" s="987"/>
      <c r="BF111" s="987"/>
      <c r="BG111" s="987"/>
      <c r="BH111" s="987"/>
      <c r="BI111" s="987"/>
      <c r="BJ111" s="987"/>
      <c r="BK111" s="987"/>
      <c r="BL111" s="987"/>
      <c r="BM111" s="987"/>
      <c r="BN111" s="987"/>
      <c r="BO111" s="987"/>
      <c r="BP111" s="988"/>
      <c r="BQ111" s="989">
        <v>1576106</v>
      </c>
      <c r="BR111" s="990"/>
      <c r="BS111" s="990"/>
      <c r="BT111" s="990"/>
      <c r="BU111" s="990"/>
      <c r="BV111" s="990">
        <v>2176556</v>
      </c>
      <c r="BW111" s="990"/>
      <c r="BX111" s="990"/>
      <c r="BY111" s="990"/>
      <c r="BZ111" s="990"/>
      <c r="CA111" s="990">
        <v>2199844</v>
      </c>
      <c r="CB111" s="990"/>
      <c r="CC111" s="990"/>
      <c r="CD111" s="990"/>
      <c r="CE111" s="990"/>
      <c r="CF111" s="984">
        <v>5.7</v>
      </c>
      <c r="CG111" s="985"/>
      <c r="CH111" s="985"/>
      <c r="CI111" s="985"/>
      <c r="CJ111" s="985"/>
      <c r="CK111" s="1012"/>
      <c r="CL111" s="1013"/>
      <c r="CM111" s="986" t="s">
        <v>440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438</v>
      </c>
      <c r="DH111" s="990"/>
      <c r="DI111" s="990"/>
      <c r="DJ111" s="990"/>
      <c r="DK111" s="990"/>
      <c r="DL111" s="990" t="s">
        <v>441</v>
      </c>
      <c r="DM111" s="990"/>
      <c r="DN111" s="990"/>
      <c r="DO111" s="990"/>
      <c r="DP111" s="990"/>
      <c r="DQ111" s="990" t="s">
        <v>126</v>
      </c>
      <c r="DR111" s="990"/>
      <c r="DS111" s="990"/>
      <c r="DT111" s="990"/>
      <c r="DU111" s="990"/>
      <c r="DV111" s="991" t="s">
        <v>126</v>
      </c>
      <c r="DW111" s="991"/>
      <c r="DX111" s="991"/>
      <c r="DY111" s="991"/>
      <c r="DZ111" s="992"/>
    </row>
    <row r="112" spans="1:131" s="233" customFormat="1" ht="26.25" customHeight="1" x14ac:dyDescent="0.2">
      <c r="A112" s="1016" t="s">
        <v>442</v>
      </c>
      <c r="B112" s="1017"/>
      <c r="C112" s="987" t="s">
        <v>443</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441</v>
      </c>
      <c r="AB112" s="1023"/>
      <c r="AC112" s="1023"/>
      <c r="AD112" s="1023"/>
      <c r="AE112" s="1024"/>
      <c r="AF112" s="1025" t="s">
        <v>441</v>
      </c>
      <c r="AG112" s="1023"/>
      <c r="AH112" s="1023"/>
      <c r="AI112" s="1023"/>
      <c r="AJ112" s="1024"/>
      <c r="AK112" s="1025" t="s">
        <v>441</v>
      </c>
      <c r="AL112" s="1023"/>
      <c r="AM112" s="1023"/>
      <c r="AN112" s="1023"/>
      <c r="AO112" s="1024"/>
      <c r="AP112" s="1026" t="s">
        <v>444</v>
      </c>
      <c r="AQ112" s="1027"/>
      <c r="AR112" s="1027"/>
      <c r="AS112" s="1027"/>
      <c r="AT112" s="1028"/>
      <c r="AU112" s="972"/>
      <c r="AV112" s="973"/>
      <c r="AW112" s="973"/>
      <c r="AX112" s="973"/>
      <c r="AY112" s="973"/>
      <c r="AZ112" s="986" t="s">
        <v>445</v>
      </c>
      <c r="BA112" s="987"/>
      <c r="BB112" s="987"/>
      <c r="BC112" s="987"/>
      <c r="BD112" s="987"/>
      <c r="BE112" s="987"/>
      <c r="BF112" s="987"/>
      <c r="BG112" s="987"/>
      <c r="BH112" s="987"/>
      <c r="BI112" s="987"/>
      <c r="BJ112" s="987"/>
      <c r="BK112" s="987"/>
      <c r="BL112" s="987"/>
      <c r="BM112" s="987"/>
      <c r="BN112" s="987"/>
      <c r="BO112" s="987"/>
      <c r="BP112" s="988"/>
      <c r="BQ112" s="989">
        <v>7750771</v>
      </c>
      <c r="BR112" s="990"/>
      <c r="BS112" s="990"/>
      <c r="BT112" s="990"/>
      <c r="BU112" s="990"/>
      <c r="BV112" s="990">
        <v>8315710</v>
      </c>
      <c r="BW112" s="990"/>
      <c r="BX112" s="990"/>
      <c r="BY112" s="990"/>
      <c r="BZ112" s="990"/>
      <c r="CA112" s="990">
        <v>8704887</v>
      </c>
      <c r="CB112" s="990"/>
      <c r="CC112" s="990"/>
      <c r="CD112" s="990"/>
      <c r="CE112" s="990"/>
      <c r="CF112" s="984">
        <v>22.5</v>
      </c>
      <c r="CG112" s="985"/>
      <c r="CH112" s="985"/>
      <c r="CI112" s="985"/>
      <c r="CJ112" s="985"/>
      <c r="CK112" s="1012"/>
      <c r="CL112" s="1013"/>
      <c r="CM112" s="986" t="s">
        <v>446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126</v>
      </c>
      <c r="DH112" s="990"/>
      <c r="DI112" s="990"/>
      <c r="DJ112" s="990"/>
      <c r="DK112" s="990"/>
      <c r="DL112" s="990" t="s">
        <v>126</v>
      </c>
      <c r="DM112" s="990"/>
      <c r="DN112" s="990"/>
      <c r="DO112" s="990"/>
      <c r="DP112" s="990"/>
      <c r="DQ112" s="990" t="s">
        <v>126</v>
      </c>
      <c r="DR112" s="990"/>
      <c r="DS112" s="990"/>
      <c r="DT112" s="990"/>
      <c r="DU112" s="990"/>
      <c r="DV112" s="991" t="s">
        <v>438</v>
      </c>
      <c r="DW112" s="991"/>
      <c r="DX112" s="991"/>
      <c r="DY112" s="991"/>
      <c r="DZ112" s="992"/>
    </row>
    <row r="113" spans="1:130" s="233" customFormat="1" ht="26.25" customHeight="1" x14ac:dyDescent="0.2">
      <c r="A113" s="1018"/>
      <c r="B113" s="1019"/>
      <c r="C113" s="987" t="s">
        <v>447</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1104630</v>
      </c>
      <c r="AB113" s="1002"/>
      <c r="AC113" s="1002"/>
      <c r="AD113" s="1002"/>
      <c r="AE113" s="1003"/>
      <c r="AF113" s="1004">
        <v>1042952</v>
      </c>
      <c r="AG113" s="1002"/>
      <c r="AH113" s="1002"/>
      <c r="AI113" s="1002"/>
      <c r="AJ113" s="1003"/>
      <c r="AK113" s="1004">
        <v>742681</v>
      </c>
      <c r="AL113" s="1002"/>
      <c r="AM113" s="1002"/>
      <c r="AN113" s="1002"/>
      <c r="AO113" s="1003"/>
      <c r="AP113" s="1005">
        <v>1.9</v>
      </c>
      <c r="AQ113" s="1006"/>
      <c r="AR113" s="1006"/>
      <c r="AS113" s="1006"/>
      <c r="AT113" s="1007"/>
      <c r="AU113" s="972"/>
      <c r="AV113" s="973"/>
      <c r="AW113" s="973"/>
      <c r="AX113" s="973"/>
      <c r="AY113" s="973"/>
      <c r="AZ113" s="986" t="s">
        <v>448</v>
      </c>
      <c r="BA113" s="987"/>
      <c r="BB113" s="987"/>
      <c r="BC113" s="987"/>
      <c r="BD113" s="987"/>
      <c r="BE113" s="987"/>
      <c r="BF113" s="987"/>
      <c r="BG113" s="987"/>
      <c r="BH113" s="987"/>
      <c r="BI113" s="987"/>
      <c r="BJ113" s="987"/>
      <c r="BK113" s="987"/>
      <c r="BL113" s="987"/>
      <c r="BM113" s="987"/>
      <c r="BN113" s="987"/>
      <c r="BO113" s="987"/>
      <c r="BP113" s="988"/>
      <c r="BQ113" s="989">
        <v>41567</v>
      </c>
      <c r="BR113" s="990"/>
      <c r="BS113" s="990"/>
      <c r="BT113" s="990"/>
      <c r="BU113" s="990"/>
      <c r="BV113" s="990">
        <v>12674</v>
      </c>
      <c r="BW113" s="990"/>
      <c r="BX113" s="990"/>
      <c r="BY113" s="990"/>
      <c r="BZ113" s="990"/>
      <c r="CA113" s="990">
        <v>10860</v>
      </c>
      <c r="CB113" s="990"/>
      <c r="CC113" s="990"/>
      <c r="CD113" s="990"/>
      <c r="CE113" s="990"/>
      <c r="CF113" s="984">
        <v>0</v>
      </c>
      <c r="CG113" s="985"/>
      <c r="CH113" s="985"/>
      <c r="CI113" s="985"/>
      <c r="CJ113" s="985"/>
      <c r="CK113" s="1012"/>
      <c r="CL113" s="1013"/>
      <c r="CM113" s="986" t="s">
        <v>449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438</v>
      </c>
      <c r="DH113" s="1023"/>
      <c r="DI113" s="1023"/>
      <c r="DJ113" s="1023"/>
      <c r="DK113" s="1024"/>
      <c r="DL113" s="1025" t="s">
        <v>126</v>
      </c>
      <c r="DM113" s="1023"/>
      <c r="DN113" s="1023"/>
      <c r="DO113" s="1023"/>
      <c r="DP113" s="1024"/>
      <c r="DQ113" s="1025" t="s">
        <v>438</v>
      </c>
      <c r="DR113" s="1023"/>
      <c r="DS113" s="1023"/>
      <c r="DT113" s="1023"/>
      <c r="DU113" s="1024"/>
      <c r="DV113" s="1026" t="s">
        <v>438</v>
      </c>
      <c r="DW113" s="1027"/>
      <c r="DX113" s="1027"/>
      <c r="DY113" s="1027"/>
      <c r="DZ113" s="1028"/>
    </row>
    <row r="114" spans="1:130" s="233" customFormat="1" ht="26.25" customHeight="1" x14ac:dyDescent="0.2">
      <c r="A114" s="1018"/>
      <c r="B114" s="1019"/>
      <c r="C114" s="987" t="s">
        <v>450</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64996</v>
      </c>
      <c r="AB114" s="1023"/>
      <c r="AC114" s="1023"/>
      <c r="AD114" s="1023"/>
      <c r="AE114" s="1024"/>
      <c r="AF114" s="1025">
        <v>27023</v>
      </c>
      <c r="AG114" s="1023"/>
      <c r="AH114" s="1023"/>
      <c r="AI114" s="1023"/>
      <c r="AJ114" s="1024"/>
      <c r="AK114" s="1025">
        <v>1580</v>
      </c>
      <c r="AL114" s="1023"/>
      <c r="AM114" s="1023"/>
      <c r="AN114" s="1023"/>
      <c r="AO114" s="1024"/>
      <c r="AP114" s="1026">
        <v>0</v>
      </c>
      <c r="AQ114" s="1027"/>
      <c r="AR114" s="1027"/>
      <c r="AS114" s="1027"/>
      <c r="AT114" s="1028"/>
      <c r="AU114" s="972"/>
      <c r="AV114" s="973"/>
      <c r="AW114" s="973"/>
      <c r="AX114" s="973"/>
      <c r="AY114" s="973"/>
      <c r="AZ114" s="986" t="s">
        <v>451</v>
      </c>
      <c r="BA114" s="987"/>
      <c r="BB114" s="987"/>
      <c r="BC114" s="987"/>
      <c r="BD114" s="987"/>
      <c r="BE114" s="987"/>
      <c r="BF114" s="987"/>
      <c r="BG114" s="987"/>
      <c r="BH114" s="987"/>
      <c r="BI114" s="987"/>
      <c r="BJ114" s="987"/>
      <c r="BK114" s="987"/>
      <c r="BL114" s="987"/>
      <c r="BM114" s="987"/>
      <c r="BN114" s="987"/>
      <c r="BO114" s="987"/>
      <c r="BP114" s="988"/>
      <c r="BQ114" s="989">
        <v>8733311</v>
      </c>
      <c r="BR114" s="990"/>
      <c r="BS114" s="990"/>
      <c r="BT114" s="990"/>
      <c r="BU114" s="990"/>
      <c r="BV114" s="990">
        <v>8711849</v>
      </c>
      <c r="BW114" s="990"/>
      <c r="BX114" s="990"/>
      <c r="BY114" s="990"/>
      <c r="BZ114" s="990"/>
      <c r="CA114" s="990">
        <v>8501715</v>
      </c>
      <c r="CB114" s="990"/>
      <c r="CC114" s="990"/>
      <c r="CD114" s="990"/>
      <c r="CE114" s="990"/>
      <c r="CF114" s="984">
        <v>22</v>
      </c>
      <c r="CG114" s="985"/>
      <c r="CH114" s="985"/>
      <c r="CI114" s="985"/>
      <c r="CJ114" s="985"/>
      <c r="CK114" s="1012"/>
      <c r="CL114" s="1013"/>
      <c r="CM114" s="986" t="s">
        <v>452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126</v>
      </c>
      <c r="DH114" s="1023"/>
      <c r="DI114" s="1023"/>
      <c r="DJ114" s="1023"/>
      <c r="DK114" s="1024"/>
      <c r="DL114" s="1025" t="s">
        <v>441</v>
      </c>
      <c r="DM114" s="1023"/>
      <c r="DN114" s="1023"/>
      <c r="DO114" s="1023"/>
      <c r="DP114" s="1024"/>
      <c r="DQ114" s="1025" t="s">
        <v>126</v>
      </c>
      <c r="DR114" s="1023"/>
      <c r="DS114" s="1023"/>
      <c r="DT114" s="1023"/>
      <c r="DU114" s="1024"/>
      <c r="DV114" s="1026" t="s">
        <v>438</v>
      </c>
      <c r="DW114" s="1027"/>
      <c r="DX114" s="1027"/>
      <c r="DY114" s="1027"/>
      <c r="DZ114" s="1028"/>
    </row>
    <row r="115" spans="1:130" s="233" customFormat="1" ht="26.25" customHeight="1" x14ac:dyDescent="0.2">
      <c r="A115" s="1018"/>
      <c r="B115" s="1019"/>
      <c r="C115" s="987" t="s">
        <v>453</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214410</v>
      </c>
      <c r="AB115" s="1002"/>
      <c r="AC115" s="1002"/>
      <c r="AD115" s="1002"/>
      <c r="AE115" s="1003"/>
      <c r="AF115" s="1004">
        <v>261738</v>
      </c>
      <c r="AG115" s="1002"/>
      <c r="AH115" s="1002"/>
      <c r="AI115" s="1002"/>
      <c r="AJ115" s="1003"/>
      <c r="AK115" s="1004">
        <v>510711</v>
      </c>
      <c r="AL115" s="1002"/>
      <c r="AM115" s="1002"/>
      <c r="AN115" s="1002"/>
      <c r="AO115" s="1003"/>
      <c r="AP115" s="1005">
        <v>1.3</v>
      </c>
      <c r="AQ115" s="1006"/>
      <c r="AR115" s="1006"/>
      <c r="AS115" s="1006"/>
      <c r="AT115" s="1007"/>
      <c r="AU115" s="972"/>
      <c r="AV115" s="973"/>
      <c r="AW115" s="973"/>
      <c r="AX115" s="973"/>
      <c r="AY115" s="973"/>
      <c r="AZ115" s="986" t="s">
        <v>454</v>
      </c>
      <c r="BA115" s="987"/>
      <c r="BB115" s="987"/>
      <c r="BC115" s="987"/>
      <c r="BD115" s="987"/>
      <c r="BE115" s="987"/>
      <c r="BF115" s="987"/>
      <c r="BG115" s="987"/>
      <c r="BH115" s="987"/>
      <c r="BI115" s="987"/>
      <c r="BJ115" s="987"/>
      <c r="BK115" s="987"/>
      <c r="BL115" s="987"/>
      <c r="BM115" s="987"/>
      <c r="BN115" s="987"/>
      <c r="BO115" s="987"/>
      <c r="BP115" s="988"/>
      <c r="BQ115" s="989" t="s">
        <v>126</v>
      </c>
      <c r="BR115" s="990"/>
      <c r="BS115" s="990"/>
      <c r="BT115" s="990"/>
      <c r="BU115" s="990"/>
      <c r="BV115" s="990" t="s">
        <v>438</v>
      </c>
      <c r="BW115" s="990"/>
      <c r="BX115" s="990"/>
      <c r="BY115" s="990"/>
      <c r="BZ115" s="990"/>
      <c r="CA115" s="990" t="s">
        <v>438</v>
      </c>
      <c r="CB115" s="990"/>
      <c r="CC115" s="990"/>
      <c r="CD115" s="990"/>
      <c r="CE115" s="990"/>
      <c r="CF115" s="984" t="s">
        <v>126</v>
      </c>
      <c r="CG115" s="985"/>
      <c r="CH115" s="985"/>
      <c r="CI115" s="985"/>
      <c r="CJ115" s="985"/>
      <c r="CK115" s="1012"/>
      <c r="CL115" s="1013"/>
      <c r="CM115" s="986" t="s">
        <v>455</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v>278721</v>
      </c>
      <c r="DH115" s="1023"/>
      <c r="DI115" s="1023"/>
      <c r="DJ115" s="1023"/>
      <c r="DK115" s="1024"/>
      <c r="DL115" s="1025">
        <v>390250</v>
      </c>
      <c r="DM115" s="1023"/>
      <c r="DN115" s="1023"/>
      <c r="DO115" s="1023"/>
      <c r="DP115" s="1024"/>
      <c r="DQ115" s="1025">
        <v>648281</v>
      </c>
      <c r="DR115" s="1023"/>
      <c r="DS115" s="1023"/>
      <c r="DT115" s="1023"/>
      <c r="DU115" s="1024"/>
      <c r="DV115" s="1026">
        <v>1.7</v>
      </c>
      <c r="DW115" s="1027"/>
      <c r="DX115" s="1027"/>
      <c r="DY115" s="1027"/>
      <c r="DZ115" s="1028"/>
    </row>
    <row r="116" spans="1:130" s="233" customFormat="1" ht="26.25" customHeight="1" x14ac:dyDescent="0.2">
      <c r="A116" s="1020"/>
      <c r="B116" s="1021"/>
      <c r="C116" s="1029" t="s">
        <v>456</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126</v>
      </c>
      <c r="AB116" s="1023"/>
      <c r="AC116" s="1023"/>
      <c r="AD116" s="1023"/>
      <c r="AE116" s="1024"/>
      <c r="AF116" s="1025" t="s">
        <v>126</v>
      </c>
      <c r="AG116" s="1023"/>
      <c r="AH116" s="1023"/>
      <c r="AI116" s="1023"/>
      <c r="AJ116" s="1024"/>
      <c r="AK116" s="1025" t="s">
        <v>126</v>
      </c>
      <c r="AL116" s="1023"/>
      <c r="AM116" s="1023"/>
      <c r="AN116" s="1023"/>
      <c r="AO116" s="1024"/>
      <c r="AP116" s="1026" t="s">
        <v>444</v>
      </c>
      <c r="AQ116" s="1027"/>
      <c r="AR116" s="1027"/>
      <c r="AS116" s="1027"/>
      <c r="AT116" s="1028"/>
      <c r="AU116" s="972"/>
      <c r="AV116" s="973"/>
      <c r="AW116" s="973"/>
      <c r="AX116" s="973"/>
      <c r="AY116" s="973"/>
      <c r="AZ116" s="1031" t="s">
        <v>457</v>
      </c>
      <c r="BA116" s="1032"/>
      <c r="BB116" s="1032"/>
      <c r="BC116" s="1032"/>
      <c r="BD116" s="1032"/>
      <c r="BE116" s="1032"/>
      <c r="BF116" s="1032"/>
      <c r="BG116" s="1032"/>
      <c r="BH116" s="1032"/>
      <c r="BI116" s="1032"/>
      <c r="BJ116" s="1032"/>
      <c r="BK116" s="1032"/>
      <c r="BL116" s="1032"/>
      <c r="BM116" s="1032"/>
      <c r="BN116" s="1032"/>
      <c r="BO116" s="1032"/>
      <c r="BP116" s="1033"/>
      <c r="BQ116" s="989" t="s">
        <v>438</v>
      </c>
      <c r="BR116" s="990"/>
      <c r="BS116" s="990"/>
      <c r="BT116" s="990"/>
      <c r="BU116" s="990"/>
      <c r="BV116" s="990" t="s">
        <v>126</v>
      </c>
      <c r="BW116" s="990"/>
      <c r="BX116" s="990"/>
      <c r="BY116" s="990"/>
      <c r="BZ116" s="990"/>
      <c r="CA116" s="990" t="s">
        <v>126</v>
      </c>
      <c r="CB116" s="990"/>
      <c r="CC116" s="990"/>
      <c r="CD116" s="990"/>
      <c r="CE116" s="990"/>
      <c r="CF116" s="984" t="s">
        <v>126</v>
      </c>
      <c r="CG116" s="985"/>
      <c r="CH116" s="985"/>
      <c r="CI116" s="985"/>
      <c r="CJ116" s="985"/>
      <c r="CK116" s="1012"/>
      <c r="CL116" s="1013"/>
      <c r="CM116" s="986" t="s">
        <v>458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v>56334</v>
      </c>
      <c r="DH116" s="1023"/>
      <c r="DI116" s="1023"/>
      <c r="DJ116" s="1023"/>
      <c r="DK116" s="1024"/>
      <c r="DL116" s="1025">
        <v>46945</v>
      </c>
      <c r="DM116" s="1023"/>
      <c r="DN116" s="1023"/>
      <c r="DO116" s="1023"/>
      <c r="DP116" s="1024"/>
      <c r="DQ116" s="1025">
        <v>37556</v>
      </c>
      <c r="DR116" s="1023"/>
      <c r="DS116" s="1023"/>
      <c r="DT116" s="1023"/>
      <c r="DU116" s="1024"/>
      <c r="DV116" s="1026">
        <v>0.1</v>
      </c>
      <c r="DW116" s="1027"/>
      <c r="DX116" s="1027"/>
      <c r="DY116" s="1027"/>
      <c r="DZ116" s="1028"/>
    </row>
    <row r="117" spans="1:130" s="233" customFormat="1" ht="26.25" customHeight="1" x14ac:dyDescent="0.2">
      <c r="A117" s="976" t="s">
        <v>185</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459</v>
      </c>
      <c r="Z117" s="958"/>
      <c r="AA117" s="1042">
        <v>5066045</v>
      </c>
      <c r="AB117" s="1043"/>
      <c r="AC117" s="1043"/>
      <c r="AD117" s="1043"/>
      <c r="AE117" s="1044"/>
      <c r="AF117" s="1045">
        <v>4090907</v>
      </c>
      <c r="AG117" s="1043"/>
      <c r="AH117" s="1043"/>
      <c r="AI117" s="1043"/>
      <c r="AJ117" s="1044"/>
      <c r="AK117" s="1045">
        <v>4065827</v>
      </c>
      <c r="AL117" s="1043"/>
      <c r="AM117" s="1043"/>
      <c r="AN117" s="1043"/>
      <c r="AO117" s="1044"/>
      <c r="AP117" s="1046"/>
      <c r="AQ117" s="1047"/>
      <c r="AR117" s="1047"/>
      <c r="AS117" s="1047"/>
      <c r="AT117" s="1048"/>
      <c r="AU117" s="972"/>
      <c r="AV117" s="973"/>
      <c r="AW117" s="973"/>
      <c r="AX117" s="973"/>
      <c r="AY117" s="973"/>
      <c r="AZ117" s="1038" t="s">
        <v>460</v>
      </c>
      <c r="BA117" s="1039"/>
      <c r="BB117" s="1039"/>
      <c r="BC117" s="1039"/>
      <c r="BD117" s="1039"/>
      <c r="BE117" s="1039"/>
      <c r="BF117" s="1039"/>
      <c r="BG117" s="1039"/>
      <c r="BH117" s="1039"/>
      <c r="BI117" s="1039"/>
      <c r="BJ117" s="1039"/>
      <c r="BK117" s="1039"/>
      <c r="BL117" s="1039"/>
      <c r="BM117" s="1039"/>
      <c r="BN117" s="1039"/>
      <c r="BO117" s="1039"/>
      <c r="BP117" s="1040"/>
      <c r="BQ117" s="989" t="s">
        <v>441</v>
      </c>
      <c r="BR117" s="990"/>
      <c r="BS117" s="990"/>
      <c r="BT117" s="990"/>
      <c r="BU117" s="990"/>
      <c r="BV117" s="990" t="s">
        <v>126</v>
      </c>
      <c r="BW117" s="990"/>
      <c r="BX117" s="990"/>
      <c r="BY117" s="990"/>
      <c r="BZ117" s="990"/>
      <c r="CA117" s="990" t="s">
        <v>441</v>
      </c>
      <c r="CB117" s="990"/>
      <c r="CC117" s="990"/>
      <c r="CD117" s="990"/>
      <c r="CE117" s="990"/>
      <c r="CF117" s="984" t="s">
        <v>441</v>
      </c>
      <c r="CG117" s="985"/>
      <c r="CH117" s="985"/>
      <c r="CI117" s="985"/>
      <c r="CJ117" s="985"/>
      <c r="CK117" s="1012"/>
      <c r="CL117" s="1013"/>
      <c r="CM117" s="986" t="s">
        <v>461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126</v>
      </c>
      <c r="DH117" s="1023"/>
      <c r="DI117" s="1023"/>
      <c r="DJ117" s="1023"/>
      <c r="DK117" s="1024"/>
      <c r="DL117" s="1025" t="s">
        <v>444</v>
      </c>
      <c r="DM117" s="1023"/>
      <c r="DN117" s="1023"/>
      <c r="DO117" s="1023"/>
      <c r="DP117" s="1024"/>
      <c r="DQ117" s="1025" t="s">
        <v>444</v>
      </c>
      <c r="DR117" s="1023"/>
      <c r="DS117" s="1023"/>
      <c r="DT117" s="1023"/>
      <c r="DU117" s="1024"/>
      <c r="DV117" s="1026" t="s">
        <v>441</v>
      </c>
      <c r="DW117" s="1027"/>
      <c r="DX117" s="1027"/>
      <c r="DY117" s="1027"/>
      <c r="DZ117" s="1028"/>
    </row>
    <row r="118" spans="1:130" s="233" customFormat="1" ht="26.25" customHeight="1" x14ac:dyDescent="0.2">
      <c r="A118" s="976" t="s">
        <v>432</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429</v>
      </c>
      <c r="AB118" s="957"/>
      <c r="AC118" s="957"/>
      <c r="AD118" s="957"/>
      <c r="AE118" s="958"/>
      <c r="AF118" s="956" t="s">
        <v>430</v>
      </c>
      <c r="AG118" s="957"/>
      <c r="AH118" s="957"/>
      <c r="AI118" s="957"/>
      <c r="AJ118" s="958"/>
      <c r="AK118" s="956" t="s">
        <v>305</v>
      </c>
      <c r="AL118" s="957"/>
      <c r="AM118" s="957"/>
      <c r="AN118" s="957"/>
      <c r="AO118" s="958"/>
      <c r="AP118" s="1034" t="s">
        <v>431</v>
      </c>
      <c r="AQ118" s="1035"/>
      <c r="AR118" s="1035"/>
      <c r="AS118" s="1035"/>
      <c r="AT118" s="1036"/>
      <c r="AU118" s="972"/>
      <c r="AV118" s="973"/>
      <c r="AW118" s="973"/>
      <c r="AX118" s="973"/>
      <c r="AY118" s="973"/>
      <c r="AZ118" s="1037" t="s">
        <v>462</v>
      </c>
      <c r="BA118" s="1029"/>
      <c r="BB118" s="1029"/>
      <c r="BC118" s="1029"/>
      <c r="BD118" s="1029"/>
      <c r="BE118" s="1029"/>
      <c r="BF118" s="1029"/>
      <c r="BG118" s="1029"/>
      <c r="BH118" s="1029"/>
      <c r="BI118" s="1029"/>
      <c r="BJ118" s="1029"/>
      <c r="BK118" s="1029"/>
      <c r="BL118" s="1029"/>
      <c r="BM118" s="1029"/>
      <c r="BN118" s="1029"/>
      <c r="BO118" s="1029"/>
      <c r="BP118" s="1030"/>
      <c r="BQ118" s="1063" t="s">
        <v>441</v>
      </c>
      <c r="BR118" s="1064"/>
      <c r="BS118" s="1064"/>
      <c r="BT118" s="1064"/>
      <c r="BU118" s="1064"/>
      <c r="BV118" s="1064" t="s">
        <v>444</v>
      </c>
      <c r="BW118" s="1064"/>
      <c r="BX118" s="1064"/>
      <c r="BY118" s="1064"/>
      <c r="BZ118" s="1064"/>
      <c r="CA118" s="1064" t="s">
        <v>444</v>
      </c>
      <c r="CB118" s="1064"/>
      <c r="CC118" s="1064"/>
      <c r="CD118" s="1064"/>
      <c r="CE118" s="1064"/>
      <c r="CF118" s="984" t="s">
        <v>441</v>
      </c>
      <c r="CG118" s="985"/>
      <c r="CH118" s="985"/>
      <c r="CI118" s="985"/>
      <c r="CJ118" s="985"/>
      <c r="CK118" s="1012"/>
      <c r="CL118" s="1013"/>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126</v>
      </c>
      <c r="DH118" s="1023"/>
      <c r="DI118" s="1023"/>
      <c r="DJ118" s="1023"/>
      <c r="DK118" s="1024"/>
      <c r="DL118" s="1025" t="s">
        <v>441</v>
      </c>
      <c r="DM118" s="1023"/>
      <c r="DN118" s="1023"/>
      <c r="DO118" s="1023"/>
      <c r="DP118" s="1024"/>
      <c r="DQ118" s="1025" t="s">
        <v>444</v>
      </c>
      <c r="DR118" s="1023"/>
      <c r="DS118" s="1023"/>
      <c r="DT118" s="1023"/>
      <c r="DU118" s="1024"/>
      <c r="DV118" s="1026" t="s">
        <v>441</v>
      </c>
      <c r="DW118" s="1027"/>
      <c r="DX118" s="1027"/>
      <c r="DY118" s="1027"/>
      <c r="DZ118" s="1028"/>
    </row>
    <row r="119" spans="1:130" s="233" customFormat="1" ht="26.25" customHeight="1" x14ac:dyDescent="0.2">
      <c r="A119" s="1120" t="s">
        <v>435</v>
      </c>
      <c r="B119" s="1011"/>
      <c r="C119" s="993" t="s">
        <v>436</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v>154081</v>
      </c>
      <c r="AB119" s="964"/>
      <c r="AC119" s="964"/>
      <c r="AD119" s="964"/>
      <c r="AE119" s="965"/>
      <c r="AF119" s="966">
        <v>154197</v>
      </c>
      <c r="AG119" s="964"/>
      <c r="AH119" s="964"/>
      <c r="AI119" s="964"/>
      <c r="AJ119" s="965"/>
      <c r="AK119" s="966">
        <v>154314</v>
      </c>
      <c r="AL119" s="964"/>
      <c r="AM119" s="964"/>
      <c r="AN119" s="964"/>
      <c r="AO119" s="965"/>
      <c r="AP119" s="967">
        <v>0.4</v>
      </c>
      <c r="AQ119" s="968"/>
      <c r="AR119" s="968"/>
      <c r="AS119" s="968"/>
      <c r="AT119" s="969"/>
      <c r="AU119" s="974"/>
      <c r="AV119" s="975"/>
      <c r="AW119" s="975"/>
      <c r="AX119" s="975"/>
      <c r="AY119" s="975"/>
      <c r="AZ119" s="254" t="s">
        <v>185</v>
      </c>
      <c r="BA119" s="254"/>
      <c r="BB119" s="254"/>
      <c r="BC119" s="254"/>
      <c r="BD119" s="254"/>
      <c r="BE119" s="254"/>
      <c r="BF119" s="254"/>
      <c r="BG119" s="254"/>
      <c r="BH119" s="254"/>
      <c r="BI119" s="254"/>
      <c r="BJ119" s="254"/>
      <c r="BK119" s="254"/>
      <c r="BL119" s="254"/>
      <c r="BM119" s="254"/>
      <c r="BN119" s="254"/>
      <c r="BO119" s="1041" t="s">
        <v>464</v>
      </c>
      <c r="BP119" s="1069"/>
      <c r="BQ119" s="1063">
        <v>41625354</v>
      </c>
      <c r="BR119" s="1064"/>
      <c r="BS119" s="1064"/>
      <c r="BT119" s="1064"/>
      <c r="BU119" s="1064"/>
      <c r="BV119" s="1064">
        <v>43603021</v>
      </c>
      <c r="BW119" s="1064"/>
      <c r="BX119" s="1064"/>
      <c r="BY119" s="1064"/>
      <c r="BZ119" s="1064"/>
      <c r="CA119" s="1064">
        <v>45138323</v>
      </c>
      <c r="CB119" s="1064"/>
      <c r="CC119" s="1064"/>
      <c r="CD119" s="1064"/>
      <c r="CE119" s="1064"/>
      <c r="CF119" s="1065"/>
      <c r="CG119" s="1066"/>
      <c r="CH119" s="1066"/>
      <c r="CI119" s="1066"/>
      <c r="CJ119" s="1067"/>
      <c r="CK119" s="1014"/>
      <c r="CL119" s="1015"/>
      <c r="CM119" s="1037" t="s">
        <v>465</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4080</v>
      </c>
      <c r="DH119" s="1050"/>
      <c r="DI119" s="1050"/>
      <c r="DJ119" s="1050"/>
      <c r="DK119" s="1051"/>
      <c r="DL119" s="1049">
        <v>656587</v>
      </c>
      <c r="DM119" s="1050"/>
      <c r="DN119" s="1050"/>
      <c r="DO119" s="1050"/>
      <c r="DP119" s="1051"/>
      <c r="DQ119" s="1049">
        <v>585546</v>
      </c>
      <c r="DR119" s="1050"/>
      <c r="DS119" s="1050"/>
      <c r="DT119" s="1050"/>
      <c r="DU119" s="1051"/>
      <c r="DV119" s="1052">
        <v>1.5</v>
      </c>
      <c r="DW119" s="1053"/>
      <c r="DX119" s="1053"/>
      <c r="DY119" s="1053"/>
      <c r="DZ119" s="1054"/>
    </row>
    <row r="120" spans="1:130" s="233" customFormat="1" ht="26.25" customHeight="1" x14ac:dyDescent="0.2">
      <c r="A120" s="1121"/>
      <c r="B120" s="1013"/>
      <c r="C120" s="986" t="s">
        <v>440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441</v>
      </c>
      <c r="AB120" s="1023"/>
      <c r="AC120" s="1023"/>
      <c r="AD120" s="1023"/>
      <c r="AE120" s="1024"/>
      <c r="AF120" s="1025" t="s">
        <v>441</v>
      </c>
      <c r="AG120" s="1023"/>
      <c r="AH120" s="1023"/>
      <c r="AI120" s="1023"/>
      <c r="AJ120" s="1024"/>
      <c r="AK120" s="1025" t="s">
        <v>441</v>
      </c>
      <c r="AL120" s="1023"/>
      <c r="AM120" s="1023"/>
      <c r="AN120" s="1023"/>
      <c r="AO120" s="1024"/>
      <c r="AP120" s="1026" t="s">
        <v>441</v>
      </c>
      <c r="AQ120" s="1027"/>
      <c r="AR120" s="1027"/>
      <c r="AS120" s="1027"/>
      <c r="AT120" s="1028"/>
      <c r="AU120" s="1055" t="s">
        <v>466</v>
      </c>
      <c r="AV120" s="1056"/>
      <c r="AW120" s="1056"/>
      <c r="AX120" s="1056"/>
      <c r="AY120" s="1057"/>
      <c r="AZ120" s="993" t="s">
        <v>467</v>
      </c>
      <c r="BA120" s="961"/>
      <c r="BB120" s="961"/>
      <c r="BC120" s="961"/>
      <c r="BD120" s="961"/>
      <c r="BE120" s="961"/>
      <c r="BF120" s="961"/>
      <c r="BG120" s="961"/>
      <c r="BH120" s="961"/>
      <c r="BI120" s="961"/>
      <c r="BJ120" s="961"/>
      <c r="BK120" s="961"/>
      <c r="BL120" s="961"/>
      <c r="BM120" s="961"/>
      <c r="BN120" s="961"/>
      <c r="BO120" s="961"/>
      <c r="BP120" s="962"/>
      <c r="BQ120" s="994">
        <v>32807673</v>
      </c>
      <c r="BR120" s="995"/>
      <c r="BS120" s="995"/>
      <c r="BT120" s="995"/>
      <c r="BU120" s="995"/>
      <c r="BV120" s="995">
        <v>34263190</v>
      </c>
      <c r="BW120" s="995"/>
      <c r="BX120" s="995"/>
      <c r="BY120" s="995"/>
      <c r="BZ120" s="995"/>
      <c r="CA120" s="995">
        <v>39242320</v>
      </c>
      <c r="CB120" s="995"/>
      <c r="CC120" s="995"/>
      <c r="CD120" s="995"/>
      <c r="CE120" s="995"/>
      <c r="CF120" s="1008">
        <v>101.6</v>
      </c>
      <c r="CG120" s="1009"/>
      <c r="CH120" s="1009"/>
      <c r="CI120" s="1009"/>
      <c r="CJ120" s="1009"/>
      <c r="CK120" s="1070" t="s">
        <v>468</v>
      </c>
      <c r="CL120" s="1071"/>
      <c r="CM120" s="1071"/>
      <c r="CN120" s="1071"/>
      <c r="CO120" s="1072"/>
      <c r="CP120" s="1078" t="s">
        <v>469</v>
      </c>
      <c r="CQ120" s="1079"/>
      <c r="CR120" s="1079"/>
      <c r="CS120" s="1079"/>
      <c r="CT120" s="1079"/>
      <c r="CU120" s="1079"/>
      <c r="CV120" s="1079"/>
      <c r="CW120" s="1079"/>
      <c r="CX120" s="1079"/>
      <c r="CY120" s="1079"/>
      <c r="CZ120" s="1079"/>
      <c r="DA120" s="1079"/>
      <c r="DB120" s="1079"/>
      <c r="DC120" s="1079"/>
      <c r="DD120" s="1079"/>
      <c r="DE120" s="1079"/>
      <c r="DF120" s="1080"/>
      <c r="DG120" s="994">
        <v>7750771</v>
      </c>
      <c r="DH120" s="995"/>
      <c r="DI120" s="995"/>
      <c r="DJ120" s="995"/>
      <c r="DK120" s="995"/>
      <c r="DL120" s="995">
        <v>8315710</v>
      </c>
      <c r="DM120" s="995"/>
      <c r="DN120" s="995"/>
      <c r="DO120" s="995"/>
      <c r="DP120" s="995"/>
      <c r="DQ120" s="995">
        <v>8704887</v>
      </c>
      <c r="DR120" s="995"/>
      <c r="DS120" s="995"/>
      <c r="DT120" s="995"/>
      <c r="DU120" s="995"/>
      <c r="DV120" s="996">
        <v>22.5</v>
      </c>
      <c r="DW120" s="996"/>
      <c r="DX120" s="996"/>
      <c r="DY120" s="996"/>
      <c r="DZ120" s="997"/>
    </row>
    <row r="121" spans="1:130" s="233" customFormat="1" ht="26.25" customHeight="1" x14ac:dyDescent="0.2">
      <c r="A121" s="1121"/>
      <c r="B121" s="1013"/>
      <c r="C121" s="1038" t="s">
        <v>470</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441</v>
      </c>
      <c r="AB121" s="1023"/>
      <c r="AC121" s="1023"/>
      <c r="AD121" s="1023"/>
      <c r="AE121" s="1024"/>
      <c r="AF121" s="1025" t="s">
        <v>441</v>
      </c>
      <c r="AG121" s="1023"/>
      <c r="AH121" s="1023"/>
      <c r="AI121" s="1023"/>
      <c r="AJ121" s="1024"/>
      <c r="AK121" s="1025" t="s">
        <v>441</v>
      </c>
      <c r="AL121" s="1023"/>
      <c r="AM121" s="1023"/>
      <c r="AN121" s="1023"/>
      <c r="AO121" s="1024"/>
      <c r="AP121" s="1026" t="s">
        <v>441</v>
      </c>
      <c r="AQ121" s="1027"/>
      <c r="AR121" s="1027"/>
      <c r="AS121" s="1027"/>
      <c r="AT121" s="1028"/>
      <c r="AU121" s="1058"/>
      <c r="AV121" s="1059"/>
      <c r="AW121" s="1059"/>
      <c r="AX121" s="1059"/>
      <c r="AY121" s="1060"/>
      <c r="AZ121" s="986" t="s">
        <v>471</v>
      </c>
      <c r="BA121" s="987"/>
      <c r="BB121" s="987"/>
      <c r="BC121" s="987"/>
      <c r="BD121" s="987"/>
      <c r="BE121" s="987"/>
      <c r="BF121" s="987"/>
      <c r="BG121" s="987"/>
      <c r="BH121" s="987"/>
      <c r="BI121" s="987"/>
      <c r="BJ121" s="987"/>
      <c r="BK121" s="987"/>
      <c r="BL121" s="987"/>
      <c r="BM121" s="987"/>
      <c r="BN121" s="987"/>
      <c r="BO121" s="987"/>
      <c r="BP121" s="988"/>
      <c r="BQ121" s="989">
        <v>10896249</v>
      </c>
      <c r="BR121" s="990"/>
      <c r="BS121" s="990"/>
      <c r="BT121" s="990"/>
      <c r="BU121" s="990"/>
      <c r="BV121" s="990">
        <v>12643726</v>
      </c>
      <c r="BW121" s="990"/>
      <c r="BX121" s="990"/>
      <c r="BY121" s="990"/>
      <c r="BZ121" s="990"/>
      <c r="CA121" s="990">
        <v>13316094</v>
      </c>
      <c r="CB121" s="990"/>
      <c r="CC121" s="990"/>
      <c r="CD121" s="990"/>
      <c r="CE121" s="990"/>
      <c r="CF121" s="984">
        <v>34.5</v>
      </c>
      <c r="CG121" s="985"/>
      <c r="CH121" s="985"/>
      <c r="CI121" s="985"/>
      <c r="CJ121" s="985"/>
      <c r="CK121" s="1073"/>
      <c r="CL121" s="1074"/>
      <c r="CM121" s="1074"/>
      <c r="CN121" s="1074"/>
      <c r="CO121" s="1075"/>
      <c r="CP121" s="1083" t="s">
        <v>472</v>
      </c>
      <c r="CQ121" s="1084"/>
      <c r="CR121" s="1084"/>
      <c r="CS121" s="1084"/>
      <c r="CT121" s="1084"/>
      <c r="CU121" s="1084"/>
      <c r="CV121" s="1084"/>
      <c r="CW121" s="1084"/>
      <c r="CX121" s="1084"/>
      <c r="CY121" s="1084"/>
      <c r="CZ121" s="1084"/>
      <c r="DA121" s="1084"/>
      <c r="DB121" s="1084"/>
      <c r="DC121" s="1084"/>
      <c r="DD121" s="1084"/>
      <c r="DE121" s="1084"/>
      <c r="DF121" s="1085"/>
      <c r="DG121" s="989" t="s">
        <v>444</v>
      </c>
      <c r="DH121" s="990"/>
      <c r="DI121" s="990"/>
      <c r="DJ121" s="990"/>
      <c r="DK121" s="990"/>
      <c r="DL121" s="990" t="s">
        <v>444</v>
      </c>
      <c r="DM121" s="990"/>
      <c r="DN121" s="990"/>
      <c r="DO121" s="990"/>
      <c r="DP121" s="990"/>
      <c r="DQ121" s="990" t="s">
        <v>441</v>
      </c>
      <c r="DR121" s="990"/>
      <c r="DS121" s="990"/>
      <c r="DT121" s="990"/>
      <c r="DU121" s="990"/>
      <c r="DV121" s="991" t="s">
        <v>441</v>
      </c>
      <c r="DW121" s="991"/>
      <c r="DX121" s="991"/>
      <c r="DY121" s="991"/>
      <c r="DZ121" s="992"/>
    </row>
    <row r="122" spans="1:130" s="233" customFormat="1" ht="26.25" customHeight="1" x14ac:dyDescent="0.2">
      <c r="A122" s="1121"/>
      <c r="B122" s="1013"/>
      <c r="C122" s="986" t="s">
        <v>452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438</v>
      </c>
      <c r="AB122" s="1023"/>
      <c r="AC122" s="1023"/>
      <c r="AD122" s="1023"/>
      <c r="AE122" s="1024"/>
      <c r="AF122" s="1025" t="s">
        <v>444</v>
      </c>
      <c r="AG122" s="1023"/>
      <c r="AH122" s="1023"/>
      <c r="AI122" s="1023"/>
      <c r="AJ122" s="1024"/>
      <c r="AK122" s="1025" t="s">
        <v>444</v>
      </c>
      <c r="AL122" s="1023"/>
      <c r="AM122" s="1023"/>
      <c r="AN122" s="1023"/>
      <c r="AO122" s="1024"/>
      <c r="AP122" s="1026" t="s">
        <v>126</v>
      </c>
      <c r="AQ122" s="1027"/>
      <c r="AR122" s="1027"/>
      <c r="AS122" s="1027"/>
      <c r="AT122" s="1028"/>
      <c r="AU122" s="1058"/>
      <c r="AV122" s="1059"/>
      <c r="AW122" s="1059"/>
      <c r="AX122" s="1059"/>
      <c r="AY122" s="1060"/>
      <c r="AZ122" s="1037" t="s">
        <v>473</v>
      </c>
      <c r="BA122" s="1029"/>
      <c r="BB122" s="1029"/>
      <c r="BC122" s="1029"/>
      <c r="BD122" s="1029"/>
      <c r="BE122" s="1029"/>
      <c r="BF122" s="1029"/>
      <c r="BG122" s="1029"/>
      <c r="BH122" s="1029"/>
      <c r="BI122" s="1029"/>
      <c r="BJ122" s="1029"/>
      <c r="BK122" s="1029"/>
      <c r="BL122" s="1029"/>
      <c r="BM122" s="1029"/>
      <c r="BN122" s="1029"/>
      <c r="BO122" s="1029"/>
      <c r="BP122" s="1030"/>
      <c r="BQ122" s="1063">
        <v>15086196</v>
      </c>
      <c r="BR122" s="1064"/>
      <c r="BS122" s="1064"/>
      <c r="BT122" s="1064"/>
      <c r="BU122" s="1064"/>
      <c r="BV122" s="1064">
        <v>14257931</v>
      </c>
      <c r="BW122" s="1064"/>
      <c r="BX122" s="1064"/>
      <c r="BY122" s="1064"/>
      <c r="BZ122" s="1064"/>
      <c r="CA122" s="1064">
        <v>13261442</v>
      </c>
      <c r="CB122" s="1064"/>
      <c r="CC122" s="1064"/>
      <c r="CD122" s="1064"/>
      <c r="CE122" s="1064"/>
      <c r="CF122" s="1081">
        <v>34.299999999999997</v>
      </c>
      <c r="CG122" s="1082"/>
      <c r="CH122" s="1082"/>
      <c r="CI122" s="1082"/>
      <c r="CJ122" s="1082"/>
      <c r="CK122" s="1073"/>
      <c r="CL122" s="1074"/>
      <c r="CM122" s="1074"/>
      <c r="CN122" s="1074"/>
      <c r="CO122" s="1075"/>
      <c r="CP122" s="1083" t="s">
        <v>406</v>
      </c>
      <c r="CQ122" s="1084"/>
      <c r="CR122" s="1084"/>
      <c r="CS122" s="1084"/>
      <c r="CT122" s="1084"/>
      <c r="CU122" s="1084"/>
      <c r="CV122" s="1084"/>
      <c r="CW122" s="1084"/>
      <c r="CX122" s="1084"/>
      <c r="CY122" s="1084"/>
      <c r="CZ122" s="1084"/>
      <c r="DA122" s="1084"/>
      <c r="DB122" s="1084"/>
      <c r="DC122" s="1084"/>
      <c r="DD122" s="1084"/>
      <c r="DE122" s="1084"/>
      <c r="DF122" s="1085"/>
      <c r="DG122" s="989" t="s">
        <v>126</v>
      </c>
      <c r="DH122" s="990"/>
      <c r="DI122" s="990"/>
      <c r="DJ122" s="990"/>
      <c r="DK122" s="990"/>
      <c r="DL122" s="990" t="s">
        <v>126</v>
      </c>
      <c r="DM122" s="990"/>
      <c r="DN122" s="990"/>
      <c r="DO122" s="990"/>
      <c r="DP122" s="990"/>
      <c r="DQ122" s="990" t="s">
        <v>126</v>
      </c>
      <c r="DR122" s="990"/>
      <c r="DS122" s="990"/>
      <c r="DT122" s="990"/>
      <c r="DU122" s="990"/>
      <c r="DV122" s="991" t="s">
        <v>126</v>
      </c>
      <c r="DW122" s="991"/>
      <c r="DX122" s="991"/>
      <c r="DY122" s="991"/>
      <c r="DZ122" s="992"/>
    </row>
    <row r="123" spans="1:130" s="233" customFormat="1" ht="26.25" customHeight="1" x14ac:dyDescent="0.2">
      <c r="A123" s="1121"/>
      <c r="B123" s="1013"/>
      <c r="C123" s="986" t="s">
        <v>458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126</v>
      </c>
      <c r="AB123" s="1023"/>
      <c r="AC123" s="1023"/>
      <c r="AD123" s="1023"/>
      <c r="AE123" s="1024"/>
      <c r="AF123" s="1025" t="s">
        <v>438</v>
      </c>
      <c r="AG123" s="1023"/>
      <c r="AH123" s="1023"/>
      <c r="AI123" s="1023"/>
      <c r="AJ123" s="1024"/>
      <c r="AK123" s="1025" t="s">
        <v>126</v>
      </c>
      <c r="AL123" s="1023"/>
      <c r="AM123" s="1023"/>
      <c r="AN123" s="1023"/>
      <c r="AO123" s="1024"/>
      <c r="AP123" s="1026" t="s">
        <v>126</v>
      </c>
      <c r="AQ123" s="1027"/>
      <c r="AR123" s="1027"/>
      <c r="AS123" s="1027"/>
      <c r="AT123" s="1028"/>
      <c r="AU123" s="1061"/>
      <c r="AV123" s="1062"/>
      <c r="AW123" s="1062"/>
      <c r="AX123" s="1062"/>
      <c r="AY123" s="1062"/>
      <c r="AZ123" s="254" t="s">
        <v>185</v>
      </c>
      <c r="BA123" s="254"/>
      <c r="BB123" s="254"/>
      <c r="BC123" s="254"/>
      <c r="BD123" s="254"/>
      <c r="BE123" s="254"/>
      <c r="BF123" s="254"/>
      <c r="BG123" s="254"/>
      <c r="BH123" s="254"/>
      <c r="BI123" s="254"/>
      <c r="BJ123" s="254"/>
      <c r="BK123" s="254"/>
      <c r="BL123" s="254"/>
      <c r="BM123" s="254"/>
      <c r="BN123" s="254"/>
      <c r="BO123" s="1041" t="s">
        <v>474</v>
      </c>
      <c r="BP123" s="1069"/>
      <c r="BQ123" s="1127">
        <v>58790118</v>
      </c>
      <c r="BR123" s="1128"/>
      <c r="BS123" s="1128"/>
      <c r="BT123" s="1128"/>
      <c r="BU123" s="1128"/>
      <c r="BV123" s="1128">
        <v>61164847</v>
      </c>
      <c r="BW123" s="1128"/>
      <c r="BX123" s="1128"/>
      <c r="BY123" s="1128"/>
      <c r="BZ123" s="1128"/>
      <c r="CA123" s="1128">
        <v>65819856</v>
      </c>
      <c r="CB123" s="1128"/>
      <c r="CC123" s="1128"/>
      <c r="CD123" s="1128"/>
      <c r="CE123" s="1128"/>
      <c r="CF123" s="1065"/>
      <c r="CG123" s="1066"/>
      <c r="CH123" s="1066"/>
      <c r="CI123" s="1066"/>
      <c r="CJ123" s="1067"/>
      <c r="CK123" s="1073"/>
      <c r="CL123" s="1074"/>
      <c r="CM123" s="1074"/>
      <c r="CN123" s="1074"/>
      <c r="CO123" s="1075"/>
      <c r="CP123" s="1083" t="s">
        <v>475</v>
      </c>
      <c r="CQ123" s="1084"/>
      <c r="CR123" s="1084"/>
      <c r="CS123" s="1084"/>
      <c r="CT123" s="1084"/>
      <c r="CU123" s="1084"/>
      <c r="CV123" s="1084"/>
      <c r="CW123" s="1084"/>
      <c r="CX123" s="1084"/>
      <c r="CY123" s="1084"/>
      <c r="CZ123" s="1084"/>
      <c r="DA123" s="1084"/>
      <c r="DB123" s="1084"/>
      <c r="DC123" s="1084"/>
      <c r="DD123" s="1084"/>
      <c r="DE123" s="1084"/>
      <c r="DF123" s="1085"/>
      <c r="DG123" s="1022" t="s">
        <v>441</v>
      </c>
      <c r="DH123" s="1023"/>
      <c r="DI123" s="1023"/>
      <c r="DJ123" s="1023"/>
      <c r="DK123" s="1024"/>
      <c r="DL123" s="1025" t="s">
        <v>126</v>
      </c>
      <c r="DM123" s="1023"/>
      <c r="DN123" s="1023"/>
      <c r="DO123" s="1023"/>
      <c r="DP123" s="1024"/>
      <c r="DQ123" s="1025" t="s">
        <v>126</v>
      </c>
      <c r="DR123" s="1023"/>
      <c r="DS123" s="1023"/>
      <c r="DT123" s="1023"/>
      <c r="DU123" s="1024"/>
      <c r="DV123" s="1026" t="s">
        <v>438</v>
      </c>
      <c r="DW123" s="1027"/>
      <c r="DX123" s="1027"/>
      <c r="DY123" s="1027"/>
      <c r="DZ123" s="1028"/>
    </row>
    <row r="124" spans="1:130" s="233" customFormat="1" ht="26.25" customHeight="1" thickBot="1" x14ac:dyDescent="0.25">
      <c r="A124" s="1121"/>
      <c r="B124" s="1013"/>
      <c r="C124" s="986" t="s">
        <v>461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441</v>
      </c>
      <c r="AB124" s="1023"/>
      <c r="AC124" s="1023"/>
      <c r="AD124" s="1023"/>
      <c r="AE124" s="1024"/>
      <c r="AF124" s="1025" t="s">
        <v>441</v>
      </c>
      <c r="AG124" s="1023"/>
      <c r="AH124" s="1023"/>
      <c r="AI124" s="1023"/>
      <c r="AJ124" s="1024"/>
      <c r="AK124" s="1025" t="s">
        <v>441</v>
      </c>
      <c r="AL124" s="1023"/>
      <c r="AM124" s="1023"/>
      <c r="AN124" s="1023"/>
      <c r="AO124" s="1024"/>
      <c r="AP124" s="1026" t="s">
        <v>441</v>
      </c>
      <c r="AQ124" s="1027"/>
      <c r="AR124" s="1027"/>
      <c r="AS124" s="1027"/>
      <c r="AT124" s="1028"/>
      <c r="AU124" s="1123" t="s">
        <v>476</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126</v>
      </c>
      <c r="BR124" s="1091"/>
      <c r="BS124" s="1091"/>
      <c r="BT124" s="1091"/>
      <c r="BU124" s="1091"/>
      <c r="BV124" s="1091" t="s">
        <v>126</v>
      </c>
      <c r="BW124" s="1091"/>
      <c r="BX124" s="1091"/>
      <c r="BY124" s="1091"/>
      <c r="BZ124" s="1091"/>
      <c r="CA124" s="1091" t="s">
        <v>441</v>
      </c>
      <c r="CB124" s="1091"/>
      <c r="CC124" s="1091"/>
      <c r="CD124" s="1091"/>
      <c r="CE124" s="1091"/>
      <c r="CF124" s="1092"/>
      <c r="CG124" s="1093"/>
      <c r="CH124" s="1093"/>
      <c r="CI124" s="1093"/>
      <c r="CJ124" s="1094"/>
      <c r="CK124" s="1076"/>
      <c r="CL124" s="1076"/>
      <c r="CM124" s="1076"/>
      <c r="CN124" s="1076"/>
      <c r="CO124" s="1077"/>
      <c r="CP124" s="1083" t="s">
        <v>477</v>
      </c>
      <c r="CQ124" s="1084"/>
      <c r="CR124" s="1084"/>
      <c r="CS124" s="1084"/>
      <c r="CT124" s="1084"/>
      <c r="CU124" s="1084"/>
      <c r="CV124" s="1084"/>
      <c r="CW124" s="1084"/>
      <c r="CX124" s="1084"/>
      <c r="CY124" s="1084"/>
      <c r="CZ124" s="1084"/>
      <c r="DA124" s="1084"/>
      <c r="DB124" s="1084"/>
      <c r="DC124" s="1084"/>
      <c r="DD124" s="1084"/>
      <c r="DE124" s="1084"/>
      <c r="DF124" s="1085"/>
      <c r="DG124" s="1068" t="s">
        <v>478</v>
      </c>
      <c r="DH124" s="1050"/>
      <c r="DI124" s="1050"/>
      <c r="DJ124" s="1050"/>
      <c r="DK124" s="1051"/>
      <c r="DL124" s="1049" t="s">
        <v>479</v>
      </c>
      <c r="DM124" s="1050"/>
      <c r="DN124" s="1050"/>
      <c r="DO124" s="1050"/>
      <c r="DP124" s="1051"/>
      <c r="DQ124" s="1049" t="s">
        <v>126</v>
      </c>
      <c r="DR124" s="1050"/>
      <c r="DS124" s="1050"/>
      <c r="DT124" s="1050"/>
      <c r="DU124" s="1051"/>
      <c r="DV124" s="1052" t="s">
        <v>126</v>
      </c>
      <c r="DW124" s="1053"/>
      <c r="DX124" s="1053"/>
      <c r="DY124" s="1053"/>
      <c r="DZ124" s="1054"/>
    </row>
    <row r="125" spans="1:130" s="233" customFormat="1" ht="26.25" customHeight="1" x14ac:dyDescent="0.2">
      <c r="A125" s="1121"/>
      <c r="B125" s="1013"/>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478</v>
      </c>
      <c r="AB125" s="1023"/>
      <c r="AC125" s="1023"/>
      <c r="AD125" s="1023"/>
      <c r="AE125" s="1024"/>
      <c r="AF125" s="1025" t="s">
        <v>126</v>
      </c>
      <c r="AG125" s="1023"/>
      <c r="AH125" s="1023"/>
      <c r="AI125" s="1023"/>
      <c r="AJ125" s="1024"/>
      <c r="AK125" s="1025" t="s">
        <v>441</v>
      </c>
      <c r="AL125" s="1023"/>
      <c r="AM125" s="1023"/>
      <c r="AN125" s="1023"/>
      <c r="AO125" s="1024"/>
      <c r="AP125" s="1026" t="s">
        <v>479</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480</v>
      </c>
      <c r="CL125" s="1071"/>
      <c r="CM125" s="1071"/>
      <c r="CN125" s="1071"/>
      <c r="CO125" s="1072"/>
      <c r="CP125" s="993" t="s">
        <v>481</v>
      </c>
      <c r="CQ125" s="961"/>
      <c r="CR125" s="961"/>
      <c r="CS125" s="961"/>
      <c r="CT125" s="961"/>
      <c r="CU125" s="961"/>
      <c r="CV125" s="961"/>
      <c r="CW125" s="961"/>
      <c r="CX125" s="961"/>
      <c r="CY125" s="961"/>
      <c r="CZ125" s="961"/>
      <c r="DA125" s="961"/>
      <c r="DB125" s="961"/>
      <c r="DC125" s="961"/>
      <c r="DD125" s="961"/>
      <c r="DE125" s="961"/>
      <c r="DF125" s="962"/>
      <c r="DG125" s="994" t="s">
        <v>126</v>
      </c>
      <c r="DH125" s="995"/>
      <c r="DI125" s="995"/>
      <c r="DJ125" s="995"/>
      <c r="DK125" s="995"/>
      <c r="DL125" s="995" t="s">
        <v>126</v>
      </c>
      <c r="DM125" s="995"/>
      <c r="DN125" s="995"/>
      <c r="DO125" s="995"/>
      <c r="DP125" s="995"/>
      <c r="DQ125" s="995" t="s">
        <v>441</v>
      </c>
      <c r="DR125" s="995"/>
      <c r="DS125" s="995"/>
      <c r="DT125" s="995"/>
      <c r="DU125" s="995"/>
      <c r="DV125" s="996" t="s">
        <v>441</v>
      </c>
      <c r="DW125" s="996"/>
      <c r="DX125" s="996"/>
      <c r="DY125" s="996"/>
      <c r="DZ125" s="997"/>
    </row>
    <row r="126" spans="1:130" s="233" customFormat="1" ht="26.25" customHeight="1" thickBot="1" x14ac:dyDescent="0.25">
      <c r="A126" s="1121"/>
      <c r="B126" s="1013"/>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57702</v>
      </c>
      <c r="AB126" s="1023"/>
      <c r="AC126" s="1023"/>
      <c r="AD126" s="1023"/>
      <c r="AE126" s="1024"/>
      <c r="AF126" s="1025">
        <v>105670</v>
      </c>
      <c r="AG126" s="1023"/>
      <c r="AH126" s="1023"/>
      <c r="AI126" s="1023"/>
      <c r="AJ126" s="1024"/>
      <c r="AK126" s="1025">
        <v>355048</v>
      </c>
      <c r="AL126" s="1023"/>
      <c r="AM126" s="1023"/>
      <c r="AN126" s="1023"/>
      <c r="AO126" s="1024"/>
      <c r="AP126" s="1026">
        <v>0.9</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482</v>
      </c>
      <c r="CQ126" s="987"/>
      <c r="CR126" s="987"/>
      <c r="CS126" s="987"/>
      <c r="CT126" s="987"/>
      <c r="CU126" s="987"/>
      <c r="CV126" s="987"/>
      <c r="CW126" s="987"/>
      <c r="CX126" s="987"/>
      <c r="CY126" s="987"/>
      <c r="CZ126" s="987"/>
      <c r="DA126" s="987"/>
      <c r="DB126" s="987"/>
      <c r="DC126" s="987"/>
      <c r="DD126" s="987"/>
      <c r="DE126" s="987"/>
      <c r="DF126" s="988"/>
      <c r="DG126" s="989" t="s">
        <v>478</v>
      </c>
      <c r="DH126" s="990"/>
      <c r="DI126" s="990"/>
      <c r="DJ126" s="990"/>
      <c r="DK126" s="990"/>
      <c r="DL126" s="990" t="s">
        <v>479</v>
      </c>
      <c r="DM126" s="990"/>
      <c r="DN126" s="990"/>
      <c r="DO126" s="990"/>
      <c r="DP126" s="990"/>
      <c r="DQ126" s="990" t="s">
        <v>441</v>
      </c>
      <c r="DR126" s="990"/>
      <c r="DS126" s="990"/>
      <c r="DT126" s="990"/>
      <c r="DU126" s="990"/>
      <c r="DV126" s="991" t="s">
        <v>441</v>
      </c>
      <c r="DW126" s="991"/>
      <c r="DX126" s="991"/>
      <c r="DY126" s="991"/>
      <c r="DZ126" s="992"/>
    </row>
    <row r="127" spans="1:130" s="233" customFormat="1" ht="26.25" customHeight="1" x14ac:dyDescent="0.2">
      <c r="A127" s="1122"/>
      <c r="B127" s="1015"/>
      <c r="C127" s="1037" t="s">
        <v>483</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2627</v>
      </c>
      <c r="AB127" s="1023"/>
      <c r="AC127" s="1023"/>
      <c r="AD127" s="1023"/>
      <c r="AE127" s="1024"/>
      <c r="AF127" s="1025">
        <v>1871</v>
      </c>
      <c r="AG127" s="1023"/>
      <c r="AH127" s="1023"/>
      <c r="AI127" s="1023"/>
      <c r="AJ127" s="1024"/>
      <c r="AK127" s="1025">
        <v>1349</v>
      </c>
      <c r="AL127" s="1023"/>
      <c r="AM127" s="1023"/>
      <c r="AN127" s="1023"/>
      <c r="AO127" s="1024"/>
      <c r="AP127" s="1026">
        <v>0</v>
      </c>
      <c r="AQ127" s="1027"/>
      <c r="AR127" s="1027"/>
      <c r="AS127" s="1027"/>
      <c r="AT127" s="1028"/>
      <c r="AU127" s="235"/>
      <c r="AV127" s="235"/>
      <c r="AW127" s="235"/>
      <c r="AX127" s="1095" t="s">
        <v>484</v>
      </c>
      <c r="AY127" s="1096"/>
      <c r="AZ127" s="1096"/>
      <c r="BA127" s="1096"/>
      <c r="BB127" s="1096"/>
      <c r="BC127" s="1096"/>
      <c r="BD127" s="1096"/>
      <c r="BE127" s="1097"/>
      <c r="BF127" s="1098" t="s">
        <v>485</v>
      </c>
      <c r="BG127" s="1096"/>
      <c r="BH127" s="1096"/>
      <c r="BI127" s="1096"/>
      <c r="BJ127" s="1096"/>
      <c r="BK127" s="1096"/>
      <c r="BL127" s="1097"/>
      <c r="BM127" s="1098" t="s">
        <v>486</v>
      </c>
      <c r="BN127" s="1096"/>
      <c r="BO127" s="1096"/>
      <c r="BP127" s="1096"/>
      <c r="BQ127" s="1096"/>
      <c r="BR127" s="1096"/>
      <c r="BS127" s="1097"/>
      <c r="BT127" s="1098" t="s">
        <v>487</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488</v>
      </c>
      <c r="CQ127" s="987"/>
      <c r="CR127" s="987"/>
      <c r="CS127" s="987"/>
      <c r="CT127" s="987"/>
      <c r="CU127" s="987"/>
      <c r="CV127" s="987"/>
      <c r="CW127" s="987"/>
      <c r="CX127" s="987"/>
      <c r="CY127" s="987"/>
      <c r="CZ127" s="987"/>
      <c r="DA127" s="987"/>
      <c r="DB127" s="987"/>
      <c r="DC127" s="987"/>
      <c r="DD127" s="987"/>
      <c r="DE127" s="987"/>
      <c r="DF127" s="988"/>
      <c r="DG127" s="989" t="s">
        <v>441</v>
      </c>
      <c r="DH127" s="990"/>
      <c r="DI127" s="990"/>
      <c r="DJ127" s="990"/>
      <c r="DK127" s="990"/>
      <c r="DL127" s="990" t="s">
        <v>441</v>
      </c>
      <c r="DM127" s="990"/>
      <c r="DN127" s="990"/>
      <c r="DO127" s="990"/>
      <c r="DP127" s="990"/>
      <c r="DQ127" s="990" t="s">
        <v>478</v>
      </c>
      <c r="DR127" s="990"/>
      <c r="DS127" s="990"/>
      <c r="DT127" s="990"/>
      <c r="DU127" s="990"/>
      <c r="DV127" s="991" t="s">
        <v>126</v>
      </c>
      <c r="DW127" s="991"/>
      <c r="DX127" s="991"/>
      <c r="DY127" s="991"/>
      <c r="DZ127" s="992"/>
    </row>
    <row r="128" spans="1:130" s="233" customFormat="1" ht="26.25" customHeight="1" thickBot="1" x14ac:dyDescent="0.25">
      <c r="A128" s="1105" t="s">
        <v>489</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490</v>
      </c>
      <c r="X128" s="1107"/>
      <c r="Y128" s="1107"/>
      <c r="Z128" s="1108"/>
      <c r="AA128" s="1109">
        <v>1899756</v>
      </c>
      <c r="AB128" s="1110"/>
      <c r="AC128" s="1110"/>
      <c r="AD128" s="1110"/>
      <c r="AE128" s="1111"/>
      <c r="AF128" s="1112">
        <v>1661452</v>
      </c>
      <c r="AG128" s="1110"/>
      <c r="AH128" s="1110"/>
      <c r="AI128" s="1110"/>
      <c r="AJ128" s="1111"/>
      <c r="AK128" s="1112">
        <v>1212468</v>
      </c>
      <c r="AL128" s="1110"/>
      <c r="AM128" s="1110"/>
      <c r="AN128" s="1110"/>
      <c r="AO128" s="1111"/>
      <c r="AP128" s="1113"/>
      <c r="AQ128" s="1114"/>
      <c r="AR128" s="1114"/>
      <c r="AS128" s="1114"/>
      <c r="AT128" s="1115"/>
      <c r="AU128" s="235"/>
      <c r="AV128" s="235"/>
      <c r="AW128" s="235"/>
      <c r="AX128" s="960" t="s">
        <v>491</v>
      </c>
      <c r="AY128" s="961"/>
      <c r="AZ128" s="961"/>
      <c r="BA128" s="961"/>
      <c r="BB128" s="961"/>
      <c r="BC128" s="961"/>
      <c r="BD128" s="961"/>
      <c r="BE128" s="962"/>
      <c r="BF128" s="1116" t="s">
        <v>492</v>
      </c>
      <c r="BG128" s="1117"/>
      <c r="BH128" s="1117"/>
      <c r="BI128" s="1117"/>
      <c r="BJ128" s="1117"/>
      <c r="BK128" s="1117"/>
      <c r="BL128" s="1118"/>
      <c r="BM128" s="1116">
        <v>11.44</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493</v>
      </c>
      <c r="CQ128" s="790"/>
      <c r="CR128" s="790"/>
      <c r="CS128" s="790"/>
      <c r="CT128" s="790"/>
      <c r="CU128" s="790"/>
      <c r="CV128" s="790"/>
      <c r="CW128" s="790"/>
      <c r="CX128" s="790"/>
      <c r="CY128" s="790"/>
      <c r="CZ128" s="790"/>
      <c r="DA128" s="790"/>
      <c r="DB128" s="790"/>
      <c r="DC128" s="790"/>
      <c r="DD128" s="790"/>
      <c r="DE128" s="790"/>
      <c r="DF128" s="1100"/>
      <c r="DG128" s="1101" t="s">
        <v>126</v>
      </c>
      <c r="DH128" s="1102"/>
      <c r="DI128" s="1102"/>
      <c r="DJ128" s="1102"/>
      <c r="DK128" s="1102"/>
      <c r="DL128" s="1102" t="s">
        <v>441</v>
      </c>
      <c r="DM128" s="1102"/>
      <c r="DN128" s="1102"/>
      <c r="DO128" s="1102"/>
      <c r="DP128" s="1102"/>
      <c r="DQ128" s="1102" t="s">
        <v>441</v>
      </c>
      <c r="DR128" s="1102"/>
      <c r="DS128" s="1102"/>
      <c r="DT128" s="1102"/>
      <c r="DU128" s="1102"/>
      <c r="DV128" s="1103" t="s">
        <v>126</v>
      </c>
      <c r="DW128" s="1103"/>
      <c r="DX128" s="1103"/>
      <c r="DY128" s="1103"/>
      <c r="DZ128" s="1104"/>
    </row>
    <row r="129" spans="1:131" s="233" customFormat="1" ht="26.25" customHeight="1" x14ac:dyDescent="0.2">
      <c r="A129" s="998" t="s">
        <v>105</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494</v>
      </c>
      <c r="X129" s="1135"/>
      <c r="Y129" s="1135"/>
      <c r="Z129" s="1136"/>
      <c r="AA129" s="1022">
        <v>41166136</v>
      </c>
      <c r="AB129" s="1023"/>
      <c r="AC129" s="1023"/>
      <c r="AD129" s="1023"/>
      <c r="AE129" s="1024"/>
      <c r="AF129" s="1025">
        <v>41923685</v>
      </c>
      <c r="AG129" s="1023"/>
      <c r="AH129" s="1023"/>
      <c r="AI129" s="1023"/>
      <c r="AJ129" s="1024"/>
      <c r="AK129" s="1025">
        <v>40539053</v>
      </c>
      <c r="AL129" s="1023"/>
      <c r="AM129" s="1023"/>
      <c r="AN129" s="1023"/>
      <c r="AO129" s="1024"/>
      <c r="AP129" s="1137"/>
      <c r="AQ129" s="1138"/>
      <c r="AR129" s="1138"/>
      <c r="AS129" s="1138"/>
      <c r="AT129" s="1139"/>
      <c r="AU129" s="236"/>
      <c r="AV129" s="236"/>
      <c r="AW129" s="236"/>
      <c r="AX129" s="1129" t="s">
        <v>495</v>
      </c>
      <c r="AY129" s="987"/>
      <c r="AZ129" s="987"/>
      <c r="BA129" s="987"/>
      <c r="BB129" s="987"/>
      <c r="BC129" s="987"/>
      <c r="BD129" s="987"/>
      <c r="BE129" s="988"/>
      <c r="BF129" s="1130" t="s">
        <v>441</v>
      </c>
      <c r="BG129" s="1131"/>
      <c r="BH129" s="1131"/>
      <c r="BI129" s="1131"/>
      <c r="BJ129" s="1131"/>
      <c r="BK129" s="1131"/>
      <c r="BL129" s="1132"/>
      <c r="BM129" s="1130">
        <v>16.440000000000001</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8" t="s">
        <v>496</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497</v>
      </c>
      <c r="X130" s="1135"/>
      <c r="Y130" s="1135"/>
      <c r="Z130" s="1136"/>
      <c r="AA130" s="1022">
        <v>2304323</v>
      </c>
      <c r="AB130" s="1023"/>
      <c r="AC130" s="1023"/>
      <c r="AD130" s="1023"/>
      <c r="AE130" s="1024"/>
      <c r="AF130" s="1025">
        <v>2108948</v>
      </c>
      <c r="AG130" s="1023"/>
      <c r="AH130" s="1023"/>
      <c r="AI130" s="1023"/>
      <c r="AJ130" s="1024"/>
      <c r="AK130" s="1025">
        <v>1919071</v>
      </c>
      <c r="AL130" s="1023"/>
      <c r="AM130" s="1023"/>
      <c r="AN130" s="1023"/>
      <c r="AO130" s="1024"/>
      <c r="AP130" s="1137"/>
      <c r="AQ130" s="1138"/>
      <c r="AR130" s="1138"/>
      <c r="AS130" s="1138"/>
      <c r="AT130" s="1139"/>
      <c r="AU130" s="236"/>
      <c r="AV130" s="236"/>
      <c r="AW130" s="236"/>
      <c r="AX130" s="1129" t="s">
        <v>498</v>
      </c>
      <c r="AY130" s="987"/>
      <c r="AZ130" s="987"/>
      <c r="BA130" s="987"/>
      <c r="BB130" s="987"/>
      <c r="BC130" s="987"/>
      <c r="BD130" s="987"/>
      <c r="BE130" s="988"/>
      <c r="BF130" s="1165">
        <v>1.8</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499</v>
      </c>
      <c r="X131" s="1172"/>
      <c r="Y131" s="1172"/>
      <c r="Z131" s="1173"/>
      <c r="AA131" s="1068">
        <v>38861813</v>
      </c>
      <c r="AB131" s="1050"/>
      <c r="AC131" s="1050"/>
      <c r="AD131" s="1050"/>
      <c r="AE131" s="1051"/>
      <c r="AF131" s="1049">
        <v>39814737</v>
      </c>
      <c r="AG131" s="1050"/>
      <c r="AH131" s="1050"/>
      <c r="AI131" s="1050"/>
      <c r="AJ131" s="1051"/>
      <c r="AK131" s="1049">
        <v>38619982</v>
      </c>
      <c r="AL131" s="1050"/>
      <c r="AM131" s="1050"/>
      <c r="AN131" s="1050"/>
      <c r="AO131" s="1051"/>
      <c r="AP131" s="1174"/>
      <c r="AQ131" s="1175"/>
      <c r="AR131" s="1175"/>
      <c r="AS131" s="1175"/>
      <c r="AT131" s="1176"/>
      <c r="AU131" s="236"/>
      <c r="AV131" s="236"/>
      <c r="AW131" s="236"/>
      <c r="AX131" s="1147" t="s">
        <v>500</v>
      </c>
      <c r="AY131" s="790"/>
      <c r="AZ131" s="790"/>
      <c r="BA131" s="790"/>
      <c r="BB131" s="790"/>
      <c r="BC131" s="790"/>
      <c r="BD131" s="790"/>
      <c r="BE131" s="1100"/>
      <c r="BF131" s="1148" t="s">
        <v>441</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4" t="s">
        <v>501</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502</v>
      </c>
      <c r="W132" s="1158"/>
      <c r="X132" s="1158"/>
      <c r="Y132" s="1158"/>
      <c r="Z132" s="1159"/>
      <c r="AA132" s="1160">
        <v>2.2180282739999999</v>
      </c>
      <c r="AB132" s="1161"/>
      <c r="AC132" s="1161"/>
      <c r="AD132" s="1161"/>
      <c r="AE132" s="1162"/>
      <c r="AF132" s="1163">
        <v>0.80499589900000001</v>
      </c>
      <c r="AG132" s="1161"/>
      <c r="AH132" s="1161"/>
      <c r="AI132" s="1161"/>
      <c r="AJ132" s="1162"/>
      <c r="AK132" s="1163">
        <v>2.4191829039999999</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503</v>
      </c>
      <c r="W133" s="1141"/>
      <c r="X133" s="1141"/>
      <c r="Y133" s="1141"/>
      <c r="Z133" s="1142"/>
      <c r="AA133" s="1143">
        <v>2.4</v>
      </c>
      <c r="AB133" s="1144"/>
      <c r="AC133" s="1144"/>
      <c r="AD133" s="1144"/>
      <c r="AE133" s="1145"/>
      <c r="AF133" s="1143">
        <v>1.8</v>
      </c>
      <c r="AG133" s="1144"/>
      <c r="AH133" s="1144"/>
      <c r="AI133" s="1144"/>
      <c r="AJ133" s="1145"/>
      <c r="AK133" s="1143">
        <v>1.8</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xDz2fmbt9y+NX65J/EjozIwHmoiDtBfanF4BsmCSg/jQZgFNo24GKcLEgvi9q3JpCLvJRP7TJCR9EpW1WFDl0A==" saltValue="fsdRUpEdfXgkiKdFHt/e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504</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RE06+sp7O3gfo3WO7htOMm40hceQFuSmaxYyiHLdW/w0Uoar6UH5b0a63NKk11Vwpw6Woh41f6Ns3ZZJavKDg==" saltValue="WWKkizR5Mnj3DMDzCHe+q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506</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507</v>
      </c>
      <c r="AP7" s="275"/>
      <c r="AQ7" s="276" t="s">
        <v>508</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509</v>
      </c>
      <c r="AQ8" s="282" t="s">
        <v>510</v>
      </c>
      <c r="AR8" s="283" t="s">
        <v>511</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512</v>
      </c>
      <c r="AL9" s="1181"/>
      <c r="AM9" s="1181"/>
      <c r="AN9" s="1182"/>
      <c r="AO9" s="284">
        <v>11197384</v>
      </c>
      <c r="AP9" s="284">
        <v>60486</v>
      </c>
      <c r="AQ9" s="285">
        <v>61144</v>
      </c>
      <c r="AR9" s="286">
        <v>-1.1000000000000001</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513</v>
      </c>
      <c r="AL10" s="1181"/>
      <c r="AM10" s="1181"/>
      <c r="AN10" s="1182"/>
      <c r="AO10" s="287">
        <v>60275</v>
      </c>
      <c r="AP10" s="287">
        <v>326</v>
      </c>
      <c r="AQ10" s="288">
        <v>1318</v>
      </c>
      <c r="AR10" s="289">
        <v>-75.3</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514</v>
      </c>
      <c r="AL11" s="1181"/>
      <c r="AM11" s="1181"/>
      <c r="AN11" s="1182"/>
      <c r="AO11" s="287">
        <v>102962</v>
      </c>
      <c r="AP11" s="287">
        <v>556</v>
      </c>
      <c r="AQ11" s="288">
        <v>986</v>
      </c>
      <c r="AR11" s="289">
        <v>-43.6</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515</v>
      </c>
      <c r="AL12" s="1181"/>
      <c r="AM12" s="1181"/>
      <c r="AN12" s="1182"/>
      <c r="AO12" s="287" t="s">
        <v>516</v>
      </c>
      <c r="AP12" s="287" t="s">
        <v>516</v>
      </c>
      <c r="AQ12" s="288">
        <v>36</v>
      </c>
      <c r="AR12" s="289" t="s">
        <v>516</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517</v>
      </c>
      <c r="AL13" s="1181"/>
      <c r="AM13" s="1181"/>
      <c r="AN13" s="1182"/>
      <c r="AO13" s="287">
        <v>496522</v>
      </c>
      <c r="AP13" s="287">
        <v>2682</v>
      </c>
      <c r="AQ13" s="288">
        <v>2152</v>
      </c>
      <c r="AR13" s="289">
        <v>24.6</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518</v>
      </c>
      <c r="AL14" s="1181"/>
      <c r="AM14" s="1181"/>
      <c r="AN14" s="1182"/>
      <c r="AO14" s="287">
        <v>104072</v>
      </c>
      <c r="AP14" s="287">
        <v>562</v>
      </c>
      <c r="AQ14" s="288">
        <v>1296</v>
      </c>
      <c r="AR14" s="289">
        <v>-56.6</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519</v>
      </c>
      <c r="AL15" s="1184"/>
      <c r="AM15" s="1184"/>
      <c r="AN15" s="1185"/>
      <c r="AO15" s="287">
        <v>-845596</v>
      </c>
      <c r="AP15" s="287">
        <v>-4568</v>
      </c>
      <c r="AQ15" s="288">
        <v>-3683</v>
      </c>
      <c r="AR15" s="289">
        <v>24</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185</v>
      </c>
      <c r="AL16" s="1184"/>
      <c r="AM16" s="1184"/>
      <c r="AN16" s="1185"/>
      <c r="AO16" s="287">
        <v>11115619</v>
      </c>
      <c r="AP16" s="287">
        <v>60044</v>
      </c>
      <c r="AQ16" s="288">
        <v>63248</v>
      </c>
      <c r="AR16" s="289">
        <v>-5.0999999999999996</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520</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521</v>
      </c>
      <c r="AP20" s="296" t="s">
        <v>522</v>
      </c>
      <c r="AQ20" s="297" t="s">
        <v>523</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524</v>
      </c>
      <c r="AL21" s="1187"/>
      <c r="AM21" s="1187"/>
      <c r="AN21" s="1188"/>
      <c r="AO21" s="300">
        <v>5.17</v>
      </c>
      <c r="AP21" s="301">
        <v>6.03</v>
      </c>
      <c r="AQ21" s="302">
        <v>-0.86</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525</v>
      </c>
      <c r="AL22" s="1187"/>
      <c r="AM22" s="1187"/>
      <c r="AN22" s="1188"/>
      <c r="AO22" s="305">
        <v>98.6</v>
      </c>
      <c r="AP22" s="306">
        <v>99.9</v>
      </c>
      <c r="AQ22" s="307">
        <v>-1.3</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77" t="s">
        <v>526</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ht="13.2" x14ac:dyDescent="0.2">
      <c r="A27" s="312"/>
      <c r="AO27" s="265"/>
      <c r="AP27" s="265"/>
      <c r="AQ27" s="265"/>
      <c r="AR27" s="265"/>
      <c r="AS27" s="265"/>
      <c r="AT27" s="265"/>
    </row>
    <row r="28" spans="1:46" ht="16.2" x14ac:dyDescent="0.2">
      <c r="A28" s="266" t="s">
        <v>527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528</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507</v>
      </c>
      <c r="AP30" s="275"/>
      <c r="AQ30" s="276" t="s">
        <v>508</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509</v>
      </c>
      <c r="AQ31" s="282" t="s">
        <v>510</v>
      </c>
      <c r="AR31" s="283" t="s">
        <v>511</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529</v>
      </c>
      <c r="AL32" s="1195"/>
      <c r="AM32" s="1195"/>
      <c r="AN32" s="1196"/>
      <c r="AO32" s="315">
        <v>2810855</v>
      </c>
      <c r="AP32" s="315">
        <v>15184</v>
      </c>
      <c r="AQ32" s="316">
        <v>26067</v>
      </c>
      <c r="AR32" s="317">
        <v>-41.8</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530</v>
      </c>
      <c r="AL33" s="1195"/>
      <c r="AM33" s="1195"/>
      <c r="AN33" s="1196"/>
      <c r="AO33" s="315" t="s">
        <v>516</v>
      </c>
      <c r="AP33" s="315" t="s">
        <v>516</v>
      </c>
      <c r="AQ33" s="316">
        <v>0</v>
      </c>
      <c r="AR33" s="317" t="s">
        <v>516</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531</v>
      </c>
      <c r="AL34" s="1195"/>
      <c r="AM34" s="1195"/>
      <c r="AN34" s="1196"/>
      <c r="AO34" s="315" t="s">
        <v>516</v>
      </c>
      <c r="AP34" s="315" t="s">
        <v>516</v>
      </c>
      <c r="AQ34" s="316">
        <v>31</v>
      </c>
      <c r="AR34" s="317" t="s">
        <v>516</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532</v>
      </c>
      <c r="AL35" s="1195"/>
      <c r="AM35" s="1195"/>
      <c r="AN35" s="1196"/>
      <c r="AO35" s="315">
        <v>742681</v>
      </c>
      <c r="AP35" s="315">
        <v>4012</v>
      </c>
      <c r="AQ35" s="316">
        <v>5447</v>
      </c>
      <c r="AR35" s="317">
        <v>-26.3</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533</v>
      </c>
      <c r="AL36" s="1195"/>
      <c r="AM36" s="1195"/>
      <c r="AN36" s="1196"/>
      <c r="AO36" s="315">
        <v>1580</v>
      </c>
      <c r="AP36" s="315">
        <v>9</v>
      </c>
      <c r="AQ36" s="316">
        <v>447</v>
      </c>
      <c r="AR36" s="317">
        <v>-98</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534</v>
      </c>
      <c r="AL37" s="1195"/>
      <c r="AM37" s="1195"/>
      <c r="AN37" s="1196"/>
      <c r="AO37" s="315">
        <v>510711</v>
      </c>
      <c r="AP37" s="315">
        <v>2759</v>
      </c>
      <c r="AQ37" s="316">
        <v>1408</v>
      </c>
      <c r="AR37" s="317">
        <v>96</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535</v>
      </c>
      <c r="AL38" s="1198"/>
      <c r="AM38" s="1198"/>
      <c r="AN38" s="1199"/>
      <c r="AO38" s="318" t="s">
        <v>516</v>
      </c>
      <c r="AP38" s="318" t="s">
        <v>516</v>
      </c>
      <c r="AQ38" s="319">
        <v>0</v>
      </c>
      <c r="AR38" s="307" t="s">
        <v>516</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536</v>
      </c>
      <c r="AL39" s="1198"/>
      <c r="AM39" s="1198"/>
      <c r="AN39" s="1199"/>
      <c r="AO39" s="315">
        <v>-1212468</v>
      </c>
      <c r="AP39" s="315">
        <v>-6549</v>
      </c>
      <c r="AQ39" s="316">
        <v>-7310</v>
      </c>
      <c r="AR39" s="317">
        <v>-10.4</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537</v>
      </c>
      <c r="AL40" s="1195"/>
      <c r="AM40" s="1195"/>
      <c r="AN40" s="1196"/>
      <c r="AO40" s="315">
        <v>-1919071</v>
      </c>
      <c r="AP40" s="315">
        <v>-10366</v>
      </c>
      <c r="AQ40" s="316">
        <v>-19218</v>
      </c>
      <c r="AR40" s="317">
        <v>-46.1</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298</v>
      </c>
      <c r="AL41" s="1201"/>
      <c r="AM41" s="1201"/>
      <c r="AN41" s="1202"/>
      <c r="AO41" s="315">
        <v>934288</v>
      </c>
      <c r="AP41" s="315">
        <v>5047</v>
      </c>
      <c r="AQ41" s="316">
        <v>6873</v>
      </c>
      <c r="AR41" s="317">
        <v>-26.6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538</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539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540</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507</v>
      </c>
      <c r="AN49" s="1191" t="s">
        <v>541</v>
      </c>
      <c r="AO49" s="1192"/>
      <c r="AP49" s="1192"/>
      <c r="AQ49" s="1192"/>
      <c r="AR49" s="1193"/>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542</v>
      </c>
      <c r="AO50" s="332" t="s">
        <v>543</v>
      </c>
      <c r="AP50" s="333" t="s">
        <v>544</v>
      </c>
      <c r="AQ50" s="334" t="s">
        <v>545</v>
      </c>
      <c r="AR50" s="335" t="s">
        <v>546</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547</v>
      </c>
      <c r="AL51" s="328"/>
      <c r="AM51" s="336">
        <v>4826602</v>
      </c>
      <c r="AN51" s="337">
        <v>26424</v>
      </c>
      <c r="AO51" s="338">
        <v>-41.7</v>
      </c>
      <c r="AP51" s="339">
        <v>41080</v>
      </c>
      <c r="AQ51" s="340">
        <v>3</v>
      </c>
      <c r="AR51" s="341">
        <v>-44.7</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548</v>
      </c>
      <c r="AM52" s="344">
        <v>3765681</v>
      </c>
      <c r="AN52" s="345">
        <v>20616</v>
      </c>
      <c r="AO52" s="346">
        <v>-36.9</v>
      </c>
      <c r="AP52" s="347">
        <v>27265</v>
      </c>
      <c r="AQ52" s="348">
        <v>4.2</v>
      </c>
      <c r="AR52" s="349">
        <v>-41.1</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549</v>
      </c>
      <c r="AL53" s="328"/>
      <c r="AM53" s="336">
        <v>5765461</v>
      </c>
      <c r="AN53" s="337">
        <v>31364</v>
      </c>
      <c r="AO53" s="338">
        <v>18.7</v>
      </c>
      <c r="AP53" s="339">
        <v>33173</v>
      </c>
      <c r="AQ53" s="340">
        <v>-19.2</v>
      </c>
      <c r="AR53" s="341">
        <v>37.9</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548</v>
      </c>
      <c r="AM54" s="344">
        <v>4885803</v>
      </c>
      <c r="AN54" s="345">
        <v>26579</v>
      </c>
      <c r="AO54" s="346">
        <v>28.9</v>
      </c>
      <c r="AP54" s="347">
        <v>20353</v>
      </c>
      <c r="AQ54" s="348">
        <v>-25.4</v>
      </c>
      <c r="AR54" s="349">
        <v>54.3</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550</v>
      </c>
      <c r="AL55" s="328"/>
      <c r="AM55" s="336">
        <v>6382106</v>
      </c>
      <c r="AN55" s="337">
        <v>34668</v>
      </c>
      <c r="AO55" s="338">
        <v>10.5</v>
      </c>
      <c r="AP55" s="339">
        <v>37644</v>
      </c>
      <c r="AQ55" s="340">
        <v>13.5</v>
      </c>
      <c r="AR55" s="341">
        <v>-3</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548</v>
      </c>
      <c r="AM56" s="344">
        <v>5174709</v>
      </c>
      <c r="AN56" s="345">
        <v>28110</v>
      </c>
      <c r="AO56" s="346">
        <v>5.8</v>
      </c>
      <c r="AP56" s="347">
        <v>24939</v>
      </c>
      <c r="AQ56" s="348">
        <v>22.5</v>
      </c>
      <c r="AR56" s="349">
        <v>-16.7</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551</v>
      </c>
      <c r="AL57" s="328"/>
      <c r="AM57" s="336">
        <v>8513707</v>
      </c>
      <c r="AN57" s="337">
        <v>46126</v>
      </c>
      <c r="AO57" s="338">
        <v>33.1</v>
      </c>
      <c r="AP57" s="339">
        <v>39221</v>
      </c>
      <c r="AQ57" s="340">
        <v>4.2</v>
      </c>
      <c r="AR57" s="341">
        <v>28.9</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548</v>
      </c>
      <c r="AM58" s="344">
        <v>6422474</v>
      </c>
      <c r="AN58" s="345">
        <v>34796</v>
      </c>
      <c r="AO58" s="346">
        <v>23.8</v>
      </c>
      <c r="AP58" s="347">
        <v>24821</v>
      </c>
      <c r="AQ58" s="348">
        <v>-0.5</v>
      </c>
      <c r="AR58" s="349">
        <v>24.3</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552</v>
      </c>
      <c r="AL59" s="328"/>
      <c r="AM59" s="336">
        <v>8962197</v>
      </c>
      <c r="AN59" s="337">
        <v>48412</v>
      </c>
      <c r="AO59" s="338">
        <v>5</v>
      </c>
      <c r="AP59" s="339">
        <v>38566</v>
      </c>
      <c r="AQ59" s="340">
        <v>-1.7</v>
      </c>
      <c r="AR59" s="341">
        <v>6.7</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548</v>
      </c>
      <c r="AM60" s="344">
        <v>5874988</v>
      </c>
      <c r="AN60" s="345">
        <v>31735</v>
      </c>
      <c r="AO60" s="346">
        <v>-8.8000000000000007</v>
      </c>
      <c r="AP60" s="347">
        <v>24059</v>
      </c>
      <c r="AQ60" s="348">
        <v>-3.1</v>
      </c>
      <c r="AR60" s="349">
        <v>-5.7</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553</v>
      </c>
      <c r="AL61" s="350"/>
      <c r="AM61" s="351">
        <v>6890015</v>
      </c>
      <c r="AN61" s="352">
        <v>37399</v>
      </c>
      <c r="AO61" s="353">
        <v>5.0999999999999996</v>
      </c>
      <c r="AP61" s="354">
        <v>37937</v>
      </c>
      <c r="AQ61" s="355">
        <v>0</v>
      </c>
      <c r="AR61" s="341">
        <v>5.0999999999999996</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548</v>
      </c>
      <c r="AM62" s="344">
        <v>5224731</v>
      </c>
      <c r="AN62" s="345">
        <v>28367</v>
      </c>
      <c r="AO62" s="346">
        <v>2.6</v>
      </c>
      <c r="AP62" s="347">
        <v>24287</v>
      </c>
      <c r="AQ62" s="348">
        <v>-0.5</v>
      </c>
      <c r="AR62" s="349">
        <v>3.1</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uRigv1IR/BBpb4xbg4PTtuLERqtJfnham0kCP4sHOtSSHqLXKC8umxj1EjsCVyUAeRdkLqpW40SGgk3Npf0D6w==" saltValue="/q0C50Wa2IRJw570b2wg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555</v>
      </c>
    </row>
    <row r="120" spans="125:125" ht="13.5" hidden="1" customHeight="1" x14ac:dyDescent="0.2"/>
    <row r="121" spans="125:125" ht="13.5" hidden="1" customHeight="1" x14ac:dyDescent="0.2">
      <c r="DU121" s="262"/>
    </row>
  </sheetData>
  <sheetProtection algorithmName="SHA-512" hashValue="HhFFAwUJabSROQe1oo6UoSexEKhTV+Pi5xoRgjGfkheMyUhUFxWuuiHuu/O5NQIICd9BK/cQuA69iWRK+YdVmA==" saltValue="KfsYfWA/JexyNyFK/ZEm0g=="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556</v>
      </c>
    </row>
  </sheetData>
  <sheetProtection algorithmName="SHA-512" hashValue="VbG0fBffYPW03L7rIIMCX+0ZdhEtDvf1sV7beN+104jjepa6WTXZZpUpP8YnTA+lcxNDYSg1wNqxUctJbnHZgw==" saltValue="2r4wwuKvoTNr6OHxnQz0hw=="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03" t="s">
        <v>3</v>
      </c>
      <c r="D47" s="1203"/>
      <c r="E47" s="1204"/>
      <c r="F47" s="11">
        <v>19.739999999999998</v>
      </c>
      <c r="G47" s="12">
        <v>25.9</v>
      </c>
      <c r="H47" s="12">
        <v>25.62</v>
      </c>
      <c r="I47" s="12">
        <v>24.69</v>
      </c>
      <c r="J47" s="13">
        <v>25.53</v>
      </c>
    </row>
    <row r="48" spans="2:10" ht="57.75" customHeight="1" x14ac:dyDescent="0.2">
      <c r="B48" s="14"/>
      <c r="C48" s="1205" t="s">
        <v>4</v>
      </c>
      <c r="D48" s="1205"/>
      <c r="E48" s="1206"/>
      <c r="F48" s="15">
        <v>9.5</v>
      </c>
      <c r="G48" s="16">
        <v>9.19</v>
      </c>
      <c r="H48" s="16">
        <v>10.49</v>
      </c>
      <c r="I48" s="16">
        <v>12.73</v>
      </c>
      <c r="J48" s="17">
        <v>16.04</v>
      </c>
    </row>
    <row r="49" spans="2:10" ht="57.75" customHeight="1" thickBot="1" x14ac:dyDescent="0.25">
      <c r="B49" s="18"/>
      <c r="C49" s="1207" t="s">
        <v>5</v>
      </c>
      <c r="D49" s="1207"/>
      <c r="E49" s="1208"/>
      <c r="F49" s="19">
        <v>1.1399999999999999</v>
      </c>
      <c r="G49" s="20">
        <v>5.5</v>
      </c>
      <c r="H49" s="20">
        <v>1.41</v>
      </c>
      <c r="I49" s="20">
        <v>1.96</v>
      </c>
      <c r="J49" s="21">
        <v>2.88</v>
      </c>
    </row>
    <row r="50" spans="2:10" ht="13.2" x14ac:dyDescent="0.2"/>
  </sheetData>
  <sheetProtection algorithmName="SHA-512" hashValue="/e6id+63U5REaZizuCrGiTpKSvdGKakby21lK292yF+H42hrkWBbOwIRCM9s7qM223oou1HjYMg9rCpeh8LkJA==" saltValue="TtYJ/MNEApwAIzFYNDprIA=="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4"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2023-03-22T00:32:44Z</cp:lastPrinted>
  <dcterms:created xsi:type="dcterms:W3CDTF">2023-02-20T04:46:11Z</dcterms:created>
  <dcterms:modified xsi:type="dcterms:W3CDTF">2023-10-05T07:54:55Z</dcterms:modified>
  <cp:category/>
</cp:coreProperties>
</file>