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5360" windowHeight="7644" tabRatio="7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<sst xmlns="http://schemas.openxmlformats.org/spreadsheetml/2006/main" count="1141" uniqueCount="614">
  <si>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</si>
  <si>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</si>
  <si>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</si>
  <si>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</si>
  <si>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</si>
  <si>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</si>
  <si>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</si>
  <si>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</si>
  <si>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</si>
  <si>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</si>
  <si>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</si>
  <si>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</si>
  <si>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</si>
  <si>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</si>
  <si>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</si>
  <si>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</si>
  <si>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</si>
  <si>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</si>
  <si>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</si>
  <si>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</si>
  <si>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</si>
  <si>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</si>
  <si>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</si>
  <si>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</si>
  <si>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</si>
  <si>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</si>
  <si>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</si>
  <si>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</si>
  <si>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</si>
  <si>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</si>
  <si>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</si>
  <si>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</si>
  <si>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</si>
  <si>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</si>
  <si>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</si>
  <si>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</si>
  <si>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</si>
  <si>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</si>
  <si>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</si>
  <si>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</si>
  <si>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</si>
  <si>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</si>
  <si>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</si>
  <si>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</si>
  <si>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</si>
  <si>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</si>
  <si>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</si>
  <si>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</si>
  <si>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</si>
  <si>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</si>
  <si>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</si>
  <si>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</si>
  <si>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</si>
  <si>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</si>
  <si>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</si>
  <si>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</si>
  <si>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</si>
  <si>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</si>
  <si>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</si>
  <si>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</si>
  <si>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</si>
  <si>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</si>
  <si>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</si>
  <si>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</si>
  <si>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</si>
  <si>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</si>
  <si>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</si>
  <si>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</si>
  <si>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</si>
  <si>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</si>
  <si>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</si>
  <si>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</si>
  <si>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</si>
  <si>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</si>
  <si>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</si>
  <si>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</si>
  <si>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</si>
  <si>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</si>
  <si>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</si>
  <si>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</si>
  <si>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</si>
  <si>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</si>
  <si>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</si>
  <si>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</si>
  <si>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</si>
  <si>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</si>
  <si>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</si>
  <si>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</si>
  <si>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</si>
  <si>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</si>
  <si>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</si>
  <si>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</si>
  <si>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</si>
  <si>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</si>
  <si>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</si>
  <si>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</si>
  <si>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</si>
  <si>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</si>
  <si>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</si>
  <si>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</si>
  <si>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</si>
  <si>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</si>
  <si>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</si>
  <si>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</si>
  <si>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</si>
  <si>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</si>
  <si>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</si>
  <si>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</si>
  <si>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</si>
  <si>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</si>
  <si>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</si>
  <si>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</si>
  <si>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</si>
  <si>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</si>
  <si>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</si>
  <si>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</si>
  <si>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</si>
  <si>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</si>
  <si>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</si>
  <si>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</si>
  <si>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</si>
  <si>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</si>
  <si>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</si>
  <si>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</si>
  <si>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</si>
  <si>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</si>
  <si>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</si>
  <si>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</si>
  <si>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</si>
  <si>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</si>
  <si>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</si>
  <si>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</si>
  <si>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</si>
  <si>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</si>
  <si>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</si>
  <si>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</si>
  <si>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</si>
  <si>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</si>
  <si>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</si>
  <si>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</si>
  <si>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</si>
  <si>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</si>
  <si>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</si>
  <si>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</si>
  <si>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</si>
  <si>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</si>
  <si>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</si>
  <si>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</si>
  <si>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</si>
  <si>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</si>
  <si>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</si>
  <si>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</si>
  <si>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</si>
  <si>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</si>
  <si>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</si>
  <si>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</si>
  <si>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</si>
  <si>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</si>
  <si>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</si>
  <si>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</si>
  <si>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</si>
  <si>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</si>
  <si>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</si>
  <si>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</si>
  <si>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</si>
  <si>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</si>
  <si>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</si>
  <si>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</si>
  <si>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</si>
  <si>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</si>
  <si>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</si>
  <si>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</si>
  <si>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</si>
  <si>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</si>
  <si>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</si>
  <si>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</si>
  <si>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</si>
  <si>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</si>
  <si>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</si>
  <si>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</si>
  <si>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</si>
  <si>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</si>
  <si>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</si>
  <si>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</si>
  <si>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</si>
  <si>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</si>
  <si>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</si>
  <si>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</si>
  <si>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</si>
  <si>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</si>
  <si>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</si>
  <si>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</si>
  <si>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</si>
  <si>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</si>
  <si>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</si>
  <si>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</si>
  <si>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</si>
  <si>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</si>
  <si>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</si>
  <si>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</si>
  <si>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</si>
  <si>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</si>
  <si>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</si>
  <si>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</si>
  <si>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</si>
  <si>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</si>
  <si>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</si>
  <si>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</si>
  <si>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</si>
  <si>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</si>
  <si>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</si>
  <si>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</si>
  <si>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</si>
  <si>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</si>
  <si>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</si>
  <si>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</si>
  <si>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</si>
  <si>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東京都墨田区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</si>
  <si>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</si>
  <si>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</si>
  <si>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</si>
  <si>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</si>
  <si>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</si>
  <si>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</si>
  <si>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</si>
  <si>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</si>
  <si>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</si>
  <si>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</si>
  <si>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</si>
  <si>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</si>
  <si>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</si>
  <si>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</si>
  <si>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</si>
  <si>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</si>
  <si>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</si>
  <si>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</si>
  <si>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</si>
  <si>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</si>
  <si>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</si>
  <si>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</si>
  <si>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</si>
  <si>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</si>
  <si>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</si>
  <si>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</si>
  <si>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</si>
  <si>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</si>
  <si>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</si>
  <si>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</si>
  <si>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</si>
  <si>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</si>
  <si>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</si>
  <si>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</si>
  <si>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</si>
  <si>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</si>
  <si>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</si>
  <si>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</si>
  <si>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</si>
  <si>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</si>
  <si>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</si>
  <si>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</si>
  <si>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</si>
  <si>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</si>
  <si>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</si>
  <si>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</si>
  <si>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</si>
  <si>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</si>
  <si>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</si>
  <si>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</si>
  <si>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</si>
  <si>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</si>
  <si>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</si>
  <si>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</si>
  <si>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</si>
  <si>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</si>
  <si>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</si>
  <si>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</si>
  <si>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</si>
  <si>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</si>
  <si>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</si>
  <si>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</si>
  <si>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</si>
  <si>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</si>
  <si>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</si>
  <si>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</si>
  <si>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</si>
  <si>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</si>
  <si>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</si>
  <si>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</si>
  <si>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</si>
  <si>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</si>
  <si>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</si>
  <si>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</si>
  <si>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</si>
  <si>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</si>
  <si>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</si>
  <si>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</si>
  <si>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</si>
  <si>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</si>
  <si>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</si>
  <si>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</si>
  <si>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</si>
  <si>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</si>
  <si>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</si>
  <si>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</si>
  <si>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</si>
  <si>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</si>
  <si>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</si>
  <si>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</si>
  <si>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</si>
  <si>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</si>
  <si>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</si>
  <si>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</si>
  <si>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</si>
  <si>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</si>
  <si>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</si>
  <si>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</si>
  <si>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</si>
  <si>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</si>
  <si>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</si>
  <si>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</si>
  <si>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</si>
  <si>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</si>
  <si>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</si>
  <si>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</si>
  <si>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</si>
  <si>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</si>
  <si>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</si>
  <si>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</si>
  <si>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</si>
  <si>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</si>
  <si>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</si>
  <si>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</si>
  <si>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</si>
  <si>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</si>
  <si>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</si>
  <si>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</si>
  <si>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</si>
  <si>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</si>
  <si>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</si>
  <si>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</si>
  <si>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</si>
  <si>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</si>
  <si>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</si>
  <si>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</si>
  <si>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</si>
  <si>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</si>
  <si>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</si>
  <si>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</si>
  <si>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</si>
  <si>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</si>
  <si>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</si>
  <si>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</si>
  <si>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</si>
  <si>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</si>
  <si>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</si>
  <si>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</si>
  <si>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</si>
  <si>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</si>
  <si>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</si>
  <si>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</si>
  <si>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</si>
  <si>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</si>
  <si>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</si>
  <si>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</si>
  <si>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</si>
  <si>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</si>
  <si>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</si>
  <si>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</si>
  <si>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</si>
  <si>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</si>
  <si>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</si>
  <si>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</si>
  <si>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</si>
  <si>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</si>
  <si>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</si>
  <si>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</si>
  <si>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</si>
  <si>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</si>
  <si>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</si>
  <si>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</si>
  <si>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</si>
  <si>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</si>
  <si>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</si>
  <si>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</si>
  <si>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</si>
  <si>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</si>
  <si>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</si>
  <si>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</si>
  <si>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</si>
  <si>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</si>
  <si>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</si>
  <si>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</si>
  <si>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</si>
  <si>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</si>
  <si>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</si>
  <si>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</si>
  <si>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</si>
  <si>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</si>
  <si>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</si>
  <si>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</si>
  <si>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</si>
  <si>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</si>
  <si>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</si>
  <si>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</si>
  <si>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</si>
  <si>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</si>
  <si>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</si>
  <si>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</si>
  <si>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</si>
  <si>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</si>
  <si>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</si>
  <si>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</si>
  <si>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</si>
  <si>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</si>
  <si>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</si>
  <si>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</si>
  <si>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</si>
  <si>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</si>
  <si>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</si>
  <si>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</si>
  <si>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</si>
  <si>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</si>
  <si>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</si>
  <si>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</si>
  <si>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</si>
  <si>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</si>
  <si>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</si>
  <si>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</si>
  <si>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</si>
  <si>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</si>
  <si>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</si>
  <si>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</si>
  <si>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</si>
  <si>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</si>
  <si>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</si>
  <si>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</si>
  <si>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</si>
  <si>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</si>
  <si>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</si>
  <si>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</si>
  <si>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</si>
  <si>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</si>
  <si>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</si>
  <si>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</si>
  <si>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</si>
  <si>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</si>
  <si>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</si>
  <si>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</si>
  <si>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</si>
  <si>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</si>
  <si>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</si>
  <si>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</si>
  <si>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</si>
  <si>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</si>
  <si>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</si>
  <si>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</si>
  <si>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</si>
  <si>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</si>
  <si>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</si>
  <si>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</si>
  <si>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</si>
  <si>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</si>
  <si>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</si>
  <si>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</si>
  <si>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</si>
  <si>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</si>
  <si>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</si>
  <si>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</si>
  <si>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</si>
  <si>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</si>
  <si>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</si>
  <si>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</si>
  <si>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</si>
  <si>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</si>
  <si>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</si>
  <si>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</si>
  <si>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</si>
  <si>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</si>
  <si>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</si>
  <si>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</si>
  <si>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</si>
  <si>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</si>
  <si>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</si>
  <si>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</si>
  <si>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</si>
  <si>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</si>
  <si>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</si>
  <si>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</si>
  <si>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</si>
  <si>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</si>
  <si>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</si>
  <si>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</si>
  <si>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</si>
  <si>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</si>
  <si>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</si>
  <si>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</si>
  <si>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</si>
  <si>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</si>
  <si>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</si>
  <si>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</si>
  <si>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</si>
  <si>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</si>
  <si>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</si>
  <si>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</si>
  <si>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</si>
  <si>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</si>
  <si>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</si>
  <si>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</si>
  <si>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</si>
  <si>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</si>
  <si>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</si>
  <si>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</si>
  <si>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</si>
  <si>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</si>
  <si>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</si>
  <si>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</si>
  <si>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</si>
  <si>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</si>
  <si>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</si>
  <si>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</si>
  <si>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</si>
  <si>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</si>
  <si>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</si>
  <si>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</si>
  <si>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</si>
  <si>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</si>
  <si>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</si>
  <si>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</si>
  <si>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</si>
  <si>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</si>
  <si>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</si>
  <si>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</si>
  <si>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</si>
  <si>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</si>
  <si>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</si>
  <si>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</si>
  <si>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</si>
  <si>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</si>
  <si>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</si>
  <si>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</si>
  <si>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</si>
  <si>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</si>
  <si>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</si>
  <si>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</si>
  <si>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</si>
  <si>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</si>
  <si>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</si>
  <si>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</si>
  <si>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</si>
  <si>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</si>
  <si>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</si>
  <si>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</si>
  <si>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</si>
  <si>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</si>
  <si>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</si>
  <si>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</si>
  <si>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</si>
  <si>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</si>
  <si>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</si>
  <si>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</si>
  <si>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</si>
  <si>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</si>
  <si>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</si>
  <si>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</si>
  <si>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</si>
  <si>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</si>
  <si>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</si>
  <si>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</si>
  <si>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</si>
  <si>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</si>
  <si>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</si>
  <si>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</si>
  <si>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</si>
  <si>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</si>
  <si>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</si>
  <si>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</si>
  <si>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</si>
  <si>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</si>
  <si>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</si>
  <si>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</si>
  <si>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</si>
  <si>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</si>
  <si>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</si>
  <si>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</si>
  <si>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</si>
  <si>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</si>
  <si>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</si>
  <si>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</si>
  <si>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</si>
  <si>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t>
    <phoneticPr fontId="2"/>
  </si>
  <si>
    <t>墨田まちづくり公社</t>
    <rPh sb="0" eb="2">
      <t>スミダ</t>
    </rPh>
    <rPh sb="7" eb="9">
      <t>コウシャ</t>
    </rPh>
    <phoneticPr fontId="2"/>
  </si>
  <si>
    <t>墨田区文化振興財団</t>
    <rPh sb="0" eb="3">
      <t>スミダク</t>
    </rPh>
    <rPh sb="3" eb="5">
      <t>ブンカ</t>
    </rPh>
    <rPh sb="5" eb="7">
      <t>シンコウ</t>
    </rPh>
    <rPh sb="7" eb="9">
      <t>ザイダン</t>
    </rPh>
    <phoneticPr fontId="2"/>
  </si>
  <si>
    <t>アルカタワーズ</t>
    <phoneticPr fontId="2"/>
  </si>
  <si>
    <t>墨田区土地開発公社</t>
    <rPh sb="0" eb="3">
      <t>スミダク</t>
    </rPh>
    <rPh sb="3" eb="5">
      <t>トチ</t>
    </rPh>
    <rPh sb="5" eb="7">
      <t>カイハツ</t>
    </rPh>
    <rPh sb="7" eb="9">
      <t>コウシャ</t>
    </rPh>
    <phoneticPr fontId="2"/>
  </si>
  <si>
    <t>国際ファッションセンター</t>
    <rPh sb="0" eb="2">
      <t>コクサイ</t>
    </rPh>
    <phoneticPr fontId="2"/>
  </si>
  <si>
    <t>ファッション産業人材育成機構</t>
    <rPh sb="6" eb="8">
      <t>サンギョウ</t>
    </rPh>
    <rPh sb="8" eb="10">
      <t>ジンザイ</t>
    </rPh>
    <rPh sb="10" eb="12">
      <t>イクセイ</t>
    </rPh>
    <rPh sb="12" eb="14">
      <t>キコウ</t>
    </rPh>
    <phoneticPr fontId="2"/>
  </si>
  <si>
    <t>〇</t>
    <phoneticPr fontId="2"/>
  </si>
  <si>
    <t>公共施設整備基金</t>
    <rPh sb="0" eb="2">
      <t>コウキョウ</t>
    </rPh>
    <rPh sb="2" eb="4">
      <t>シセツ</t>
    </rPh>
    <rPh sb="4" eb="6">
      <t>セイビ</t>
    </rPh>
    <rPh sb="6" eb="8">
      <t>キキン</t>
    </rPh>
    <phoneticPr fontId="2"/>
  </si>
  <si>
    <t>水と緑のまちづくり基金</t>
    <rPh sb="0" eb="1">
      <t>ミズ</t>
    </rPh>
    <rPh sb="2" eb="3">
      <t>ミドリ</t>
    </rPh>
    <rPh sb="9" eb="11">
      <t>キキン</t>
    </rPh>
    <phoneticPr fontId="2"/>
  </si>
  <si>
    <t>北斎基金</t>
    <rPh sb="0" eb="2">
      <t>ホクサイ</t>
    </rPh>
    <rPh sb="2" eb="4">
      <t>キキン</t>
    </rPh>
    <phoneticPr fontId="2"/>
  </si>
  <si>
    <t>連続立体交差事業基金</t>
    <rPh sb="0" eb="2">
      <t>レンゾク</t>
    </rPh>
    <rPh sb="2" eb="4">
      <t>リッタイ</t>
    </rPh>
    <rPh sb="4" eb="6">
      <t>コウサ</t>
    </rPh>
    <rPh sb="6" eb="8">
      <t>ジギョウ</t>
    </rPh>
    <rPh sb="8" eb="10">
      <t>キキン</t>
    </rPh>
    <phoneticPr fontId="2"/>
  </si>
  <si>
    <t>文化観光基金</t>
    <rPh sb="0" eb="2">
      <t>ブンカ</t>
    </rPh>
    <rPh sb="2" eb="4">
      <t>カンコウ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</si>
  <si>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</si>
  <si>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</si>
  <si>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</si>
  <si>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</si>
  <si>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</si>
  <si>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将来負担比率は、将来負担額より控除額が上回っているため「－」と表示されており、実質公債費比率との組合せによる分析は困難である。
なお、それぞれの比率についての分析は（３）に記載しているとおりである。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39" eb="41">
      <t>ジッシツ</t>
    </rPh>
    <rPh sb="41" eb="44">
      <t>コウサイヒ</t>
    </rPh>
    <rPh sb="44" eb="46">
      <t>ヒリツ</t>
    </rPh>
    <rPh sb="48" eb="50">
      <t>クミアワ</t>
    </rPh>
    <rPh sb="54" eb="56">
      <t>ブンセキ</t>
    </rPh>
    <rPh sb="57" eb="59">
      <t>コンナン</t>
    </rPh>
    <rPh sb="72" eb="74">
      <t>ヒリツ</t>
    </rPh>
    <rPh sb="79" eb="81">
      <t>ブンセキ</t>
    </rPh>
    <rPh sb="86" eb="88">
      <t>キサイ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</si>
  <si>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</si>
  <si>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</si>
  <si>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</si>
  <si>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将来負担比率は、将来負担額より控除額が上回っているため「－」と表示されており、有形固定資産減価償却率との組合せによる分析は困難である。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39" eb="41">
      <t>ユウケイ</t>
    </rPh>
    <rPh sb="41" eb="43">
      <t>コテイ</t>
    </rPh>
    <rPh sb="43" eb="45">
      <t>シサン</t>
    </rPh>
    <rPh sb="45" eb="47">
      <t>ゲンカ</t>
    </rPh>
    <rPh sb="47" eb="49">
      <t>ショウキャク</t>
    </rPh>
    <rPh sb="49" eb="50">
      <t>リツ</t>
    </rPh>
    <rPh sb="52" eb="54">
      <t>クミアワ</t>
    </rPh>
    <rPh sb="58" eb="60">
      <t>ブンセキ</t>
    </rPh>
    <rPh sb="61" eb="63">
      <t>コンナン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</si>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</sst>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3"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F446-4150-9447-C33654B5C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39751</c:v>
                </c:pt>
                <c:pt idx="1">
                  <c:v>43680</c:v>
                </c:pt>
                <c:pt idx="2">
                  <c:v>40445</c:v>
                </c:pt>
                <c:pt idx="3">
                  <c:v>53383</c:v>
                </c:pt>
                <c:pt idx="4">
                  <c:v>47581</c:v>
                </c:pt>
              </c:numCache>
            </c:numRef>
          </c:val>
          <c:smooth val="0"/>
          <c:extLst>
            <c:ext xmlns:c16="http://schemas.microsoft.com/office/drawing/2014/chart" uri="{C3380CC4-5D6E-409C-BE32-E72D297353CC}">
              <c16:uniqueId val="{00000001-F446-4150-9447-C33654B5C9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4.92</c:v>
                </c:pt>
                <c:pt idx="1">
                  <c:v>3.73</c:v>
                </c:pt>
                <c:pt idx="2">
                  <c:v>6.79</c:v>
                </c:pt>
                <c:pt idx="3">
                  <c:v>5.19</c:v>
                </c:pt>
                <c:pt idx="4">
                  <c:v>8.5399999999999991</c:v>
                </c:pt>
              </c:numCache>
            </c:numRef>
          </c:val>
          <c:extLst>
            <c:ext xmlns:c16="http://schemas.microsoft.com/office/drawing/2014/chart" uri="{C3380CC4-5D6E-409C-BE32-E72D297353CC}">
              <c16:uniqueId val="{00000000-D9FB-492E-B2E8-CE142BDAE3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10.49</c:v>
                </c:pt>
                <c:pt idx="1">
                  <c:v>12.47</c:v>
                </c:pt>
                <c:pt idx="2">
                  <c:v>14.45</c:v>
                </c:pt>
                <c:pt idx="3">
                  <c:v>20.28</c:v>
                </c:pt>
                <c:pt idx="4">
                  <c:v>24.68</c:v>
                </c:pt>
              </c:numCache>
            </c:numRef>
          </c:val>
          <c:extLst>
            <c:ext xmlns:c16="http://schemas.microsoft.com/office/drawing/2014/chart" uri="{C3380CC4-5D6E-409C-BE32-E72D297353CC}">
              <c16:uniqueId val="{00000001-D9FB-492E-B2E8-CE142BDAE3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3.43</c:v>
                </c:pt>
                <c:pt idx="1">
                  <c:v>1.05</c:v>
                </c:pt>
                <c:pt idx="2">
                  <c:v>4.3600000000000003</c:v>
                </c:pt>
                <c:pt idx="3">
                  <c:v>4.13</c:v>
                </c:pt>
                <c:pt idx="4">
                  <c:v>7.58</c:v>
                </c:pt>
              </c:numCache>
            </c:numRef>
          </c:val>
          <c:smooth val="0"/>
          <c:extLst>
            <c:ext xmlns:c16="http://schemas.microsoft.com/office/drawing/2014/chart" uri="{C3380CC4-5D6E-409C-BE32-E72D297353CC}">
              <c16:uniqueId val="{00000002-D9FB-492E-B2E8-CE142BDAE3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14-4C8A-A281-F1C8809F82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14-4C8A-A281-F1C8809F82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14-4C8A-A281-F1C8809F82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14-4C8A-A281-F1C8809F82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C14-4C8A-A281-F1C8809F824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C14-4C8A-A281-F1C8809F824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0.3</c:v>
                </c:pt>
                <c:pt idx="4">
                  <c:v>#N/A</c:v>
                </c:pt>
                <c:pt idx="5">
                  <c:v>0.33</c:v>
                </c:pt>
                <c:pt idx="6">
                  <c:v>#N/A</c:v>
                </c:pt>
                <c:pt idx="7">
                  <c:v>0.27</c:v>
                </c:pt>
                <c:pt idx="8">
                  <c:v>#N/A</c:v>
                </c:pt>
                <c:pt idx="9">
                  <c:v>0.22</c:v>
                </c:pt>
              </c:numCache>
            </c:numRef>
          </c:val>
          <c:extLst>
            <c:ext xmlns:c16="http://schemas.microsoft.com/office/drawing/2014/chart" uri="{C3380CC4-5D6E-409C-BE32-E72D297353CC}">
              <c16:uniqueId val="{00000006-6C14-4C8A-A281-F1C8809F824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1.45</c:v>
                </c:pt>
                <c:pt idx="2">
                  <c:v>#N/A</c:v>
                </c:pt>
                <c:pt idx="3">
                  <c:v>1.62</c:v>
                </c:pt>
                <c:pt idx="4">
                  <c:v>#N/A</c:v>
                </c:pt>
                <c:pt idx="5">
                  <c:v>1.46</c:v>
                </c:pt>
                <c:pt idx="6">
                  <c:v>#N/A</c:v>
                </c:pt>
                <c:pt idx="7">
                  <c:v>1.37</c:v>
                </c:pt>
                <c:pt idx="8">
                  <c:v>#N/A</c:v>
                </c:pt>
                <c:pt idx="9">
                  <c:v>1.23</c:v>
                </c:pt>
              </c:numCache>
            </c:numRef>
          </c:val>
          <c:extLst>
            <c:ext xmlns:c16="http://schemas.microsoft.com/office/drawing/2014/chart" uri="{C3380CC4-5D6E-409C-BE32-E72D297353CC}">
              <c16:uniqueId val="{00000007-6C14-4C8A-A281-F1C8809F824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0.13</c:v>
                </c:pt>
                <c:pt idx="2">
                  <c:v>#N/A</c:v>
                </c:pt>
                <c:pt idx="3">
                  <c:v>0.59</c:v>
                </c:pt>
                <c:pt idx="4">
                  <c:v>#N/A</c:v>
                </c:pt>
                <c:pt idx="5">
                  <c:v>1.36</c:v>
                </c:pt>
                <c:pt idx="6">
                  <c:v>#N/A</c:v>
                </c:pt>
                <c:pt idx="7">
                  <c:v>1.33</c:v>
                </c:pt>
                <c:pt idx="8">
                  <c:v>#N/A</c:v>
                </c:pt>
                <c:pt idx="9">
                  <c:v>1.7</c:v>
                </c:pt>
              </c:numCache>
            </c:numRef>
          </c:val>
          <c:extLst>
            <c:ext xmlns:c16="http://schemas.microsoft.com/office/drawing/2014/chart" uri="{C3380CC4-5D6E-409C-BE32-E72D297353CC}">
              <c16:uniqueId val="{00000008-6C14-4C8A-A281-F1C8809F82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4.91</c:v>
                </c:pt>
                <c:pt idx="2">
                  <c:v>#N/A</c:v>
                </c:pt>
                <c:pt idx="3">
                  <c:v>3.73</c:v>
                </c:pt>
                <c:pt idx="4">
                  <c:v>#N/A</c:v>
                </c:pt>
                <c:pt idx="5">
                  <c:v>6.78</c:v>
                </c:pt>
                <c:pt idx="6">
                  <c:v>#N/A</c:v>
                </c:pt>
                <c:pt idx="7">
                  <c:v>5.18</c:v>
                </c:pt>
                <c:pt idx="8">
                  <c:v>#N/A</c:v>
                </c:pt>
                <c:pt idx="9">
                  <c:v>8.5399999999999991</c:v>
                </c:pt>
              </c:numCache>
            </c:numRef>
          </c:val>
          <c:extLst>
            <c:ext xmlns:c16="http://schemas.microsoft.com/office/drawing/2014/chart" uri="{C3380CC4-5D6E-409C-BE32-E72D297353CC}">
              <c16:uniqueId val="{00000009-6C14-4C8A-A281-F1C8809F82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4658</c:v>
                </c:pt>
                <c:pt idx="5">
                  <c:v>4713</c:v>
                </c:pt>
                <c:pt idx="8">
                  <c:v>4372</c:v>
                </c:pt>
                <c:pt idx="11">
                  <c:v>4264</c:v>
                </c:pt>
                <c:pt idx="14">
                  <c:v>4168</c:v>
                </c:pt>
              </c:numCache>
            </c:numRef>
          </c:val>
          <c:extLst>
            <c:ext xmlns:c16="http://schemas.microsoft.com/office/drawing/2014/chart" uri="{C3380CC4-5D6E-409C-BE32-E72D297353CC}">
              <c16:uniqueId val="{00000000-DC88-4D44-896B-6C5B54DDB4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88-4D44-896B-6C5B54DDB4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660</c:v>
                </c:pt>
                <c:pt idx="3">
                  <c:v>641</c:v>
                </c:pt>
                <c:pt idx="6">
                  <c:v>617</c:v>
                </c:pt>
                <c:pt idx="9">
                  <c:v>581</c:v>
                </c:pt>
                <c:pt idx="12">
                  <c:v>581</c:v>
                </c:pt>
              </c:numCache>
            </c:numRef>
          </c:val>
          <c:extLst>
            <c:ext xmlns:c16="http://schemas.microsoft.com/office/drawing/2014/chart" uri="{C3380CC4-5D6E-409C-BE32-E72D297353CC}">
              <c16:uniqueId val="{00000002-DC88-4D44-896B-6C5B54DDB4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137</c:v>
                </c:pt>
                <c:pt idx="3">
                  <c:v>88</c:v>
                </c:pt>
                <c:pt idx="6">
                  <c:v>77</c:v>
                </c:pt>
                <c:pt idx="9">
                  <c:v>83</c:v>
                </c:pt>
                <c:pt idx="12">
                  <c:v>87</c:v>
                </c:pt>
              </c:numCache>
            </c:numRef>
          </c:val>
          <c:extLst>
            <c:ext xmlns:c16="http://schemas.microsoft.com/office/drawing/2014/chart" uri="{C3380CC4-5D6E-409C-BE32-E72D297353CC}">
              <c16:uniqueId val="{00000003-DC88-4D44-896B-6C5B54DDB4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8-4D44-896B-6C5B54DDB4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95</c:v>
                </c:pt>
                <c:pt idx="3">
                  <c:v>75</c:v>
                </c:pt>
                <c:pt idx="6">
                  <c:v>84</c:v>
                </c:pt>
                <c:pt idx="9">
                  <c:v>83</c:v>
                </c:pt>
                <c:pt idx="12">
                  <c:v>97</c:v>
                </c:pt>
              </c:numCache>
            </c:numRef>
          </c:val>
          <c:extLst>
            <c:ext xmlns:c16="http://schemas.microsoft.com/office/drawing/2014/chart" uri="{C3380CC4-5D6E-409C-BE32-E72D297353CC}">
              <c16:uniqueId val="{00000005-DC88-4D44-896B-6C5B54DDB4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8-4D44-896B-6C5B54DDB4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3444</c:v>
                </c:pt>
                <c:pt idx="3">
                  <c:v>3762</c:v>
                </c:pt>
                <c:pt idx="6">
                  <c:v>2728</c:v>
                </c:pt>
                <c:pt idx="9">
                  <c:v>2817</c:v>
                </c:pt>
                <c:pt idx="12">
                  <c:v>2594</c:v>
                </c:pt>
              </c:numCache>
            </c:numRef>
          </c:val>
          <c:extLst>
            <c:ext xmlns:c16="http://schemas.microsoft.com/office/drawing/2014/chart" uri="{C3380CC4-5D6E-409C-BE32-E72D297353CC}">
              <c16:uniqueId val="{00000007-DC88-4D44-896B-6C5B54DDB4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-322</c:v>
                </c:pt>
                <c:pt idx="2">
                  <c:v>#N/A</c:v>
                </c:pt>
                <c:pt idx="3">
                  <c:v>#N/A</c:v>
                </c:pt>
                <c:pt idx="4">
                  <c:v>-147</c:v>
                </c:pt>
                <c:pt idx="5">
                  <c:v>#N/A</c:v>
                </c:pt>
                <c:pt idx="6">
                  <c:v>#N/A</c:v>
                </c:pt>
                <c:pt idx="7">
                  <c:v>-866</c:v>
                </c:pt>
                <c:pt idx="8">
                  <c:v>#N/A</c:v>
                </c:pt>
                <c:pt idx="9">
                  <c:v>#N/A</c:v>
                </c:pt>
                <c:pt idx="10">
                  <c:v>-700</c:v>
                </c:pt>
                <c:pt idx="11">
                  <c:v>#N/A</c:v>
                </c:pt>
                <c:pt idx="12">
                  <c:v>#N/A</c:v>
                </c:pt>
                <c:pt idx="13">
                  <c:v>-809</c:v>
                </c:pt>
                <c:pt idx="14">
                  <c:v>#N/A</c:v>
                </c:pt>
              </c:numCache>
            </c:numRef>
          </c:val>
          <c:smooth val="0"/>
          <c:extLst>
            <c:ext xmlns:c16="http://schemas.microsoft.com/office/drawing/2014/chart" uri="{C3380CC4-5D6E-409C-BE32-E72D297353CC}">
              <c16:uniqueId val="{00000008-DC88-4D44-896B-6C5B54DDB4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49851</c:v>
                </c:pt>
                <c:pt idx="5">
                  <c:v>45971</c:v>
                </c:pt>
                <c:pt idx="8">
                  <c:v>42390</c:v>
                </c:pt>
                <c:pt idx="11">
                  <c:v>38938</c:v>
                </c:pt>
                <c:pt idx="14">
                  <c:v>35732</c:v>
                </c:pt>
              </c:numCache>
            </c:numRef>
          </c:val>
          <c:extLst>
            <c:ext xmlns:c16="http://schemas.microsoft.com/office/drawing/2014/chart" uri="{C3380CC4-5D6E-409C-BE32-E72D297353CC}">
              <c16:uniqueId val="{00000000-BF12-4EE0-B055-0674A70686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12-4EE0-B055-0674A70686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14659</c:v>
                </c:pt>
                <c:pt idx="5">
                  <c:v>19230</c:v>
                </c:pt>
                <c:pt idx="8">
                  <c:v>19265</c:v>
                </c:pt>
                <c:pt idx="11">
                  <c:v>24903</c:v>
                </c:pt>
                <c:pt idx="14">
                  <c:v>29511</c:v>
                </c:pt>
              </c:numCache>
            </c:numRef>
          </c:val>
          <c:extLst>
            <c:ext xmlns:c16="http://schemas.microsoft.com/office/drawing/2014/chart" uri="{C3380CC4-5D6E-409C-BE32-E72D297353CC}">
              <c16:uniqueId val="{00000002-BF12-4EE0-B055-0674A70686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12-4EE0-B055-0674A70686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12-4EE0-B055-0674A70686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12-4EE0-B055-0674A70686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15973</c:v>
                </c:pt>
                <c:pt idx="3">
                  <c:v>16696</c:v>
                </c:pt>
                <c:pt idx="6">
                  <c:v>15615</c:v>
                </c:pt>
                <c:pt idx="9">
                  <c:v>15271</c:v>
                </c:pt>
                <c:pt idx="12">
                  <c:v>13887</c:v>
                </c:pt>
              </c:numCache>
            </c:numRef>
          </c:val>
          <c:extLst>
            <c:ext xmlns:c16="http://schemas.microsoft.com/office/drawing/2014/chart" uri="{C3380CC4-5D6E-409C-BE32-E72D297353CC}">
              <c16:uniqueId val="{00000006-BF12-4EE0-B055-0674A70686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833</c:v>
                </c:pt>
                <c:pt idx="3">
                  <c:v>873</c:v>
                </c:pt>
                <c:pt idx="6">
                  <c:v>1025</c:v>
                </c:pt>
                <c:pt idx="9">
                  <c:v>1039</c:v>
                </c:pt>
                <c:pt idx="12">
                  <c:v>1063</c:v>
                </c:pt>
              </c:numCache>
            </c:numRef>
          </c:val>
          <c:extLst>
            <c:ext xmlns:c16="http://schemas.microsoft.com/office/drawing/2014/chart" uri="{C3380CC4-5D6E-409C-BE32-E72D297353CC}">
              <c16:uniqueId val="{00000007-BF12-4EE0-B055-0674A70686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F12-4EE0-B055-0674A70686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7854</c:v>
                </c:pt>
                <c:pt idx="3">
                  <c:v>7213</c:v>
                </c:pt>
                <c:pt idx="6">
                  <c:v>6404</c:v>
                </c:pt>
                <c:pt idx="9">
                  <c:v>6183</c:v>
                </c:pt>
                <c:pt idx="12">
                  <c:v>7202</c:v>
                </c:pt>
              </c:numCache>
            </c:numRef>
          </c:val>
          <c:extLst>
            <c:ext xmlns:c16="http://schemas.microsoft.com/office/drawing/2014/chart" uri="{C3380CC4-5D6E-409C-BE32-E72D297353CC}">
              <c16:uniqueId val="{00000009-BF12-4EE0-B055-0674A70686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30162</c:v>
                </c:pt>
                <c:pt idx="3">
                  <c:v>29352</c:v>
                </c:pt>
                <c:pt idx="6">
                  <c:v>28171</c:v>
                </c:pt>
                <c:pt idx="9">
                  <c:v>28586</c:v>
                </c:pt>
                <c:pt idx="12">
                  <c:v>28628</c:v>
                </c:pt>
              </c:numCache>
            </c:numRef>
          </c:val>
          <c:extLst>
            <c:ext xmlns:c16="http://schemas.microsoft.com/office/drawing/2014/chart" uri="{C3380CC4-5D6E-409C-BE32-E72D297353CC}">
              <c16:uniqueId val="{0000000A-BF12-4EE0-B055-0674A70686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12-4EE0-B055-0674A70686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9569</c:v>
                </c:pt>
                <c:pt idx="1">
                  <c:v>14317</c:v>
                </c:pt>
                <c:pt idx="2">
                  <c:v>18073</c:v>
                </c:pt>
              </c:numCache>
            </c:numRef>
          </c:val>
          <c:extLst>
            <c:ext xmlns:c16="http://schemas.microsoft.com/office/drawing/2014/chart" uri="{C3380CC4-5D6E-409C-BE32-E72D297353CC}">
              <c16:uniqueId val="{00000000-A49A-4CAC-82C7-63AFBDCB7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c:v>
                </c:pt>
                <c:pt idx="1">
                  <c:v>16</c:v>
                </c:pt>
                <c:pt idx="2">
                  <c:v>6</c:v>
                </c:pt>
              </c:numCache>
            </c:numRef>
          </c:val>
          <c:extLst>
            <c:ext xmlns:c16="http://schemas.microsoft.com/office/drawing/2014/chart" uri="{C3380CC4-5D6E-409C-BE32-E72D297353CC}">
              <c16:uniqueId val="{00000001-A49A-4CAC-82C7-63AFBDCB7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7641</c:v>
                </c:pt>
                <c:pt idx="1">
                  <c:v>8335</c:v>
                </c:pt>
                <c:pt idx="2">
                  <c:v>8804</c:v>
                </c:pt>
              </c:numCache>
            </c:numRef>
          </c:val>
          <c:extLst>
            <c:ext xmlns:c16="http://schemas.microsoft.com/office/drawing/2014/chart" uri="{C3380CC4-5D6E-409C-BE32-E72D297353CC}">
              <c16:uniqueId val="{00000002-A49A-4CAC-82C7-63AFBDCB7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{C53317BB-0B2D-4686-9E7D-FF87F5E74B44}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D56-40DB-B498-1F9F9179A5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{28240E9A-EB7A-4536-A0C0-CD69361C1F43}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56-40DB-B498-1F9F9179A5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{C73A6E0B-8A10-4E1D-BBFF-FC2A0240B18B}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56-40DB-B498-1F9F9179A5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{62D92E59-B087-4B7F-87D2-F5C616D6A3CD}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56-40DB-B498-1F9F9179A5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{E104C49E-97B9-41AD-BD7D-38FFF92916F0}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56-40DB-B498-1F9F9179A53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{CC87F562-8E8B-45D1-93C9-99423A8E806E}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D56-40DB-B498-1F9F9179A53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{A117073E-200B-4DC2-93A7-CAE5E42DDA60}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D56-40DB-B498-1F9F9179A5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{81A376F9-9672-4D9D-A32B-809AF7EC622E}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D56-40DB-B498-1F9F9179A5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{2AEA93A1-2637-4495-9F92-F6729F6748FF}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D56-40DB-B498-1F9F9179A5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59</c:v>
                </c:pt>
                <c:pt idx="16">
                  <c:v>59.2</c:v>
                </c:pt>
                <c:pt idx="24">
                  <c:v>59.1</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56-40DB-B498-1F9F9179A5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{A62BF428-83C2-42EB-A9E6-CB72015C948F}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D56-40DB-B498-1F9F9179A5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{CDF14641-53E9-43E2-8CF9-EA56871D8F03}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56-40DB-B498-1F9F9179A5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{F7CB86E8-65FE-43B0-AD78-1263716B82D3}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56-40DB-B498-1F9F9179A5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{88804A5E-B448-452F-9705-FBFEA4E91D49}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56-40DB-B498-1F9F9179A5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{50E96BF7-581D-4EFE-8EBB-1246F6732720}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56-40DB-B498-1F9F9179A530}"/>
                </c:ext>
              </c:extLst>
            </c:dLbl>
            <c:dLbl>
              <c:idx val="8"/>
              <c:layout>
                <c:manualLayout>
                  <c:x val="-3.6474124743029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{69489E54-EEE9-449E-8167-EC875E83FA87}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D56-40DB-B498-1F9F9179A530}"/>
                </c:ext>
              </c:extLst>
            </c:dLbl>
            <c:dLbl>
              <c:idx val="16"/>
              <c:layout>
                <c:manualLayout>
                  <c:x val="-2.7816276196114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{AB39A5F0-4855-47F6-AF66-F462C1D80ACE}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D56-40DB-B498-1F9F9179A53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{4F3B2C37-86C8-4418-864B-128A40B14002}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D56-40DB-B498-1F9F9179A53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{FB30AEF9-113E-4052-8EDF-B33687BE8F60}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D56-40DB-B498-1F9F9179A5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56-40DB-B498-1F9F9179A530}"/>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{87C4E4FE-783C-45F5-A0B4-18226F9C4B22}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970-4D1D-A049-E60AA12120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{ED0F6804-8019-4145-B48E-1BDE68014C62}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70-4D1D-A049-E60AA12120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{F93882BD-E421-4435-8C92-DDA24809BF93}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70-4D1D-A049-E60AA12120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{A82C1EA5-30F3-4E4A-8DCC-E5D223809BF3}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70-4D1D-A049-E60AA12120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{11FB921E-3373-4E5F-99C8-04FB8E648E3C}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70-4D1D-A049-E60AA121207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{A7BC779C-BD40-4771-8B76-5D210B668C2C}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970-4D1D-A049-E60AA121207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{495E81E8-BD7D-4758-9644-9FECA709C57D}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970-4D1D-A049-E60AA121207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{86B6E0AE-1332-46A1-83CD-B3625FEFE703}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970-4D1D-A049-E60AA121207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{80B096CD-B845-4CC8-8DF4-BA41E99E2AB3}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970-4D1D-A049-E60AA12120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-0.3</c:v>
                </c:pt>
                <c:pt idx="16">
                  <c:v>-0.7</c:v>
                </c:pt>
                <c:pt idx="24">
                  <c:v>-0.8</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970-4D1D-A049-E60AA12120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{11E9749F-97CA-42E5-A635-22780815BE28}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970-4D1D-A049-E60AA12120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{43438AA4-7E08-4992-A2C2-CF11002DAB39}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70-4D1D-A049-E60AA12120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{0513B9A9-AFCB-458C-A341-DAA7814278E5}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70-4D1D-A049-E60AA12120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{15903E62-D4B5-426B-9FA0-F37A0BD794AD}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70-4D1D-A049-E60AA12120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{D26FBF3F-3308-4C16-9F43-4F4AE42454A2}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70-4D1D-A049-E60AA121207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{DCF4FF3B-CD49-4BF9-B491-87C4EF4209CB}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970-4D1D-A049-E60AA121207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{84ADF659-0F9E-4F2E-A77B-242F40165976}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970-4D1D-A049-E60AA121207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{B00DAC0E-FD5E-4D88-8FBA-0793529CF1AD}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970-4D1D-A049-E60AA121207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{65CB9ADC-9395-4B47-BFAE-E5F622622871}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970-4D1D-A049-E60AA12120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70-4D1D-A049-E60AA121207A}"/>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財政力指数は、依然足踏み状態が続いている。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歳入面では、特別区税や特別区交付金等が増加したため、前年度決算額を上回った。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これまでも税等の歳入確保や事務事業の民間委託等による歳出削減に取組んできたところであるが、今後においても更なる行財政改革の推進により、財政基盤の強化を図っていく。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29369</xdr:rowOff>
    </xdr:to>
    <xdr:cxnSp macro="">
      <xdr:nvCxnSpPr>
        <xdr:cNvPr id="73" name="直線コネクタ 72"/>
        <xdr:cNvCxnSpPr/>
      </xdr:nvCxnSpPr>
      <xdr:spPr>
        <a:xfrm>
          <a:off x="4114800" y="7573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29369</xdr:rowOff>
    </xdr:to>
    <xdr:cxnSp macro="">
      <xdr:nvCxnSpPr>
        <xdr:cNvPr id="76" name="直線コネクタ 75"/>
        <xdr:cNvCxnSpPr/>
      </xdr:nvCxnSpPr>
      <xdr:spPr>
        <a:xfrm>
          <a:off x="3225800" y="75731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29369</xdr:rowOff>
    </xdr:from>
    <xdr:to>
      <xdr:col>15</xdr:col>
      <xdr:colOff>82550</xdr:colOff>
      <xdr:row>44</xdr:row>
      <xdr:rowOff>44450</xdr:rowOff>
    </xdr:to>
    <xdr:cxnSp macro="">
      <xdr:nvCxnSpPr>
        <xdr:cNvPr id="79" name="直線コネクタ 78"/>
        <xdr:cNvCxnSpPr/>
      </xdr:nvCxnSpPr>
      <xdr:spPr>
        <a:xfrm flipV="1">
          <a:off x="2336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59531</xdr:rowOff>
    </xdr:to>
    <xdr:cxnSp macro="">
      <xdr:nvCxnSpPr>
        <xdr:cNvPr id="82" name="直線コネクタ 81"/>
        <xdr:cNvCxnSpPr/>
      </xdr:nvCxnSpPr>
      <xdr:spPr>
        <a:xfrm flipV="1">
          <a:off x="1447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150019</xdr:rowOff>
    </xdr:from>
    <xdr:to>
      <xdr:col>23</xdr:col>
      <xdr:colOff>184150</xdr:colOff>
      <xdr:row>44</xdr:row>
      <xdr:rowOff>80169</xdr:rowOff>
    </xdr:to>
    <xdr:sp macro="" textlink="">
      <xdr:nvSpPr>
        <xdr:cNvPr id="92" name="楕円 91"/>
        <xdr:cNvSpPr/>
      </xdr:nvSpPr>
      <xdr:spPr>
        <a:xfrm>
          <a:off x="49022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45896</xdr:rowOff>
    </xdr:from>
    <xdr:ext cx="762000" cy="259045"/>
    <xdr:sp macro="" textlink="">
      <xdr:nvSpPr>
        <xdr:cNvPr id="93" name="財政力該当値テキスト"/>
        <xdr:cNvSpPr txBox="1"/>
      </xdr:nvSpPr>
      <xdr:spPr>
        <a:xfrm>
          <a:off x="5041900" y="741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150019</xdr:rowOff>
    </xdr:from>
    <xdr:to>
      <xdr:col>15</xdr:col>
      <xdr:colOff>133350</xdr:colOff>
      <xdr:row>44</xdr:row>
      <xdr:rowOff>80169</xdr:rowOff>
    </xdr:to>
    <xdr:sp macro="" textlink="">
      <xdr:nvSpPr>
        <xdr:cNvPr id="96" name="楕円 95"/>
        <xdr:cNvSpPr/>
      </xdr:nvSpPr>
      <xdr:spPr>
        <a:xfrm>
          <a:off x="3175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64946</xdr:rowOff>
    </xdr:from>
    <xdr:ext cx="762000" cy="259045"/>
    <xdr:sp macro="" textlink="">
      <xdr:nvSpPr>
        <xdr:cNvPr id="97" name="テキスト ボックス 96"/>
        <xdr:cNvSpPr txBox="1"/>
      </xdr:nvSpPr>
      <xdr:spPr>
        <a:xfrm>
          <a:off x="2844800" y="76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8" name="楕円 97"/>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9" name="テキスト ボックス 98"/>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8731</xdr:rowOff>
    </xdr:from>
    <xdr:to>
      <xdr:col>7</xdr:col>
      <xdr:colOff>31750</xdr:colOff>
      <xdr:row>44</xdr:row>
      <xdr:rowOff>110331</xdr:rowOff>
    </xdr:to>
    <xdr:sp macro="" textlink="">
      <xdr:nvSpPr>
        <xdr:cNvPr id="100" name="楕円 99"/>
        <xdr:cNvSpPr/>
      </xdr:nvSpPr>
      <xdr:spPr>
        <a:xfrm>
          <a:off x="1397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95108</xdr:rowOff>
    </xdr:from>
    <xdr:ext cx="762000" cy="259045"/>
    <xdr:sp macro="" textlink="">
      <xdr:nvSpPr>
        <xdr:cNvPr id="101" name="テキスト ボックス 100"/>
        <xdr:cNvSpPr txBox="1"/>
      </xdr:nvSpPr>
      <xdr:spPr>
        <a:xfrm>
          <a:off x="1066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型コロナウイルス感染症の影響により、令和元年度下半期の景気は大幅に下押しされ、年度末から厳しい状況に置かれているものの、区の人口増により、特別区民税を始めとする歳入の一部が増加したため、経常収支比率が前年度と比較して良化し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今後も行財政改革をこれまで以上に推進していくことにより、経常収支比率の改善に努めていく。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94742</xdr:rowOff>
    </xdr:to>
    <xdr:cxnSp macro="">
      <xdr:nvCxnSpPr>
        <xdr:cNvPr id="134" name="直線コネクタ 133"/>
        <xdr:cNvCxnSpPr/>
      </xdr:nvCxnSpPr>
      <xdr:spPr>
        <a:xfrm flipV="1">
          <a:off x="4114800" y="1101699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67</xdr:row>
      <xdr:rowOff>31750</xdr:rowOff>
    </xdr:to>
    <xdr:cxnSp macro="">
      <xdr:nvCxnSpPr>
        <xdr:cNvPr id="137" name="直線コネクタ 136"/>
        <xdr:cNvCxnSpPr/>
      </xdr:nvCxnSpPr>
      <xdr:spPr>
        <a:xfrm flipV="1">
          <a:off x="3225800" y="1123899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67</xdr:row>
      <xdr:rowOff>31750</xdr:rowOff>
    </xdr:to>
    <xdr:cxnSp macro="">
      <xdr:nvCxnSpPr>
        <xdr:cNvPr id="140" name="直線コネクタ 139"/>
        <xdr:cNvCxnSpPr/>
      </xdr:nvCxnSpPr>
      <xdr:spPr>
        <a:xfrm>
          <a:off x="2336800" y="113934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77724</xdr:rowOff>
    </xdr:to>
    <xdr:cxnSp macro="">
      <xdr:nvCxnSpPr>
        <xdr:cNvPr id="143" name="直線コネクタ 142"/>
        <xdr:cNvCxnSpPr/>
      </xdr:nvCxnSpPr>
      <xdr:spPr>
        <a:xfrm>
          <a:off x="1447800" y="1135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3" name="楕円 152"/>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4"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5" name="楕円 154"/>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6" name="テキスト ボックス 155"/>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7" name="楕円 156"/>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8" name="テキスト ボックス 157"/>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9" name="楕円 158"/>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60" name="テキスト ボックス 159"/>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159766</xdr:rowOff>
    </xdr:from>
    <xdr:to>
      <xdr:col>7</xdr:col>
      <xdr:colOff>31750</xdr:colOff>
      <xdr:row>66</xdr:row>
      <xdr:rowOff>89916</xdr:rowOff>
    </xdr:to>
    <xdr:sp macro="" textlink="">
      <xdr:nvSpPr>
        <xdr:cNvPr id="161" name="楕円 160"/>
        <xdr:cNvSpPr/>
      </xdr:nvSpPr>
      <xdr:spPr>
        <a:xfrm>
          <a:off x="1397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74693</xdr:rowOff>
    </xdr:from>
    <xdr:ext cx="762000" cy="259045"/>
    <xdr:sp macro="" textlink="">
      <xdr:nvSpPr>
        <xdr:cNvPr id="162" name="テキスト ボックス 161"/>
        <xdr:cNvSpPr txBox="1"/>
      </xdr:nvSpPr>
      <xdr:spPr>
        <a:xfrm>
          <a:off x="1066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人件費は、該当者の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により退職金の増</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あった。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物件費は、</a:t>
          </a:r>
          <a:r>
            <a:rPr lang="ja-JP" altLang="en-US" sz="1100" b="0" i="0" baseline="0">
              <a:solidFill>
                <a:schemeClr val="dk1"/>
              </a:solidFill>
              <a:effectLst/>
              <a:latin typeface="+mn-lt"/>
              <a:ea typeface="+mn-ea"/>
              <a:cs typeface="+mn-cs"/>
            </a:rPr>
            <a:t>小中学校の校務支援システムの更新</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る運用経費等の増により</a:t>
          </a:r>
          <a:r>
            <a:rPr lang="ja-JP" altLang="ja-JP" sz="1100" b="0" i="0" baseline="0">
              <a:solidFill>
                <a:schemeClr val="dk1"/>
              </a:solidFill>
              <a:effectLst/>
              <a:latin typeface="+mn-lt"/>
              <a:ea typeface="+mn-ea"/>
              <a:cs typeface="+mn-cs"/>
            </a:rPr>
            <a:t>、増加した。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このほか、人口増の影響もあり、本指標は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11514</xdr:rowOff>
    </xdr:from>
    <xdr:to>
      <xdr:col>23</xdr:col>
      <xdr:colOff>133350</xdr:colOff>
      <xdr:row>82</xdr:row>
      <xdr:rowOff>19675</xdr:rowOff>
    </xdr:to>
    <xdr:cxnSp macro="">
      <xdr:nvCxnSpPr>
        <xdr:cNvPr id="195" name="直線コネクタ 194"/>
        <xdr:cNvCxnSpPr/>
      </xdr:nvCxnSpPr>
      <xdr:spPr>
        <a:xfrm>
          <a:off x="4114800" y="14070414"/>
          <a:ext cx="8382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11514</xdr:rowOff>
    </xdr:from>
    <xdr:to>
      <xdr:col>19</xdr:col>
      <xdr:colOff>133350</xdr:colOff>
      <xdr:row>82</xdr:row>
      <xdr:rowOff>18521</xdr:rowOff>
    </xdr:to>
    <xdr:cxnSp macro="">
      <xdr:nvCxnSpPr>
        <xdr:cNvPr id="198" name="直線コネクタ 197"/>
        <xdr:cNvCxnSpPr/>
      </xdr:nvCxnSpPr>
      <xdr:spPr>
        <a:xfrm flipV="1">
          <a:off x="3225800" y="14070414"/>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18521</xdr:rowOff>
    </xdr:from>
    <xdr:to>
      <xdr:col>15</xdr:col>
      <xdr:colOff>82550</xdr:colOff>
      <xdr:row>82</xdr:row>
      <xdr:rowOff>28530</xdr:rowOff>
    </xdr:to>
    <xdr:cxnSp macro="">
      <xdr:nvCxnSpPr>
        <xdr:cNvPr id="201" name="直線コネクタ 200"/>
        <xdr:cNvCxnSpPr/>
      </xdr:nvCxnSpPr>
      <xdr:spPr>
        <a:xfrm flipV="1">
          <a:off x="2336800" y="14077421"/>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27170</xdr:rowOff>
    </xdr:from>
    <xdr:to>
      <xdr:col>11</xdr:col>
      <xdr:colOff>31750</xdr:colOff>
      <xdr:row>82</xdr:row>
      <xdr:rowOff>28530</xdr:rowOff>
    </xdr:to>
    <xdr:cxnSp macro="">
      <xdr:nvCxnSpPr>
        <xdr:cNvPr id="204" name="直線コネクタ 203"/>
        <xdr:cNvCxnSpPr/>
      </xdr:nvCxnSpPr>
      <xdr:spPr>
        <a:xfrm>
          <a:off x="1447800" y="1408607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140325</xdr:rowOff>
    </xdr:from>
    <xdr:to>
      <xdr:col>23</xdr:col>
      <xdr:colOff>184150</xdr:colOff>
      <xdr:row>82</xdr:row>
      <xdr:rowOff>70475</xdr:rowOff>
    </xdr:to>
    <xdr:sp macro="" textlink="">
      <xdr:nvSpPr>
        <xdr:cNvPr id="214" name="楕円 213"/>
        <xdr:cNvSpPr/>
      </xdr:nvSpPr>
      <xdr:spPr>
        <a:xfrm>
          <a:off x="4902200" y="140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112402</xdr:rowOff>
    </xdr:from>
    <xdr:ext cx="762000" cy="259045"/>
    <xdr:sp macro="" textlink="">
      <xdr:nvSpPr>
        <xdr:cNvPr id="215" name="人件費・物件費等の状況該当値テキスト"/>
        <xdr:cNvSpPr txBox="1"/>
      </xdr:nvSpPr>
      <xdr:spPr>
        <a:xfrm>
          <a:off x="5041900" y="139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132164</xdr:rowOff>
    </xdr:from>
    <xdr:to>
      <xdr:col>19</xdr:col>
      <xdr:colOff>184150</xdr:colOff>
      <xdr:row>82</xdr:row>
      <xdr:rowOff>62314</xdr:rowOff>
    </xdr:to>
    <xdr:sp macro="" textlink="">
      <xdr:nvSpPr>
        <xdr:cNvPr id="216" name="楕円 215"/>
        <xdr:cNvSpPr/>
      </xdr:nvSpPr>
      <xdr:spPr>
        <a:xfrm>
          <a:off x="4064000" y="14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47091</xdr:rowOff>
    </xdr:from>
    <xdr:ext cx="736600" cy="259045"/>
    <xdr:sp macro="" textlink="">
      <xdr:nvSpPr>
        <xdr:cNvPr id="217" name="テキスト ボックス 216"/>
        <xdr:cNvSpPr txBox="1"/>
      </xdr:nvSpPr>
      <xdr:spPr>
        <a:xfrm>
          <a:off x="3733800" y="1410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139171</xdr:rowOff>
    </xdr:from>
    <xdr:to>
      <xdr:col>15</xdr:col>
      <xdr:colOff>133350</xdr:colOff>
      <xdr:row>82</xdr:row>
      <xdr:rowOff>69321</xdr:rowOff>
    </xdr:to>
    <xdr:sp macro="" textlink="">
      <xdr:nvSpPr>
        <xdr:cNvPr id="218" name="楕円 217"/>
        <xdr:cNvSpPr/>
      </xdr:nvSpPr>
      <xdr:spPr>
        <a:xfrm>
          <a:off x="3175000" y="14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54098</xdr:rowOff>
    </xdr:from>
    <xdr:ext cx="762000" cy="259045"/>
    <xdr:sp macro="" textlink="">
      <xdr:nvSpPr>
        <xdr:cNvPr id="219" name="テキスト ボックス 218"/>
        <xdr:cNvSpPr txBox="1"/>
      </xdr:nvSpPr>
      <xdr:spPr>
        <a:xfrm>
          <a:off x="2844800" y="141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149180</xdr:rowOff>
    </xdr:from>
    <xdr:to>
      <xdr:col>11</xdr:col>
      <xdr:colOff>82550</xdr:colOff>
      <xdr:row>82</xdr:row>
      <xdr:rowOff>79330</xdr:rowOff>
    </xdr:to>
    <xdr:sp macro="" textlink="">
      <xdr:nvSpPr>
        <xdr:cNvPr id="220" name="楕円 219"/>
        <xdr:cNvSpPr/>
      </xdr:nvSpPr>
      <xdr:spPr>
        <a:xfrm>
          <a:off x="22860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64107</xdr:rowOff>
    </xdr:from>
    <xdr:ext cx="762000" cy="259045"/>
    <xdr:sp macro="" textlink="">
      <xdr:nvSpPr>
        <xdr:cNvPr id="221" name="テキスト ボックス 220"/>
        <xdr:cNvSpPr txBox="1"/>
      </xdr:nvSpPr>
      <xdr:spPr>
        <a:xfrm>
          <a:off x="1955800" y="141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147820</xdr:rowOff>
    </xdr:from>
    <xdr:to>
      <xdr:col>7</xdr:col>
      <xdr:colOff>31750</xdr:colOff>
      <xdr:row>82</xdr:row>
      <xdr:rowOff>77970</xdr:rowOff>
    </xdr:to>
    <xdr:sp macro="" textlink="">
      <xdr:nvSpPr>
        <xdr:cNvPr id="222" name="楕円 221"/>
        <xdr:cNvSpPr/>
      </xdr:nvSpPr>
      <xdr:spPr>
        <a:xfrm>
          <a:off x="1397000" y="14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62747</xdr:rowOff>
    </xdr:from>
    <xdr:ext cx="762000" cy="259045"/>
    <xdr:sp macro="" textlink="">
      <xdr:nvSpPr>
        <xdr:cNvPr id="223" name="テキスト ボックス 222"/>
        <xdr:cNvSpPr txBox="1"/>
      </xdr:nvSpPr>
      <xdr:spPr>
        <a:xfrm>
          <a:off x="1066800" y="141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年度を比較すると、数値は同等で、全国市平均以下となっている。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a:t>
          </a:r>
          <a:r>
            <a:rPr lang="ja-JP" altLang="ja-JP" sz="1100" b="0" i="0" baseline="0">
              <a:solidFill>
                <a:schemeClr val="dk1"/>
              </a:solidFill>
              <a:effectLst/>
              <a:latin typeface="+mn-lt"/>
              <a:ea typeface="+mn-ea"/>
              <a:cs typeface="+mn-cs"/>
            </a:rPr>
            <a:t>今年度の数値が公表前のため、前年度の数値を引用している。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84</xdr:row>
      <xdr:rowOff>58420</xdr:rowOff>
    </xdr:to>
    <xdr:cxnSp macro="">
      <xdr:nvCxnSpPr>
        <xdr:cNvPr id="255" name="直線コネクタ 254"/>
        <xdr:cNvCxnSpPr/>
      </xdr:nvCxnSpPr>
      <xdr:spPr>
        <a:xfrm flipV="1">
          <a:off x="16179800" y="142671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154939</xdr:rowOff>
    </xdr:to>
    <xdr:cxnSp macro="">
      <xdr:nvCxnSpPr>
        <xdr:cNvPr id="258" name="直線コネクタ 257"/>
        <xdr:cNvCxnSpPr/>
      </xdr:nvCxnSpPr>
      <xdr:spPr>
        <a:xfrm flipV="1">
          <a:off x="15290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154939</xdr:rowOff>
    </xdr:to>
    <xdr:cxnSp macro="">
      <xdr:nvCxnSpPr>
        <xdr:cNvPr id="261" name="直線コネクタ 260"/>
        <xdr:cNvCxnSpPr/>
      </xdr:nvCxnSpPr>
      <xdr:spPr>
        <a:xfrm>
          <a:off x="14401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106680</xdr:rowOff>
    </xdr:to>
    <xdr:cxnSp macro="">
      <xdr:nvCxnSpPr>
        <xdr:cNvPr id="264" name="直線コネクタ 263"/>
        <xdr:cNvCxnSpPr/>
      </xdr:nvCxnSpPr>
      <xdr:spPr>
        <a:xfrm flipV="1">
          <a:off x="13512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74" name="楕円 273"/>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75" name="給与水準   （国との比較）該当値テキスト"/>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8" name="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9" name="テキスト ボックス 278"/>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0" name="楕円 279"/>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1" name="テキスト ボックス 280"/>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2" name="楕円 281"/>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3" name="テキスト ボックス 282"/>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旧墨田区行財政改革実施計画（平成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年度）では、累計削減数△１００人を目標達成した。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年度からの新たな墨田区行財政改革実施計画（平成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年度）においては、人員削減目標は立てていないが、昨年度実施した業務量調査の結果も踏まえつつ、引き続き選択と集中による適切な定員管理を行っていく。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44934</xdr:rowOff>
    </xdr:from>
    <xdr:to>
      <xdr:col>81</xdr:col>
      <xdr:colOff>44450</xdr:colOff>
      <xdr:row>60</xdr:row>
      <xdr:rowOff>49530</xdr:rowOff>
    </xdr:to>
    <xdr:cxnSp macro="">
      <xdr:nvCxnSpPr>
        <xdr:cNvPr id="320" name="直線コネクタ 319"/>
        <xdr:cNvCxnSpPr/>
      </xdr:nvCxnSpPr>
      <xdr:spPr>
        <a:xfrm flipV="1">
          <a:off x="16179800" y="1033193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64467</xdr:rowOff>
    </xdr:to>
    <xdr:cxnSp macro="">
      <xdr:nvCxnSpPr>
        <xdr:cNvPr id="323" name="直線コネクタ 322"/>
        <xdr:cNvCxnSpPr/>
      </xdr:nvCxnSpPr>
      <xdr:spPr>
        <a:xfrm flipV="1">
          <a:off x="15290800" y="1033653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64467</xdr:rowOff>
    </xdr:from>
    <xdr:to>
      <xdr:col>72</xdr:col>
      <xdr:colOff>203200</xdr:colOff>
      <xdr:row>60</xdr:row>
      <xdr:rowOff>77107</xdr:rowOff>
    </xdr:to>
    <xdr:cxnSp macro="">
      <xdr:nvCxnSpPr>
        <xdr:cNvPr id="326" name="直線コネクタ 325"/>
        <xdr:cNvCxnSpPr/>
      </xdr:nvCxnSpPr>
      <xdr:spPr>
        <a:xfrm flipV="1">
          <a:off x="14401800" y="103514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84001</xdr:rowOff>
    </xdr:to>
    <xdr:cxnSp macro="">
      <xdr:nvCxnSpPr>
        <xdr:cNvPr id="329" name="直線コネクタ 328"/>
        <xdr:cNvCxnSpPr/>
      </xdr:nvCxnSpPr>
      <xdr:spPr>
        <a:xfrm flipV="1">
          <a:off x="13512800" y="103641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165584</xdr:rowOff>
    </xdr:from>
    <xdr:to>
      <xdr:col>81</xdr:col>
      <xdr:colOff>95250</xdr:colOff>
      <xdr:row>60</xdr:row>
      <xdr:rowOff>95734</xdr:rowOff>
    </xdr:to>
    <xdr:sp macro="" textlink="">
      <xdr:nvSpPr>
        <xdr:cNvPr id="339" name="楕円 338"/>
        <xdr:cNvSpPr/>
      </xdr:nvSpPr>
      <xdr:spPr>
        <a:xfrm>
          <a:off x="169672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137661</xdr:rowOff>
    </xdr:from>
    <xdr:ext cx="762000" cy="259045"/>
    <xdr:sp macro="" textlink="">
      <xdr:nvSpPr>
        <xdr:cNvPr id="340" name="定員管理の状況該当値テキスト"/>
        <xdr:cNvSpPr txBox="1"/>
      </xdr:nvSpPr>
      <xdr:spPr>
        <a:xfrm>
          <a:off x="17106900" y="1025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1" name="楕円 340"/>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85107</xdr:rowOff>
    </xdr:from>
    <xdr:ext cx="736600" cy="259045"/>
    <xdr:sp macro="" textlink="">
      <xdr:nvSpPr>
        <xdr:cNvPr id="342" name="テキスト ボックス 341"/>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xdr:rowOff>
    </xdr:from>
    <xdr:to>
      <xdr:col>73</xdr:col>
      <xdr:colOff>44450</xdr:colOff>
      <xdr:row>60</xdr:row>
      <xdr:rowOff>115267</xdr:rowOff>
    </xdr:to>
    <xdr:sp macro="" textlink="">
      <xdr:nvSpPr>
        <xdr:cNvPr id="343" name="楕円 342"/>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100044</xdr:rowOff>
    </xdr:from>
    <xdr:ext cx="762000" cy="259045"/>
    <xdr:sp macro="" textlink="">
      <xdr:nvSpPr>
        <xdr:cNvPr id="344" name="テキスト ボックス 343"/>
        <xdr:cNvSpPr txBox="1"/>
      </xdr:nvSpPr>
      <xdr:spPr>
        <a:xfrm>
          <a:off x="149098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5" name="楕円 344"/>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112684</xdr:rowOff>
    </xdr:from>
    <xdr:ext cx="762000" cy="259045"/>
    <xdr:sp macro="" textlink="">
      <xdr:nvSpPr>
        <xdr:cNvPr id="346" name="テキスト ボックス 345"/>
        <xdr:cNvSpPr txBox="1"/>
      </xdr:nvSpPr>
      <xdr:spPr>
        <a:xfrm>
          <a:off x="14020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7" name="楕円 346"/>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48" name="テキスト ボックス 347"/>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過去の建設工事等の償還が進む一方で、新規の起債発行額を抑制してきたことにより、実質公債費比率が低下した。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143510</xdr:rowOff>
    </xdr:to>
    <xdr:cxnSp macro="">
      <xdr:nvCxnSpPr>
        <xdr:cNvPr id="377" name="直線コネクタ 376"/>
        <xdr:cNvCxnSpPr/>
      </xdr:nvCxnSpPr>
      <xdr:spPr>
        <a:xfrm flipV="1">
          <a:off x="16179800" y="74193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43</xdr:row>
      <xdr:rowOff>167640</xdr:rowOff>
    </xdr:to>
    <xdr:cxnSp macro="">
      <xdr:nvCxnSpPr>
        <xdr:cNvPr id="380" name="直線コネクタ 379"/>
        <xdr:cNvCxnSpPr/>
      </xdr:nvCxnSpPr>
      <xdr:spPr>
        <a:xfrm flipV="1">
          <a:off x="15290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2" name="テキスト ボックス 38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92710</xdr:rowOff>
    </xdr:to>
    <xdr:cxnSp macro="">
      <xdr:nvCxnSpPr>
        <xdr:cNvPr id="383" name="直線コネクタ 382"/>
        <xdr:cNvCxnSpPr/>
      </xdr:nvCxnSpPr>
      <xdr:spPr>
        <a:xfrm flipV="1">
          <a:off x="14401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5" name="テキスト ボックス 38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116840</xdr:rowOff>
    </xdr:to>
    <xdr:cxnSp macro="">
      <xdr:nvCxnSpPr>
        <xdr:cNvPr id="386" name="直線コネクタ 385"/>
        <xdr:cNvCxnSpPr/>
      </xdr:nvCxnSpPr>
      <xdr:spPr>
        <a:xfrm flipV="1">
          <a:off x="13512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8" name="テキスト ボックス 387"/>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6" name="楕円 395"/>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7"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8" name="楕円 397"/>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9" name="テキスト ボックス 398"/>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0" name="楕円 399"/>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1" name="テキスト ボックス 400"/>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2" name="楕円 401"/>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3" name="テキスト ボックス 402"/>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4" name="楕円 403"/>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5" name="テキスト ボックス 404"/>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本区の将来負担額は、特別区債の残高や退職手当負担見込額などが約</a:t>
          </a:r>
          <a:r>
            <a:rPr kumimoji="1" lang="en-US" altLang="ja-JP" sz="1100" b="0" i="0" baseline="0">
              <a:solidFill>
                <a:schemeClr val="dk1"/>
              </a:solidFill>
              <a:effectLst/>
              <a:latin typeface="+mn-lt"/>
              <a:ea typeface="+mn-ea"/>
              <a:cs typeface="+mn-cs"/>
            </a:rPr>
            <a:t>508</a:t>
          </a:r>
          <a:r>
            <a:rPr kumimoji="1" lang="ja-JP" altLang="ja-JP" sz="1100" b="0" i="0" baseline="0">
              <a:solidFill>
                <a:schemeClr val="dk1"/>
              </a:solidFill>
              <a:effectLst/>
              <a:latin typeface="+mn-lt"/>
              <a:ea typeface="+mn-ea"/>
              <a:cs typeface="+mn-cs"/>
            </a:rPr>
            <a:t>億円となるが、将来負担額から控除することができる基金残高や地方交付税上の基準財政需要額算入見込額などが約</a:t>
          </a:r>
          <a:r>
            <a:rPr kumimoji="1" lang="en-US" altLang="ja-JP" sz="1100" b="0" i="0" baseline="0">
              <a:solidFill>
                <a:schemeClr val="dk1"/>
              </a:solidFill>
              <a:effectLst/>
              <a:latin typeface="+mn-lt"/>
              <a:ea typeface="+mn-ea"/>
              <a:cs typeface="+mn-cs"/>
            </a:rPr>
            <a:t>652</a:t>
          </a:r>
          <a:r>
            <a:rPr kumimoji="1" lang="ja-JP" altLang="ja-JP" sz="1100" b="0" i="0" baseline="0">
              <a:solidFill>
                <a:schemeClr val="dk1"/>
              </a:solidFill>
              <a:effectLst/>
              <a:latin typeface="+mn-lt"/>
              <a:ea typeface="+mn-ea"/>
              <a:cs typeface="+mn-cs"/>
            </a:rPr>
            <a:t>億円と、将来負担額により控除額が上回るため、将来負担比率は「－」と表示される。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人件費は、類似団体と比較しても低率となっている。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引き続き選択と集中による適切な定員管理を行っていくことで、人件費の抑制を図っていく。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63500</xdr:rowOff>
    </xdr:to>
    <xdr:cxnSp macro="">
      <xdr:nvCxnSpPr>
        <xdr:cNvPr id="66" name="直線コネクタ 65"/>
        <xdr:cNvCxnSpPr/>
      </xdr:nvCxnSpPr>
      <xdr:spPr>
        <a:xfrm flipV="1">
          <a:off x="3987800" y="6438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63500</xdr:rowOff>
    </xdr:from>
    <xdr:to>
      <xdr:col>19</xdr:col>
      <xdr:colOff>187325</xdr:colOff>
      <xdr:row>39</xdr:row>
      <xdr:rowOff>19050</xdr:rowOff>
    </xdr:to>
    <xdr:cxnSp macro="">
      <xdr:nvCxnSpPr>
        <xdr:cNvPr id="69" name="直線コネクタ 68"/>
        <xdr:cNvCxnSpPr/>
      </xdr:nvCxnSpPr>
      <xdr:spPr>
        <a:xfrm flipV="1">
          <a:off x="3098800" y="6578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39</xdr:row>
      <xdr:rowOff>31750</xdr:rowOff>
    </xdr:to>
    <xdr:cxnSp macro="">
      <xdr:nvCxnSpPr>
        <xdr:cNvPr id="72" name="直線コネクタ 71"/>
        <xdr:cNvCxnSpPr/>
      </xdr:nvCxnSpPr>
      <xdr:spPr>
        <a:xfrm flipV="1">
          <a:off x="22098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19050</xdr:rowOff>
    </xdr:from>
    <xdr:to>
      <xdr:col>11</xdr:col>
      <xdr:colOff>9525</xdr:colOff>
      <xdr:row>39</xdr:row>
      <xdr:rowOff>31750</xdr:rowOff>
    </xdr:to>
    <xdr:cxnSp macro="">
      <xdr:nvCxnSpPr>
        <xdr:cNvPr id="75" name="直線コネクタ 74"/>
        <xdr:cNvCxnSpPr/>
      </xdr:nvCxnSpPr>
      <xdr:spPr>
        <a:xfrm>
          <a:off x="13208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5" name="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xdr:rowOff>
    </xdr:from>
    <xdr:to>
      <xdr:col>20</xdr:col>
      <xdr:colOff>38100</xdr:colOff>
      <xdr:row>38</xdr:row>
      <xdr:rowOff>114300</xdr:rowOff>
    </xdr:to>
    <xdr:sp macro="" textlink="">
      <xdr:nvSpPr>
        <xdr:cNvPr id="87" name="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139700</xdr:rowOff>
    </xdr:from>
    <xdr:to>
      <xdr:col>15</xdr:col>
      <xdr:colOff>149225</xdr:colOff>
      <xdr:row>39</xdr:row>
      <xdr:rowOff>69850</xdr:rowOff>
    </xdr:to>
    <xdr:sp macro="" textlink="">
      <xdr:nvSpPr>
        <xdr:cNvPr id="89" name="楕円 88"/>
        <xdr:cNvSpPr/>
      </xdr:nvSpPr>
      <xdr:spPr>
        <a:xfrm>
          <a:off x="3048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90" name="テキスト ボックス 89"/>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93" name="楕円 92"/>
        <xdr:cNvSpPr/>
      </xdr:nvSpPr>
      <xdr:spPr>
        <a:xfrm>
          <a:off x="1270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4" name="テキスト ボックス 93"/>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物件費は、小中学校の校務支援システムの更新による運用経費等の増により、経常的経費充当一般財源が前年度に比べ</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億円）の増となった。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依然として類似団体より高い状況が続いているため、必要な見直しを行っていく。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95250</xdr:rowOff>
    </xdr:to>
    <xdr:cxnSp macro="">
      <xdr:nvCxnSpPr>
        <xdr:cNvPr id="127" name="直線コネクタ 126"/>
        <xdr:cNvCxnSpPr/>
      </xdr:nvCxnSpPr>
      <xdr:spPr>
        <a:xfrm flipV="1">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38100</xdr:rowOff>
    </xdr:to>
    <xdr:cxnSp macro="">
      <xdr:nvCxnSpPr>
        <xdr:cNvPr id="130" name="直線コネクタ 129"/>
        <xdr:cNvCxnSpPr/>
      </xdr:nvCxnSpPr>
      <xdr:spPr>
        <a:xfrm flipV="1">
          <a:off x="14782800" y="266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38100</xdr:rowOff>
    </xdr:to>
    <xdr:cxnSp macro="">
      <xdr:nvCxnSpPr>
        <xdr:cNvPr id="133" name="直線コネクタ 132"/>
        <xdr:cNvCxnSpPr/>
      </xdr:nvCxnSpPr>
      <xdr:spPr>
        <a:xfrm>
          <a:off x="13893800" y="267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158750</xdr:rowOff>
    </xdr:to>
    <xdr:cxnSp macro="">
      <xdr:nvCxnSpPr>
        <xdr:cNvPr id="136" name="直線コネクタ 135"/>
        <xdr:cNvCxnSpPr/>
      </xdr:nvCxnSpPr>
      <xdr:spPr>
        <a:xfrm flipV="1">
          <a:off x="13004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扶助費は、私立保育所保育委託費や自立支援給付事業費などの増があり、経常的経費充当一般財源が前年度に比べ</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億円）の増となった。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類似団体と比較して同等にはなっているが、受給の適正化など、必要に応じて見直しを行っていく。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62230</xdr:rowOff>
    </xdr:from>
    <xdr:to>
      <xdr:col>24</xdr:col>
      <xdr:colOff>25400</xdr:colOff>
      <xdr:row>59</xdr:row>
      <xdr:rowOff>77470</xdr:rowOff>
    </xdr:to>
    <xdr:cxnSp macro="">
      <xdr:nvCxnSpPr>
        <xdr:cNvPr id="188" name="直線コネクタ 187"/>
        <xdr:cNvCxnSpPr/>
      </xdr:nvCxnSpPr>
      <xdr:spPr>
        <a:xfrm flipV="1">
          <a:off x="3987800" y="1017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77470</xdr:rowOff>
    </xdr:from>
    <xdr:to>
      <xdr:col>19</xdr:col>
      <xdr:colOff>187325</xdr:colOff>
      <xdr:row>59</xdr:row>
      <xdr:rowOff>123190</xdr:rowOff>
    </xdr:to>
    <xdr:cxnSp macro="">
      <xdr:nvCxnSpPr>
        <xdr:cNvPr id="191" name="直線コネクタ 190"/>
        <xdr:cNvCxnSpPr/>
      </xdr:nvCxnSpPr>
      <xdr:spPr>
        <a:xfrm flipV="1">
          <a:off x="3098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123190</xdr:rowOff>
    </xdr:to>
    <xdr:cxnSp macro="">
      <xdr:nvCxnSpPr>
        <xdr:cNvPr id="194" name="直線コネクタ 193"/>
        <xdr:cNvCxnSpPr/>
      </xdr:nvCxnSpPr>
      <xdr:spPr>
        <a:xfrm>
          <a:off x="2209800" y="1015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39370</xdr:rowOff>
    </xdr:to>
    <xdr:cxnSp macro="">
      <xdr:nvCxnSpPr>
        <xdr:cNvPr id="197" name="直線コネクタ 196"/>
        <xdr:cNvCxnSpPr/>
      </xdr:nvCxnSpPr>
      <xdr:spPr>
        <a:xfrm>
          <a:off x="1320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207" name="楕円 206"/>
        <xdr:cNvSpPr/>
      </xdr:nvSpPr>
      <xdr:spPr>
        <a:xfrm>
          <a:off x="4775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154957</xdr:rowOff>
    </xdr:from>
    <xdr:ext cx="762000" cy="259045"/>
    <xdr:sp macro="" textlink="">
      <xdr:nvSpPr>
        <xdr:cNvPr id="208" name="扶助費該当値テキスト"/>
        <xdr:cNvSpPr txBox="1"/>
      </xdr:nvSpPr>
      <xdr:spPr>
        <a:xfrm>
          <a:off x="4914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26670</xdr:rowOff>
    </xdr:from>
    <xdr:to>
      <xdr:col>20</xdr:col>
      <xdr:colOff>38100</xdr:colOff>
      <xdr:row>59</xdr:row>
      <xdr:rowOff>128270</xdr:rowOff>
    </xdr:to>
    <xdr:sp macro="" textlink="">
      <xdr:nvSpPr>
        <xdr:cNvPr id="209" name="楕円 208"/>
        <xdr:cNvSpPr/>
      </xdr:nvSpPr>
      <xdr:spPr>
        <a:xfrm>
          <a:off x="3937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210" name="テキスト ボックス 209"/>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72390</xdr:rowOff>
    </xdr:from>
    <xdr:to>
      <xdr:col>15</xdr:col>
      <xdr:colOff>149225</xdr:colOff>
      <xdr:row>60</xdr:row>
      <xdr:rowOff>2540</xdr:rowOff>
    </xdr:to>
    <xdr:sp macro="" textlink="">
      <xdr:nvSpPr>
        <xdr:cNvPr id="211" name="楕円 210"/>
        <xdr:cNvSpPr/>
      </xdr:nvSpPr>
      <xdr:spPr>
        <a:xfrm>
          <a:off x="3048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158767</xdr:rowOff>
    </xdr:from>
    <xdr:ext cx="762000" cy="259045"/>
    <xdr:sp macro="" textlink="">
      <xdr:nvSpPr>
        <xdr:cNvPr id="212" name="テキスト ボックス 211"/>
        <xdr:cNvSpPr txBox="1"/>
      </xdr:nvSpPr>
      <xdr:spPr>
        <a:xfrm>
          <a:off x="2717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6" name="テキスト ボックス 215"/>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その他の経費は、主に他会計繰出金の増などがあったが、経常収支比率が前年度と同等であった。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類似団体より高い状況が続いているため、必要な見直しを行い、普通会計の負担軽減等を図っていく。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57</xdr:row>
      <xdr:rowOff>165100</xdr:rowOff>
    </xdr:to>
    <xdr:cxnSp macro="">
      <xdr:nvCxnSpPr>
        <xdr:cNvPr id="249" name="直線コネクタ 248"/>
        <xdr:cNvCxnSpPr/>
      </xdr:nvCxnSpPr>
      <xdr:spPr>
        <a:xfrm>
          <a:off x="15671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2" name="直線コネクタ 251"/>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57</xdr:row>
      <xdr:rowOff>165100</xdr:rowOff>
    </xdr:to>
    <xdr:cxnSp macro="">
      <xdr:nvCxnSpPr>
        <xdr:cNvPr id="255" name="直線コネクタ 254"/>
        <xdr:cNvCxnSpPr/>
      </xdr:nvCxnSpPr>
      <xdr:spPr>
        <a:xfrm>
          <a:off x="13893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50800</xdr:rowOff>
    </xdr:to>
    <xdr:cxnSp macro="">
      <xdr:nvCxnSpPr>
        <xdr:cNvPr id="258" name="直線コネクタ 257"/>
        <xdr:cNvCxnSpPr/>
      </xdr:nvCxnSpPr>
      <xdr:spPr>
        <a:xfrm>
          <a:off x="13004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68" name="楕円 267"/>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69"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0" name="楕円 269"/>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1" name="テキスト ボックス 270"/>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2" name="楕円 271"/>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3" name="テキスト ボックス 272"/>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4" name="楕円 273"/>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5" name="テキスト ボックス 274"/>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補助費等は、</a:t>
          </a:r>
          <a:r>
            <a:rPr kumimoji="1" lang="ja-JP" altLang="en-US" sz="1100" b="0" i="0" baseline="0">
              <a:solidFill>
                <a:schemeClr val="dk1"/>
              </a:solidFill>
              <a:effectLst/>
              <a:latin typeface="+mn-lt"/>
              <a:ea typeface="+mn-ea"/>
              <a:cs typeface="+mn-cs"/>
            </a:rPr>
            <a:t>私立保育所に対する助成費等</a:t>
          </a:r>
          <a:r>
            <a:rPr kumimoji="1" lang="ja-JP" altLang="ja-JP" sz="1100" b="0" i="0" baseline="0">
              <a:solidFill>
                <a:schemeClr val="dk1"/>
              </a:solidFill>
              <a:effectLst/>
              <a:latin typeface="+mn-lt"/>
              <a:ea typeface="+mn-ea"/>
              <a:cs typeface="+mn-cs"/>
            </a:rPr>
            <a:t>の増により、</a:t>
          </a:r>
          <a:r>
            <a:rPr lang="ja-JP" altLang="ja-JP" sz="1100" b="0" i="0" baseline="0">
              <a:solidFill>
                <a:schemeClr val="dk1"/>
              </a:solidFill>
              <a:effectLst/>
              <a:latin typeface="+mn-lt"/>
              <a:ea typeface="+mn-ea"/>
              <a:cs typeface="+mn-cs"/>
            </a:rPr>
            <a:t>経常的経費充当一般財源が前年度に比べ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億円）の増となった</a:t>
          </a:r>
          <a:r>
            <a:rPr kumimoji="1"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類似団体と比較しても同等となっているが、</a:t>
          </a:r>
          <a:r>
            <a:rPr kumimoji="1" lang="ja-JP" altLang="ja-JP" sz="1100" b="0" i="0" baseline="0">
              <a:solidFill>
                <a:schemeClr val="dk1"/>
              </a:solidFill>
              <a:effectLst/>
              <a:latin typeface="+mn-lt"/>
              <a:ea typeface="+mn-ea"/>
              <a:cs typeface="+mn-cs"/>
            </a:rPr>
            <a:t>引き続き補助事業の見直しを進めていく。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127000</xdr:rowOff>
    </xdr:to>
    <xdr:cxnSp macro="">
      <xdr:nvCxnSpPr>
        <xdr:cNvPr id="310" name="直線コネクタ 309"/>
        <xdr:cNvCxnSpPr/>
      </xdr:nvCxnSpPr>
      <xdr:spPr>
        <a:xfrm flipV="1">
          <a:off x="15671800" y="608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35</xdr:row>
      <xdr:rowOff>165100</xdr:rowOff>
    </xdr:to>
    <xdr:cxnSp macro="">
      <xdr:nvCxnSpPr>
        <xdr:cNvPr id="313" name="直線コネクタ 312"/>
        <xdr:cNvCxnSpPr/>
      </xdr:nvCxnSpPr>
      <xdr:spPr>
        <a:xfrm flipV="1">
          <a:off x="14782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165100</xdr:rowOff>
    </xdr:to>
    <xdr:cxnSp macro="">
      <xdr:nvCxnSpPr>
        <xdr:cNvPr id="316" name="直線コネクタ 315"/>
        <xdr:cNvCxnSpPr/>
      </xdr:nvCxnSpPr>
      <xdr:spPr>
        <a:xfrm>
          <a:off x="13893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18" name="テキスト ボックス 317"/>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19" name="直線コネクタ 318"/>
        <xdr:cNvCxnSpPr/>
      </xdr:nvCxnSpPr>
      <xdr:spPr>
        <a:xfrm flipV="1">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29" name="楕円 328"/>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0"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31" name="楕円 330"/>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32" name="テキスト ボックス 331"/>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3" name="楕円 332"/>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34" name="テキスト ボックス 333"/>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6" name="テキスト ボックス 335"/>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7" name="楕円 336"/>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38" name="テキスト ボックス 337"/>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公債費は、一般単独事業債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により、経常的経費充当一般財源が前年度に比べ</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となったが、依然として類似団体より高い状況が続いている。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78014</xdr:rowOff>
    </xdr:to>
    <xdr:cxnSp macro="">
      <xdr:nvCxnSpPr>
        <xdr:cNvPr id="367" name="直線コネクタ 366"/>
        <xdr:cNvCxnSpPr/>
      </xdr:nvCxnSpPr>
      <xdr:spPr>
        <a:xfrm flipV="1">
          <a:off x="4826000" y="124877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68" name="公債費最小値テキスト"/>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69" name="直線コネクタ 368"/>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0"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1" name="直線コネクタ 370"/>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118836</xdr:rowOff>
    </xdr:to>
    <xdr:cxnSp macro="">
      <xdr:nvCxnSpPr>
        <xdr:cNvPr id="372" name="直線コネクタ 371"/>
        <xdr:cNvCxnSpPr/>
      </xdr:nvCxnSpPr>
      <xdr:spPr>
        <a:xfrm flipV="1">
          <a:off x="3987800" y="13565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3"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4" name="フローチャート: 判断 373"/>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80</xdr:row>
      <xdr:rowOff>12700</xdr:rowOff>
    </xdr:to>
    <xdr:cxnSp macro="">
      <xdr:nvCxnSpPr>
        <xdr:cNvPr id="375" name="直線コネクタ 374"/>
        <xdr:cNvCxnSpPr/>
      </xdr:nvCxnSpPr>
      <xdr:spPr>
        <a:xfrm flipV="1">
          <a:off x="3098800" y="1366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6" name="フローチャート: 判断 375"/>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77" name="テキスト ボックス 376"/>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82</xdr:row>
      <xdr:rowOff>61686</xdr:rowOff>
    </xdr:to>
    <xdr:cxnSp macro="">
      <xdr:nvCxnSpPr>
        <xdr:cNvPr id="378" name="直線コネクタ 377"/>
        <xdr:cNvCxnSpPr/>
      </xdr:nvCxnSpPr>
      <xdr:spPr>
        <a:xfrm flipV="1">
          <a:off x="2209800" y="13728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9" name="フローチャート: 判断 378"/>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0" name="テキスト ボックス 379"/>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61686</xdr:rowOff>
    </xdr:from>
    <xdr:to>
      <xdr:col>11</xdr:col>
      <xdr:colOff>9525</xdr:colOff>
      <xdr:row>82</xdr:row>
      <xdr:rowOff>61686</xdr:rowOff>
    </xdr:to>
    <xdr:cxnSp macro="">
      <xdr:nvCxnSpPr>
        <xdr:cNvPr id="381" name="直線コネクタ 380"/>
        <xdr:cNvCxnSpPr/>
      </xdr:nvCxnSpPr>
      <xdr:spPr>
        <a:xfrm>
          <a:off x="1320800" y="1412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2" name="フローチャート: 判断 381"/>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3" name="テキスト ボックス 382"/>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84" name="フローチャート: 判断 383"/>
        <xdr:cNvSpPr/>
      </xdr:nvSpPr>
      <xdr:spPr>
        <a:xfrm>
          <a:off x="1270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85" name="テキスト ボックス 384"/>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1" name="楕円 390"/>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2"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68036</xdr:rowOff>
    </xdr:from>
    <xdr:to>
      <xdr:col>20</xdr:col>
      <xdr:colOff>38100</xdr:colOff>
      <xdr:row>79</xdr:row>
      <xdr:rowOff>169636</xdr:rowOff>
    </xdr:to>
    <xdr:sp macro="" textlink="">
      <xdr:nvSpPr>
        <xdr:cNvPr id="393" name="楕円 392"/>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154413</xdr:rowOff>
    </xdr:from>
    <xdr:ext cx="736600" cy="259045"/>
    <xdr:sp macro="" textlink="">
      <xdr:nvSpPr>
        <xdr:cNvPr id="394" name="テキスト ボックス 393"/>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5" name="楕円 394"/>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6" name="テキスト ボックス 395"/>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10886</xdr:rowOff>
    </xdr:from>
    <xdr:to>
      <xdr:col>11</xdr:col>
      <xdr:colOff>60325</xdr:colOff>
      <xdr:row>82</xdr:row>
      <xdr:rowOff>112486</xdr:rowOff>
    </xdr:to>
    <xdr:sp macro="" textlink="">
      <xdr:nvSpPr>
        <xdr:cNvPr id="397" name="楕円 396"/>
        <xdr:cNvSpPr/>
      </xdr:nvSpPr>
      <xdr:spPr>
        <a:xfrm>
          <a:off x="2159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97263</xdr:rowOff>
    </xdr:from>
    <xdr:ext cx="762000" cy="259045"/>
    <xdr:sp macro="" textlink="">
      <xdr:nvSpPr>
        <xdr:cNvPr id="398" name="テキスト ボックス 397"/>
        <xdr:cNvSpPr txBox="1"/>
      </xdr:nvSpPr>
      <xdr:spPr>
        <a:xfrm>
          <a:off x="1828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399" name="楕円 398"/>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400" name="テキスト ボックス 399"/>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公債費を除いた経常収支比率は、</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ポイントの減少となった。歳入において</a:t>
          </a:r>
          <a:r>
            <a:rPr lang="ja-JP" altLang="ja-JP" sz="1100" b="0" i="0" baseline="0">
              <a:solidFill>
                <a:schemeClr val="dk1"/>
              </a:solidFill>
              <a:effectLst/>
              <a:latin typeface="+mn-lt"/>
              <a:ea typeface="+mn-ea"/>
              <a:cs typeface="+mn-cs"/>
            </a:rPr>
            <a:t>、財政調整交付金の普通交付金が大幅に増加したことが要因となっている。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類似団体より数値が高い状況にあることから、今後も行財政改革をこれまで以上に推進していくことにより経常収支比率のさらなる改善に努めていく。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0" name="直線コネクタ 429"/>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1"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2" name="直線コネクタ 431"/>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3"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4" name="直線コネクタ 433"/>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58964</xdr:rowOff>
    </xdr:from>
    <xdr:to>
      <xdr:col>82</xdr:col>
      <xdr:colOff>107950</xdr:colOff>
      <xdr:row>78</xdr:row>
      <xdr:rowOff>105229</xdr:rowOff>
    </xdr:to>
    <xdr:cxnSp macro="">
      <xdr:nvCxnSpPr>
        <xdr:cNvPr id="435" name="直線コネクタ 434"/>
        <xdr:cNvCxnSpPr/>
      </xdr:nvCxnSpPr>
      <xdr:spPr>
        <a:xfrm flipV="1">
          <a:off x="15671800" y="13260614"/>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6"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105229</xdr:rowOff>
    </xdr:from>
    <xdr:to>
      <xdr:col>78</xdr:col>
      <xdr:colOff>69850</xdr:colOff>
      <xdr:row>80</xdr:row>
      <xdr:rowOff>56243</xdr:rowOff>
    </xdr:to>
    <xdr:cxnSp macro="">
      <xdr:nvCxnSpPr>
        <xdr:cNvPr id="438" name="直線コネクタ 437"/>
        <xdr:cNvCxnSpPr/>
      </xdr:nvCxnSpPr>
      <xdr:spPr>
        <a:xfrm flipV="1">
          <a:off x="14782800" y="134783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9" name="フローチャート: 判断 438"/>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0" name="テキスト ボックス 439"/>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80</xdr:row>
      <xdr:rowOff>56243</xdr:rowOff>
    </xdr:to>
    <xdr:cxnSp macro="">
      <xdr:nvCxnSpPr>
        <xdr:cNvPr id="441" name="直線コネクタ 440"/>
        <xdr:cNvCxnSpPr/>
      </xdr:nvCxnSpPr>
      <xdr:spPr>
        <a:xfrm>
          <a:off x="13893800" y="135001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2" name="フローチャート: 判断 441"/>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3" name="テキスト ボックス 442"/>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83457</xdr:rowOff>
    </xdr:from>
    <xdr:to>
      <xdr:col>69</xdr:col>
      <xdr:colOff>92075</xdr:colOff>
      <xdr:row>78</xdr:row>
      <xdr:rowOff>127000</xdr:rowOff>
    </xdr:to>
    <xdr:cxnSp macro="">
      <xdr:nvCxnSpPr>
        <xdr:cNvPr id="444" name="直線コネクタ 443"/>
        <xdr:cNvCxnSpPr/>
      </xdr:nvCxnSpPr>
      <xdr:spPr>
        <a:xfrm>
          <a:off x="13004800" y="1345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5" name="フローチャート: 判断 444"/>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6" name="テキスト ボックス 445"/>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7" name="フローチャート: 判断 446"/>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8" name="テキスト ボックス 447"/>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54" name="楕円 453"/>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24691</xdr:rowOff>
    </xdr:from>
    <xdr:ext cx="762000" cy="259045"/>
    <xdr:sp macro="" textlink="">
      <xdr:nvSpPr>
        <xdr:cNvPr id="455" name="公債費以外該当値テキスト"/>
        <xdr:cNvSpPr txBox="1"/>
      </xdr:nvSpPr>
      <xdr:spPr>
        <a:xfrm>
          <a:off x="16598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56" name="楕円 455"/>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140806</xdr:rowOff>
    </xdr:from>
    <xdr:ext cx="736600" cy="259045"/>
    <xdr:sp macro="" textlink="">
      <xdr:nvSpPr>
        <xdr:cNvPr id="457" name="テキスト ボックス 456"/>
        <xdr:cNvSpPr txBox="1"/>
      </xdr:nvSpPr>
      <xdr:spPr>
        <a:xfrm>
          <a:off x="15290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5443</xdr:rowOff>
    </xdr:from>
    <xdr:to>
      <xdr:col>74</xdr:col>
      <xdr:colOff>31750</xdr:colOff>
      <xdr:row>80</xdr:row>
      <xdr:rowOff>107043</xdr:rowOff>
    </xdr:to>
    <xdr:sp macro="" textlink="">
      <xdr:nvSpPr>
        <xdr:cNvPr id="458" name="楕円 457"/>
        <xdr:cNvSpPr/>
      </xdr:nvSpPr>
      <xdr:spPr>
        <a:xfrm>
          <a:off x="14732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91820</xdr:rowOff>
    </xdr:from>
    <xdr:ext cx="762000" cy="259045"/>
    <xdr:sp macro="" textlink="">
      <xdr:nvSpPr>
        <xdr:cNvPr id="459" name="テキスト ボックス 458"/>
        <xdr:cNvSpPr txBox="1"/>
      </xdr:nvSpPr>
      <xdr:spPr>
        <a:xfrm>
          <a:off x="14401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0" name="楕円 459"/>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61" name="テキスト ボックス 46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62" name="楕円 461"/>
        <xdr:cNvSpPr/>
      </xdr:nvSpPr>
      <xdr:spPr>
        <a:xfrm>
          <a:off x="12954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63" name="テキスト ボックス 462"/>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60466</xdr:rowOff>
    </xdr:from>
    <xdr:to>
      <xdr:col>29</xdr:col>
      <xdr:colOff>127000</xdr:colOff>
      <xdr:row>18</xdr:row>
      <xdr:rowOff>69513</xdr:rowOff>
    </xdr:to>
    <xdr:cxnSp macro="">
      <xdr:nvCxnSpPr>
        <xdr:cNvPr id="52" name="直線コネクタ 51"/>
        <xdr:cNvCxnSpPr/>
      </xdr:nvCxnSpPr>
      <xdr:spPr bwMode="auto">
        <a:xfrm>
          <a:off x="5003800" y="3194191"/>
          <a:ext cx="647700" cy="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54290</xdr:rowOff>
    </xdr:from>
    <xdr:ext cx="762000" cy="259045"/>
    <xdr:sp macro="" textlink="">
      <xdr:nvSpPr>
        <xdr:cNvPr id="53" name="人口1人当たり決算額の推移平均値テキスト130"/>
        <xdr:cNvSpPr txBox="1"/>
      </xdr:nvSpPr>
      <xdr:spPr>
        <a:xfrm>
          <a:off x="5740400" y="3188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42973</xdr:rowOff>
    </xdr:from>
    <xdr:to>
      <xdr:col>26</xdr:col>
      <xdr:colOff>50800</xdr:colOff>
      <xdr:row>18</xdr:row>
      <xdr:rowOff>60466</xdr:rowOff>
    </xdr:to>
    <xdr:cxnSp macro="">
      <xdr:nvCxnSpPr>
        <xdr:cNvPr id="55" name="直線コネクタ 54"/>
        <xdr:cNvCxnSpPr/>
      </xdr:nvCxnSpPr>
      <xdr:spPr bwMode="auto">
        <a:xfrm>
          <a:off x="4305300" y="3176698"/>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30498</xdr:rowOff>
    </xdr:from>
    <xdr:to>
      <xdr:col>22</xdr:col>
      <xdr:colOff>114300</xdr:colOff>
      <xdr:row>18</xdr:row>
      <xdr:rowOff>42973</xdr:rowOff>
    </xdr:to>
    <xdr:cxnSp macro="">
      <xdr:nvCxnSpPr>
        <xdr:cNvPr id="58" name="直線コネクタ 57"/>
        <xdr:cNvCxnSpPr/>
      </xdr:nvCxnSpPr>
      <xdr:spPr bwMode="auto">
        <a:xfrm>
          <a:off x="3606800" y="3164223"/>
          <a:ext cx="6985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13179</xdr:rowOff>
    </xdr:from>
    <xdr:to>
      <xdr:col>18</xdr:col>
      <xdr:colOff>177800</xdr:colOff>
      <xdr:row>18</xdr:row>
      <xdr:rowOff>30498</xdr:rowOff>
    </xdr:to>
    <xdr:cxnSp macro="">
      <xdr:nvCxnSpPr>
        <xdr:cNvPr id="61" name="直線コネクタ 60"/>
        <xdr:cNvCxnSpPr/>
      </xdr:nvCxnSpPr>
      <xdr:spPr bwMode="auto">
        <a:xfrm>
          <a:off x="2908300" y="3146904"/>
          <a:ext cx="698500" cy="1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18713</xdr:rowOff>
    </xdr:from>
    <xdr:to>
      <xdr:col>29</xdr:col>
      <xdr:colOff>177800</xdr:colOff>
      <xdr:row>18</xdr:row>
      <xdr:rowOff>120313</xdr:rowOff>
    </xdr:to>
    <xdr:sp macro="" textlink="">
      <xdr:nvSpPr>
        <xdr:cNvPr id="71" name="楕円 70"/>
        <xdr:cNvSpPr/>
      </xdr:nvSpPr>
      <xdr:spPr bwMode="auto">
        <a:xfrm>
          <a:off x="5600700" y="31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35240</xdr:rowOff>
    </xdr:from>
    <xdr:ext cx="762000" cy="259045"/>
    <xdr:sp macro="" textlink="">
      <xdr:nvSpPr>
        <xdr:cNvPr id="72" name="人口1人当たり決算額の推移該当値テキスト130"/>
        <xdr:cNvSpPr txBox="1"/>
      </xdr:nvSpPr>
      <xdr:spPr>
        <a:xfrm>
          <a:off x="5740400" y="299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9666</xdr:rowOff>
    </xdr:from>
    <xdr:to>
      <xdr:col>26</xdr:col>
      <xdr:colOff>101600</xdr:colOff>
      <xdr:row>18</xdr:row>
      <xdr:rowOff>111266</xdr:rowOff>
    </xdr:to>
    <xdr:sp macro="" textlink="">
      <xdr:nvSpPr>
        <xdr:cNvPr id="73" name="楕円 72"/>
        <xdr:cNvSpPr/>
      </xdr:nvSpPr>
      <xdr:spPr bwMode="auto">
        <a:xfrm>
          <a:off x="49530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121443</xdr:rowOff>
    </xdr:from>
    <xdr:ext cx="736600" cy="259045"/>
    <xdr:sp macro="" textlink="">
      <xdr:nvSpPr>
        <xdr:cNvPr id="74" name="テキスト ボックス 73"/>
        <xdr:cNvSpPr txBox="1"/>
      </xdr:nvSpPr>
      <xdr:spPr>
        <a:xfrm>
          <a:off x="4622800" y="291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163623</xdr:rowOff>
    </xdr:from>
    <xdr:to>
      <xdr:col>22</xdr:col>
      <xdr:colOff>165100</xdr:colOff>
      <xdr:row>18</xdr:row>
      <xdr:rowOff>93773</xdr:rowOff>
    </xdr:to>
    <xdr:sp macro="" textlink="">
      <xdr:nvSpPr>
        <xdr:cNvPr id="75" name="楕円 74"/>
        <xdr:cNvSpPr/>
      </xdr:nvSpPr>
      <xdr:spPr bwMode="auto">
        <a:xfrm>
          <a:off x="42545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103950</xdr:rowOff>
    </xdr:from>
    <xdr:ext cx="762000" cy="259045"/>
    <xdr:sp macro="" textlink="">
      <xdr:nvSpPr>
        <xdr:cNvPr id="76" name="テキスト ボックス 75"/>
        <xdr:cNvSpPr txBox="1"/>
      </xdr:nvSpPr>
      <xdr:spPr>
        <a:xfrm>
          <a:off x="3924300" y="28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151148</xdr:rowOff>
    </xdr:from>
    <xdr:to>
      <xdr:col>19</xdr:col>
      <xdr:colOff>38100</xdr:colOff>
      <xdr:row>18</xdr:row>
      <xdr:rowOff>81298</xdr:rowOff>
    </xdr:to>
    <xdr:sp macro="" textlink="">
      <xdr:nvSpPr>
        <xdr:cNvPr id="77" name="楕円 76"/>
        <xdr:cNvSpPr/>
      </xdr:nvSpPr>
      <xdr:spPr bwMode="auto">
        <a:xfrm>
          <a:off x="35560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91475</xdr:rowOff>
    </xdr:from>
    <xdr:ext cx="762000" cy="259045"/>
    <xdr:sp macro="" textlink="">
      <xdr:nvSpPr>
        <xdr:cNvPr id="78" name="テキスト ボックス 77"/>
        <xdr:cNvSpPr txBox="1"/>
      </xdr:nvSpPr>
      <xdr:spPr>
        <a:xfrm>
          <a:off x="3225800" y="288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133829</xdr:rowOff>
    </xdr:from>
    <xdr:to>
      <xdr:col>15</xdr:col>
      <xdr:colOff>101600</xdr:colOff>
      <xdr:row>18</xdr:row>
      <xdr:rowOff>63979</xdr:rowOff>
    </xdr:to>
    <xdr:sp macro="" textlink="">
      <xdr:nvSpPr>
        <xdr:cNvPr id="79" name="楕円 78"/>
        <xdr:cNvSpPr/>
      </xdr:nvSpPr>
      <xdr:spPr bwMode="auto">
        <a:xfrm>
          <a:off x="2857500" y="30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74156</xdr:rowOff>
    </xdr:from>
    <xdr:ext cx="762000" cy="259045"/>
    <xdr:sp macro="" textlink="">
      <xdr:nvSpPr>
        <xdr:cNvPr id="80" name="テキスト ボックス 79"/>
        <xdr:cNvSpPr txBox="1"/>
      </xdr:nvSpPr>
      <xdr:spPr>
        <a:xfrm>
          <a:off x="2527300" y="28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92075</xdr:rowOff>
    </xdr:from>
    <xdr:to>
      <xdr:col>29</xdr:col>
      <xdr:colOff>127000</xdr:colOff>
      <xdr:row>34</xdr:row>
      <xdr:rowOff>138176</xdr:rowOff>
    </xdr:to>
    <xdr:cxnSp macro="">
      <xdr:nvCxnSpPr>
        <xdr:cNvPr id="110" name="直線コネクタ 109"/>
        <xdr:cNvCxnSpPr/>
      </xdr:nvCxnSpPr>
      <xdr:spPr bwMode="auto">
        <a:xfrm>
          <a:off x="5003800" y="6359525"/>
          <a:ext cx="647700" cy="4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92075</xdr:rowOff>
    </xdr:from>
    <xdr:to>
      <xdr:col>26</xdr:col>
      <xdr:colOff>50800</xdr:colOff>
      <xdr:row>34</xdr:row>
      <xdr:rowOff>174498</xdr:rowOff>
    </xdr:to>
    <xdr:cxnSp macro="">
      <xdr:nvCxnSpPr>
        <xdr:cNvPr id="113" name="直線コネクタ 112"/>
        <xdr:cNvCxnSpPr/>
      </xdr:nvCxnSpPr>
      <xdr:spPr bwMode="auto">
        <a:xfrm flipV="1">
          <a:off x="4305300" y="6359525"/>
          <a:ext cx="698500" cy="8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178816</xdr:rowOff>
    </xdr:from>
    <xdr:to>
      <xdr:col>22</xdr:col>
      <xdr:colOff>114300</xdr:colOff>
      <xdr:row>34</xdr:row>
      <xdr:rowOff>174498</xdr:rowOff>
    </xdr:to>
    <xdr:cxnSp macro="">
      <xdr:nvCxnSpPr>
        <xdr:cNvPr id="116" name="直線コネクタ 115"/>
        <xdr:cNvCxnSpPr/>
      </xdr:nvCxnSpPr>
      <xdr:spPr bwMode="auto">
        <a:xfrm>
          <a:off x="3606800" y="6103366"/>
          <a:ext cx="698500" cy="33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18" name="テキスト ボックス 117"/>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178816</xdr:rowOff>
    </xdr:from>
    <xdr:to>
      <xdr:col>18</xdr:col>
      <xdr:colOff>177800</xdr:colOff>
      <xdr:row>33</xdr:row>
      <xdr:rowOff>263525</xdr:rowOff>
    </xdr:to>
    <xdr:cxnSp macro="">
      <xdr:nvCxnSpPr>
        <xdr:cNvPr id="119" name="直線コネクタ 118"/>
        <xdr:cNvCxnSpPr/>
      </xdr:nvCxnSpPr>
      <xdr:spPr bwMode="auto">
        <a:xfrm flipV="1">
          <a:off x="2908300" y="6103366"/>
          <a:ext cx="698500" cy="8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24401</xdr:rowOff>
    </xdr:from>
    <xdr:ext cx="762000" cy="259045"/>
    <xdr:sp macro="" textlink="">
      <xdr:nvSpPr>
        <xdr:cNvPr id="121" name="テキスト ボックス 120"/>
        <xdr:cNvSpPr txBox="1"/>
      </xdr:nvSpPr>
      <xdr:spPr>
        <a:xfrm>
          <a:off x="3225800" y="69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316882</xdr:rowOff>
    </xdr:from>
    <xdr:ext cx="762000" cy="259045"/>
    <xdr:sp macro="" textlink="">
      <xdr:nvSpPr>
        <xdr:cNvPr id="123" name="テキスト ボックス 122"/>
        <xdr:cNvSpPr txBox="1"/>
      </xdr:nvSpPr>
      <xdr:spPr>
        <a:xfrm>
          <a:off x="2527300" y="69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87376</xdr:rowOff>
    </xdr:from>
    <xdr:to>
      <xdr:col>29</xdr:col>
      <xdr:colOff>177800</xdr:colOff>
      <xdr:row>34</xdr:row>
      <xdr:rowOff>188976</xdr:rowOff>
    </xdr:to>
    <xdr:sp macro="" textlink="">
      <xdr:nvSpPr>
        <xdr:cNvPr id="129" name="楕円 128"/>
        <xdr:cNvSpPr/>
      </xdr:nvSpPr>
      <xdr:spPr bwMode="auto">
        <a:xfrm>
          <a:off x="5600700" y="635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275353</xdr:rowOff>
    </xdr:from>
    <xdr:ext cx="762000" cy="259045"/>
    <xdr:sp macro="" textlink="">
      <xdr:nvSpPr>
        <xdr:cNvPr id="130" name="人口1人当たり決算額の推移該当値テキスト445"/>
        <xdr:cNvSpPr txBox="1"/>
      </xdr:nvSpPr>
      <xdr:spPr>
        <a:xfrm>
          <a:off x="5740400" y="61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41275</xdr:rowOff>
    </xdr:from>
    <xdr:to>
      <xdr:col>26</xdr:col>
      <xdr:colOff>101600</xdr:colOff>
      <xdr:row>34</xdr:row>
      <xdr:rowOff>142875</xdr:rowOff>
    </xdr:to>
    <xdr:sp macro="" textlink="">
      <xdr:nvSpPr>
        <xdr:cNvPr id="131" name="楕円 130"/>
        <xdr:cNvSpPr/>
      </xdr:nvSpPr>
      <xdr:spPr bwMode="auto">
        <a:xfrm>
          <a:off x="4953000" y="630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153052</xdr:rowOff>
    </xdr:from>
    <xdr:ext cx="736600" cy="259045"/>
    <xdr:sp macro="" textlink="">
      <xdr:nvSpPr>
        <xdr:cNvPr id="132" name="テキスト ボックス 131"/>
        <xdr:cNvSpPr txBox="1"/>
      </xdr:nvSpPr>
      <xdr:spPr>
        <a:xfrm>
          <a:off x="4622800" y="607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123698</xdr:rowOff>
    </xdr:from>
    <xdr:to>
      <xdr:col>22</xdr:col>
      <xdr:colOff>165100</xdr:colOff>
      <xdr:row>34</xdr:row>
      <xdr:rowOff>225298</xdr:rowOff>
    </xdr:to>
    <xdr:sp macro="" textlink="">
      <xdr:nvSpPr>
        <xdr:cNvPr id="133" name="楕円 132"/>
        <xdr:cNvSpPr/>
      </xdr:nvSpPr>
      <xdr:spPr bwMode="auto">
        <a:xfrm>
          <a:off x="4254500" y="639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235475</xdr:rowOff>
    </xdr:from>
    <xdr:ext cx="762000" cy="259045"/>
    <xdr:sp macro="" textlink="">
      <xdr:nvSpPr>
        <xdr:cNvPr id="134" name="テキスト ボックス 133"/>
        <xdr:cNvSpPr txBox="1"/>
      </xdr:nvSpPr>
      <xdr:spPr>
        <a:xfrm>
          <a:off x="3924300" y="61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128016</xdr:rowOff>
    </xdr:from>
    <xdr:to>
      <xdr:col>19</xdr:col>
      <xdr:colOff>38100</xdr:colOff>
      <xdr:row>33</xdr:row>
      <xdr:rowOff>229616</xdr:rowOff>
    </xdr:to>
    <xdr:sp macro="" textlink="">
      <xdr:nvSpPr>
        <xdr:cNvPr id="135" name="楕円 134"/>
        <xdr:cNvSpPr/>
      </xdr:nvSpPr>
      <xdr:spPr bwMode="auto">
        <a:xfrm>
          <a:off x="3556000" y="605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68343</xdr:rowOff>
    </xdr:from>
    <xdr:ext cx="762000" cy="259045"/>
    <xdr:sp macro="" textlink="">
      <xdr:nvSpPr>
        <xdr:cNvPr id="136" name="テキスト ボックス 135"/>
        <xdr:cNvSpPr txBox="1"/>
      </xdr:nvSpPr>
      <xdr:spPr>
        <a:xfrm>
          <a:off x="3225800" y="58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212725</xdr:rowOff>
    </xdr:from>
    <xdr:to>
      <xdr:col>15</xdr:col>
      <xdr:colOff>101600</xdr:colOff>
      <xdr:row>33</xdr:row>
      <xdr:rowOff>314325</xdr:rowOff>
    </xdr:to>
    <xdr:sp macro="" textlink="">
      <xdr:nvSpPr>
        <xdr:cNvPr id="137" name="楕円 136"/>
        <xdr:cNvSpPr/>
      </xdr:nvSpPr>
      <xdr:spPr bwMode="auto">
        <a:xfrm>
          <a:off x="2857500" y="613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153052</xdr:rowOff>
    </xdr:from>
    <xdr:ext cx="762000" cy="259045"/>
    <xdr:sp macro="" textlink="">
      <xdr:nvSpPr>
        <xdr:cNvPr id="138" name="テキスト ボックス 137"/>
        <xdr:cNvSpPr txBox="1"/>
      </xdr:nvSpPr>
      <xdr:spPr>
        <a:xfrm>
          <a:off x="2527300" y="590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29961</xdr:rowOff>
    </xdr:from>
    <xdr:to>
      <xdr:col>24</xdr:col>
      <xdr:colOff>63500</xdr:colOff>
      <xdr:row>37</xdr:row>
      <xdr:rowOff>56217</xdr:rowOff>
    </xdr:to>
    <xdr:cxnSp macro="">
      <xdr:nvCxnSpPr>
        <xdr:cNvPr id="63" name="直線コネクタ 62"/>
        <xdr:cNvCxnSpPr/>
      </xdr:nvCxnSpPr>
      <xdr:spPr>
        <a:xfrm>
          <a:off x="3797300" y="6373611"/>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29961</xdr:rowOff>
    </xdr:from>
    <xdr:to>
      <xdr:col>19</xdr:col>
      <xdr:colOff>177800</xdr:colOff>
      <xdr:row>37</xdr:row>
      <xdr:rowOff>36667</xdr:rowOff>
    </xdr:to>
    <xdr:cxnSp macro="">
      <xdr:nvCxnSpPr>
        <xdr:cNvPr id="66" name="直線コネクタ 65"/>
        <xdr:cNvCxnSpPr/>
      </xdr:nvCxnSpPr>
      <xdr:spPr>
        <a:xfrm flipV="1">
          <a:off x="2908300" y="637361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22341</xdr:rowOff>
    </xdr:from>
    <xdr:to>
      <xdr:col>15</xdr:col>
      <xdr:colOff>50800</xdr:colOff>
      <xdr:row>37</xdr:row>
      <xdr:rowOff>36667</xdr:rowOff>
    </xdr:to>
    <xdr:cxnSp macro="">
      <xdr:nvCxnSpPr>
        <xdr:cNvPr id="69" name="直線コネクタ 68"/>
        <xdr:cNvCxnSpPr/>
      </xdr:nvCxnSpPr>
      <xdr:spPr>
        <a:xfrm>
          <a:off x="2019300" y="636599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170724</xdr:rowOff>
    </xdr:from>
    <xdr:to>
      <xdr:col>10</xdr:col>
      <xdr:colOff>114300</xdr:colOff>
      <xdr:row>37</xdr:row>
      <xdr:rowOff>22341</xdr:rowOff>
    </xdr:to>
    <xdr:cxnSp macro="">
      <xdr:nvCxnSpPr>
        <xdr:cNvPr id="72" name="直線コネクタ 71"/>
        <xdr:cNvCxnSpPr/>
      </xdr:nvCxnSpPr>
      <xdr:spPr>
        <a:xfrm>
          <a:off x="1130300" y="6342924"/>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5417</xdr:rowOff>
    </xdr:from>
    <xdr:to>
      <xdr:col>24</xdr:col>
      <xdr:colOff>114300</xdr:colOff>
      <xdr:row>37</xdr:row>
      <xdr:rowOff>107017</xdr:rowOff>
    </xdr:to>
    <xdr:sp macro="" textlink="">
      <xdr:nvSpPr>
        <xdr:cNvPr id="82" name="楕円 81"/>
        <xdr:cNvSpPr/>
      </xdr:nvSpPr>
      <xdr:spPr>
        <a:xfrm>
          <a:off x="4584700" y="6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28294</xdr:rowOff>
    </xdr:from>
    <xdr:ext cx="534377" cy="259045"/>
    <xdr:sp macro="" textlink="">
      <xdr:nvSpPr>
        <xdr:cNvPr id="83" name="人件費該当値テキスト"/>
        <xdr:cNvSpPr txBox="1"/>
      </xdr:nvSpPr>
      <xdr:spPr>
        <a:xfrm>
          <a:off x="4686300"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150611</xdr:rowOff>
    </xdr:from>
    <xdr:to>
      <xdr:col>20</xdr:col>
      <xdr:colOff>38100</xdr:colOff>
      <xdr:row>37</xdr:row>
      <xdr:rowOff>80761</xdr:rowOff>
    </xdr:to>
    <xdr:sp macro="" textlink="">
      <xdr:nvSpPr>
        <xdr:cNvPr id="84" name="楕円 83"/>
        <xdr:cNvSpPr/>
      </xdr:nvSpPr>
      <xdr:spPr>
        <a:xfrm>
          <a:off x="37465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97288</xdr:rowOff>
    </xdr:from>
    <xdr:ext cx="534377" cy="259045"/>
    <xdr:sp macro="" textlink="">
      <xdr:nvSpPr>
        <xdr:cNvPr id="85" name="テキスト ボックス 84"/>
        <xdr:cNvSpPr txBox="1"/>
      </xdr:nvSpPr>
      <xdr:spPr>
        <a:xfrm>
          <a:off x="3530111" y="6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157317</xdr:rowOff>
    </xdr:from>
    <xdr:to>
      <xdr:col>15</xdr:col>
      <xdr:colOff>101600</xdr:colOff>
      <xdr:row>37</xdr:row>
      <xdr:rowOff>87467</xdr:rowOff>
    </xdr:to>
    <xdr:sp macro="" textlink="">
      <xdr:nvSpPr>
        <xdr:cNvPr id="86" name="楕円 85"/>
        <xdr:cNvSpPr/>
      </xdr:nvSpPr>
      <xdr:spPr>
        <a:xfrm>
          <a:off x="2857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103994</xdr:rowOff>
    </xdr:from>
    <xdr:ext cx="534377" cy="259045"/>
    <xdr:sp macro="" textlink="">
      <xdr:nvSpPr>
        <xdr:cNvPr id="87" name="テキスト ボックス 86"/>
        <xdr:cNvSpPr txBox="1"/>
      </xdr:nvSpPr>
      <xdr:spPr>
        <a:xfrm>
          <a:off x="2641111" y="61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142991</xdr:rowOff>
    </xdr:from>
    <xdr:to>
      <xdr:col>10</xdr:col>
      <xdr:colOff>165100</xdr:colOff>
      <xdr:row>37</xdr:row>
      <xdr:rowOff>73141</xdr:rowOff>
    </xdr:to>
    <xdr:sp macro="" textlink="">
      <xdr:nvSpPr>
        <xdr:cNvPr id="88" name="楕円 87"/>
        <xdr:cNvSpPr/>
      </xdr:nvSpPr>
      <xdr:spPr>
        <a:xfrm>
          <a:off x="1968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89668</xdr:rowOff>
    </xdr:from>
    <xdr:ext cx="534377" cy="259045"/>
    <xdr:sp macro="" textlink="">
      <xdr:nvSpPr>
        <xdr:cNvPr id="89" name="テキスト ボックス 88"/>
        <xdr:cNvSpPr txBox="1"/>
      </xdr:nvSpPr>
      <xdr:spPr>
        <a:xfrm>
          <a:off x="1752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119924</xdr:rowOff>
    </xdr:from>
    <xdr:to>
      <xdr:col>6</xdr:col>
      <xdr:colOff>38100</xdr:colOff>
      <xdr:row>37</xdr:row>
      <xdr:rowOff>50074</xdr:rowOff>
    </xdr:to>
    <xdr:sp macro="" textlink="">
      <xdr:nvSpPr>
        <xdr:cNvPr id="90" name="楕円 89"/>
        <xdr:cNvSpPr/>
      </xdr:nvSpPr>
      <xdr:spPr>
        <a:xfrm>
          <a:off x="1079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66601</xdr:rowOff>
    </xdr:from>
    <xdr:ext cx="534377" cy="259045"/>
    <xdr:sp macro="" textlink="">
      <xdr:nvSpPr>
        <xdr:cNvPr id="91" name="テキスト ボックス 90"/>
        <xdr:cNvSpPr txBox="1"/>
      </xdr:nvSpPr>
      <xdr:spPr>
        <a:xfrm>
          <a:off x="863111" y="6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110722</xdr:rowOff>
    </xdr:from>
    <xdr:to>
      <xdr:col>24</xdr:col>
      <xdr:colOff>63500</xdr:colOff>
      <xdr:row>58</xdr:row>
      <xdr:rowOff>129402</xdr:rowOff>
    </xdr:to>
    <xdr:cxnSp macro="">
      <xdr:nvCxnSpPr>
        <xdr:cNvPr id="123" name="直線コネクタ 122"/>
        <xdr:cNvCxnSpPr/>
      </xdr:nvCxnSpPr>
      <xdr:spPr>
        <a:xfrm flipV="1">
          <a:off x="3797300" y="10054822"/>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124689</xdr:rowOff>
    </xdr:from>
    <xdr:to>
      <xdr:col>19</xdr:col>
      <xdr:colOff>177800</xdr:colOff>
      <xdr:row>58</xdr:row>
      <xdr:rowOff>129402</xdr:rowOff>
    </xdr:to>
    <xdr:cxnSp macro="">
      <xdr:nvCxnSpPr>
        <xdr:cNvPr id="126" name="直線コネクタ 125"/>
        <xdr:cNvCxnSpPr/>
      </xdr:nvCxnSpPr>
      <xdr:spPr>
        <a:xfrm>
          <a:off x="2908300" y="10068789"/>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112758</xdr:rowOff>
    </xdr:from>
    <xdr:to>
      <xdr:col>15</xdr:col>
      <xdr:colOff>50800</xdr:colOff>
      <xdr:row>58</xdr:row>
      <xdr:rowOff>124689</xdr:rowOff>
    </xdr:to>
    <xdr:cxnSp macro="">
      <xdr:nvCxnSpPr>
        <xdr:cNvPr id="129" name="直線コネクタ 128"/>
        <xdr:cNvCxnSpPr/>
      </xdr:nvCxnSpPr>
      <xdr:spPr>
        <a:xfrm>
          <a:off x="2019300" y="10056858"/>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112758</xdr:rowOff>
    </xdr:from>
    <xdr:to>
      <xdr:col>10</xdr:col>
      <xdr:colOff>114300</xdr:colOff>
      <xdr:row>58</xdr:row>
      <xdr:rowOff>126757</xdr:rowOff>
    </xdr:to>
    <xdr:cxnSp macro="">
      <xdr:nvCxnSpPr>
        <xdr:cNvPr id="132" name="直線コネクタ 131"/>
        <xdr:cNvCxnSpPr/>
      </xdr:nvCxnSpPr>
      <xdr:spPr>
        <a:xfrm flipV="1">
          <a:off x="1130300" y="1005685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59922</xdr:rowOff>
    </xdr:from>
    <xdr:to>
      <xdr:col>24</xdr:col>
      <xdr:colOff>114300</xdr:colOff>
      <xdr:row>58</xdr:row>
      <xdr:rowOff>161522</xdr:rowOff>
    </xdr:to>
    <xdr:sp macro="" textlink="">
      <xdr:nvSpPr>
        <xdr:cNvPr id="142" name="楕円 141"/>
        <xdr:cNvSpPr/>
      </xdr:nvSpPr>
      <xdr:spPr>
        <a:xfrm>
          <a:off x="4584700" y="100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82799</xdr:rowOff>
    </xdr:from>
    <xdr:ext cx="534377" cy="259045"/>
    <xdr:sp macro="" textlink="">
      <xdr:nvSpPr>
        <xdr:cNvPr id="143" name="物件費該当値テキスト"/>
        <xdr:cNvSpPr txBox="1"/>
      </xdr:nvSpPr>
      <xdr:spPr>
        <a:xfrm>
          <a:off x="4686300" y="98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78602</xdr:rowOff>
    </xdr:from>
    <xdr:to>
      <xdr:col>20</xdr:col>
      <xdr:colOff>38100</xdr:colOff>
      <xdr:row>59</xdr:row>
      <xdr:rowOff>8752</xdr:rowOff>
    </xdr:to>
    <xdr:sp macro="" textlink="">
      <xdr:nvSpPr>
        <xdr:cNvPr id="144" name="楕円 143"/>
        <xdr:cNvSpPr/>
      </xdr:nvSpPr>
      <xdr:spPr>
        <a:xfrm>
          <a:off x="3746500" y="100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25279</xdr:rowOff>
    </xdr:from>
    <xdr:ext cx="534377" cy="259045"/>
    <xdr:sp macro="" textlink="">
      <xdr:nvSpPr>
        <xdr:cNvPr id="145" name="テキスト ボックス 144"/>
        <xdr:cNvSpPr txBox="1"/>
      </xdr:nvSpPr>
      <xdr:spPr>
        <a:xfrm>
          <a:off x="3530111" y="97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73889</xdr:rowOff>
    </xdr:from>
    <xdr:to>
      <xdr:col>15</xdr:col>
      <xdr:colOff>101600</xdr:colOff>
      <xdr:row>59</xdr:row>
      <xdr:rowOff>4039</xdr:rowOff>
    </xdr:to>
    <xdr:sp macro="" textlink="">
      <xdr:nvSpPr>
        <xdr:cNvPr id="146" name="楕円 145"/>
        <xdr:cNvSpPr/>
      </xdr:nvSpPr>
      <xdr:spPr>
        <a:xfrm>
          <a:off x="2857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20566</xdr:rowOff>
    </xdr:from>
    <xdr:ext cx="534377" cy="259045"/>
    <xdr:sp macro="" textlink="">
      <xdr:nvSpPr>
        <xdr:cNvPr id="147" name="テキスト ボックス 146"/>
        <xdr:cNvSpPr txBox="1"/>
      </xdr:nvSpPr>
      <xdr:spPr>
        <a:xfrm>
          <a:off x="2641111" y="9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61958</xdr:rowOff>
    </xdr:from>
    <xdr:to>
      <xdr:col>10</xdr:col>
      <xdr:colOff>165100</xdr:colOff>
      <xdr:row>58</xdr:row>
      <xdr:rowOff>163558</xdr:rowOff>
    </xdr:to>
    <xdr:sp macro="" textlink="">
      <xdr:nvSpPr>
        <xdr:cNvPr id="148" name="楕円 147"/>
        <xdr:cNvSpPr/>
      </xdr:nvSpPr>
      <xdr:spPr>
        <a:xfrm>
          <a:off x="1968500" y="100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8635</xdr:rowOff>
    </xdr:from>
    <xdr:ext cx="534377" cy="259045"/>
    <xdr:sp macro="" textlink="">
      <xdr:nvSpPr>
        <xdr:cNvPr id="149" name="テキスト ボックス 148"/>
        <xdr:cNvSpPr txBox="1"/>
      </xdr:nvSpPr>
      <xdr:spPr>
        <a:xfrm>
          <a:off x="1752111" y="9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75957</xdr:rowOff>
    </xdr:from>
    <xdr:to>
      <xdr:col>6</xdr:col>
      <xdr:colOff>38100</xdr:colOff>
      <xdr:row>59</xdr:row>
      <xdr:rowOff>6107</xdr:rowOff>
    </xdr:to>
    <xdr:sp macro="" textlink="">
      <xdr:nvSpPr>
        <xdr:cNvPr id="150" name="楕円 149"/>
        <xdr:cNvSpPr/>
      </xdr:nvSpPr>
      <xdr:spPr>
        <a:xfrm>
          <a:off x="1079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22634</xdr:rowOff>
    </xdr:from>
    <xdr:ext cx="534377" cy="259045"/>
    <xdr:sp macro="" textlink="">
      <xdr:nvSpPr>
        <xdr:cNvPr id="151" name="テキスト ボックス 150"/>
        <xdr:cNvSpPr txBox="1"/>
      </xdr:nvSpPr>
      <xdr:spPr>
        <a:xfrm>
          <a:off x="863111" y="979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60223</xdr:rowOff>
    </xdr:from>
    <xdr:to>
      <xdr:col>24</xdr:col>
      <xdr:colOff>63500</xdr:colOff>
      <xdr:row>77</xdr:row>
      <xdr:rowOff>112268</xdr:rowOff>
    </xdr:to>
    <xdr:cxnSp macro="">
      <xdr:nvCxnSpPr>
        <xdr:cNvPr id="180" name="直線コネクタ 179"/>
        <xdr:cNvCxnSpPr/>
      </xdr:nvCxnSpPr>
      <xdr:spPr>
        <a:xfrm flipV="1">
          <a:off x="3797300" y="13261873"/>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112268</xdr:rowOff>
    </xdr:from>
    <xdr:to>
      <xdr:col>19</xdr:col>
      <xdr:colOff>177800</xdr:colOff>
      <xdr:row>77</xdr:row>
      <xdr:rowOff>131242</xdr:rowOff>
    </xdr:to>
    <xdr:cxnSp macro="">
      <xdr:nvCxnSpPr>
        <xdr:cNvPr id="183" name="直線コネクタ 182"/>
        <xdr:cNvCxnSpPr/>
      </xdr:nvCxnSpPr>
      <xdr:spPr>
        <a:xfrm flipV="1">
          <a:off x="2908300" y="1331391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131242</xdr:rowOff>
    </xdr:from>
    <xdr:to>
      <xdr:col>15</xdr:col>
      <xdr:colOff>50800</xdr:colOff>
      <xdr:row>77</xdr:row>
      <xdr:rowOff>137871</xdr:rowOff>
    </xdr:to>
    <xdr:cxnSp macro="">
      <xdr:nvCxnSpPr>
        <xdr:cNvPr id="186" name="直線コネクタ 185"/>
        <xdr:cNvCxnSpPr/>
      </xdr:nvCxnSpPr>
      <xdr:spPr>
        <a:xfrm flipV="1">
          <a:off x="2019300" y="1333289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135889</xdr:rowOff>
    </xdr:from>
    <xdr:to>
      <xdr:col>10</xdr:col>
      <xdr:colOff>114300</xdr:colOff>
      <xdr:row>77</xdr:row>
      <xdr:rowOff>137871</xdr:rowOff>
    </xdr:to>
    <xdr:cxnSp macro="">
      <xdr:nvCxnSpPr>
        <xdr:cNvPr id="189" name="直線コネクタ 188"/>
        <xdr:cNvCxnSpPr/>
      </xdr:nvCxnSpPr>
      <xdr:spPr>
        <a:xfrm>
          <a:off x="1130300" y="1333753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9423</xdr:rowOff>
    </xdr:from>
    <xdr:to>
      <xdr:col>24</xdr:col>
      <xdr:colOff>114300</xdr:colOff>
      <xdr:row>77</xdr:row>
      <xdr:rowOff>111023</xdr:rowOff>
    </xdr:to>
    <xdr:sp macro="" textlink="">
      <xdr:nvSpPr>
        <xdr:cNvPr id="199" name="楕円 198"/>
        <xdr:cNvSpPr/>
      </xdr:nvSpPr>
      <xdr:spPr>
        <a:xfrm>
          <a:off x="45847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32300</xdr:rowOff>
    </xdr:from>
    <xdr:ext cx="469744" cy="259045"/>
    <xdr:sp macro="" textlink="">
      <xdr:nvSpPr>
        <xdr:cNvPr id="200" name="維持補修費該当値テキスト"/>
        <xdr:cNvSpPr txBox="1"/>
      </xdr:nvSpPr>
      <xdr:spPr>
        <a:xfrm>
          <a:off x="4686300" y="130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61468</xdr:rowOff>
    </xdr:from>
    <xdr:to>
      <xdr:col>20</xdr:col>
      <xdr:colOff>38100</xdr:colOff>
      <xdr:row>77</xdr:row>
      <xdr:rowOff>163068</xdr:rowOff>
    </xdr:to>
    <xdr:sp macro="" textlink="">
      <xdr:nvSpPr>
        <xdr:cNvPr id="201" name="楕円 200"/>
        <xdr:cNvSpPr/>
      </xdr:nvSpPr>
      <xdr:spPr>
        <a:xfrm>
          <a:off x="3746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154195</xdr:rowOff>
    </xdr:from>
    <xdr:ext cx="469744" cy="259045"/>
    <xdr:sp macro="" textlink="">
      <xdr:nvSpPr>
        <xdr:cNvPr id="202" name="テキスト ボックス 201"/>
        <xdr:cNvSpPr txBox="1"/>
      </xdr:nvSpPr>
      <xdr:spPr>
        <a:xfrm>
          <a:off x="3562428"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80442</xdr:rowOff>
    </xdr:from>
    <xdr:to>
      <xdr:col>15</xdr:col>
      <xdr:colOff>101600</xdr:colOff>
      <xdr:row>78</xdr:row>
      <xdr:rowOff>10592</xdr:rowOff>
    </xdr:to>
    <xdr:sp macro="" textlink="">
      <xdr:nvSpPr>
        <xdr:cNvPr id="203" name="楕円 202"/>
        <xdr:cNvSpPr/>
      </xdr:nvSpPr>
      <xdr:spPr>
        <a:xfrm>
          <a:off x="28575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1719</xdr:rowOff>
    </xdr:from>
    <xdr:ext cx="469744" cy="259045"/>
    <xdr:sp macro="" textlink="">
      <xdr:nvSpPr>
        <xdr:cNvPr id="204" name="テキスト ボックス 203"/>
        <xdr:cNvSpPr txBox="1"/>
      </xdr:nvSpPr>
      <xdr:spPr>
        <a:xfrm>
          <a:off x="2673428" y="133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87071</xdr:rowOff>
    </xdr:from>
    <xdr:to>
      <xdr:col>10</xdr:col>
      <xdr:colOff>165100</xdr:colOff>
      <xdr:row>78</xdr:row>
      <xdr:rowOff>17221</xdr:rowOff>
    </xdr:to>
    <xdr:sp macro="" textlink="">
      <xdr:nvSpPr>
        <xdr:cNvPr id="205" name="楕円 204"/>
        <xdr:cNvSpPr/>
      </xdr:nvSpPr>
      <xdr:spPr>
        <a:xfrm>
          <a:off x="196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8348</xdr:rowOff>
    </xdr:from>
    <xdr:ext cx="469744" cy="259045"/>
    <xdr:sp macro="" textlink="">
      <xdr:nvSpPr>
        <xdr:cNvPr id="206" name="テキスト ボックス 205"/>
        <xdr:cNvSpPr txBox="1"/>
      </xdr:nvSpPr>
      <xdr:spPr>
        <a:xfrm>
          <a:off x="1784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85089</xdr:rowOff>
    </xdr:from>
    <xdr:to>
      <xdr:col>6</xdr:col>
      <xdr:colOff>38100</xdr:colOff>
      <xdr:row>78</xdr:row>
      <xdr:rowOff>15239</xdr:rowOff>
    </xdr:to>
    <xdr:sp macro="" textlink="">
      <xdr:nvSpPr>
        <xdr:cNvPr id="207" name="楕円 206"/>
        <xdr:cNvSpPr/>
      </xdr:nvSpPr>
      <xdr:spPr>
        <a:xfrm>
          <a:off x="1079500" y="132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6366</xdr:rowOff>
    </xdr:from>
    <xdr:ext cx="469744" cy="259045"/>
    <xdr:sp macro="" textlink="">
      <xdr:nvSpPr>
        <xdr:cNvPr id="208" name="テキスト ボックス 207"/>
        <xdr:cNvSpPr txBox="1"/>
      </xdr:nvSpPr>
      <xdr:spPr>
        <a:xfrm>
          <a:off x="895428"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106611</xdr:rowOff>
    </xdr:from>
    <xdr:to>
      <xdr:col>24</xdr:col>
      <xdr:colOff>63500</xdr:colOff>
      <xdr:row>94</xdr:row>
      <xdr:rowOff>59519</xdr:rowOff>
    </xdr:to>
    <xdr:cxnSp macro="">
      <xdr:nvCxnSpPr>
        <xdr:cNvPr id="238" name="直線コネクタ 237"/>
        <xdr:cNvCxnSpPr/>
      </xdr:nvCxnSpPr>
      <xdr:spPr>
        <a:xfrm flipV="1">
          <a:off x="3797300" y="16051461"/>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59519</xdr:rowOff>
    </xdr:from>
    <xdr:to>
      <xdr:col>19</xdr:col>
      <xdr:colOff>177800</xdr:colOff>
      <xdr:row>94</xdr:row>
      <xdr:rowOff>73997</xdr:rowOff>
    </xdr:to>
    <xdr:cxnSp macro="">
      <xdr:nvCxnSpPr>
        <xdr:cNvPr id="241" name="直線コネクタ 240"/>
        <xdr:cNvCxnSpPr/>
      </xdr:nvCxnSpPr>
      <xdr:spPr>
        <a:xfrm flipV="1">
          <a:off x="2908300" y="161758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73997</xdr:rowOff>
    </xdr:from>
    <xdr:to>
      <xdr:col>15</xdr:col>
      <xdr:colOff>50800</xdr:colOff>
      <xdr:row>94</xdr:row>
      <xdr:rowOff>133071</xdr:rowOff>
    </xdr:to>
    <xdr:cxnSp macro="">
      <xdr:nvCxnSpPr>
        <xdr:cNvPr id="244" name="直線コネクタ 243"/>
        <xdr:cNvCxnSpPr/>
      </xdr:nvCxnSpPr>
      <xdr:spPr>
        <a:xfrm flipV="1">
          <a:off x="2019300" y="16190297"/>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133071</xdr:rowOff>
    </xdr:from>
    <xdr:to>
      <xdr:col>10</xdr:col>
      <xdr:colOff>114300</xdr:colOff>
      <xdr:row>95</xdr:row>
      <xdr:rowOff>42202</xdr:rowOff>
    </xdr:to>
    <xdr:cxnSp macro="">
      <xdr:nvCxnSpPr>
        <xdr:cNvPr id="247" name="直線コネクタ 246"/>
        <xdr:cNvCxnSpPr/>
      </xdr:nvCxnSpPr>
      <xdr:spPr>
        <a:xfrm flipV="1">
          <a:off x="1130300" y="1624937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55811</xdr:rowOff>
    </xdr:from>
    <xdr:to>
      <xdr:col>24</xdr:col>
      <xdr:colOff>114300</xdr:colOff>
      <xdr:row>93</xdr:row>
      <xdr:rowOff>157411</xdr:rowOff>
    </xdr:to>
    <xdr:sp macro="" textlink="">
      <xdr:nvSpPr>
        <xdr:cNvPr id="257" name="楕円 256"/>
        <xdr:cNvSpPr/>
      </xdr:nvSpPr>
      <xdr:spPr>
        <a:xfrm>
          <a:off x="45847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78688</xdr:rowOff>
    </xdr:from>
    <xdr:ext cx="599010" cy="259045"/>
    <xdr:sp macro="" textlink="">
      <xdr:nvSpPr>
        <xdr:cNvPr id="258" name="扶助費該当値テキスト"/>
        <xdr:cNvSpPr txBox="1"/>
      </xdr:nvSpPr>
      <xdr:spPr>
        <a:xfrm>
          <a:off x="4686300" y="158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8719</xdr:rowOff>
    </xdr:from>
    <xdr:to>
      <xdr:col>20</xdr:col>
      <xdr:colOff>38100</xdr:colOff>
      <xdr:row>94</xdr:row>
      <xdr:rowOff>110319</xdr:rowOff>
    </xdr:to>
    <xdr:sp macro="" textlink="">
      <xdr:nvSpPr>
        <xdr:cNvPr id="259" name="楕円 258"/>
        <xdr:cNvSpPr/>
      </xdr:nvSpPr>
      <xdr:spPr>
        <a:xfrm>
          <a:off x="3746500" y="161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126846</xdr:rowOff>
    </xdr:from>
    <xdr:ext cx="599010" cy="259045"/>
    <xdr:sp macro="" textlink="">
      <xdr:nvSpPr>
        <xdr:cNvPr id="260" name="テキスト ボックス 259"/>
        <xdr:cNvSpPr txBox="1"/>
      </xdr:nvSpPr>
      <xdr:spPr>
        <a:xfrm>
          <a:off x="3497795" y="1590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23197</xdr:rowOff>
    </xdr:from>
    <xdr:to>
      <xdr:col>15</xdr:col>
      <xdr:colOff>101600</xdr:colOff>
      <xdr:row>94</xdr:row>
      <xdr:rowOff>124797</xdr:rowOff>
    </xdr:to>
    <xdr:sp macro="" textlink="">
      <xdr:nvSpPr>
        <xdr:cNvPr id="261" name="楕円 260"/>
        <xdr:cNvSpPr/>
      </xdr:nvSpPr>
      <xdr:spPr>
        <a:xfrm>
          <a:off x="2857500" y="161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141324</xdr:rowOff>
    </xdr:from>
    <xdr:ext cx="599010" cy="259045"/>
    <xdr:sp macro="" textlink="">
      <xdr:nvSpPr>
        <xdr:cNvPr id="262" name="テキスト ボックス 261"/>
        <xdr:cNvSpPr txBox="1"/>
      </xdr:nvSpPr>
      <xdr:spPr>
        <a:xfrm>
          <a:off x="2608795" y="1591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82271</xdr:rowOff>
    </xdr:from>
    <xdr:to>
      <xdr:col>10</xdr:col>
      <xdr:colOff>165100</xdr:colOff>
      <xdr:row>95</xdr:row>
      <xdr:rowOff>12421</xdr:rowOff>
    </xdr:to>
    <xdr:sp macro="" textlink="">
      <xdr:nvSpPr>
        <xdr:cNvPr id="263" name="楕円 262"/>
        <xdr:cNvSpPr/>
      </xdr:nvSpPr>
      <xdr:spPr>
        <a:xfrm>
          <a:off x="19685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28948</xdr:rowOff>
    </xdr:from>
    <xdr:ext cx="599010" cy="259045"/>
    <xdr:sp macro="" textlink="">
      <xdr:nvSpPr>
        <xdr:cNvPr id="264" name="テキスト ボックス 263"/>
        <xdr:cNvSpPr txBox="1"/>
      </xdr:nvSpPr>
      <xdr:spPr>
        <a:xfrm>
          <a:off x="1719795" y="159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162852</xdr:rowOff>
    </xdr:from>
    <xdr:to>
      <xdr:col>6</xdr:col>
      <xdr:colOff>38100</xdr:colOff>
      <xdr:row>95</xdr:row>
      <xdr:rowOff>93002</xdr:rowOff>
    </xdr:to>
    <xdr:sp macro="" textlink="">
      <xdr:nvSpPr>
        <xdr:cNvPr id="265" name="楕円 264"/>
        <xdr:cNvSpPr/>
      </xdr:nvSpPr>
      <xdr:spPr>
        <a:xfrm>
          <a:off x="1079500" y="16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109529</xdr:rowOff>
    </xdr:from>
    <xdr:ext cx="599010" cy="259045"/>
    <xdr:sp macro="" textlink="">
      <xdr:nvSpPr>
        <xdr:cNvPr id="266" name="テキスト ボックス 265"/>
        <xdr:cNvSpPr txBox="1"/>
      </xdr:nvSpPr>
      <xdr:spPr>
        <a:xfrm>
          <a:off x="830795" y="160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150806</xdr:rowOff>
    </xdr:from>
    <xdr:to>
      <xdr:col>55</xdr:col>
      <xdr:colOff>0</xdr:colOff>
      <xdr:row>39</xdr:row>
      <xdr:rowOff>6959</xdr:rowOff>
    </xdr:to>
    <xdr:cxnSp macro="">
      <xdr:nvCxnSpPr>
        <xdr:cNvPr id="296" name="直線コネクタ 295"/>
        <xdr:cNvCxnSpPr/>
      </xdr:nvCxnSpPr>
      <xdr:spPr>
        <a:xfrm flipV="1">
          <a:off x="9639300" y="6665906"/>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6959</xdr:rowOff>
    </xdr:from>
    <xdr:to>
      <xdr:col>50</xdr:col>
      <xdr:colOff>114300</xdr:colOff>
      <xdr:row>39</xdr:row>
      <xdr:rowOff>30143</xdr:rowOff>
    </xdr:to>
    <xdr:cxnSp macro="">
      <xdr:nvCxnSpPr>
        <xdr:cNvPr id="299" name="直線コネクタ 298"/>
        <xdr:cNvCxnSpPr/>
      </xdr:nvCxnSpPr>
      <xdr:spPr>
        <a:xfrm flipV="1">
          <a:off x="8750300" y="6693509"/>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29934</xdr:rowOff>
    </xdr:from>
    <xdr:to>
      <xdr:col>45</xdr:col>
      <xdr:colOff>177800</xdr:colOff>
      <xdr:row>39</xdr:row>
      <xdr:rowOff>30143</xdr:rowOff>
    </xdr:to>
    <xdr:cxnSp macro="">
      <xdr:nvCxnSpPr>
        <xdr:cNvPr id="302" name="直線コネクタ 301"/>
        <xdr:cNvCxnSpPr/>
      </xdr:nvCxnSpPr>
      <xdr:spPr>
        <a:xfrm>
          <a:off x="7861300" y="671648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146272</xdr:rowOff>
    </xdr:from>
    <xdr:to>
      <xdr:col>41</xdr:col>
      <xdr:colOff>50800</xdr:colOff>
      <xdr:row>39</xdr:row>
      <xdr:rowOff>29934</xdr:rowOff>
    </xdr:to>
    <xdr:cxnSp macro="">
      <xdr:nvCxnSpPr>
        <xdr:cNvPr id="305" name="直線コネクタ 304"/>
        <xdr:cNvCxnSpPr/>
      </xdr:nvCxnSpPr>
      <xdr:spPr>
        <a:xfrm>
          <a:off x="6972300" y="6661372"/>
          <a:ext cx="889000" cy="5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100006</xdr:rowOff>
    </xdr:from>
    <xdr:to>
      <xdr:col>55</xdr:col>
      <xdr:colOff>50800</xdr:colOff>
      <xdr:row>39</xdr:row>
      <xdr:rowOff>30156</xdr:rowOff>
    </xdr:to>
    <xdr:sp macro="" textlink="">
      <xdr:nvSpPr>
        <xdr:cNvPr id="315" name="楕円 314"/>
        <xdr:cNvSpPr/>
      </xdr:nvSpPr>
      <xdr:spPr>
        <a:xfrm>
          <a:off x="10426700" y="6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122883</xdr:rowOff>
    </xdr:from>
    <xdr:ext cx="534377" cy="259045"/>
    <xdr:sp macro="" textlink="">
      <xdr:nvSpPr>
        <xdr:cNvPr id="316" name="補助費等該当値テキスト"/>
        <xdr:cNvSpPr txBox="1"/>
      </xdr:nvSpPr>
      <xdr:spPr>
        <a:xfrm>
          <a:off x="10528300" y="64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127609</xdr:rowOff>
    </xdr:from>
    <xdr:to>
      <xdr:col>50</xdr:col>
      <xdr:colOff>165100</xdr:colOff>
      <xdr:row>39</xdr:row>
      <xdr:rowOff>57759</xdr:rowOff>
    </xdr:to>
    <xdr:sp macro="" textlink="">
      <xdr:nvSpPr>
        <xdr:cNvPr id="317" name="楕円 316"/>
        <xdr:cNvSpPr/>
      </xdr:nvSpPr>
      <xdr:spPr>
        <a:xfrm>
          <a:off x="9588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74287</xdr:rowOff>
    </xdr:from>
    <xdr:ext cx="534377" cy="259045"/>
    <xdr:sp macro="" textlink="">
      <xdr:nvSpPr>
        <xdr:cNvPr id="318" name="テキスト ボックス 317"/>
        <xdr:cNvSpPr txBox="1"/>
      </xdr:nvSpPr>
      <xdr:spPr>
        <a:xfrm>
          <a:off x="9372111" y="64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150793</xdr:rowOff>
    </xdr:from>
    <xdr:to>
      <xdr:col>46</xdr:col>
      <xdr:colOff>38100</xdr:colOff>
      <xdr:row>39</xdr:row>
      <xdr:rowOff>80943</xdr:rowOff>
    </xdr:to>
    <xdr:sp macro="" textlink="">
      <xdr:nvSpPr>
        <xdr:cNvPr id="319" name="楕円 318"/>
        <xdr:cNvSpPr/>
      </xdr:nvSpPr>
      <xdr:spPr>
        <a:xfrm>
          <a:off x="8699500" y="66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97471</xdr:rowOff>
    </xdr:from>
    <xdr:ext cx="534377" cy="259045"/>
    <xdr:sp macro="" textlink="">
      <xdr:nvSpPr>
        <xdr:cNvPr id="320" name="テキスト ボックス 319"/>
        <xdr:cNvSpPr txBox="1"/>
      </xdr:nvSpPr>
      <xdr:spPr>
        <a:xfrm>
          <a:off x="8483111" y="64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150584</xdr:rowOff>
    </xdr:from>
    <xdr:to>
      <xdr:col>41</xdr:col>
      <xdr:colOff>101600</xdr:colOff>
      <xdr:row>39</xdr:row>
      <xdr:rowOff>80734</xdr:rowOff>
    </xdr:to>
    <xdr:sp macro="" textlink="">
      <xdr:nvSpPr>
        <xdr:cNvPr id="321" name="楕円 320"/>
        <xdr:cNvSpPr/>
      </xdr:nvSpPr>
      <xdr:spPr>
        <a:xfrm>
          <a:off x="7810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97261</xdr:rowOff>
    </xdr:from>
    <xdr:ext cx="534377" cy="259045"/>
    <xdr:sp macro="" textlink="">
      <xdr:nvSpPr>
        <xdr:cNvPr id="322" name="テキスト ボックス 321"/>
        <xdr:cNvSpPr txBox="1"/>
      </xdr:nvSpPr>
      <xdr:spPr>
        <a:xfrm>
          <a:off x="7594111" y="6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95472</xdr:rowOff>
    </xdr:from>
    <xdr:to>
      <xdr:col>36</xdr:col>
      <xdr:colOff>165100</xdr:colOff>
      <xdr:row>39</xdr:row>
      <xdr:rowOff>25622</xdr:rowOff>
    </xdr:to>
    <xdr:sp macro="" textlink="">
      <xdr:nvSpPr>
        <xdr:cNvPr id="323" name="楕円 322"/>
        <xdr:cNvSpPr/>
      </xdr:nvSpPr>
      <xdr:spPr>
        <a:xfrm>
          <a:off x="6921500" y="66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42149</xdr:rowOff>
    </xdr:from>
    <xdr:ext cx="534377" cy="259045"/>
    <xdr:sp macro="" textlink="">
      <xdr:nvSpPr>
        <xdr:cNvPr id="324" name="テキスト ボックス 323"/>
        <xdr:cNvSpPr txBox="1"/>
      </xdr:nvSpPr>
      <xdr:spPr>
        <a:xfrm>
          <a:off x="6705111" y="63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15788</xdr:rowOff>
    </xdr:from>
    <xdr:to>
      <xdr:col>55</xdr:col>
      <xdr:colOff>0</xdr:colOff>
      <xdr:row>58</xdr:row>
      <xdr:rowOff>78947</xdr:rowOff>
    </xdr:to>
    <xdr:cxnSp macro="">
      <xdr:nvCxnSpPr>
        <xdr:cNvPr id="356" name="直線コネクタ 355"/>
        <xdr:cNvCxnSpPr/>
      </xdr:nvCxnSpPr>
      <xdr:spPr>
        <a:xfrm>
          <a:off x="9639300" y="9959888"/>
          <a:ext cx="8382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7"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15788</xdr:rowOff>
    </xdr:from>
    <xdr:to>
      <xdr:col>50</xdr:col>
      <xdr:colOff>114300</xdr:colOff>
      <xdr:row>58</xdr:row>
      <xdr:rowOff>156628</xdr:rowOff>
    </xdr:to>
    <xdr:cxnSp macro="">
      <xdr:nvCxnSpPr>
        <xdr:cNvPr id="359" name="直線コネクタ 358"/>
        <xdr:cNvCxnSpPr/>
      </xdr:nvCxnSpPr>
      <xdr:spPr>
        <a:xfrm flipV="1">
          <a:off x="8750300" y="9959888"/>
          <a:ext cx="8890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1" name="テキスト ボックス 360"/>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121412</xdr:rowOff>
    </xdr:from>
    <xdr:to>
      <xdr:col>45</xdr:col>
      <xdr:colOff>177800</xdr:colOff>
      <xdr:row>58</xdr:row>
      <xdr:rowOff>156628</xdr:rowOff>
    </xdr:to>
    <xdr:cxnSp macro="">
      <xdr:nvCxnSpPr>
        <xdr:cNvPr id="362" name="直線コネクタ 361"/>
        <xdr:cNvCxnSpPr/>
      </xdr:nvCxnSpPr>
      <xdr:spPr>
        <a:xfrm>
          <a:off x="7861300" y="10065512"/>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121412</xdr:rowOff>
    </xdr:from>
    <xdr:to>
      <xdr:col>41</xdr:col>
      <xdr:colOff>50800</xdr:colOff>
      <xdr:row>58</xdr:row>
      <xdr:rowOff>164182</xdr:rowOff>
    </xdr:to>
    <xdr:cxnSp macro="">
      <xdr:nvCxnSpPr>
        <xdr:cNvPr id="365" name="直線コネクタ 364"/>
        <xdr:cNvCxnSpPr/>
      </xdr:nvCxnSpPr>
      <xdr:spPr>
        <a:xfrm flipV="1">
          <a:off x="6972300" y="10065512"/>
          <a:ext cx="889000" cy="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7" name="テキスト ボックス 366"/>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28147</xdr:rowOff>
    </xdr:from>
    <xdr:to>
      <xdr:col>55</xdr:col>
      <xdr:colOff>50800</xdr:colOff>
      <xdr:row>58</xdr:row>
      <xdr:rowOff>129747</xdr:rowOff>
    </xdr:to>
    <xdr:sp macro="" textlink="">
      <xdr:nvSpPr>
        <xdr:cNvPr id="375" name="楕円 374"/>
        <xdr:cNvSpPr/>
      </xdr:nvSpPr>
      <xdr:spPr>
        <a:xfrm>
          <a:off x="10426700" y="997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6574</xdr:rowOff>
    </xdr:from>
    <xdr:ext cx="534377" cy="259045"/>
    <xdr:sp macro="" textlink="">
      <xdr:nvSpPr>
        <xdr:cNvPr id="376" name="普通建設事業費該当値テキスト"/>
        <xdr:cNvSpPr txBox="1"/>
      </xdr:nvSpPr>
      <xdr:spPr>
        <a:xfrm>
          <a:off x="10528300" y="99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136438</xdr:rowOff>
    </xdr:from>
    <xdr:to>
      <xdr:col>50</xdr:col>
      <xdr:colOff>165100</xdr:colOff>
      <xdr:row>58</xdr:row>
      <xdr:rowOff>66588</xdr:rowOff>
    </xdr:to>
    <xdr:sp macro="" textlink="">
      <xdr:nvSpPr>
        <xdr:cNvPr id="377" name="楕円 376"/>
        <xdr:cNvSpPr/>
      </xdr:nvSpPr>
      <xdr:spPr>
        <a:xfrm>
          <a:off x="9588500" y="9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83115</xdr:rowOff>
    </xdr:from>
    <xdr:ext cx="534377" cy="259045"/>
    <xdr:sp macro="" textlink="">
      <xdr:nvSpPr>
        <xdr:cNvPr id="378" name="テキスト ボックス 377"/>
        <xdr:cNvSpPr txBox="1"/>
      </xdr:nvSpPr>
      <xdr:spPr>
        <a:xfrm>
          <a:off x="9372111" y="96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105828</xdr:rowOff>
    </xdr:from>
    <xdr:to>
      <xdr:col>46</xdr:col>
      <xdr:colOff>38100</xdr:colOff>
      <xdr:row>59</xdr:row>
      <xdr:rowOff>35978</xdr:rowOff>
    </xdr:to>
    <xdr:sp macro="" textlink="">
      <xdr:nvSpPr>
        <xdr:cNvPr id="379" name="楕円 378"/>
        <xdr:cNvSpPr/>
      </xdr:nvSpPr>
      <xdr:spPr>
        <a:xfrm>
          <a:off x="8699500" y="100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27105</xdr:rowOff>
    </xdr:from>
    <xdr:ext cx="534377" cy="259045"/>
    <xdr:sp macro="" textlink="">
      <xdr:nvSpPr>
        <xdr:cNvPr id="380" name="テキスト ボックス 379"/>
        <xdr:cNvSpPr txBox="1"/>
      </xdr:nvSpPr>
      <xdr:spPr>
        <a:xfrm>
          <a:off x="8483111" y="101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70612</xdr:rowOff>
    </xdr:from>
    <xdr:to>
      <xdr:col>41</xdr:col>
      <xdr:colOff>101600</xdr:colOff>
      <xdr:row>59</xdr:row>
      <xdr:rowOff>762</xdr:rowOff>
    </xdr:to>
    <xdr:sp macro="" textlink="">
      <xdr:nvSpPr>
        <xdr:cNvPr id="381" name="楕円 380"/>
        <xdr:cNvSpPr/>
      </xdr:nvSpPr>
      <xdr:spPr>
        <a:xfrm>
          <a:off x="7810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163339</xdr:rowOff>
    </xdr:from>
    <xdr:ext cx="534377" cy="259045"/>
    <xdr:sp macro="" textlink="">
      <xdr:nvSpPr>
        <xdr:cNvPr id="382" name="テキスト ボックス 381"/>
        <xdr:cNvSpPr txBox="1"/>
      </xdr:nvSpPr>
      <xdr:spPr>
        <a:xfrm>
          <a:off x="7594111" y="101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113382</xdr:rowOff>
    </xdr:from>
    <xdr:to>
      <xdr:col>36</xdr:col>
      <xdr:colOff>165100</xdr:colOff>
      <xdr:row>59</xdr:row>
      <xdr:rowOff>43532</xdr:rowOff>
    </xdr:to>
    <xdr:sp macro="" textlink="">
      <xdr:nvSpPr>
        <xdr:cNvPr id="383" name="楕円 382"/>
        <xdr:cNvSpPr/>
      </xdr:nvSpPr>
      <xdr:spPr>
        <a:xfrm>
          <a:off x="6921500" y="100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34659</xdr:rowOff>
    </xdr:from>
    <xdr:ext cx="534377" cy="259045"/>
    <xdr:sp macro="" textlink="">
      <xdr:nvSpPr>
        <xdr:cNvPr id="384" name="テキスト ボックス 383"/>
        <xdr:cNvSpPr txBox="1"/>
      </xdr:nvSpPr>
      <xdr:spPr>
        <a:xfrm>
          <a:off x="6705111" y="101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122783</xdr:rowOff>
    </xdr:from>
    <xdr:to>
      <xdr:col>55</xdr:col>
      <xdr:colOff>0</xdr:colOff>
      <xdr:row>76</xdr:row>
      <xdr:rowOff>139266</xdr:rowOff>
    </xdr:to>
    <xdr:cxnSp macro="">
      <xdr:nvCxnSpPr>
        <xdr:cNvPr id="411" name="直線コネクタ 410"/>
        <xdr:cNvCxnSpPr/>
      </xdr:nvCxnSpPr>
      <xdr:spPr>
        <a:xfrm>
          <a:off x="9639300" y="13152983"/>
          <a:ext cx="8382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2"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122783</xdr:rowOff>
    </xdr:from>
    <xdr:to>
      <xdr:col>50</xdr:col>
      <xdr:colOff>114300</xdr:colOff>
      <xdr:row>78</xdr:row>
      <xdr:rowOff>38705</xdr:rowOff>
    </xdr:to>
    <xdr:cxnSp macro="">
      <xdr:nvCxnSpPr>
        <xdr:cNvPr id="414" name="直線コネクタ 413"/>
        <xdr:cNvCxnSpPr/>
      </xdr:nvCxnSpPr>
      <xdr:spPr>
        <a:xfrm flipV="1">
          <a:off x="8750300" y="13152983"/>
          <a:ext cx="889000" cy="25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6" name="テキスト ボックス 415"/>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22313</xdr:rowOff>
    </xdr:from>
    <xdr:to>
      <xdr:col>45</xdr:col>
      <xdr:colOff>177800</xdr:colOff>
      <xdr:row>78</xdr:row>
      <xdr:rowOff>38705</xdr:rowOff>
    </xdr:to>
    <xdr:cxnSp macro="">
      <xdr:nvCxnSpPr>
        <xdr:cNvPr id="417" name="直線コネクタ 416"/>
        <xdr:cNvCxnSpPr/>
      </xdr:nvCxnSpPr>
      <xdr:spPr>
        <a:xfrm>
          <a:off x="7861300" y="13223963"/>
          <a:ext cx="889000" cy="18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13925</xdr:rowOff>
    </xdr:from>
    <xdr:to>
      <xdr:col>41</xdr:col>
      <xdr:colOff>50800</xdr:colOff>
      <xdr:row>77</xdr:row>
      <xdr:rowOff>22313</xdr:rowOff>
    </xdr:to>
    <xdr:cxnSp macro="">
      <xdr:nvCxnSpPr>
        <xdr:cNvPr id="420" name="直線コネクタ 419"/>
        <xdr:cNvCxnSpPr/>
      </xdr:nvCxnSpPr>
      <xdr:spPr>
        <a:xfrm>
          <a:off x="6972300" y="13215575"/>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2" name="テキスト ボックス 421"/>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88466</xdr:rowOff>
    </xdr:from>
    <xdr:to>
      <xdr:col>55</xdr:col>
      <xdr:colOff>50800</xdr:colOff>
      <xdr:row>77</xdr:row>
      <xdr:rowOff>18616</xdr:rowOff>
    </xdr:to>
    <xdr:sp macro="" textlink="">
      <xdr:nvSpPr>
        <xdr:cNvPr id="430" name="楕円 429"/>
        <xdr:cNvSpPr/>
      </xdr:nvSpPr>
      <xdr:spPr>
        <a:xfrm>
          <a:off x="10426700" y="131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111343</xdr:rowOff>
    </xdr:from>
    <xdr:ext cx="534377" cy="259045"/>
    <xdr:sp macro="" textlink="">
      <xdr:nvSpPr>
        <xdr:cNvPr id="431" name="普通建設事業費 （ うち新規整備　）該当値テキスト"/>
        <xdr:cNvSpPr txBox="1"/>
      </xdr:nvSpPr>
      <xdr:spPr>
        <a:xfrm>
          <a:off x="10528300" y="129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71983</xdr:rowOff>
    </xdr:from>
    <xdr:to>
      <xdr:col>50</xdr:col>
      <xdr:colOff>165100</xdr:colOff>
      <xdr:row>77</xdr:row>
      <xdr:rowOff>2133</xdr:rowOff>
    </xdr:to>
    <xdr:sp macro="" textlink="">
      <xdr:nvSpPr>
        <xdr:cNvPr id="432" name="楕円 431"/>
        <xdr:cNvSpPr/>
      </xdr:nvSpPr>
      <xdr:spPr>
        <a:xfrm>
          <a:off x="9588500" y="131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18661</xdr:rowOff>
    </xdr:from>
    <xdr:ext cx="534377" cy="259045"/>
    <xdr:sp macro="" textlink="">
      <xdr:nvSpPr>
        <xdr:cNvPr id="433" name="テキスト ボックス 432"/>
        <xdr:cNvSpPr txBox="1"/>
      </xdr:nvSpPr>
      <xdr:spPr>
        <a:xfrm>
          <a:off x="9372111" y="128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159355</xdr:rowOff>
    </xdr:from>
    <xdr:to>
      <xdr:col>46</xdr:col>
      <xdr:colOff>38100</xdr:colOff>
      <xdr:row>78</xdr:row>
      <xdr:rowOff>89505</xdr:rowOff>
    </xdr:to>
    <xdr:sp macro="" textlink="">
      <xdr:nvSpPr>
        <xdr:cNvPr id="434" name="楕円 433"/>
        <xdr:cNvSpPr/>
      </xdr:nvSpPr>
      <xdr:spPr>
        <a:xfrm>
          <a:off x="8699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80632</xdr:rowOff>
    </xdr:from>
    <xdr:ext cx="469744" cy="259045"/>
    <xdr:sp macro="" textlink="">
      <xdr:nvSpPr>
        <xdr:cNvPr id="435" name="テキスト ボックス 434"/>
        <xdr:cNvSpPr txBox="1"/>
      </xdr:nvSpPr>
      <xdr:spPr>
        <a:xfrm>
          <a:off x="8515428"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142963</xdr:rowOff>
    </xdr:from>
    <xdr:to>
      <xdr:col>41</xdr:col>
      <xdr:colOff>101600</xdr:colOff>
      <xdr:row>77</xdr:row>
      <xdr:rowOff>73113</xdr:rowOff>
    </xdr:to>
    <xdr:sp macro="" textlink="">
      <xdr:nvSpPr>
        <xdr:cNvPr id="436" name="楕円 435"/>
        <xdr:cNvSpPr/>
      </xdr:nvSpPr>
      <xdr:spPr>
        <a:xfrm>
          <a:off x="7810500" y="131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89641</xdr:rowOff>
    </xdr:from>
    <xdr:ext cx="534377" cy="259045"/>
    <xdr:sp macro="" textlink="">
      <xdr:nvSpPr>
        <xdr:cNvPr id="437" name="テキスト ボックス 436"/>
        <xdr:cNvSpPr txBox="1"/>
      </xdr:nvSpPr>
      <xdr:spPr>
        <a:xfrm>
          <a:off x="7594111" y="129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134575</xdr:rowOff>
    </xdr:from>
    <xdr:to>
      <xdr:col>36</xdr:col>
      <xdr:colOff>165100</xdr:colOff>
      <xdr:row>77</xdr:row>
      <xdr:rowOff>64725</xdr:rowOff>
    </xdr:to>
    <xdr:sp macro="" textlink="">
      <xdr:nvSpPr>
        <xdr:cNvPr id="438" name="楕円 437"/>
        <xdr:cNvSpPr/>
      </xdr:nvSpPr>
      <xdr:spPr>
        <a:xfrm>
          <a:off x="6921500" y="131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81251</xdr:rowOff>
    </xdr:from>
    <xdr:ext cx="534377" cy="259045"/>
    <xdr:sp macro="" textlink="">
      <xdr:nvSpPr>
        <xdr:cNvPr id="439" name="テキスト ボックス 438"/>
        <xdr:cNvSpPr txBox="1"/>
      </xdr:nvSpPr>
      <xdr:spPr>
        <a:xfrm>
          <a:off x="6705111" y="129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66049</xdr:rowOff>
    </xdr:from>
    <xdr:to>
      <xdr:col>55</xdr:col>
      <xdr:colOff>0</xdr:colOff>
      <xdr:row>97</xdr:row>
      <xdr:rowOff>121484</xdr:rowOff>
    </xdr:to>
    <xdr:cxnSp macro="">
      <xdr:nvCxnSpPr>
        <xdr:cNvPr id="472" name="直線コネクタ 471"/>
        <xdr:cNvCxnSpPr/>
      </xdr:nvCxnSpPr>
      <xdr:spPr>
        <a:xfrm>
          <a:off x="9639300" y="16696699"/>
          <a:ext cx="8382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66049</xdr:rowOff>
    </xdr:from>
    <xdr:to>
      <xdr:col>50</xdr:col>
      <xdr:colOff>114300</xdr:colOff>
      <xdr:row>97</xdr:row>
      <xdr:rowOff>117740</xdr:rowOff>
    </xdr:to>
    <xdr:cxnSp macro="">
      <xdr:nvCxnSpPr>
        <xdr:cNvPr id="475" name="直線コネクタ 474"/>
        <xdr:cNvCxnSpPr/>
      </xdr:nvCxnSpPr>
      <xdr:spPr>
        <a:xfrm flipV="1">
          <a:off x="8750300" y="16696699"/>
          <a:ext cx="889000" cy="5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7" name="テキスト ボックス 476"/>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117740</xdr:rowOff>
    </xdr:from>
    <xdr:to>
      <xdr:col>45</xdr:col>
      <xdr:colOff>177800</xdr:colOff>
      <xdr:row>97</xdr:row>
      <xdr:rowOff>124898</xdr:rowOff>
    </xdr:to>
    <xdr:cxnSp macro="">
      <xdr:nvCxnSpPr>
        <xdr:cNvPr id="478" name="直線コネクタ 477"/>
        <xdr:cNvCxnSpPr/>
      </xdr:nvCxnSpPr>
      <xdr:spPr>
        <a:xfrm flipV="1">
          <a:off x="7861300" y="16748390"/>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0" name="テキスト ボックス 479"/>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124898</xdr:rowOff>
    </xdr:from>
    <xdr:to>
      <xdr:col>41</xdr:col>
      <xdr:colOff>50800</xdr:colOff>
      <xdr:row>98</xdr:row>
      <xdr:rowOff>113854</xdr:rowOff>
    </xdr:to>
    <xdr:cxnSp macro="">
      <xdr:nvCxnSpPr>
        <xdr:cNvPr id="481" name="直線コネクタ 480"/>
        <xdr:cNvCxnSpPr/>
      </xdr:nvCxnSpPr>
      <xdr:spPr>
        <a:xfrm flipV="1">
          <a:off x="6972300" y="16755548"/>
          <a:ext cx="889000" cy="1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3" name="テキスト ボックス 482"/>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70684</xdr:rowOff>
    </xdr:from>
    <xdr:to>
      <xdr:col>55</xdr:col>
      <xdr:colOff>50800</xdr:colOff>
      <xdr:row>98</xdr:row>
      <xdr:rowOff>834</xdr:rowOff>
    </xdr:to>
    <xdr:sp macro="" textlink="">
      <xdr:nvSpPr>
        <xdr:cNvPr id="491" name="楕円 490"/>
        <xdr:cNvSpPr/>
      </xdr:nvSpPr>
      <xdr:spPr>
        <a:xfrm>
          <a:off x="10426700" y="16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49111</xdr:rowOff>
    </xdr:from>
    <xdr:ext cx="534377" cy="259045"/>
    <xdr:sp macro="" textlink="">
      <xdr:nvSpPr>
        <xdr:cNvPr id="492" name="普通建設事業費 （ うち更新整備　）該当値テキスト"/>
        <xdr:cNvSpPr txBox="1"/>
      </xdr:nvSpPr>
      <xdr:spPr>
        <a:xfrm>
          <a:off x="10528300" y="166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15249</xdr:rowOff>
    </xdr:from>
    <xdr:to>
      <xdr:col>50</xdr:col>
      <xdr:colOff>165100</xdr:colOff>
      <xdr:row>97</xdr:row>
      <xdr:rowOff>116849</xdr:rowOff>
    </xdr:to>
    <xdr:sp macro="" textlink="">
      <xdr:nvSpPr>
        <xdr:cNvPr id="493" name="楕円 492"/>
        <xdr:cNvSpPr/>
      </xdr:nvSpPr>
      <xdr:spPr>
        <a:xfrm>
          <a:off x="9588500" y="166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133376</xdr:rowOff>
    </xdr:from>
    <xdr:ext cx="534377" cy="259045"/>
    <xdr:sp macro="" textlink="">
      <xdr:nvSpPr>
        <xdr:cNvPr id="494" name="テキスト ボックス 493"/>
        <xdr:cNvSpPr txBox="1"/>
      </xdr:nvSpPr>
      <xdr:spPr>
        <a:xfrm>
          <a:off x="9372111" y="164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66940</xdr:rowOff>
    </xdr:from>
    <xdr:to>
      <xdr:col>46</xdr:col>
      <xdr:colOff>38100</xdr:colOff>
      <xdr:row>97</xdr:row>
      <xdr:rowOff>168540</xdr:rowOff>
    </xdr:to>
    <xdr:sp macro="" textlink="">
      <xdr:nvSpPr>
        <xdr:cNvPr id="495" name="楕円 494"/>
        <xdr:cNvSpPr/>
      </xdr:nvSpPr>
      <xdr:spPr>
        <a:xfrm>
          <a:off x="8699500" y="166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13617</xdr:rowOff>
    </xdr:from>
    <xdr:ext cx="534377" cy="259045"/>
    <xdr:sp macro="" textlink="">
      <xdr:nvSpPr>
        <xdr:cNvPr id="496" name="テキスト ボックス 495"/>
        <xdr:cNvSpPr txBox="1"/>
      </xdr:nvSpPr>
      <xdr:spPr>
        <a:xfrm>
          <a:off x="8483111" y="164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74098</xdr:rowOff>
    </xdr:from>
    <xdr:to>
      <xdr:col>41</xdr:col>
      <xdr:colOff>101600</xdr:colOff>
      <xdr:row>98</xdr:row>
      <xdr:rowOff>4248</xdr:rowOff>
    </xdr:to>
    <xdr:sp macro="" textlink="">
      <xdr:nvSpPr>
        <xdr:cNvPr id="497" name="楕円 496"/>
        <xdr:cNvSpPr/>
      </xdr:nvSpPr>
      <xdr:spPr>
        <a:xfrm>
          <a:off x="7810500" y="167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20775</xdr:rowOff>
    </xdr:from>
    <xdr:ext cx="534377" cy="259045"/>
    <xdr:sp macro="" textlink="">
      <xdr:nvSpPr>
        <xdr:cNvPr id="498" name="テキスト ボックス 497"/>
        <xdr:cNvSpPr txBox="1"/>
      </xdr:nvSpPr>
      <xdr:spPr>
        <a:xfrm>
          <a:off x="7594111" y="164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63054</xdr:rowOff>
    </xdr:from>
    <xdr:to>
      <xdr:col>36</xdr:col>
      <xdr:colOff>165100</xdr:colOff>
      <xdr:row>98</xdr:row>
      <xdr:rowOff>164654</xdr:rowOff>
    </xdr:to>
    <xdr:sp macro="" textlink="">
      <xdr:nvSpPr>
        <xdr:cNvPr id="499" name="楕円 498"/>
        <xdr:cNvSpPr/>
      </xdr:nvSpPr>
      <xdr:spPr>
        <a:xfrm>
          <a:off x="6921500" y="168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155781</xdr:rowOff>
    </xdr:from>
    <xdr:ext cx="534377" cy="259045"/>
    <xdr:sp macro="" textlink="">
      <xdr:nvSpPr>
        <xdr:cNvPr id="500" name="テキスト ボックス 499"/>
        <xdr:cNvSpPr txBox="1"/>
      </xdr:nvSpPr>
      <xdr:spPr>
        <a:xfrm>
          <a:off x="6705111" y="169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102144</xdr:rowOff>
    </xdr:from>
    <xdr:to>
      <xdr:col>85</xdr:col>
      <xdr:colOff>127000</xdr:colOff>
      <xdr:row>39</xdr:row>
      <xdr:rowOff>98878</xdr:rowOff>
    </xdr:to>
    <xdr:cxnSp macro="">
      <xdr:nvCxnSpPr>
        <xdr:cNvPr id="531" name="直線コネクタ 530"/>
        <xdr:cNvCxnSpPr/>
      </xdr:nvCxnSpPr>
      <xdr:spPr>
        <a:xfrm flipV="1">
          <a:off x="15481300" y="5759994"/>
          <a:ext cx="838200" cy="10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11810</xdr:rowOff>
    </xdr:from>
    <xdr:ext cx="313932" cy="259045"/>
    <xdr:sp macro="" textlink="">
      <xdr:nvSpPr>
        <xdr:cNvPr id="532" name="災害復旧事業費平均値テキスト"/>
        <xdr:cNvSpPr txBox="1"/>
      </xdr:nvSpPr>
      <xdr:spPr>
        <a:xfrm>
          <a:off x="16370300" y="6526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51344</xdr:rowOff>
    </xdr:from>
    <xdr:to>
      <xdr:col>85</xdr:col>
      <xdr:colOff>177800</xdr:colOff>
      <xdr:row>33</xdr:row>
      <xdr:rowOff>152944</xdr:rowOff>
    </xdr:to>
    <xdr:sp macro="" textlink="">
      <xdr:nvSpPr>
        <xdr:cNvPr id="550" name="楕円 549"/>
        <xdr:cNvSpPr/>
      </xdr:nvSpPr>
      <xdr:spPr>
        <a:xfrm>
          <a:off x="162687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74221</xdr:rowOff>
    </xdr:from>
    <xdr:ext cx="378565" cy="259045"/>
    <xdr:sp macro="" textlink="">
      <xdr:nvSpPr>
        <xdr:cNvPr id="551" name="災害復旧事業費該当値テキスト"/>
        <xdr:cNvSpPr txBox="1"/>
      </xdr:nvSpPr>
      <xdr:spPr>
        <a:xfrm>
          <a:off x="16370300" y="55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141605</xdr:rowOff>
    </xdr:from>
    <xdr:to>
      <xdr:col>85</xdr:col>
      <xdr:colOff>127000</xdr:colOff>
      <xdr:row>75</xdr:row>
      <xdr:rowOff>19609</xdr:rowOff>
    </xdr:to>
    <xdr:cxnSp macro="">
      <xdr:nvCxnSpPr>
        <xdr:cNvPr id="637" name="直線コネクタ 636"/>
        <xdr:cNvCxnSpPr/>
      </xdr:nvCxnSpPr>
      <xdr:spPr>
        <a:xfrm>
          <a:off x="15481300" y="12828905"/>
          <a:ext cx="8382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141605</xdr:rowOff>
    </xdr:from>
    <xdr:to>
      <xdr:col>81</xdr:col>
      <xdr:colOff>50800</xdr:colOff>
      <xdr:row>74</xdr:row>
      <xdr:rowOff>143967</xdr:rowOff>
    </xdr:to>
    <xdr:cxnSp macro="">
      <xdr:nvCxnSpPr>
        <xdr:cNvPr id="640" name="直線コネクタ 639"/>
        <xdr:cNvCxnSpPr/>
      </xdr:nvCxnSpPr>
      <xdr:spPr>
        <a:xfrm flipV="1">
          <a:off x="14592300" y="1282890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41935</xdr:rowOff>
    </xdr:from>
    <xdr:to>
      <xdr:col>76</xdr:col>
      <xdr:colOff>114300</xdr:colOff>
      <xdr:row>74</xdr:row>
      <xdr:rowOff>143967</xdr:rowOff>
    </xdr:to>
    <xdr:cxnSp macro="">
      <xdr:nvCxnSpPr>
        <xdr:cNvPr id="643" name="直線コネクタ 642"/>
        <xdr:cNvCxnSpPr/>
      </xdr:nvCxnSpPr>
      <xdr:spPr>
        <a:xfrm>
          <a:off x="13703300" y="12557785"/>
          <a:ext cx="889000" cy="2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33782</xdr:rowOff>
    </xdr:from>
    <xdr:to>
      <xdr:col>71</xdr:col>
      <xdr:colOff>177800</xdr:colOff>
      <xdr:row>73</xdr:row>
      <xdr:rowOff>41935</xdr:rowOff>
    </xdr:to>
    <xdr:cxnSp macro="">
      <xdr:nvCxnSpPr>
        <xdr:cNvPr id="646" name="直線コネクタ 645"/>
        <xdr:cNvCxnSpPr/>
      </xdr:nvCxnSpPr>
      <xdr:spPr>
        <a:xfrm>
          <a:off x="12814300" y="1254963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140259</xdr:rowOff>
    </xdr:from>
    <xdr:to>
      <xdr:col>85</xdr:col>
      <xdr:colOff>177800</xdr:colOff>
      <xdr:row>75</xdr:row>
      <xdr:rowOff>70409</xdr:rowOff>
    </xdr:to>
    <xdr:sp macro="" textlink="">
      <xdr:nvSpPr>
        <xdr:cNvPr id="656" name="楕円 655"/>
        <xdr:cNvSpPr/>
      </xdr:nvSpPr>
      <xdr:spPr>
        <a:xfrm>
          <a:off x="16268700" y="128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163136</xdr:rowOff>
    </xdr:from>
    <xdr:ext cx="469744" cy="259045"/>
    <xdr:sp macro="" textlink="">
      <xdr:nvSpPr>
        <xdr:cNvPr id="657" name="公債費該当値テキスト"/>
        <xdr:cNvSpPr txBox="1"/>
      </xdr:nvSpPr>
      <xdr:spPr>
        <a:xfrm>
          <a:off x="16370300" y="1267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90805</xdr:rowOff>
    </xdr:from>
    <xdr:to>
      <xdr:col>81</xdr:col>
      <xdr:colOff>101600</xdr:colOff>
      <xdr:row>75</xdr:row>
      <xdr:rowOff>20955</xdr:rowOff>
    </xdr:to>
    <xdr:sp macro="" textlink="">
      <xdr:nvSpPr>
        <xdr:cNvPr id="658" name="楕円 657"/>
        <xdr:cNvSpPr/>
      </xdr:nvSpPr>
      <xdr:spPr>
        <a:xfrm>
          <a:off x="15430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37482</xdr:rowOff>
    </xdr:from>
    <xdr:ext cx="469744" cy="259045"/>
    <xdr:sp macro="" textlink="">
      <xdr:nvSpPr>
        <xdr:cNvPr id="659" name="テキスト ボックス 658"/>
        <xdr:cNvSpPr txBox="1"/>
      </xdr:nvSpPr>
      <xdr:spPr>
        <a:xfrm>
          <a:off x="15246428" y="1255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93167</xdr:rowOff>
    </xdr:from>
    <xdr:to>
      <xdr:col>76</xdr:col>
      <xdr:colOff>165100</xdr:colOff>
      <xdr:row>75</xdr:row>
      <xdr:rowOff>23317</xdr:rowOff>
    </xdr:to>
    <xdr:sp macro="" textlink="">
      <xdr:nvSpPr>
        <xdr:cNvPr id="660" name="楕円 659"/>
        <xdr:cNvSpPr/>
      </xdr:nvSpPr>
      <xdr:spPr>
        <a:xfrm>
          <a:off x="14541500" y="12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39844</xdr:rowOff>
    </xdr:from>
    <xdr:ext cx="469744" cy="259045"/>
    <xdr:sp macro="" textlink="">
      <xdr:nvSpPr>
        <xdr:cNvPr id="661" name="テキスト ボックス 660"/>
        <xdr:cNvSpPr txBox="1"/>
      </xdr:nvSpPr>
      <xdr:spPr>
        <a:xfrm>
          <a:off x="14357428" y="125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162585</xdr:rowOff>
    </xdr:from>
    <xdr:to>
      <xdr:col>72</xdr:col>
      <xdr:colOff>38100</xdr:colOff>
      <xdr:row>73</xdr:row>
      <xdr:rowOff>92735</xdr:rowOff>
    </xdr:to>
    <xdr:sp macro="" textlink="">
      <xdr:nvSpPr>
        <xdr:cNvPr id="662" name="楕円 661"/>
        <xdr:cNvSpPr/>
      </xdr:nvSpPr>
      <xdr:spPr>
        <a:xfrm>
          <a:off x="13652500" y="125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109262</xdr:rowOff>
    </xdr:from>
    <xdr:ext cx="534377" cy="259045"/>
    <xdr:sp macro="" textlink="">
      <xdr:nvSpPr>
        <xdr:cNvPr id="663" name="テキスト ボックス 662"/>
        <xdr:cNvSpPr txBox="1"/>
      </xdr:nvSpPr>
      <xdr:spPr>
        <a:xfrm>
          <a:off x="13436111" y="122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154432</xdr:rowOff>
    </xdr:from>
    <xdr:to>
      <xdr:col>67</xdr:col>
      <xdr:colOff>101600</xdr:colOff>
      <xdr:row>73</xdr:row>
      <xdr:rowOff>84582</xdr:rowOff>
    </xdr:to>
    <xdr:sp macro="" textlink="">
      <xdr:nvSpPr>
        <xdr:cNvPr id="664" name="楕円 663"/>
        <xdr:cNvSpPr/>
      </xdr:nvSpPr>
      <xdr:spPr>
        <a:xfrm>
          <a:off x="12763500" y="124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101109</xdr:rowOff>
    </xdr:from>
    <xdr:ext cx="534377" cy="259045"/>
    <xdr:sp macro="" textlink="">
      <xdr:nvSpPr>
        <xdr:cNvPr id="665" name="テキスト ボックス 664"/>
        <xdr:cNvSpPr txBox="1"/>
      </xdr:nvSpPr>
      <xdr:spPr>
        <a:xfrm>
          <a:off x="12547111" y="12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19552</xdr:rowOff>
    </xdr:from>
    <xdr:to>
      <xdr:col>85</xdr:col>
      <xdr:colOff>127000</xdr:colOff>
      <xdr:row>97</xdr:row>
      <xdr:rowOff>48546</xdr:rowOff>
    </xdr:to>
    <xdr:cxnSp macro="">
      <xdr:nvCxnSpPr>
        <xdr:cNvPr id="694" name="直線コネクタ 693"/>
        <xdr:cNvCxnSpPr/>
      </xdr:nvCxnSpPr>
      <xdr:spPr>
        <a:xfrm>
          <a:off x="15481300" y="16650202"/>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19552</xdr:rowOff>
    </xdr:from>
    <xdr:to>
      <xdr:col>81</xdr:col>
      <xdr:colOff>50800</xdr:colOff>
      <xdr:row>98</xdr:row>
      <xdr:rowOff>3321</xdr:rowOff>
    </xdr:to>
    <xdr:cxnSp macro="">
      <xdr:nvCxnSpPr>
        <xdr:cNvPr id="697" name="直線コネクタ 696"/>
        <xdr:cNvCxnSpPr/>
      </xdr:nvCxnSpPr>
      <xdr:spPr>
        <a:xfrm flipV="1">
          <a:off x="14592300" y="16650202"/>
          <a:ext cx="8890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40049</xdr:rowOff>
    </xdr:from>
    <xdr:to>
      <xdr:col>76</xdr:col>
      <xdr:colOff>114300</xdr:colOff>
      <xdr:row>98</xdr:row>
      <xdr:rowOff>3321</xdr:rowOff>
    </xdr:to>
    <xdr:cxnSp macro="">
      <xdr:nvCxnSpPr>
        <xdr:cNvPr id="700" name="直線コネクタ 699"/>
        <xdr:cNvCxnSpPr/>
      </xdr:nvCxnSpPr>
      <xdr:spPr>
        <a:xfrm>
          <a:off x="13703300" y="16670699"/>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40049</xdr:rowOff>
    </xdr:from>
    <xdr:to>
      <xdr:col>71</xdr:col>
      <xdr:colOff>177800</xdr:colOff>
      <xdr:row>97</xdr:row>
      <xdr:rowOff>164142</xdr:rowOff>
    </xdr:to>
    <xdr:cxnSp macro="">
      <xdr:nvCxnSpPr>
        <xdr:cNvPr id="703" name="直線コネクタ 702"/>
        <xdr:cNvCxnSpPr/>
      </xdr:nvCxnSpPr>
      <xdr:spPr>
        <a:xfrm flipV="1">
          <a:off x="12814300" y="16670699"/>
          <a:ext cx="889000" cy="12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5" name="テキスト ボックス 704"/>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7" name="テキスト ボックス 706"/>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169196</xdr:rowOff>
    </xdr:from>
    <xdr:to>
      <xdr:col>85</xdr:col>
      <xdr:colOff>177800</xdr:colOff>
      <xdr:row>97</xdr:row>
      <xdr:rowOff>99346</xdr:rowOff>
    </xdr:to>
    <xdr:sp macro="" textlink="">
      <xdr:nvSpPr>
        <xdr:cNvPr id="713" name="楕円 712"/>
        <xdr:cNvSpPr/>
      </xdr:nvSpPr>
      <xdr:spPr>
        <a:xfrm>
          <a:off x="16268700" y="16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147623</xdr:rowOff>
    </xdr:from>
    <xdr:ext cx="534377" cy="259045"/>
    <xdr:sp macro="" textlink="">
      <xdr:nvSpPr>
        <xdr:cNvPr id="714" name="積立金該当値テキスト"/>
        <xdr:cNvSpPr txBox="1"/>
      </xdr:nvSpPr>
      <xdr:spPr>
        <a:xfrm>
          <a:off x="16370300"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140202</xdr:rowOff>
    </xdr:from>
    <xdr:to>
      <xdr:col>81</xdr:col>
      <xdr:colOff>101600</xdr:colOff>
      <xdr:row>97</xdr:row>
      <xdr:rowOff>70352</xdr:rowOff>
    </xdr:to>
    <xdr:sp macro="" textlink="">
      <xdr:nvSpPr>
        <xdr:cNvPr id="715" name="楕円 714"/>
        <xdr:cNvSpPr/>
      </xdr:nvSpPr>
      <xdr:spPr>
        <a:xfrm>
          <a:off x="15430500" y="165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61479</xdr:rowOff>
    </xdr:from>
    <xdr:ext cx="534377" cy="259045"/>
    <xdr:sp macro="" textlink="">
      <xdr:nvSpPr>
        <xdr:cNvPr id="716" name="テキスト ボックス 715"/>
        <xdr:cNvSpPr txBox="1"/>
      </xdr:nvSpPr>
      <xdr:spPr>
        <a:xfrm>
          <a:off x="15214111" y="166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123971</xdr:rowOff>
    </xdr:from>
    <xdr:to>
      <xdr:col>76</xdr:col>
      <xdr:colOff>165100</xdr:colOff>
      <xdr:row>98</xdr:row>
      <xdr:rowOff>54121</xdr:rowOff>
    </xdr:to>
    <xdr:sp macro="" textlink="">
      <xdr:nvSpPr>
        <xdr:cNvPr id="717" name="楕円 716"/>
        <xdr:cNvSpPr/>
      </xdr:nvSpPr>
      <xdr:spPr>
        <a:xfrm>
          <a:off x="14541500" y="167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45248</xdr:rowOff>
    </xdr:from>
    <xdr:ext cx="534377" cy="259045"/>
    <xdr:sp macro="" textlink="">
      <xdr:nvSpPr>
        <xdr:cNvPr id="718" name="テキスト ボックス 717"/>
        <xdr:cNvSpPr txBox="1"/>
      </xdr:nvSpPr>
      <xdr:spPr>
        <a:xfrm>
          <a:off x="14325111" y="168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160699</xdr:rowOff>
    </xdr:from>
    <xdr:to>
      <xdr:col>72</xdr:col>
      <xdr:colOff>38100</xdr:colOff>
      <xdr:row>97</xdr:row>
      <xdr:rowOff>90849</xdr:rowOff>
    </xdr:to>
    <xdr:sp macro="" textlink="">
      <xdr:nvSpPr>
        <xdr:cNvPr id="719" name="楕円 718"/>
        <xdr:cNvSpPr/>
      </xdr:nvSpPr>
      <xdr:spPr>
        <a:xfrm>
          <a:off x="13652500" y="166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81976</xdr:rowOff>
    </xdr:from>
    <xdr:ext cx="534377" cy="259045"/>
    <xdr:sp macro="" textlink="">
      <xdr:nvSpPr>
        <xdr:cNvPr id="720" name="テキスト ボックス 719"/>
        <xdr:cNvSpPr txBox="1"/>
      </xdr:nvSpPr>
      <xdr:spPr>
        <a:xfrm>
          <a:off x="13436111" y="167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113342</xdr:rowOff>
    </xdr:from>
    <xdr:to>
      <xdr:col>67</xdr:col>
      <xdr:colOff>101600</xdr:colOff>
      <xdr:row>98</xdr:row>
      <xdr:rowOff>43492</xdr:rowOff>
    </xdr:to>
    <xdr:sp macro="" textlink="">
      <xdr:nvSpPr>
        <xdr:cNvPr id="721" name="楕円 720"/>
        <xdr:cNvSpPr/>
      </xdr:nvSpPr>
      <xdr:spPr>
        <a:xfrm>
          <a:off x="12763500" y="1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34619</xdr:rowOff>
    </xdr:from>
    <xdr:ext cx="534377" cy="259045"/>
    <xdr:sp macro="" textlink="">
      <xdr:nvSpPr>
        <xdr:cNvPr id="722" name="テキスト ボックス 721"/>
        <xdr:cNvSpPr txBox="1"/>
      </xdr:nvSpPr>
      <xdr:spPr>
        <a:xfrm>
          <a:off x="12547111" y="168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114097</xdr:rowOff>
    </xdr:from>
    <xdr:to>
      <xdr:col>116</xdr:col>
      <xdr:colOff>63500</xdr:colOff>
      <xdr:row>58</xdr:row>
      <xdr:rowOff>123881</xdr:rowOff>
    </xdr:to>
    <xdr:cxnSp macro="">
      <xdr:nvCxnSpPr>
        <xdr:cNvPr id="804" name="直線コネクタ 803"/>
        <xdr:cNvCxnSpPr/>
      </xdr:nvCxnSpPr>
      <xdr:spPr>
        <a:xfrm flipV="1">
          <a:off x="21323300" y="10058197"/>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5"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123881</xdr:rowOff>
    </xdr:from>
    <xdr:to>
      <xdr:col>111</xdr:col>
      <xdr:colOff>177800</xdr:colOff>
      <xdr:row>58</xdr:row>
      <xdr:rowOff>138511</xdr:rowOff>
    </xdr:to>
    <xdr:cxnSp macro="">
      <xdr:nvCxnSpPr>
        <xdr:cNvPr id="807" name="直線コネクタ 806"/>
        <xdr:cNvCxnSpPr/>
      </xdr:nvCxnSpPr>
      <xdr:spPr>
        <a:xfrm flipV="1">
          <a:off x="20434300" y="100679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09" name="テキスト ボックス 808"/>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138329</xdr:rowOff>
    </xdr:from>
    <xdr:to>
      <xdr:col>107</xdr:col>
      <xdr:colOff>50800</xdr:colOff>
      <xdr:row>58</xdr:row>
      <xdr:rowOff>138511</xdr:rowOff>
    </xdr:to>
    <xdr:cxnSp macro="">
      <xdr:nvCxnSpPr>
        <xdr:cNvPr id="810" name="直線コネクタ 809"/>
        <xdr:cNvCxnSpPr/>
      </xdr:nvCxnSpPr>
      <xdr:spPr>
        <a:xfrm>
          <a:off x="19545300" y="1008242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2" name="テキスト ボックス 811"/>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137780</xdr:rowOff>
    </xdr:from>
    <xdr:to>
      <xdr:col>102</xdr:col>
      <xdr:colOff>114300</xdr:colOff>
      <xdr:row>58</xdr:row>
      <xdr:rowOff>138329</xdr:rowOff>
    </xdr:to>
    <xdr:cxnSp macro="">
      <xdr:nvCxnSpPr>
        <xdr:cNvPr id="813" name="直線コネクタ 812"/>
        <xdr:cNvCxnSpPr/>
      </xdr:nvCxnSpPr>
      <xdr:spPr>
        <a:xfrm>
          <a:off x="18656300" y="1008188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5" name="テキスト ボックス 814"/>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7" name="テキスト ボックス 816"/>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63297</xdr:rowOff>
    </xdr:from>
    <xdr:to>
      <xdr:col>116</xdr:col>
      <xdr:colOff>114300</xdr:colOff>
      <xdr:row>58</xdr:row>
      <xdr:rowOff>164897</xdr:rowOff>
    </xdr:to>
    <xdr:sp macro="" textlink="">
      <xdr:nvSpPr>
        <xdr:cNvPr id="823" name="楕円 822"/>
        <xdr:cNvSpPr/>
      </xdr:nvSpPr>
      <xdr:spPr>
        <a:xfrm>
          <a:off x="221107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149674</xdr:rowOff>
    </xdr:from>
    <xdr:ext cx="378565" cy="259045"/>
    <xdr:sp macro="" textlink="">
      <xdr:nvSpPr>
        <xdr:cNvPr id="824" name="貸付金該当値テキスト"/>
        <xdr:cNvSpPr txBox="1"/>
      </xdr:nvSpPr>
      <xdr:spPr>
        <a:xfrm>
          <a:off x="22212300" y="992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73081</xdr:rowOff>
    </xdr:from>
    <xdr:to>
      <xdr:col>112</xdr:col>
      <xdr:colOff>38100</xdr:colOff>
      <xdr:row>59</xdr:row>
      <xdr:rowOff>3231</xdr:rowOff>
    </xdr:to>
    <xdr:sp macro="" textlink="">
      <xdr:nvSpPr>
        <xdr:cNvPr id="825" name="楕円 824"/>
        <xdr:cNvSpPr/>
      </xdr:nvSpPr>
      <xdr:spPr>
        <a:xfrm>
          <a:off x="21272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165808</xdr:rowOff>
    </xdr:from>
    <xdr:ext cx="378565" cy="259045"/>
    <xdr:sp macro="" textlink="">
      <xdr:nvSpPr>
        <xdr:cNvPr id="826" name="テキスト ボックス 825"/>
        <xdr:cNvSpPr txBox="1"/>
      </xdr:nvSpPr>
      <xdr:spPr>
        <a:xfrm>
          <a:off x="21134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87711</xdr:rowOff>
    </xdr:from>
    <xdr:to>
      <xdr:col>107</xdr:col>
      <xdr:colOff>101600</xdr:colOff>
      <xdr:row>59</xdr:row>
      <xdr:rowOff>17861</xdr:rowOff>
    </xdr:to>
    <xdr:sp macro="" textlink="">
      <xdr:nvSpPr>
        <xdr:cNvPr id="827" name="楕円 826"/>
        <xdr:cNvSpPr/>
      </xdr:nvSpPr>
      <xdr:spPr>
        <a:xfrm>
          <a:off x="20383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8988</xdr:rowOff>
    </xdr:from>
    <xdr:ext cx="313932" cy="259045"/>
    <xdr:sp macro="" textlink="">
      <xdr:nvSpPr>
        <xdr:cNvPr id="828" name="テキスト ボックス 827"/>
        <xdr:cNvSpPr txBox="1"/>
      </xdr:nvSpPr>
      <xdr:spPr>
        <a:xfrm>
          <a:off x="20277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87529</xdr:rowOff>
    </xdr:from>
    <xdr:to>
      <xdr:col>102</xdr:col>
      <xdr:colOff>165100</xdr:colOff>
      <xdr:row>59</xdr:row>
      <xdr:rowOff>17679</xdr:rowOff>
    </xdr:to>
    <xdr:sp macro="" textlink="">
      <xdr:nvSpPr>
        <xdr:cNvPr id="829" name="楕円 828"/>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8806</xdr:rowOff>
    </xdr:from>
    <xdr:ext cx="313932" cy="259045"/>
    <xdr:sp macro="" textlink="">
      <xdr:nvSpPr>
        <xdr:cNvPr id="830" name="テキスト ボックス 829"/>
        <xdr:cNvSpPr txBox="1"/>
      </xdr:nvSpPr>
      <xdr:spPr>
        <a:xfrm>
          <a:off x="19388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86980</xdr:rowOff>
    </xdr:from>
    <xdr:to>
      <xdr:col>98</xdr:col>
      <xdr:colOff>38100</xdr:colOff>
      <xdr:row>59</xdr:row>
      <xdr:rowOff>17130</xdr:rowOff>
    </xdr:to>
    <xdr:sp macro="" textlink="">
      <xdr:nvSpPr>
        <xdr:cNvPr id="831" name="楕円 830"/>
        <xdr:cNvSpPr/>
      </xdr:nvSpPr>
      <xdr:spPr>
        <a:xfrm>
          <a:off x="18605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8257</xdr:rowOff>
    </xdr:from>
    <xdr:ext cx="313932" cy="259045"/>
    <xdr:sp macro="" textlink="">
      <xdr:nvSpPr>
        <xdr:cNvPr id="832" name="テキスト ボックス 831"/>
        <xdr:cNvSpPr txBox="1"/>
      </xdr:nvSpPr>
      <xdr:spPr>
        <a:xfrm>
          <a:off x="18499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4" name="直線コネクタ 84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5" name="テキスト ボックス 84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6" name="直線コネクタ 84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7" name="テキスト ボックス 84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8" name="直線コネクタ 84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9" name="テキスト ボックス 84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2" name="直線コネクタ 85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3" name="テキスト ボックス 852"/>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4" name="直線コネクタ 85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5" name="テキスト ボックス 854"/>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6" name="直線コネクタ 85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7" name="テキスト ボックス 856"/>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1" name="直線コネクタ 860"/>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2"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3" name="直線コネクタ 862"/>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4"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5" name="直線コネクタ 864"/>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53689</xdr:rowOff>
    </xdr:from>
    <xdr:to>
      <xdr:col>116</xdr:col>
      <xdr:colOff>63500</xdr:colOff>
      <xdr:row>73</xdr:row>
      <xdr:rowOff>55499</xdr:rowOff>
    </xdr:to>
    <xdr:cxnSp macro="">
      <xdr:nvCxnSpPr>
        <xdr:cNvPr id="866" name="直線コネクタ 865"/>
        <xdr:cNvCxnSpPr/>
      </xdr:nvCxnSpPr>
      <xdr:spPr>
        <a:xfrm flipV="1">
          <a:off x="21323300" y="12569539"/>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7"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8" name="フローチャート: 判断 867"/>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9017</xdr:rowOff>
    </xdr:from>
    <xdr:to>
      <xdr:col>111</xdr:col>
      <xdr:colOff>177800</xdr:colOff>
      <xdr:row>73</xdr:row>
      <xdr:rowOff>55499</xdr:rowOff>
    </xdr:to>
    <xdr:cxnSp macro="">
      <xdr:nvCxnSpPr>
        <xdr:cNvPr id="869" name="直線コネクタ 868"/>
        <xdr:cNvCxnSpPr/>
      </xdr:nvCxnSpPr>
      <xdr:spPr>
        <a:xfrm>
          <a:off x="20434300" y="1252486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0" name="フローチャート: 判断 869"/>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1" name="テキスト ボックス 870"/>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85407</xdr:rowOff>
    </xdr:from>
    <xdr:to>
      <xdr:col>107</xdr:col>
      <xdr:colOff>50800</xdr:colOff>
      <xdr:row>73</xdr:row>
      <xdr:rowOff>9017</xdr:rowOff>
    </xdr:to>
    <xdr:cxnSp macro="">
      <xdr:nvCxnSpPr>
        <xdr:cNvPr id="872" name="直線コネクタ 871"/>
        <xdr:cNvCxnSpPr/>
      </xdr:nvCxnSpPr>
      <xdr:spPr>
        <a:xfrm>
          <a:off x="19545300" y="12429807"/>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3" name="フローチャート: 判断 872"/>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4" name="テキスト ボックス 873"/>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139700</xdr:rowOff>
    </xdr:from>
    <xdr:to>
      <xdr:col>102</xdr:col>
      <xdr:colOff>114300</xdr:colOff>
      <xdr:row>72</xdr:row>
      <xdr:rowOff>85407</xdr:rowOff>
    </xdr:to>
    <xdr:cxnSp macro="">
      <xdr:nvCxnSpPr>
        <xdr:cNvPr id="875" name="直線コネクタ 874"/>
        <xdr:cNvCxnSpPr/>
      </xdr:nvCxnSpPr>
      <xdr:spPr>
        <a:xfrm>
          <a:off x="18656300" y="12312650"/>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6" name="フローチャート: 判断 875"/>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7" name="テキスト ボックス 876"/>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8" name="フローチャート: 判断 877"/>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9" name="テキスト ボックス 878"/>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2889</xdr:rowOff>
    </xdr:from>
    <xdr:to>
      <xdr:col>116</xdr:col>
      <xdr:colOff>114300</xdr:colOff>
      <xdr:row>73</xdr:row>
      <xdr:rowOff>104489</xdr:rowOff>
    </xdr:to>
    <xdr:sp macro="" textlink="">
      <xdr:nvSpPr>
        <xdr:cNvPr id="885" name="楕円 884"/>
        <xdr:cNvSpPr/>
      </xdr:nvSpPr>
      <xdr:spPr>
        <a:xfrm>
          <a:off x="221107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25766</xdr:rowOff>
    </xdr:from>
    <xdr:ext cx="534377" cy="259045"/>
    <xdr:sp macro="" textlink="">
      <xdr:nvSpPr>
        <xdr:cNvPr id="886" name="繰出金該当値テキスト"/>
        <xdr:cNvSpPr txBox="1"/>
      </xdr:nvSpPr>
      <xdr:spPr>
        <a:xfrm>
          <a:off x="22212300" y="123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4699</xdr:rowOff>
    </xdr:from>
    <xdr:to>
      <xdr:col>112</xdr:col>
      <xdr:colOff>38100</xdr:colOff>
      <xdr:row>73</xdr:row>
      <xdr:rowOff>106299</xdr:rowOff>
    </xdr:to>
    <xdr:sp macro="" textlink="">
      <xdr:nvSpPr>
        <xdr:cNvPr id="887" name="楕円 886"/>
        <xdr:cNvSpPr/>
      </xdr:nvSpPr>
      <xdr:spPr>
        <a:xfrm>
          <a:off x="21272500" y="125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122826</xdr:rowOff>
    </xdr:from>
    <xdr:ext cx="534377" cy="259045"/>
    <xdr:sp macro="" textlink="">
      <xdr:nvSpPr>
        <xdr:cNvPr id="888" name="テキスト ボックス 887"/>
        <xdr:cNvSpPr txBox="1"/>
      </xdr:nvSpPr>
      <xdr:spPr>
        <a:xfrm>
          <a:off x="21056111" y="122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129667</xdr:rowOff>
    </xdr:from>
    <xdr:to>
      <xdr:col>107</xdr:col>
      <xdr:colOff>101600</xdr:colOff>
      <xdr:row>73</xdr:row>
      <xdr:rowOff>59817</xdr:rowOff>
    </xdr:to>
    <xdr:sp macro="" textlink="">
      <xdr:nvSpPr>
        <xdr:cNvPr id="889" name="楕円 888"/>
        <xdr:cNvSpPr/>
      </xdr:nvSpPr>
      <xdr:spPr>
        <a:xfrm>
          <a:off x="20383500" y="124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76344</xdr:rowOff>
    </xdr:from>
    <xdr:ext cx="534377" cy="259045"/>
    <xdr:sp macro="" textlink="">
      <xdr:nvSpPr>
        <xdr:cNvPr id="890" name="テキスト ボックス 889"/>
        <xdr:cNvSpPr txBox="1"/>
      </xdr:nvSpPr>
      <xdr:spPr>
        <a:xfrm>
          <a:off x="20167111" y="122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34607</xdr:rowOff>
    </xdr:from>
    <xdr:to>
      <xdr:col>102</xdr:col>
      <xdr:colOff>165100</xdr:colOff>
      <xdr:row>72</xdr:row>
      <xdr:rowOff>136207</xdr:rowOff>
    </xdr:to>
    <xdr:sp macro="" textlink="">
      <xdr:nvSpPr>
        <xdr:cNvPr id="891" name="楕円 890"/>
        <xdr:cNvSpPr/>
      </xdr:nvSpPr>
      <xdr:spPr>
        <a:xfrm>
          <a:off x="19494500" y="123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152734</xdr:rowOff>
    </xdr:from>
    <xdr:ext cx="534377" cy="259045"/>
    <xdr:sp macro="" textlink="">
      <xdr:nvSpPr>
        <xdr:cNvPr id="892" name="テキスト ボックス 891"/>
        <xdr:cNvSpPr txBox="1"/>
      </xdr:nvSpPr>
      <xdr:spPr>
        <a:xfrm>
          <a:off x="19278111" y="121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88900</xdr:rowOff>
    </xdr:from>
    <xdr:to>
      <xdr:col>98</xdr:col>
      <xdr:colOff>38100</xdr:colOff>
      <xdr:row>72</xdr:row>
      <xdr:rowOff>19050</xdr:rowOff>
    </xdr:to>
    <xdr:sp macro="" textlink="">
      <xdr:nvSpPr>
        <xdr:cNvPr id="893" name="楕円 892"/>
        <xdr:cNvSpPr/>
      </xdr:nvSpPr>
      <xdr:spPr>
        <a:xfrm>
          <a:off x="18605500" y="12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35577</xdr:rowOff>
    </xdr:from>
    <xdr:ext cx="534377" cy="259045"/>
    <xdr:sp macro="" textlink="">
      <xdr:nvSpPr>
        <xdr:cNvPr id="894" name="テキスト ボックス 893"/>
        <xdr:cNvSpPr txBox="1"/>
      </xdr:nvSpPr>
      <xdr:spPr>
        <a:xfrm>
          <a:off x="18389111" y="120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本区の歳出決算総額は、住民一人当たり</a:t>
          </a:r>
          <a:r>
            <a:rPr kumimoji="1" lang="en-US" altLang="ja-JP" sz="1100" b="0" i="0" baseline="0">
              <a:solidFill>
                <a:schemeClr val="dk1"/>
              </a:solidFill>
              <a:effectLst/>
              <a:latin typeface="+mn-lt"/>
              <a:ea typeface="+mn-ea"/>
              <a:cs typeface="+mn-cs"/>
            </a:rPr>
            <a:t>432,517</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主な構成項目である扶助費は、住民一人当たり</a:t>
          </a:r>
          <a:r>
            <a:rPr kumimoji="1" lang="en-US" altLang="ja-JP" sz="1100" b="0" i="0" baseline="0">
              <a:solidFill>
                <a:schemeClr val="dk1"/>
              </a:solidFill>
              <a:effectLst/>
              <a:latin typeface="+mn-lt"/>
              <a:ea typeface="+mn-ea"/>
              <a:cs typeface="+mn-cs"/>
            </a:rPr>
            <a:t>150,737</a:t>
          </a:r>
          <a:r>
            <a:rPr kumimoji="1" lang="ja-JP" altLang="ja-JP" sz="1100" b="0" i="0" baseline="0">
              <a:solidFill>
                <a:schemeClr val="dk1"/>
              </a:solidFill>
              <a:effectLst/>
              <a:latin typeface="+mn-lt"/>
              <a:ea typeface="+mn-ea"/>
              <a:cs typeface="+mn-cs"/>
            </a:rPr>
            <a:t>円となっている。増加傾向にあり、類似団体より高い数値となっている。これは、私立保育所保育委託費や自立支援給付費の増によるものであり、今後も保育需要増への対応等により、増加していくことが見込ま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普通建設事業費（うち新規整備）は、住民一人当たり</a:t>
          </a:r>
          <a:r>
            <a:rPr kumimoji="1" lang="en-US" altLang="ja-JP" sz="1100" b="0" i="0" baseline="0">
              <a:solidFill>
                <a:schemeClr val="dk1"/>
              </a:solidFill>
              <a:effectLst/>
              <a:latin typeface="+mn-lt"/>
              <a:ea typeface="+mn-ea"/>
              <a:cs typeface="+mn-cs"/>
            </a:rPr>
            <a:t>15,019</a:t>
          </a:r>
          <a:r>
            <a:rPr kumimoji="1" lang="ja-JP" altLang="ja-JP" sz="1100" b="0" i="0" baseline="0">
              <a:solidFill>
                <a:schemeClr val="dk1"/>
              </a:solidFill>
              <a:effectLst/>
              <a:latin typeface="+mn-lt"/>
              <a:ea typeface="+mn-ea"/>
              <a:cs typeface="+mn-cs"/>
            </a:rPr>
            <a:t>円となっており、これ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吾嬬立花中学校校舎移築費やオリパラ競技会場周辺道路整備事業費等の減などによるものである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やや減少したが、</a:t>
          </a:r>
          <a:r>
            <a:rPr kumimoji="1" lang="ja-JP" altLang="ja-JP" sz="1100" b="0" i="0" baseline="0">
              <a:solidFill>
                <a:schemeClr val="dk1"/>
              </a:solidFill>
              <a:effectLst/>
              <a:latin typeface="+mn-lt"/>
              <a:ea typeface="+mn-ea"/>
              <a:cs typeface="+mn-cs"/>
            </a:rPr>
            <a:t>類似団体と比較して一人当たりコストが高い状況となっ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116459</xdr:rowOff>
    </xdr:from>
    <xdr:to>
      <xdr:col>24</xdr:col>
      <xdr:colOff>63500</xdr:colOff>
      <xdr:row>36</xdr:row>
      <xdr:rowOff>117411</xdr:rowOff>
    </xdr:to>
    <xdr:cxnSp macro="">
      <xdr:nvCxnSpPr>
        <xdr:cNvPr id="60" name="直線コネクタ 59"/>
        <xdr:cNvCxnSpPr/>
      </xdr:nvCxnSpPr>
      <xdr:spPr>
        <a:xfrm flipV="1">
          <a:off x="3797300" y="628865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107696</xdr:rowOff>
    </xdr:from>
    <xdr:to>
      <xdr:col>19</xdr:col>
      <xdr:colOff>177800</xdr:colOff>
      <xdr:row>36</xdr:row>
      <xdr:rowOff>117411</xdr:rowOff>
    </xdr:to>
    <xdr:cxnSp macro="">
      <xdr:nvCxnSpPr>
        <xdr:cNvPr id="63" name="直線コネクタ 62"/>
        <xdr:cNvCxnSpPr/>
      </xdr:nvCxnSpPr>
      <xdr:spPr>
        <a:xfrm>
          <a:off x="2908300" y="627989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107696</xdr:rowOff>
    </xdr:to>
    <xdr:cxnSp macro="">
      <xdr:nvCxnSpPr>
        <xdr:cNvPr id="66" name="直線コネクタ 65"/>
        <xdr:cNvCxnSpPr/>
      </xdr:nvCxnSpPr>
      <xdr:spPr>
        <a:xfrm>
          <a:off x="2019300" y="627151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99314</xdr:rowOff>
    </xdr:to>
    <xdr:cxnSp macro="">
      <xdr:nvCxnSpPr>
        <xdr:cNvPr id="69" name="直線コネクタ 68"/>
        <xdr:cNvCxnSpPr/>
      </xdr:nvCxnSpPr>
      <xdr:spPr>
        <a:xfrm>
          <a:off x="1130300" y="6232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65659</xdr:rowOff>
    </xdr:from>
    <xdr:to>
      <xdr:col>24</xdr:col>
      <xdr:colOff>114300</xdr:colOff>
      <xdr:row>36</xdr:row>
      <xdr:rowOff>167259</xdr:rowOff>
    </xdr:to>
    <xdr:sp macro="" textlink="">
      <xdr:nvSpPr>
        <xdr:cNvPr id="79" name="楕円 78"/>
        <xdr:cNvSpPr/>
      </xdr:nvSpPr>
      <xdr:spPr>
        <a:xfrm>
          <a:off x="45847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88536</xdr:rowOff>
    </xdr:from>
    <xdr:ext cx="469744" cy="259045"/>
    <xdr:sp macro="" textlink="">
      <xdr:nvSpPr>
        <xdr:cNvPr id="80" name="議会費該当値テキスト"/>
        <xdr:cNvSpPr txBox="1"/>
      </xdr:nvSpPr>
      <xdr:spPr>
        <a:xfrm>
          <a:off x="4686300"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66611</xdr:rowOff>
    </xdr:from>
    <xdr:to>
      <xdr:col>20</xdr:col>
      <xdr:colOff>38100</xdr:colOff>
      <xdr:row>36</xdr:row>
      <xdr:rowOff>168211</xdr:rowOff>
    </xdr:to>
    <xdr:sp macro="" textlink="">
      <xdr:nvSpPr>
        <xdr:cNvPr id="81" name="楕円 80"/>
        <xdr:cNvSpPr/>
      </xdr:nvSpPr>
      <xdr:spPr>
        <a:xfrm>
          <a:off x="37465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13288</xdr:rowOff>
    </xdr:from>
    <xdr:ext cx="469744" cy="259045"/>
    <xdr:sp macro="" textlink="">
      <xdr:nvSpPr>
        <xdr:cNvPr id="82" name="テキスト ボックス 81"/>
        <xdr:cNvSpPr txBox="1"/>
      </xdr:nvSpPr>
      <xdr:spPr>
        <a:xfrm>
          <a:off x="3562428" y="60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56896</xdr:rowOff>
    </xdr:from>
    <xdr:to>
      <xdr:col>15</xdr:col>
      <xdr:colOff>101600</xdr:colOff>
      <xdr:row>36</xdr:row>
      <xdr:rowOff>158496</xdr:rowOff>
    </xdr:to>
    <xdr:sp macro="" textlink="">
      <xdr:nvSpPr>
        <xdr:cNvPr id="83" name="楕円 82"/>
        <xdr:cNvSpPr/>
      </xdr:nvSpPr>
      <xdr:spPr>
        <a:xfrm>
          <a:off x="2857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3573</xdr:rowOff>
    </xdr:from>
    <xdr:ext cx="469744" cy="259045"/>
    <xdr:sp macro="" textlink="">
      <xdr:nvSpPr>
        <xdr:cNvPr id="84" name="テキスト ボックス 83"/>
        <xdr:cNvSpPr txBox="1"/>
      </xdr:nvSpPr>
      <xdr:spPr>
        <a:xfrm>
          <a:off x="2673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5" name="楕円 84"/>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166641</xdr:rowOff>
    </xdr:from>
    <xdr:ext cx="469744" cy="259045"/>
    <xdr:sp macro="" textlink="">
      <xdr:nvSpPr>
        <xdr:cNvPr id="86" name="テキスト ボックス 85"/>
        <xdr:cNvSpPr txBox="1"/>
      </xdr:nvSpPr>
      <xdr:spPr>
        <a:xfrm>
          <a:off x="1784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9652</xdr:rowOff>
    </xdr:from>
    <xdr:to>
      <xdr:col>6</xdr:col>
      <xdr:colOff>38100</xdr:colOff>
      <xdr:row>36</xdr:row>
      <xdr:rowOff>111252</xdr:rowOff>
    </xdr:to>
    <xdr:sp macro="" textlink="">
      <xdr:nvSpPr>
        <xdr:cNvPr id="87" name="楕円 86"/>
        <xdr:cNvSpPr/>
      </xdr:nvSpPr>
      <xdr:spPr>
        <a:xfrm>
          <a:off x="1079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127779</xdr:rowOff>
    </xdr:from>
    <xdr:ext cx="469744" cy="259045"/>
    <xdr:sp macro="" textlink="">
      <xdr:nvSpPr>
        <xdr:cNvPr id="88" name="テキスト ボックス 87"/>
        <xdr:cNvSpPr txBox="1"/>
      </xdr:nvSpPr>
      <xdr:spPr>
        <a:xfrm>
          <a:off x="895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164116</xdr:rowOff>
    </xdr:from>
    <xdr:to>
      <xdr:col>24</xdr:col>
      <xdr:colOff>63500</xdr:colOff>
      <xdr:row>57</xdr:row>
      <xdr:rowOff>167677</xdr:rowOff>
    </xdr:to>
    <xdr:cxnSp macro="">
      <xdr:nvCxnSpPr>
        <xdr:cNvPr id="120" name="直線コネクタ 119"/>
        <xdr:cNvCxnSpPr/>
      </xdr:nvCxnSpPr>
      <xdr:spPr>
        <a:xfrm flipV="1">
          <a:off x="3797300" y="9936766"/>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167677</xdr:rowOff>
    </xdr:from>
    <xdr:to>
      <xdr:col>19</xdr:col>
      <xdr:colOff>177800</xdr:colOff>
      <xdr:row>58</xdr:row>
      <xdr:rowOff>104583</xdr:rowOff>
    </xdr:to>
    <xdr:cxnSp macro="">
      <xdr:nvCxnSpPr>
        <xdr:cNvPr id="123" name="直線コネクタ 122"/>
        <xdr:cNvCxnSpPr/>
      </xdr:nvCxnSpPr>
      <xdr:spPr>
        <a:xfrm flipV="1">
          <a:off x="2908300" y="9940327"/>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51264</xdr:rowOff>
    </xdr:from>
    <xdr:to>
      <xdr:col>15</xdr:col>
      <xdr:colOff>50800</xdr:colOff>
      <xdr:row>58</xdr:row>
      <xdr:rowOff>104583</xdr:rowOff>
    </xdr:to>
    <xdr:cxnSp macro="">
      <xdr:nvCxnSpPr>
        <xdr:cNvPr id="126" name="直線コネクタ 125"/>
        <xdr:cNvCxnSpPr/>
      </xdr:nvCxnSpPr>
      <xdr:spPr>
        <a:xfrm>
          <a:off x="2019300" y="9995364"/>
          <a:ext cx="889000" cy="5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51264</xdr:rowOff>
    </xdr:from>
    <xdr:to>
      <xdr:col>10</xdr:col>
      <xdr:colOff>114300</xdr:colOff>
      <xdr:row>58</xdr:row>
      <xdr:rowOff>87655</xdr:rowOff>
    </xdr:to>
    <xdr:cxnSp macro="">
      <xdr:nvCxnSpPr>
        <xdr:cNvPr id="129" name="直線コネクタ 128"/>
        <xdr:cNvCxnSpPr/>
      </xdr:nvCxnSpPr>
      <xdr:spPr>
        <a:xfrm flipV="1">
          <a:off x="1130300" y="9995364"/>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113316</xdr:rowOff>
    </xdr:from>
    <xdr:to>
      <xdr:col>24</xdr:col>
      <xdr:colOff>114300</xdr:colOff>
      <xdr:row>58</xdr:row>
      <xdr:rowOff>43466</xdr:rowOff>
    </xdr:to>
    <xdr:sp macro="" textlink="">
      <xdr:nvSpPr>
        <xdr:cNvPr id="139" name="楕円 138"/>
        <xdr:cNvSpPr/>
      </xdr:nvSpPr>
      <xdr:spPr>
        <a:xfrm>
          <a:off x="4584700" y="98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136193</xdr:rowOff>
    </xdr:from>
    <xdr:ext cx="534377" cy="259045"/>
    <xdr:sp macro="" textlink="">
      <xdr:nvSpPr>
        <xdr:cNvPr id="140" name="総務費該当値テキスト"/>
        <xdr:cNvSpPr txBox="1"/>
      </xdr:nvSpPr>
      <xdr:spPr>
        <a:xfrm>
          <a:off x="4686300" y="9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116877</xdr:rowOff>
    </xdr:from>
    <xdr:to>
      <xdr:col>20</xdr:col>
      <xdr:colOff>38100</xdr:colOff>
      <xdr:row>58</xdr:row>
      <xdr:rowOff>47027</xdr:rowOff>
    </xdr:to>
    <xdr:sp macro="" textlink="">
      <xdr:nvSpPr>
        <xdr:cNvPr id="141" name="楕円 140"/>
        <xdr:cNvSpPr/>
      </xdr:nvSpPr>
      <xdr:spPr>
        <a:xfrm>
          <a:off x="37465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63554</xdr:rowOff>
    </xdr:from>
    <xdr:ext cx="534377" cy="259045"/>
    <xdr:sp macro="" textlink="">
      <xdr:nvSpPr>
        <xdr:cNvPr id="142" name="テキスト ボックス 141"/>
        <xdr:cNvSpPr txBox="1"/>
      </xdr:nvSpPr>
      <xdr:spPr>
        <a:xfrm>
          <a:off x="3530111" y="96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53783</xdr:rowOff>
    </xdr:from>
    <xdr:to>
      <xdr:col>15</xdr:col>
      <xdr:colOff>101600</xdr:colOff>
      <xdr:row>58</xdr:row>
      <xdr:rowOff>155383</xdr:rowOff>
    </xdr:to>
    <xdr:sp macro="" textlink="">
      <xdr:nvSpPr>
        <xdr:cNvPr id="143" name="楕円 142"/>
        <xdr:cNvSpPr/>
      </xdr:nvSpPr>
      <xdr:spPr>
        <a:xfrm>
          <a:off x="2857500" y="9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146510</xdr:rowOff>
    </xdr:from>
    <xdr:ext cx="534377" cy="259045"/>
    <xdr:sp macro="" textlink="">
      <xdr:nvSpPr>
        <xdr:cNvPr id="144" name="テキスト ボックス 143"/>
        <xdr:cNvSpPr txBox="1"/>
      </xdr:nvSpPr>
      <xdr:spPr>
        <a:xfrm>
          <a:off x="2641111" y="100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xdr:rowOff>
    </xdr:from>
    <xdr:to>
      <xdr:col>10</xdr:col>
      <xdr:colOff>165100</xdr:colOff>
      <xdr:row>58</xdr:row>
      <xdr:rowOff>102064</xdr:rowOff>
    </xdr:to>
    <xdr:sp macro="" textlink="">
      <xdr:nvSpPr>
        <xdr:cNvPr id="145" name="楕円 144"/>
        <xdr:cNvSpPr/>
      </xdr:nvSpPr>
      <xdr:spPr>
        <a:xfrm>
          <a:off x="1968500" y="99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118591</xdr:rowOff>
    </xdr:from>
    <xdr:ext cx="534377" cy="259045"/>
    <xdr:sp macro="" textlink="">
      <xdr:nvSpPr>
        <xdr:cNvPr id="146" name="テキスト ボックス 145"/>
        <xdr:cNvSpPr txBox="1"/>
      </xdr:nvSpPr>
      <xdr:spPr>
        <a:xfrm>
          <a:off x="1752111"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36855</xdr:rowOff>
    </xdr:from>
    <xdr:to>
      <xdr:col>6</xdr:col>
      <xdr:colOff>38100</xdr:colOff>
      <xdr:row>58</xdr:row>
      <xdr:rowOff>138455</xdr:rowOff>
    </xdr:to>
    <xdr:sp macro="" textlink="">
      <xdr:nvSpPr>
        <xdr:cNvPr id="147" name="楕円 146"/>
        <xdr:cNvSpPr/>
      </xdr:nvSpPr>
      <xdr:spPr>
        <a:xfrm>
          <a:off x="1079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129582</xdr:rowOff>
    </xdr:from>
    <xdr:ext cx="534377" cy="259045"/>
    <xdr:sp macro="" textlink="">
      <xdr:nvSpPr>
        <xdr:cNvPr id="148" name="テキスト ボックス 147"/>
        <xdr:cNvSpPr txBox="1"/>
      </xdr:nvSpPr>
      <xdr:spPr>
        <a:xfrm>
          <a:off x="863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149161</xdr:rowOff>
    </xdr:from>
    <xdr:to>
      <xdr:col>24</xdr:col>
      <xdr:colOff>63500</xdr:colOff>
      <xdr:row>75</xdr:row>
      <xdr:rowOff>11938</xdr:rowOff>
    </xdr:to>
    <xdr:cxnSp macro="">
      <xdr:nvCxnSpPr>
        <xdr:cNvPr id="178" name="直線コネクタ 177"/>
        <xdr:cNvCxnSpPr/>
      </xdr:nvCxnSpPr>
      <xdr:spPr>
        <a:xfrm flipV="1">
          <a:off x="3797300" y="12836461"/>
          <a:ext cx="838200" cy="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11938</xdr:rowOff>
    </xdr:from>
    <xdr:to>
      <xdr:col>19</xdr:col>
      <xdr:colOff>177800</xdr:colOff>
      <xdr:row>75</xdr:row>
      <xdr:rowOff>36614</xdr:rowOff>
    </xdr:to>
    <xdr:cxnSp macro="">
      <xdr:nvCxnSpPr>
        <xdr:cNvPr id="181" name="直線コネクタ 180"/>
        <xdr:cNvCxnSpPr/>
      </xdr:nvCxnSpPr>
      <xdr:spPr>
        <a:xfrm flipV="1">
          <a:off x="2908300" y="12870688"/>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36614</xdr:rowOff>
    </xdr:from>
    <xdr:to>
      <xdr:col>15</xdr:col>
      <xdr:colOff>50800</xdr:colOff>
      <xdr:row>75</xdr:row>
      <xdr:rowOff>114922</xdr:rowOff>
    </xdr:to>
    <xdr:cxnSp macro="">
      <xdr:nvCxnSpPr>
        <xdr:cNvPr id="184" name="直線コネクタ 183"/>
        <xdr:cNvCxnSpPr/>
      </xdr:nvCxnSpPr>
      <xdr:spPr>
        <a:xfrm flipV="1">
          <a:off x="2019300" y="12895364"/>
          <a:ext cx="8890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114922</xdr:rowOff>
    </xdr:from>
    <xdr:to>
      <xdr:col>10</xdr:col>
      <xdr:colOff>114300</xdr:colOff>
      <xdr:row>75</xdr:row>
      <xdr:rowOff>163728</xdr:rowOff>
    </xdr:to>
    <xdr:cxnSp macro="">
      <xdr:nvCxnSpPr>
        <xdr:cNvPr id="187" name="直線コネクタ 186"/>
        <xdr:cNvCxnSpPr/>
      </xdr:nvCxnSpPr>
      <xdr:spPr>
        <a:xfrm flipV="1">
          <a:off x="1130300" y="12973672"/>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98361</xdr:rowOff>
    </xdr:from>
    <xdr:to>
      <xdr:col>24</xdr:col>
      <xdr:colOff>114300</xdr:colOff>
      <xdr:row>75</xdr:row>
      <xdr:rowOff>28511</xdr:rowOff>
    </xdr:to>
    <xdr:sp macro="" textlink="">
      <xdr:nvSpPr>
        <xdr:cNvPr id="197" name="楕円 196"/>
        <xdr:cNvSpPr/>
      </xdr:nvSpPr>
      <xdr:spPr>
        <a:xfrm>
          <a:off x="4584700" y="127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121238</xdr:rowOff>
    </xdr:from>
    <xdr:ext cx="599010" cy="259045"/>
    <xdr:sp macro="" textlink="">
      <xdr:nvSpPr>
        <xdr:cNvPr id="198" name="民生費該当値テキスト"/>
        <xdr:cNvSpPr txBox="1"/>
      </xdr:nvSpPr>
      <xdr:spPr>
        <a:xfrm>
          <a:off x="4686300" y="1263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132588</xdr:rowOff>
    </xdr:from>
    <xdr:to>
      <xdr:col>20</xdr:col>
      <xdr:colOff>38100</xdr:colOff>
      <xdr:row>75</xdr:row>
      <xdr:rowOff>62738</xdr:rowOff>
    </xdr:to>
    <xdr:sp macro="" textlink="">
      <xdr:nvSpPr>
        <xdr:cNvPr id="199" name="楕円 198"/>
        <xdr:cNvSpPr/>
      </xdr:nvSpPr>
      <xdr:spPr>
        <a:xfrm>
          <a:off x="3746500" y="128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79265</xdr:rowOff>
    </xdr:from>
    <xdr:ext cx="599010" cy="259045"/>
    <xdr:sp macro="" textlink="">
      <xdr:nvSpPr>
        <xdr:cNvPr id="200" name="テキスト ボックス 199"/>
        <xdr:cNvSpPr txBox="1"/>
      </xdr:nvSpPr>
      <xdr:spPr>
        <a:xfrm>
          <a:off x="3497795" y="1259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157264</xdr:rowOff>
    </xdr:from>
    <xdr:to>
      <xdr:col>15</xdr:col>
      <xdr:colOff>101600</xdr:colOff>
      <xdr:row>75</xdr:row>
      <xdr:rowOff>87414</xdr:rowOff>
    </xdr:to>
    <xdr:sp macro="" textlink="">
      <xdr:nvSpPr>
        <xdr:cNvPr id="201" name="楕円 200"/>
        <xdr:cNvSpPr/>
      </xdr:nvSpPr>
      <xdr:spPr>
        <a:xfrm>
          <a:off x="2857500" y="128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103941</xdr:rowOff>
    </xdr:from>
    <xdr:ext cx="599010" cy="259045"/>
    <xdr:sp macro="" textlink="">
      <xdr:nvSpPr>
        <xdr:cNvPr id="202" name="テキスト ボックス 201"/>
        <xdr:cNvSpPr txBox="1"/>
      </xdr:nvSpPr>
      <xdr:spPr>
        <a:xfrm>
          <a:off x="2608795" y="126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64122</xdr:rowOff>
    </xdr:from>
    <xdr:to>
      <xdr:col>10</xdr:col>
      <xdr:colOff>165100</xdr:colOff>
      <xdr:row>75</xdr:row>
      <xdr:rowOff>165723</xdr:rowOff>
    </xdr:to>
    <xdr:sp macro="" textlink="">
      <xdr:nvSpPr>
        <xdr:cNvPr id="203" name="楕円 202"/>
        <xdr:cNvSpPr/>
      </xdr:nvSpPr>
      <xdr:spPr>
        <a:xfrm>
          <a:off x="1968500" y="12922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10799</xdr:rowOff>
    </xdr:from>
    <xdr:ext cx="599010" cy="259045"/>
    <xdr:sp macro="" textlink="">
      <xdr:nvSpPr>
        <xdr:cNvPr id="204" name="テキスト ボックス 203"/>
        <xdr:cNvSpPr txBox="1"/>
      </xdr:nvSpPr>
      <xdr:spPr>
        <a:xfrm>
          <a:off x="1719795" y="1269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112929</xdr:rowOff>
    </xdr:from>
    <xdr:to>
      <xdr:col>6</xdr:col>
      <xdr:colOff>38100</xdr:colOff>
      <xdr:row>76</xdr:row>
      <xdr:rowOff>43080</xdr:rowOff>
    </xdr:to>
    <xdr:sp macro="" textlink="">
      <xdr:nvSpPr>
        <xdr:cNvPr id="205" name="楕円 204"/>
        <xdr:cNvSpPr/>
      </xdr:nvSpPr>
      <xdr:spPr>
        <a:xfrm>
          <a:off x="1079500" y="12971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59606</xdr:rowOff>
    </xdr:from>
    <xdr:ext cx="599010" cy="259045"/>
    <xdr:sp macro="" textlink="">
      <xdr:nvSpPr>
        <xdr:cNvPr id="206" name="テキスト ボックス 205"/>
        <xdr:cNvSpPr txBox="1"/>
      </xdr:nvSpPr>
      <xdr:spPr>
        <a:xfrm>
          <a:off x="830795" y="1274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8875</xdr:rowOff>
    </xdr:from>
    <xdr:to>
      <xdr:col>24</xdr:col>
      <xdr:colOff>63500</xdr:colOff>
      <xdr:row>98</xdr:row>
      <xdr:rowOff>24583</xdr:rowOff>
    </xdr:to>
    <xdr:cxnSp macro="">
      <xdr:nvCxnSpPr>
        <xdr:cNvPr id="238" name="直線コネクタ 237"/>
        <xdr:cNvCxnSpPr/>
      </xdr:nvCxnSpPr>
      <xdr:spPr>
        <a:xfrm flipV="1">
          <a:off x="3797300" y="16810975"/>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9333</xdr:rowOff>
    </xdr:from>
    <xdr:to>
      <xdr:col>19</xdr:col>
      <xdr:colOff>177800</xdr:colOff>
      <xdr:row>98</xdr:row>
      <xdr:rowOff>24583</xdr:rowOff>
    </xdr:to>
    <xdr:cxnSp macro="">
      <xdr:nvCxnSpPr>
        <xdr:cNvPr id="241" name="直線コネクタ 240"/>
        <xdr:cNvCxnSpPr/>
      </xdr:nvCxnSpPr>
      <xdr:spPr>
        <a:xfrm>
          <a:off x="2908300" y="16811433"/>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9333</xdr:rowOff>
    </xdr:from>
    <xdr:to>
      <xdr:col>15</xdr:col>
      <xdr:colOff>50800</xdr:colOff>
      <xdr:row>98</xdr:row>
      <xdr:rowOff>13709</xdr:rowOff>
    </xdr:to>
    <xdr:cxnSp macro="">
      <xdr:nvCxnSpPr>
        <xdr:cNvPr id="244" name="直線コネクタ 243"/>
        <xdr:cNvCxnSpPr/>
      </xdr:nvCxnSpPr>
      <xdr:spPr>
        <a:xfrm flipV="1">
          <a:off x="2019300" y="1681143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7178</xdr:rowOff>
    </xdr:from>
    <xdr:to>
      <xdr:col>10</xdr:col>
      <xdr:colOff>114300</xdr:colOff>
      <xdr:row>98</xdr:row>
      <xdr:rowOff>13709</xdr:rowOff>
    </xdr:to>
    <xdr:cxnSp macro="">
      <xdr:nvCxnSpPr>
        <xdr:cNvPr id="247" name="直線コネクタ 246"/>
        <xdr:cNvCxnSpPr/>
      </xdr:nvCxnSpPr>
      <xdr:spPr>
        <a:xfrm>
          <a:off x="1130300" y="1680927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129525</xdr:rowOff>
    </xdr:from>
    <xdr:to>
      <xdr:col>24</xdr:col>
      <xdr:colOff>114300</xdr:colOff>
      <xdr:row>98</xdr:row>
      <xdr:rowOff>59675</xdr:rowOff>
    </xdr:to>
    <xdr:sp macro="" textlink="">
      <xdr:nvSpPr>
        <xdr:cNvPr id="257" name="楕円 256"/>
        <xdr:cNvSpPr/>
      </xdr:nvSpPr>
      <xdr:spPr>
        <a:xfrm>
          <a:off x="4584700" y="167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107952</xdr:rowOff>
    </xdr:from>
    <xdr:ext cx="534377" cy="259045"/>
    <xdr:sp macro="" textlink="">
      <xdr:nvSpPr>
        <xdr:cNvPr id="258" name="衛生費該当値テキスト"/>
        <xdr:cNvSpPr txBox="1"/>
      </xdr:nvSpPr>
      <xdr:spPr>
        <a:xfrm>
          <a:off x="4686300" y="16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145233</xdr:rowOff>
    </xdr:from>
    <xdr:to>
      <xdr:col>20</xdr:col>
      <xdr:colOff>38100</xdr:colOff>
      <xdr:row>98</xdr:row>
      <xdr:rowOff>75383</xdr:rowOff>
    </xdr:to>
    <xdr:sp macro="" textlink="">
      <xdr:nvSpPr>
        <xdr:cNvPr id="259" name="楕円 258"/>
        <xdr:cNvSpPr/>
      </xdr:nvSpPr>
      <xdr:spPr>
        <a:xfrm>
          <a:off x="3746500" y="16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66510</xdr:rowOff>
    </xdr:from>
    <xdr:ext cx="534377" cy="259045"/>
    <xdr:sp macro="" textlink="">
      <xdr:nvSpPr>
        <xdr:cNvPr id="260" name="テキスト ボックス 259"/>
        <xdr:cNvSpPr txBox="1"/>
      </xdr:nvSpPr>
      <xdr:spPr>
        <a:xfrm>
          <a:off x="3530111" y="168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129983</xdr:rowOff>
    </xdr:from>
    <xdr:to>
      <xdr:col>15</xdr:col>
      <xdr:colOff>101600</xdr:colOff>
      <xdr:row>98</xdr:row>
      <xdr:rowOff>60133</xdr:rowOff>
    </xdr:to>
    <xdr:sp macro="" textlink="">
      <xdr:nvSpPr>
        <xdr:cNvPr id="261" name="楕円 260"/>
        <xdr:cNvSpPr/>
      </xdr:nvSpPr>
      <xdr:spPr>
        <a:xfrm>
          <a:off x="2857500" y="167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76660</xdr:rowOff>
    </xdr:from>
    <xdr:ext cx="534377" cy="259045"/>
    <xdr:sp macro="" textlink="">
      <xdr:nvSpPr>
        <xdr:cNvPr id="262" name="テキスト ボックス 261"/>
        <xdr:cNvSpPr txBox="1"/>
      </xdr:nvSpPr>
      <xdr:spPr>
        <a:xfrm>
          <a:off x="2641111" y="165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134359</xdr:rowOff>
    </xdr:from>
    <xdr:to>
      <xdr:col>10</xdr:col>
      <xdr:colOff>165100</xdr:colOff>
      <xdr:row>98</xdr:row>
      <xdr:rowOff>64509</xdr:rowOff>
    </xdr:to>
    <xdr:sp macro="" textlink="">
      <xdr:nvSpPr>
        <xdr:cNvPr id="263" name="楕円 262"/>
        <xdr:cNvSpPr/>
      </xdr:nvSpPr>
      <xdr:spPr>
        <a:xfrm>
          <a:off x="1968500" y="167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55636</xdr:rowOff>
    </xdr:from>
    <xdr:ext cx="534377" cy="259045"/>
    <xdr:sp macro="" textlink="">
      <xdr:nvSpPr>
        <xdr:cNvPr id="264" name="テキスト ボックス 263"/>
        <xdr:cNvSpPr txBox="1"/>
      </xdr:nvSpPr>
      <xdr:spPr>
        <a:xfrm>
          <a:off x="1752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127828</xdr:rowOff>
    </xdr:from>
    <xdr:to>
      <xdr:col>6</xdr:col>
      <xdr:colOff>38100</xdr:colOff>
      <xdr:row>98</xdr:row>
      <xdr:rowOff>57978</xdr:rowOff>
    </xdr:to>
    <xdr:sp macro="" textlink="">
      <xdr:nvSpPr>
        <xdr:cNvPr id="265" name="楕円 264"/>
        <xdr:cNvSpPr/>
      </xdr:nvSpPr>
      <xdr:spPr>
        <a:xfrm>
          <a:off x="1079500" y="167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74505</xdr:rowOff>
    </xdr:from>
    <xdr:ext cx="534377" cy="259045"/>
    <xdr:sp macro="" textlink="">
      <xdr:nvSpPr>
        <xdr:cNvPr id="266" name="テキスト ボックス 265"/>
        <xdr:cNvSpPr txBox="1"/>
      </xdr:nvSpPr>
      <xdr:spPr>
        <a:xfrm>
          <a:off x="863111" y="16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156083</xdr:rowOff>
    </xdr:from>
    <xdr:to>
      <xdr:col>55</xdr:col>
      <xdr:colOff>0</xdr:colOff>
      <xdr:row>38</xdr:row>
      <xdr:rowOff>12446</xdr:rowOff>
    </xdr:to>
    <xdr:cxnSp macro="">
      <xdr:nvCxnSpPr>
        <xdr:cNvPr id="295" name="直線コネクタ 294"/>
        <xdr:cNvCxnSpPr/>
      </xdr:nvCxnSpPr>
      <xdr:spPr>
        <a:xfrm flipV="1">
          <a:off x="9639300" y="649973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xdr:rowOff>
    </xdr:from>
    <xdr:to>
      <xdr:col>50</xdr:col>
      <xdr:colOff>114300</xdr:colOff>
      <xdr:row>38</xdr:row>
      <xdr:rowOff>12446</xdr:rowOff>
    </xdr:to>
    <xdr:cxnSp macro="">
      <xdr:nvCxnSpPr>
        <xdr:cNvPr id="298" name="直線コネクタ 297"/>
        <xdr:cNvCxnSpPr/>
      </xdr:nvCxnSpPr>
      <xdr:spPr>
        <a:xfrm>
          <a:off x="8750300" y="651649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42926</xdr:rowOff>
    </xdr:from>
    <xdr:to>
      <xdr:col>45</xdr:col>
      <xdr:colOff>177800</xdr:colOff>
      <xdr:row>38</xdr:row>
      <xdr:rowOff>1397</xdr:rowOff>
    </xdr:to>
    <xdr:cxnSp macro="">
      <xdr:nvCxnSpPr>
        <xdr:cNvPr id="301" name="直線コネクタ 300"/>
        <xdr:cNvCxnSpPr/>
      </xdr:nvCxnSpPr>
      <xdr:spPr>
        <a:xfrm>
          <a:off x="7861300" y="6386576"/>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170942</xdr:rowOff>
    </xdr:from>
    <xdr:to>
      <xdr:col>41</xdr:col>
      <xdr:colOff>50800</xdr:colOff>
      <xdr:row>37</xdr:row>
      <xdr:rowOff>42926</xdr:rowOff>
    </xdr:to>
    <xdr:cxnSp macro="">
      <xdr:nvCxnSpPr>
        <xdr:cNvPr id="304" name="直線コネクタ 303"/>
        <xdr:cNvCxnSpPr/>
      </xdr:nvCxnSpPr>
      <xdr:spPr>
        <a:xfrm>
          <a:off x="6972300" y="63431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105283</xdr:rowOff>
    </xdr:from>
    <xdr:to>
      <xdr:col>55</xdr:col>
      <xdr:colOff>50800</xdr:colOff>
      <xdr:row>38</xdr:row>
      <xdr:rowOff>35433</xdr:rowOff>
    </xdr:to>
    <xdr:sp macro="" textlink="">
      <xdr:nvSpPr>
        <xdr:cNvPr id="314" name="楕円 313"/>
        <xdr:cNvSpPr/>
      </xdr:nvSpPr>
      <xdr:spPr>
        <a:xfrm>
          <a:off x="104267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83710</xdr:rowOff>
    </xdr:from>
    <xdr:ext cx="378565" cy="259045"/>
    <xdr:sp macro="" textlink="">
      <xdr:nvSpPr>
        <xdr:cNvPr id="315" name="労働費該当値テキスト"/>
        <xdr:cNvSpPr txBox="1"/>
      </xdr:nvSpPr>
      <xdr:spPr>
        <a:xfrm>
          <a:off x="10528300" y="64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133096</xdr:rowOff>
    </xdr:from>
    <xdr:to>
      <xdr:col>50</xdr:col>
      <xdr:colOff>165100</xdr:colOff>
      <xdr:row>38</xdr:row>
      <xdr:rowOff>63246</xdr:rowOff>
    </xdr:to>
    <xdr:sp macro="" textlink="">
      <xdr:nvSpPr>
        <xdr:cNvPr id="316" name="楕円 315"/>
        <xdr:cNvSpPr/>
      </xdr:nvSpPr>
      <xdr:spPr>
        <a:xfrm>
          <a:off x="958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54373</xdr:rowOff>
    </xdr:from>
    <xdr:ext cx="378565" cy="259045"/>
    <xdr:sp macro="" textlink="">
      <xdr:nvSpPr>
        <xdr:cNvPr id="317" name="テキスト ボックス 316"/>
        <xdr:cNvSpPr txBox="1"/>
      </xdr:nvSpPr>
      <xdr:spPr>
        <a:xfrm>
          <a:off x="9450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122047</xdr:rowOff>
    </xdr:from>
    <xdr:to>
      <xdr:col>46</xdr:col>
      <xdr:colOff>38100</xdr:colOff>
      <xdr:row>38</xdr:row>
      <xdr:rowOff>52197</xdr:rowOff>
    </xdr:to>
    <xdr:sp macro="" textlink="">
      <xdr:nvSpPr>
        <xdr:cNvPr id="318" name="楕円 317"/>
        <xdr:cNvSpPr/>
      </xdr:nvSpPr>
      <xdr:spPr>
        <a:xfrm>
          <a:off x="8699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43324</xdr:rowOff>
    </xdr:from>
    <xdr:ext cx="378565" cy="259045"/>
    <xdr:sp macro="" textlink="">
      <xdr:nvSpPr>
        <xdr:cNvPr id="319" name="テキスト ボックス 318"/>
        <xdr:cNvSpPr txBox="1"/>
      </xdr:nvSpPr>
      <xdr:spPr>
        <a:xfrm>
          <a:off x="8561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163576</xdr:rowOff>
    </xdr:from>
    <xdr:to>
      <xdr:col>41</xdr:col>
      <xdr:colOff>101600</xdr:colOff>
      <xdr:row>37</xdr:row>
      <xdr:rowOff>93726</xdr:rowOff>
    </xdr:to>
    <xdr:sp macro="" textlink="">
      <xdr:nvSpPr>
        <xdr:cNvPr id="320" name="楕円 319"/>
        <xdr:cNvSpPr/>
      </xdr:nvSpPr>
      <xdr:spPr>
        <a:xfrm>
          <a:off x="781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110253</xdr:rowOff>
    </xdr:from>
    <xdr:ext cx="378565" cy="259045"/>
    <xdr:sp macro="" textlink="">
      <xdr:nvSpPr>
        <xdr:cNvPr id="321" name="テキスト ボックス 320"/>
        <xdr:cNvSpPr txBox="1"/>
      </xdr:nvSpPr>
      <xdr:spPr>
        <a:xfrm>
          <a:off x="7672017" y="611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120142</xdr:rowOff>
    </xdr:from>
    <xdr:to>
      <xdr:col>36</xdr:col>
      <xdr:colOff>165100</xdr:colOff>
      <xdr:row>37</xdr:row>
      <xdr:rowOff>50292</xdr:rowOff>
    </xdr:to>
    <xdr:sp macro="" textlink="">
      <xdr:nvSpPr>
        <xdr:cNvPr id="322" name="楕円 321"/>
        <xdr:cNvSpPr/>
      </xdr:nvSpPr>
      <xdr:spPr>
        <a:xfrm>
          <a:off x="6921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66819</xdr:rowOff>
    </xdr:from>
    <xdr:ext cx="469744" cy="259045"/>
    <xdr:sp macro="" textlink="">
      <xdr:nvSpPr>
        <xdr:cNvPr id="323" name="テキスト ボックス 322"/>
        <xdr:cNvSpPr txBox="1"/>
      </xdr:nvSpPr>
      <xdr:spPr>
        <a:xfrm>
          <a:off x="6737428" y="606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14839</xdr:rowOff>
    </xdr:from>
    <xdr:to>
      <xdr:col>55</xdr:col>
      <xdr:colOff>0</xdr:colOff>
      <xdr:row>77</xdr:row>
      <xdr:rowOff>42087</xdr:rowOff>
    </xdr:to>
    <xdr:cxnSp macro="">
      <xdr:nvCxnSpPr>
        <xdr:cNvPr id="405" name="直線コネクタ 404"/>
        <xdr:cNvCxnSpPr/>
      </xdr:nvCxnSpPr>
      <xdr:spPr>
        <a:xfrm flipV="1">
          <a:off x="9639300" y="13216489"/>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22062</xdr:rowOff>
    </xdr:from>
    <xdr:to>
      <xdr:col>50</xdr:col>
      <xdr:colOff>114300</xdr:colOff>
      <xdr:row>77</xdr:row>
      <xdr:rowOff>42087</xdr:rowOff>
    </xdr:to>
    <xdr:cxnSp macro="">
      <xdr:nvCxnSpPr>
        <xdr:cNvPr id="408" name="直線コネクタ 407"/>
        <xdr:cNvCxnSpPr/>
      </xdr:nvCxnSpPr>
      <xdr:spPr>
        <a:xfrm>
          <a:off x="8750300" y="13223712"/>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169830</xdr:rowOff>
    </xdr:from>
    <xdr:to>
      <xdr:col>45</xdr:col>
      <xdr:colOff>177800</xdr:colOff>
      <xdr:row>77</xdr:row>
      <xdr:rowOff>22062</xdr:rowOff>
    </xdr:to>
    <xdr:cxnSp macro="">
      <xdr:nvCxnSpPr>
        <xdr:cNvPr id="411" name="直線コネクタ 410"/>
        <xdr:cNvCxnSpPr/>
      </xdr:nvCxnSpPr>
      <xdr:spPr>
        <a:xfrm>
          <a:off x="7861300" y="13200030"/>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150992</xdr:rowOff>
    </xdr:from>
    <xdr:to>
      <xdr:col>41</xdr:col>
      <xdr:colOff>50800</xdr:colOff>
      <xdr:row>76</xdr:row>
      <xdr:rowOff>169830</xdr:rowOff>
    </xdr:to>
    <xdr:cxnSp macro="">
      <xdr:nvCxnSpPr>
        <xdr:cNvPr id="414" name="直線コネクタ 413"/>
        <xdr:cNvCxnSpPr/>
      </xdr:nvCxnSpPr>
      <xdr:spPr>
        <a:xfrm>
          <a:off x="6972300" y="13181192"/>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135489</xdr:rowOff>
    </xdr:from>
    <xdr:to>
      <xdr:col>55</xdr:col>
      <xdr:colOff>50800</xdr:colOff>
      <xdr:row>77</xdr:row>
      <xdr:rowOff>65639</xdr:rowOff>
    </xdr:to>
    <xdr:sp macro="" textlink="">
      <xdr:nvSpPr>
        <xdr:cNvPr id="424" name="楕円 423"/>
        <xdr:cNvSpPr/>
      </xdr:nvSpPr>
      <xdr:spPr>
        <a:xfrm>
          <a:off x="104267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158366</xdr:rowOff>
    </xdr:from>
    <xdr:ext cx="469744" cy="259045"/>
    <xdr:sp macro="" textlink="">
      <xdr:nvSpPr>
        <xdr:cNvPr id="425" name="商工費該当値テキスト"/>
        <xdr:cNvSpPr txBox="1"/>
      </xdr:nvSpPr>
      <xdr:spPr>
        <a:xfrm>
          <a:off x="10528300" y="1301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162737</xdr:rowOff>
    </xdr:from>
    <xdr:to>
      <xdr:col>50</xdr:col>
      <xdr:colOff>165100</xdr:colOff>
      <xdr:row>77</xdr:row>
      <xdr:rowOff>92887</xdr:rowOff>
    </xdr:to>
    <xdr:sp macro="" textlink="">
      <xdr:nvSpPr>
        <xdr:cNvPr id="426" name="楕円 425"/>
        <xdr:cNvSpPr/>
      </xdr:nvSpPr>
      <xdr:spPr>
        <a:xfrm>
          <a:off x="9588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84014</xdr:rowOff>
    </xdr:from>
    <xdr:ext cx="469744" cy="259045"/>
    <xdr:sp macro="" textlink="">
      <xdr:nvSpPr>
        <xdr:cNvPr id="427" name="テキスト ボックス 426"/>
        <xdr:cNvSpPr txBox="1"/>
      </xdr:nvSpPr>
      <xdr:spPr>
        <a:xfrm>
          <a:off x="9404428"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142712</xdr:rowOff>
    </xdr:from>
    <xdr:to>
      <xdr:col>46</xdr:col>
      <xdr:colOff>38100</xdr:colOff>
      <xdr:row>77</xdr:row>
      <xdr:rowOff>72862</xdr:rowOff>
    </xdr:to>
    <xdr:sp macro="" textlink="">
      <xdr:nvSpPr>
        <xdr:cNvPr id="428" name="楕円 427"/>
        <xdr:cNvSpPr/>
      </xdr:nvSpPr>
      <xdr:spPr>
        <a:xfrm>
          <a:off x="8699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89389</xdr:rowOff>
    </xdr:from>
    <xdr:ext cx="469744" cy="259045"/>
    <xdr:sp macro="" textlink="">
      <xdr:nvSpPr>
        <xdr:cNvPr id="429" name="テキスト ボックス 428"/>
        <xdr:cNvSpPr txBox="1"/>
      </xdr:nvSpPr>
      <xdr:spPr>
        <a:xfrm>
          <a:off x="8515428" y="129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119030</xdr:rowOff>
    </xdr:from>
    <xdr:to>
      <xdr:col>41</xdr:col>
      <xdr:colOff>101600</xdr:colOff>
      <xdr:row>77</xdr:row>
      <xdr:rowOff>49180</xdr:rowOff>
    </xdr:to>
    <xdr:sp macro="" textlink="">
      <xdr:nvSpPr>
        <xdr:cNvPr id="430" name="楕円 429"/>
        <xdr:cNvSpPr/>
      </xdr:nvSpPr>
      <xdr:spPr>
        <a:xfrm>
          <a:off x="7810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65706</xdr:rowOff>
    </xdr:from>
    <xdr:ext cx="469744" cy="259045"/>
    <xdr:sp macro="" textlink="">
      <xdr:nvSpPr>
        <xdr:cNvPr id="431" name="テキスト ボックス 430"/>
        <xdr:cNvSpPr txBox="1"/>
      </xdr:nvSpPr>
      <xdr:spPr>
        <a:xfrm>
          <a:off x="7626428" y="129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100192</xdr:rowOff>
    </xdr:from>
    <xdr:to>
      <xdr:col>36</xdr:col>
      <xdr:colOff>165100</xdr:colOff>
      <xdr:row>77</xdr:row>
      <xdr:rowOff>30342</xdr:rowOff>
    </xdr:to>
    <xdr:sp macro="" textlink="">
      <xdr:nvSpPr>
        <xdr:cNvPr id="432" name="楕円 431"/>
        <xdr:cNvSpPr/>
      </xdr:nvSpPr>
      <xdr:spPr>
        <a:xfrm>
          <a:off x="6921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46870</xdr:rowOff>
    </xdr:from>
    <xdr:ext cx="469744" cy="259045"/>
    <xdr:sp macro="" textlink="">
      <xdr:nvSpPr>
        <xdr:cNvPr id="433" name="テキスト ボックス 432"/>
        <xdr:cNvSpPr txBox="1"/>
      </xdr:nvSpPr>
      <xdr:spPr>
        <a:xfrm>
          <a:off x="6737428"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22504</xdr:rowOff>
    </xdr:from>
    <xdr:to>
      <xdr:col>55</xdr:col>
      <xdr:colOff>0</xdr:colOff>
      <xdr:row>97</xdr:row>
      <xdr:rowOff>61759</xdr:rowOff>
    </xdr:to>
    <xdr:cxnSp macro="">
      <xdr:nvCxnSpPr>
        <xdr:cNvPr id="464" name="直線コネクタ 463"/>
        <xdr:cNvCxnSpPr/>
      </xdr:nvCxnSpPr>
      <xdr:spPr>
        <a:xfrm flipV="1">
          <a:off x="9639300" y="16653154"/>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61759</xdr:rowOff>
    </xdr:from>
    <xdr:to>
      <xdr:col>50</xdr:col>
      <xdr:colOff>114300</xdr:colOff>
      <xdr:row>97</xdr:row>
      <xdr:rowOff>127660</xdr:rowOff>
    </xdr:to>
    <xdr:cxnSp macro="">
      <xdr:nvCxnSpPr>
        <xdr:cNvPr id="467" name="直線コネクタ 466"/>
        <xdr:cNvCxnSpPr/>
      </xdr:nvCxnSpPr>
      <xdr:spPr>
        <a:xfrm flipV="1">
          <a:off x="8750300" y="16692409"/>
          <a:ext cx="889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109972</xdr:rowOff>
    </xdr:from>
    <xdr:to>
      <xdr:col>45</xdr:col>
      <xdr:colOff>177800</xdr:colOff>
      <xdr:row>97</xdr:row>
      <xdr:rowOff>127660</xdr:rowOff>
    </xdr:to>
    <xdr:cxnSp macro="">
      <xdr:nvCxnSpPr>
        <xdr:cNvPr id="470" name="直線コネクタ 469"/>
        <xdr:cNvCxnSpPr/>
      </xdr:nvCxnSpPr>
      <xdr:spPr>
        <a:xfrm>
          <a:off x="7861300" y="16740622"/>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63925</xdr:rowOff>
    </xdr:from>
    <xdr:to>
      <xdr:col>41</xdr:col>
      <xdr:colOff>50800</xdr:colOff>
      <xdr:row>97</xdr:row>
      <xdr:rowOff>109972</xdr:rowOff>
    </xdr:to>
    <xdr:cxnSp macro="">
      <xdr:nvCxnSpPr>
        <xdr:cNvPr id="473" name="直線コネクタ 472"/>
        <xdr:cNvCxnSpPr/>
      </xdr:nvCxnSpPr>
      <xdr:spPr>
        <a:xfrm>
          <a:off x="6972300" y="16694575"/>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143154</xdr:rowOff>
    </xdr:from>
    <xdr:to>
      <xdr:col>55</xdr:col>
      <xdr:colOff>50800</xdr:colOff>
      <xdr:row>97</xdr:row>
      <xdr:rowOff>73304</xdr:rowOff>
    </xdr:to>
    <xdr:sp macro="" textlink="">
      <xdr:nvSpPr>
        <xdr:cNvPr id="483" name="楕円 482"/>
        <xdr:cNvSpPr/>
      </xdr:nvSpPr>
      <xdr:spPr>
        <a:xfrm>
          <a:off x="104267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166031</xdr:rowOff>
    </xdr:from>
    <xdr:ext cx="534377" cy="259045"/>
    <xdr:sp macro="" textlink="">
      <xdr:nvSpPr>
        <xdr:cNvPr id="484" name="土木費該当値テキスト"/>
        <xdr:cNvSpPr txBox="1"/>
      </xdr:nvSpPr>
      <xdr:spPr>
        <a:xfrm>
          <a:off x="10528300" y="164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10959</xdr:rowOff>
    </xdr:from>
    <xdr:to>
      <xdr:col>50</xdr:col>
      <xdr:colOff>165100</xdr:colOff>
      <xdr:row>97</xdr:row>
      <xdr:rowOff>112559</xdr:rowOff>
    </xdr:to>
    <xdr:sp macro="" textlink="">
      <xdr:nvSpPr>
        <xdr:cNvPr id="485" name="楕円 484"/>
        <xdr:cNvSpPr/>
      </xdr:nvSpPr>
      <xdr:spPr>
        <a:xfrm>
          <a:off x="9588500" y="16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129086</xdr:rowOff>
    </xdr:from>
    <xdr:ext cx="534377" cy="259045"/>
    <xdr:sp macro="" textlink="">
      <xdr:nvSpPr>
        <xdr:cNvPr id="486" name="テキスト ボックス 485"/>
        <xdr:cNvSpPr txBox="1"/>
      </xdr:nvSpPr>
      <xdr:spPr>
        <a:xfrm>
          <a:off x="9372111" y="164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76860</xdr:rowOff>
    </xdr:from>
    <xdr:to>
      <xdr:col>46</xdr:col>
      <xdr:colOff>38100</xdr:colOff>
      <xdr:row>98</xdr:row>
      <xdr:rowOff>7010</xdr:rowOff>
    </xdr:to>
    <xdr:sp macro="" textlink="">
      <xdr:nvSpPr>
        <xdr:cNvPr id="487" name="楕円 486"/>
        <xdr:cNvSpPr/>
      </xdr:nvSpPr>
      <xdr:spPr>
        <a:xfrm>
          <a:off x="8699500" y="167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88" name="テキスト ボックス 487"/>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59172</xdr:rowOff>
    </xdr:from>
    <xdr:to>
      <xdr:col>41</xdr:col>
      <xdr:colOff>101600</xdr:colOff>
      <xdr:row>97</xdr:row>
      <xdr:rowOff>160772</xdr:rowOff>
    </xdr:to>
    <xdr:sp macro="" textlink="">
      <xdr:nvSpPr>
        <xdr:cNvPr id="489" name="楕円 488"/>
        <xdr:cNvSpPr/>
      </xdr:nvSpPr>
      <xdr:spPr>
        <a:xfrm>
          <a:off x="7810500" y="166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151899</xdr:rowOff>
    </xdr:from>
    <xdr:ext cx="534377" cy="259045"/>
    <xdr:sp macro="" textlink="">
      <xdr:nvSpPr>
        <xdr:cNvPr id="490" name="テキスト ボックス 489"/>
        <xdr:cNvSpPr txBox="1"/>
      </xdr:nvSpPr>
      <xdr:spPr>
        <a:xfrm>
          <a:off x="7594111" y="167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13125</xdr:rowOff>
    </xdr:from>
    <xdr:to>
      <xdr:col>36</xdr:col>
      <xdr:colOff>165100</xdr:colOff>
      <xdr:row>97</xdr:row>
      <xdr:rowOff>114725</xdr:rowOff>
    </xdr:to>
    <xdr:sp macro="" textlink="">
      <xdr:nvSpPr>
        <xdr:cNvPr id="491" name="楕円 490"/>
        <xdr:cNvSpPr/>
      </xdr:nvSpPr>
      <xdr:spPr>
        <a:xfrm>
          <a:off x="6921500" y="166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105852</xdr:rowOff>
    </xdr:from>
    <xdr:ext cx="534377" cy="259045"/>
    <xdr:sp macro="" textlink="">
      <xdr:nvSpPr>
        <xdr:cNvPr id="492" name="テキスト ボックス 491"/>
        <xdr:cNvSpPr txBox="1"/>
      </xdr:nvSpPr>
      <xdr:spPr>
        <a:xfrm>
          <a:off x="6705111" y="167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22167</xdr:rowOff>
    </xdr:from>
    <xdr:to>
      <xdr:col>85</xdr:col>
      <xdr:colOff>127000</xdr:colOff>
      <xdr:row>39</xdr:row>
      <xdr:rowOff>25825</xdr:rowOff>
    </xdr:to>
    <xdr:cxnSp macro="">
      <xdr:nvCxnSpPr>
        <xdr:cNvPr id="523" name="直線コネクタ 522"/>
        <xdr:cNvCxnSpPr/>
      </xdr:nvCxnSpPr>
      <xdr:spPr>
        <a:xfrm flipV="1">
          <a:off x="15481300" y="670871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7504</xdr:rowOff>
    </xdr:from>
    <xdr:to>
      <xdr:col>81</xdr:col>
      <xdr:colOff>50800</xdr:colOff>
      <xdr:row>39</xdr:row>
      <xdr:rowOff>25825</xdr:rowOff>
    </xdr:to>
    <xdr:cxnSp macro="">
      <xdr:nvCxnSpPr>
        <xdr:cNvPr id="526" name="直線コネクタ 525"/>
        <xdr:cNvCxnSpPr/>
      </xdr:nvCxnSpPr>
      <xdr:spPr>
        <a:xfrm>
          <a:off x="14592300" y="6694054"/>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7504</xdr:rowOff>
    </xdr:from>
    <xdr:to>
      <xdr:col>76</xdr:col>
      <xdr:colOff>114300</xdr:colOff>
      <xdr:row>39</xdr:row>
      <xdr:rowOff>9888</xdr:rowOff>
    </xdr:to>
    <xdr:cxnSp macro="">
      <xdr:nvCxnSpPr>
        <xdr:cNvPr id="529" name="直線コネクタ 528"/>
        <xdr:cNvCxnSpPr/>
      </xdr:nvCxnSpPr>
      <xdr:spPr>
        <a:xfrm flipV="1">
          <a:off x="13703300" y="669405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6492</xdr:rowOff>
    </xdr:from>
    <xdr:to>
      <xdr:col>71</xdr:col>
      <xdr:colOff>177800</xdr:colOff>
      <xdr:row>39</xdr:row>
      <xdr:rowOff>9888</xdr:rowOff>
    </xdr:to>
    <xdr:cxnSp macro="">
      <xdr:nvCxnSpPr>
        <xdr:cNvPr id="532" name="直線コネクタ 531"/>
        <xdr:cNvCxnSpPr/>
      </xdr:nvCxnSpPr>
      <xdr:spPr>
        <a:xfrm>
          <a:off x="12814300" y="6693042"/>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142817</xdr:rowOff>
    </xdr:from>
    <xdr:to>
      <xdr:col>85</xdr:col>
      <xdr:colOff>177800</xdr:colOff>
      <xdr:row>39</xdr:row>
      <xdr:rowOff>72967</xdr:rowOff>
    </xdr:to>
    <xdr:sp macro="" textlink="">
      <xdr:nvSpPr>
        <xdr:cNvPr id="542" name="楕円 541"/>
        <xdr:cNvSpPr/>
      </xdr:nvSpPr>
      <xdr:spPr>
        <a:xfrm>
          <a:off x="16268700" y="66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57744</xdr:rowOff>
    </xdr:from>
    <xdr:ext cx="469744" cy="259045"/>
    <xdr:sp macro="" textlink="">
      <xdr:nvSpPr>
        <xdr:cNvPr id="543" name="消防費該当値テキスト"/>
        <xdr:cNvSpPr txBox="1"/>
      </xdr:nvSpPr>
      <xdr:spPr>
        <a:xfrm>
          <a:off x="16370300" y="6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146475</xdr:rowOff>
    </xdr:from>
    <xdr:to>
      <xdr:col>81</xdr:col>
      <xdr:colOff>101600</xdr:colOff>
      <xdr:row>39</xdr:row>
      <xdr:rowOff>76625</xdr:rowOff>
    </xdr:to>
    <xdr:sp macro="" textlink="">
      <xdr:nvSpPr>
        <xdr:cNvPr id="544" name="楕円 543"/>
        <xdr:cNvSpPr/>
      </xdr:nvSpPr>
      <xdr:spPr>
        <a:xfrm>
          <a:off x="15430500" y="66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67752</xdr:rowOff>
    </xdr:from>
    <xdr:ext cx="469744" cy="259045"/>
    <xdr:sp macro="" textlink="">
      <xdr:nvSpPr>
        <xdr:cNvPr id="545" name="テキスト ボックス 544"/>
        <xdr:cNvSpPr txBox="1"/>
      </xdr:nvSpPr>
      <xdr:spPr>
        <a:xfrm>
          <a:off x="15246428" y="67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128154</xdr:rowOff>
    </xdr:from>
    <xdr:to>
      <xdr:col>76</xdr:col>
      <xdr:colOff>165100</xdr:colOff>
      <xdr:row>39</xdr:row>
      <xdr:rowOff>58304</xdr:rowOff>
    </xdr:to>
    <xdr:sp macro="" textlink="">
      <xdr:nvSpPr>
        <xdr:cNvPr id="546" name="楕円 545"/>
        <xdr:cNvSpPr/>
      </xdr:nvSpPr>
      <xdr:spPr>
        <a:xfrm>
          <a:off x="14541500" y="66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47" name="テキスト ボックス 546"/>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130538</xdr:rowOff>
    </xdr:from>
    <xdr:to>
      <xdr:col>72</xdr:col>
      <xdr:colOff>38100</xdr:colOff>
      <xdr:row>39</xdr:row>
      <xdr:rowOff>60688</xdr:rowOff>
    </xdr:to>
    <xdr:sp macro="" textlink="">
      <xdr:nvSpPr>
        <xdr:cNvPr id="548" name="楕円 547"/>
        <xdr:cNvSpPr/>
      </xdr:nvSpPr>
      <xdr:spPr>
        <a:xfrm>
          <a:off x="13652500" y="66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51815</xdr:rowOff>
    </xdr:from>
    <xdr:ext cx="469744" cy="259045"/>
    <xdr:sp macro="" textlink="">
      <xdr:nvSpPr>
        <xdr:cNvPr id="549" name="テキスト ボックス 548"/>
        <xdr:cNvSpPr txBox="1"/>
      </xdr:nvSpPr>
      <xdr:spPr>
        <a:xfrm>
          <a:off x="13468428" y="673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127142</xdr:rowOff>
    </xdr:from>
    <xdr:to>
      <xdr:col>67</xdr:col>
      <xdr:colOff>101600</xdr:colOff>
      <xdr:row>39</xdr:row>
      <xdr:rowOff>57292</xdr:rowOff>
    </xdr:to>
    <xdr:sp macro="" textlink="">
      <xdr:nvSpPr>
        <xdr:cNvPr id="550" name="楕円 549"/>
        <xdr:cNvSpPr/>
      </xdr:nvSpPr>
      <xdr:spPr>
        <a:xfrm>
          <a:off x="12763500" y="66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73818</xdr:rowOff>
    </xdr:from>
    <xdr:ext cx="469744" cy="259045"/>
    <xdr:sp macro="" textlink="">
      <xdr:nvSpPr>
        <xdr:cNvPr id="551" name="テキスト ボックス 550"/>
        <xdr:cNvSpPr txBox="1"/>
      </xdr:nvSpPr>
      <xdr:spPr>
        <a:xfrm>
          <a:off x="12579428" y="64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164895</xdr:rowOff>
    </xdr:from>
    <xdr:to>
      <xdr:col>85</xdr:col>
      <xdr:colOff>127000</xdr:colOff>
      <xdr:row>58</xdr:row>
      <xdr:rowOff>109949</xdr:rowOff>
    </xdr:to>
    <xdr:cxnSp macro="">
      <xdr:nvCxnSpPr>
        <xdr:cNvPr id="583" name="直線コネクタ 582"/>
        <xdr:cNvCxnSpPr/>
      </xdr:nvCxnSpPr>
      <xdr:spPr>
        <a:xfrm>
          <a:off x="15481300" y="9937545"/>
          <a:ext cx="838200" cy="1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164895</xdr:rowOff>
    </xdr:from>
    <xdr:to>
      <xdr:col>81</xdr:col>
      <xdr:colOff>50800</xdr:colOff>
      <xdr:row>58</xdr:row>
      <xdr:rowOff>103761</xdr:rowOff>
    </xdr:to>
    <xdr:cxnSp macro="">
      <xdr:nvCxnSpPr>
        <xdr:cNvPr id="586" name="直線コネクタ 585"/>
        <xdr:cNvCxnSpPr/>
      </xdr:nvCxnSpPr>
      <xdr:spPr>
        <a:xfrm flipV="1">
          <a:off x="14592300" y="9937545"/>
          <a:ext cx="889000" cy="1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120383</xdr:rowOff>
    </xdr:from>
    <xdr:to>
      <xdr:col>76</xdr:col>
      <xdr:colOff>114300</xdr:colOff>
      <xdr:row>58</xdr:row>
      <xdr:rowOff>103761</xdr:rowOff>
    </xdr:to>
    <xdr:cxnSp macro="">
      <xdr:nvCxnSpPr>
        <xdr:cNvPr id="589" name="直線コネクタ 588"/>
        <xdr:cNvCxnSpPr/>
      </xdr:nvCxnSpPr>
      <xdr:spPr>
        <a:xfrm>
          <a:off x="13703300" y="9893033"/>
          <a:ext cx="8890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120383</xdr:rowOff>
    </xdr:from>
    <xdr:to>
      <xdr:col>71</xdr:col>
      <xdr:colOff>177800</xdr:colOff>
      <xdr:row>58</xdr:row>
      <xdr:rowOff>75594</xdr:rowOff>
    </xdr:to>
    <xdr:cxnSp macro="">
      <xdr:nvCxnSpPr>
        <xdr:cNvPr id="592" name="直線コネクタ 591"/>
        <xdr:cNvCxnSpPr/>
      </xdr:nvCxnSpPr>
      <xdr:spPr>
        <a:xfrm flipV="1">
          <a:off x="12814300" y="9893033"/>
          <a:ext cx="889000" cy="1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59149</xdr:rowOff>
    </xdr:from>
    <xdr:to>
      <xdr:col>85</xdr:col>
      <xdr:colOff>177800</xdr:colOff>
      <xdr:row>58</xdr:row>
      <xdr:rowOff>160749</xdr:rowOff>
    </xdr:to>
    <xdr:sp macro="" textlink="">
      <xdr:nvSpPr>
        <xdr:cNvPr id="602" name="楕円 601"/>
        <xdr:cNvSpPr/>
      </xdr:nvSpPr>
      <xdr:spPr>
        <a:xfrm>
          <a:off x="16268700" y="100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37576</xdr:rowOff>
    </xdr:from>
    <xdr:ext cx="534377" cy="259045"/>
    <xdr:sp macro="" textlink="">
      <xdr:nvSpPr>
        <xdr:cNvPr id="603" name="教育費該当値テキスト"/>
        <xdr:cNvSpPr txBox="1"/>
      </xdr:nvSpPr>
      <xdr:spPr>
        <a:xfrm>
          <a:off x="16370300" y="99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114095</xdr:rowOff>
    </xdr:from>
    <xdr:to>
      <xdr:col>81</xdr:col>
      <xdr:colOff>101600</xdr:colOff>
      <xdr:row>58</xdr:row>
      <xdr:rowOff>44245</xdr:rowOff>
    </xdr:to>
    <xdr:sp macro="" textlink="">
      <xdr:nvSpPr>
        <xdr:cNvPr id="604" name="楕円 603"/>
        <xdr:cNvSpPr/>
      </xdr:nvSpPr>
      <xdr:spPr>
        <a:xfrm>
          <a:off x="15430500" y="98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35372</xdr:rowOff>
    </xdr:from>
    <xdr:ext cx="534377" cy="259045"/>
    <xdr:sp macro="" textlink="">
      <xdr:nvSpPr>
        <xdr:cNvPr id="605" name="テキスト ボックス 604"/>
        <xdr:cNvSpPr txBox="1"/>
      </xdr:nvSpPr>
      <xdr:spPr>
        <a:xfrm>
          <a:off x="15214111" y="997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52961</xdr:rowOff>
    </xdr:from>
    <xdr:to>
      <xdr:col>76</xdr:col>
      <xdr:colOff>165100</xdr:colOff>
      <xdr:row>58</xdr:row>
      <xdr:rowOff>154561</xdr:rowOff>
    </xdr:to>
    <xdr:sp macro="" textlink="">
      <xdr:nvSpPr>
        <xdr:cNvPr id="606" name="楕円 605"/>
        <xdr:cNvSpPr/>
      </xdr:nvSpPr>
      <xdr:spPr>
        <a:xfrm>
          <a:off x="14541500" y="99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145688</xdr:rowOff>
    </xdr:from>
    <xdr:ext cx="534377" cy="259045"/>
    <xdr:sp macro="" textlink="">
      <xdr:nvSpPr>
        <xdr:cNvPr id="607" name="テキスト ボックス 606"/>
        <xdr:cNvSpPr txBox="1"/>
      </xdr:nvSpPr>
      <xdr:spPr>
        <a:xfrm>
          <a:off x="14325111" y="100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69583</xdr:rowOff>
    </xdr:from>
    <xdr:to>
      <xdr:col>72</xdr:col>
      <xdr:colOff>38100</xdr:colOff>
      <xdr:row>57</xdr:row>
      <xdr:rowOff>171183</xdr:rowOff>
    </xdr:to>
    <xdr:sp macro="" textlink="">
      <xdr:nvSpPr>
        <xdr:cNvPr id="608" name="楕円 607"/>
        <xdr:cNvSpPr/>
      </xdr:nvSpPr>
      <xdr:spPr>
        <a:xfrm>
          <a:off x="13652500" y="98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16260</xdr:rowOff>
    </xdr:from>
    <xdr:ext cx="534377" cy="259045"/>
    <xdr:sp macro="" textlink="">
      <xdr:nvSpPr>
        <xdr:cNvPr id="609" name="テキスト ボックス 608"/>
        <xdr:cNvSpPr txBox="1"/>
      </xdr:nvSpPr>
      <xdr:spPr>
        <a:xfrm>
          <a:off x="13436111" y="96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24794</xdr:rowOff>
    </xdr:from>
    <xdr:to>
      <xdr:col>67</xdr:col>
      <xdr:colOff>101600</xdr:colOff>
      <xdr:row>58</xdr:row>
      <xdr:rowOff>126394</xdr:rowOff>
    </xdr:to>
    <xdr:sp macro="" textlink="">
      <xdr:nvSpPr>
        <xdr:cNvPr id="610" name="楕円 609"/>
        <xdr:cNvSpPr/>
      </xdr:nvSpPr>
      <xdr:spPr>
        <a:xfrm>
          <a:off x="12763500" y="99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142921</xdr:rowOff>
    </xdr:from>
    <xdr:ext cx="534377" cy="259045"/>
    <xdr:sp macro="" textlink="">
      <xdr:nvSpPr>
        <xdr:cNvPr id="611" name="テキスト ボックス 610"/>
        <xdr:cNvSpPr txBox="1"/>
      </xdr:nvSpPr>
      <xdr:spPr>
        <a:xfrm>
          <a:off x="12547111" y="97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102144</xdr:rowOff>
    </xdr:from>
    <xdr:to>
      <xdr:col>85</xdr:col>
      <xdr:colOff>127000</xdr:colOff>
      <xdr:row>79</xdr:row>
      <xdr:rowOff>98879</xdr:rowOff>
    </xdr:to>
    <xdr:cxnSp macro="">
      <xdr:nvCxnSpPr>
        <xdr:cNvPr id="642" name="直線コネクタ 641"/>
        <xdr:cNvCxnSpPr/>
      </xdr:nvCxnSpPr>
      <xdr:spPr>
        <a:xfrm flipV="1">
          <a:off x="15481300" y="12617994"/>
          <a:ext cx="838200" cy="102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11809</xdr:rowOff>
    </xdr:from>
    <xdr:ext cx="313932" cy="259045"/>
    <xdr:sp macro="" textlink="">
      <xdr:nvSpPr>
        <xdr:cNvPr id="643" name="災害復旧費平均値テキスト"/>
        <xdr:cNvSpPr txBox="1"/>
      </xdr:nvSpPr>
      <xdr:spPr>
        <a:xfrm>
          <a:off x="16370300" y="13384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51344</xdr:rowOff>
    </xdr:from>
    <xdr:to>
      <xdr:col>85</xdr:col>
      <xdr:colOff>177800</xdr:colOff>
      <xdr:row>73</xdr:row>
      <xdr:rowOff>152944</xdr:rowOff>
    </xdr:to>
    <xdr:sp macro="" textlink="">
      <xdr:nvSpPr>
        <xdr:cNvPr id="661" name="楕円 660"/>
        <xdr:cNvSpPr/>
      </xdr:nvSpPr>
      <xdr:spPr>
        <a:xfrm>
          <a:off x="16268700" y="125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74221</xdr:rowOff>
    </xdr:from>
    <xdr:ext cx="378565" cy="259045"/>
    <xdr:sp macro="" textlink="">
      <xdr:nvSpPr>
        <xdr:cNvPr id="662" name="災害復旧費該当値テキスト"/>
        <xdr:cNvSpPr txBox="1"/>
      </xdr:nvSpPr>
      <xdr:spPr>
        <a:xfrm>
          <a:off x="16370300" y="124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141148</xdr:rowOff>
    </xdr:from>
    <xdr:to>
      <xdr:col>85</xdr:col>
      <xdr:colOff>127000</xdr:colOff>
      <xdr:row>95</xdr:row>
      <xdr:rowOff>18617</xdr:rowOff>
    </xdr:to>
    <xdr:cxnSp macro="">
      <xdr:nvCxnSpPr>
        <xdr:cNvPr id="699" name="直線コネクタ 698"/>
        <xdr:cNvCxnSpPr/>
      </xdr:nvCxnSpPr>
      <xdr:spPr>
        <a:xfrm>
          <a:off x="15481300" y="16257448"/>
          <a:ext cx="8382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141148</xdr:rowOff>
    </xdr:from>
    <xdr:to>
      <xdr:col>81</xdr:col>
      <xdr:colOff>50800</xdr:colOff>
      <xdr:row>94</xdr:row>
      <xdr:rowOff>143890</xdr:rowOff>
    </xdr:to>
    <xdr:cxnSp macro="">
      <xdr:nvCxnSpPr>
        <xdr:cNvPr id="702" name="直線コネクタ 701"/>
        <xdr:cNvCxnSpPr/>
      </xdr:nvCxnSpPr>
      <xdr:spPr>
        <a:xfrm flipV="1">
          <a:off x="14592300" y="1625744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41326</xdr:rowOff>
    </xdr:from>
    <xdr:to>
      <xdr:col>76</xdr:col>
      <xdr:colOff>114300</xdr:colOff>
      <xdr:row>94</xdr:row>
      <xdr:rowOff>143890</xdr:rowOff>
    </xdr:to>
    <xdr:cxnSp macro="">
      <xdr:nvCxnSpPr>
        <xdr:cNvPr id="705" name="直線コネクタ 704"/>
        <xdr:cNvCxnSpPr/>
      </xdr:nvCxnSpPr>
      <xdr:spPr>
        <a:xfrm>
          <a:off x="13703300" y="15986176"/>
          <a:ext cx="889000" cy="2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33706</xdr:rowOff>
    </xdr:from>
    <xdr:to>
      <xdr:col>71</xdr:col>
      <xdr:colOff>177800</xdr:colOff>
      <xdr:row>93</xdr:row>
      <xdr:rowOff>41326</xdr:rowOff>
    </xdr:to>
    <xdr:cxnSp macro="">
      <xdr:nvCxnSpPr>
        <xdr:cNvPr id="708" name="直線コネクタ 707"/>
        <xdr:cNvCxnSpPr/>
      </xdr:nvCxnSpPr>
      <xdr:spPr>
        <a:xfrm>
          <a:off x="12814300" y="159785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718" name="楕円 717"/>
        <xdr:cNvSpPr/>
      </xdr:nvSpPr>
      <xdr:spPr>
        <a:xfrm>
          <a:off x="16268700" y="162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162144</xdr:rowOff>
    </xdr:from>
    <xdr:ext cx="469744" cy="259045"/>
    <xdr:sp macro="" textlink="">
      <xdr:nvSpPr>
        <xdr:cNvPr id="719" name="公債費該当値テキスト"/>
        <xdr:cNvSpPr txBox="1"/>
      </xdr:nvSpPr>
      <xdr:spPr>
        <a:xfrm>
          <a:off x="16370300" y="161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90348</xdr:rowOff>
    </xdr:from>
    <xdr:to>
      <xdr:col>81</xdr:col>
      <xdr:colOff>101600</xdr:colOff>
      <xdr:row>95</xdr:row>
      <xdr:rowOff>20498</xdr:rowOff>
    </xdr:to>
    <xdr:sp macro="" textlink="">
      <xdr:nvSpPr>
        <xdr:cNvPr id="720" name="楕円 719"/>
        <xdr:cNvSpPr/>
      </xdr:nvSpPr>
      <xdr:spPr>
        <a:xfrm>
          <a:off x="15430500" y="162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37025</xdr:rowOff>
    </xdr:from>
    <xdr:ext cx="469744" cy="259045"/>
    <xdr:sp macro="" textlink="">
      <xdr:nvSpPr>
        <xdr:cNvPr id="721" name="テキスト ボックス 720"/>
        <xdr:cNvSpPr txBox="1"/>
      </xdr:nvSpPr>
      <xdr:spPr>
        <a:xfrm>
          <a:off x="15246428" y="1598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93090</xdr:rowOff>
    </xdr:from>
    <xdr:to>
      <xdr:col>76</xdr:col>
      <xdr:colOff>165100</xdr:colOff>
      <xdr:row>95</xdr:row>
      <xdr:rowOff>23240</xdr:rowOff>
    </xdr:to>
    <xdr:sp macro="" textlink="">
      <xdr:nvSpPr>
        <xdr:cNvPr id="722" name="楕円 721"/>
        <xdr:cNvSpPr/>
      </xdr:nvSpPr>
      <xdr:spPr>
        <a:xfrm>
          <a:off x="14541500" y="162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39767</xdr:rowOff>
    </xdr:from>
    <xdr:ext cx="469744" cy="259045"/>
    <xdr:sp macro="" textlink="">
      <xdr:nvSpPr>
        <xdr:cNvPr id="723" name="テキスト ボックス 722"/>
        <xdr:cNvSpPr txBox="1"/>
      </xdr:nvSpPr>
      <xdr:spPr>
        <a:xfrm>
          <a:off x="14357428" y="159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161976</xdr:rowOff>
    </xdr:from>
    <xdr:to>
      <xdr:col>72</xdr:col>
      <xdr:colOff>38100</xdr:colOff>
      <xdr:row>93</xdr:row>
      <xdr:rowOff>92126</xdr:rowOff>
    </xdr:to>
    <xdr:sp macro="" textlink="">
      <xdr:nvSpPr>
        <xdr:cNvPr id="724" name="楕円 723"/>
        <xdr:cNvSpPr/>
      </xdr:nvSpPr>
      <xdr:spPr>
        <a:xfrm>
          <a:off x="13652500" y="159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108653</xdr:rowOff>
    </xdr:from>
    <xdr:ext cx="534377" cy="259045"/>
    <xdr:sp macro="" textlink="">
      <xdr:nvSpPr>
        <xdr:cNvPr id="725" name="テキスト ボックス 724"/>
        <xdr:cNvSpPr txBox="1"/>
      </xdr:nvSpPr>
      <xdr:spPr>
        <a:xfrm>
          <a:off x="13436111" y="157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154356</xdr:rowOff>
    </xdr:from>
    <xdr:to>
      <xdr:col>67</xdr:col>
      <xdr:colOff>101600</xdr:colOff>
      <xdr:row>93</xdr:row>
      <xdr:rowOff>84506</xdr:rowOff>
    </xdr:to>
    <xdr:sp macro="" textlink="">
      <xdr:nvSpPr>
        <xdr:cNvPr id="726" name="楕円 725"/>
        <xdr:cNvSpPr/>
      </xdr:nvSpPr>
      <xdr:spPr>
        <a:xfrm>
          <a:off x="12763500" y="15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101033</xdr:rowOff>
    </xdr:from>
    <xdr:ext cx="534377" cy="259045"/>
    <xdr:sp macro="" textlink="">
      <xdr:nvSpPr>
        <xdr:cNvPr id="727" name="テキスト ボックス 726"/>
        <xdr:cNvSpPr txBox="1"/>
      </xdr:nvSpPr>
      <xdr:spPr>
        <a:xfrm>
          <a:off x="12547111" y="157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chemeClr val="dk1"/>
              </a:solidFill>
              <a:effectLst/>
              <a:latin typeface="+mn-lt"/>
              <a:ea typeface="+mn-ea"/>
              <a:cs typeface="+mn-cs"/>
            </a:rPr>
            <a:t>239,255</a:t>
          </a:r>
          <a:r>
            <a:rPr kumimoji="1" lang="ja-JP" altLang="ja-JP" sz="1100" b="0" i="0" baseline="0">
              <a:solidFill>
                <a:schemeClr val="dk1"/>
              </a:solidFill>
              <a:effectLst/>
              <a:latin typeface="+mn-lt"/>
              <a:ea typeface="+mn-ea"/>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lang="ja-JP" altLang="ja-JP" sz="1400">
            <a:effectLst/>
          </a:endParaRPr>
        </a:p>
        <a:p>
          <a:pPr rtl="0"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公債費は、住民一人当たり</a:t>
          </a:r>
          <a:r>
            <a:rPr kumimoji="1" lang="en-US" altLang="ja-JP" sz="1100" b="0" i="0" baseline="0">
              <a:solidFill>
                <a:schemeClr val="dk1"/>
              </a:solidFill>
              <a:effectLst/>
              <a:latin typeface="+mn-lt"/>
              <a:ea typeface="+mn-ea"/>
              <a:cs typeface="+mn-cs"/>
            </a:rPr>
            <a:t>9,339</a:t>
          </a:r>
          <a:r>
            <a:rPr kumimoji="1" lang="ja-JP" altLang="ja-JP" sz="1100" b="0" i="0" baseline="0">
              <a:solidFill>
                <a:schemeClr val="dk1"/>
              </a:solidFill>
              <a:effectLst/>
              <a:latin typeface="+mn-lt"/>
              <a:ea typeface="+mn-ea"/>
              <a:cs typeface="+mn-cs"/>
            </a:rPr>
            <a:t>円とわずかに</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、類似団体と比較して高い状態が続いている。</a:t>
          </a:r>
          <a:r>
            <a:rPr lang="ja-JP" altLang="ja-JP" sz="1100" b="0" i="0" baseline="0">
              <a:solidFill>
                <a:schemeClr val="dk1"/>
              </a:solidFill>
              <a:effectLst/>
              <a:latin typeface="+mn-lt"/>
              <a:ea typeface="+mn-ea"/>
              <a:cs typeface="+mn-cs"/>
            </a:rPr>
            <a:t>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財政調整基金残高は、財政基盤の強化のため約</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億円増加させたことにより、標準財政規模比が前年度に比べ約</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実質収支額は、行財政改革を着実に進めていることから継続的に黒字を確保している。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実質単年度収支については、投資的経費の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などから前年度に比べ約</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一般会計の実質収支については、投資的経費の増等</a:t>
          </a:r>
          <a:r>
            <a:rPr lang="ja-JP" altLang="ja-JP" sz="1100" b="0" i="0" baseline="0">
              <a:solidFill>
                <a:schemeClr val="dk1"/>
              </a:solidFill>
              <a:effectLst/>
              <a:latin typeface="+mn-lt"/>
              <a:ea typeface="+mn-ea"/>
              <a:cs typeface="+mn-cs"/>
            </a:rPr>
            <a:t>により、黒字額が減少した。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国民健康保険特別会計については被保険者数の減により歳入・歳出ともに減となり、黒字額は微増にとどまった。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介護保険特別会計については被保険者数の増により歳入が増となったことに伴い、黒字額が増加した。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実質公債費比率の分子は、昨年度に比べて</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これは一般単独事業債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引き続き、負の数値を維持できるよう、新たな起債については財政基盤の確立に配慮した起債となるよう努めることとしている。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過去の利率が高い起債の残高が順調に減ってきている。しかし、東京スカイツリー関連事業に係る起債の償還が始まり、今後も一定額の償還が生じる。今後も、引き続き、発債と償還のバランスを整え、公債費が一般財源を過度に圧迫することのないよう将来負担も考慮しつつ、健全な財政運営に努めていく。</a:t>
          </a:r>
          <a:endParaRPr lang="ja-JP" altLang="ja-JP" sz="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本区の将来負担額は、引き続き負の数値となっている。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財政調整基金等の積み増しや財政基盤の確立に配慮した起債となるよう努め、</a:t>
          </a:r>
          <a:r>
            <a:rPr kumimoji="1" lang="ja-JP" altLang="ja-JP" sz="1100" b="0" i="0" baseline="0">
              <a:solidFill>
                <a:schemeClr val="dk1"/>
              </a:solidFill>
              <a:effectLst/>
              <a:latin typeface="+mn-lt"/>
              <a:ea typeface="+mn-ea"/>
              <a:cs typeface="+mn-cs"/>
            </a:rPr>
            <a:t>財政基盤の強化を図って行く。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財政調整基金につき、約</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億円の積み増しを行った結果、東武伊勢崎線（とうきょうスカイツリー駅付近）立体化事業などによるその他目的基金の取り崩しはあったものの、全体として約</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億円の増となった。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災害対策、景気の動向、社会保障関係費の増大に加え、公共施設の整備・改修、その他さまざまな行政ニーズに対応するため、必要な積立てと取崩しを行っていく。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公共施設の整備・改修、水と緑をいかしたまちづくり事業、すみだ北斎美術館の運営、鉄道の連続立体交差化など、それぞれの目的に応じた事業の財源としている。</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北十間川・隅田公園観光回遊路整備事業等のために基金を取崩しはあったが、基金の積み立てにより、約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億円の増となっている。</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公共施設整備基金については、墨田区基本計画（平成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億円以上を維持するという目標を設定している。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その他の基金については適宜積立てと取崩しを行いながら、目的に沿った運用を行っていく。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財政基盤の強化のため、積極的に積立てを行い、約</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億円の増となった。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災害対策、景気の動向、社会保障関係費の増大への対応として、積み増しを行っていく。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墨田区基本計画（平成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年度）において、令和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億円以上という目標を設定している。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公債費にかかる一般財源の負担につき、年度間で平準化するため、取崩しを行った。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今後も、公債費にかかる一般財源の負担につき、年度間で平準化するため、減債基金への積立てと取崩しを適宜行っていく。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償却資産の取得価額等に対する減価償却累計額の割合、すなわち資産の経年の程度を示す指標である。墨田区においては、全国平均等と比べて高い状態にあり、今後の大規模修繕や施設の更新等にかかるコストに留意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300220" y="4503511"/>
          <a:ext cx="1270" cy="109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352925" y="560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213225" y="55973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352925" y="429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213225" y="45035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352925" y="4917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251325" y="5059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3616325" y="51029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2930525" y="5078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244725" y="5075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558925" y="5173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93" name="楕円 92"/>
        <xdr:cNvSpPr/>
      </xdr:nvSpPr>
      <xdr:spPr>
        <a:xfrm>
          <a:off x="4251325" y="51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xdr:rowOff>
    </xdr:from>
    <xdr:ext cx="405111" cy="259045"/>
    <xdr:sp macro="" textlink="">
      <xdr:nvSpPr>
        <xdr:cNvPr id="94" name="有形固定資産減価償却率該当値テキスト"/>
        <xdr:cNvSpPr txBox="1"/>
      </xdr:nvSpPr>
      <xdr:spPr>
        <a:xfrm>
          <a:off x="4352925" y="5118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xdr:cNvSpPr/>
      </xdr:nvSpPr>
      <xdr:spPr>
        <a:xfrm>
          <a:off x="3616325" y="5139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72481</xdr:rowOff>
    </xdr:to>
    <xdr:cxnSp macro="">
      <xdr:nvCxnSpPr>
        <xdr:cNvPr id="96" name="直線コネクタ 95"/>
        <xdr:cNvCxnSpPr/>
      </xdr:nvCxnSpPr>
      <xdr:spPr>
        <a:xfrm>
          <a:off x="3667125" y="5190581"/>
          <a:ext cx="635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7" name="楕円 96"/>
        <xdr:cNvSpPr/>
      </xdr:nvSpPr>
      <xdr:spPr>
        <a:xfrm>
          <a:off x="2930525" y="5142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75565</xdr:rowOff>
    </xdr:to>
    <xdr:cxnSp macro="">
      <xdr:nvCxnSpPr>
        <xdr:cNvPr id="98" name="直線コネクタ 97"/>
        <xdr:cNvCxnSpPr/>
      </xdr:nvCxnSpPr>
      <xdr:spPr>
        <a:xfrm flipV="1">
          <a:off x="2981325" y="5190581"/>
          <a:ext cx="6858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99" name="楕円 98"/>
        <xdr:cNvSpPr/>
      </xdr:nvSpPr>
      <xdr:spPr>
        <a:xfrm>
          <a:off x="2244725" y="5136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69397</xdr:rowOff>
    </xdr:from>
    <xdr:to>
      <xdr:col>15</xdr:col>
      <xdr:colOff>136525</xdr:colOff>
      <xdr:row>31</xdr:row>
      <xdr:rowOff>75565</xdr:rowOff>
    </xdr:to>
    <xdr:cxnSp macro="">
      <xdr:nvCxnSpPr>
        <xdr:cNvPr id="100" name="直線コネクタ 99"/>
        <xdr:cNvCxnSpPr/>
      </xdr:nvCxnSpPr>
      <xdr:spPr>
        <a:xfrm>
          <a:off x="2295525" y="5187497"/>
          <a:ext cx="6858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101" name="楕円 100"/>
        <xdr:cNvSpPr/>
      </xdr:nvSpPr>
      <xdr:spPr>
        <a:xfrm>
          <a:off x="1558925" y="5164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97155</xdr:rowOff>
    </xdr:to>
    <xdr:cxnSp macro="">
      <xdr:nvCxnSpPr>
        <xdr:cNvPr id="102" name="直線コネクタ 101"/>
        <xdr:cNvCxnSpPr/>
      </xdr:nvCxnSpPr>
      <xdr:spPr>
        <a:xfrm flipV="1">
          <a:off x="1609725" y="5187497"/>
          <a:ext cx="6858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xdr:cNvSpPr txBox="1"/>
      </xdr:nvSpPr>
      <xdr:spPr>
        <a:xfrm>
          <a:off x="3470919" y="488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xdr:cNvSpPr txBox="1"/>
      </xdr:nvSpPr>
      <xdr:spPr>
        <a:xfrm>
          <a:off x="2797819" y="485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112019" y="485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148335</xdr:rowOff>
    </xdr:from>
    <xdr:ext cx="405111" cy="259045"/>
    <xdr:sp macro="" textlink="">
      <xdr:nvSpPr>
        <xdr:cNvPr id="106" name="n_4aveValue有形固定資産減価償却率"/>
        <xdr:cNvSpPr txBox="1"/>
      </xdr:nvSpPr>
      <xdr:spPr>
        <a:xfrm>
          <a:off x="1426219" y="526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107" name="n_1mainValue有形固定資産減価償却率"/>
        <xdr:cNvSpPr txBox="1"/>
      </xdr:nvSpPr>
      <xdr:spPr>
        <a:xfrm>
          <a:off x="3470919" y="523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8" name="n_2mainValue有形固定資産減価償却率"/>
        <xdr:cNvSpPr txBox="1"/>
      </xdr:nvSpPr>
      <xdr:spPr>
        <a:xfrm>
          <a:off x="27978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109" name="n_3mainValue有形固定資産減価償却率"/>
        <xdr:cNvSpPr txBox="1"/>
      </xdr:nvSpPr>
      <xdr:spPr>
        <a:xfrm>
          <a:off x="2112019" y="522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164482</xdr:rowOff>
    </xdr:from>
    <xdr:ext cx="405111" cy="259045"/>
    <xdr:sp macro="" textlink="">
      <xdr:nvSpPr>
        <xdr:cNvPr id="110" name="n_4mainValue有形固定資産減価償却率"/>
        <xdr:cNvSpPr txBox="1"/>
      </xdr:nvSpPr>
      <xdr:spPr>
        <a:xfrm>
          <a:off x="1426219" y="49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可能年数」は、債務償還能力を表す指標である。墨田区においては、全国平均よりは低いものの、都平均等と比べて高い状態にあり、引き続き積立金の確保など、債務償還能力の向上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75883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9861428" y="4354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29</xdr:row>
      <xdr:rowOff>143840</xdr:rowOff>
    </xdr:to>
    <xdr:cxnSp macro="">
      <xdr:nvCxnSpPr>
        <xdr:cNvPr id="137" name="直線コネクタ 136"/>
        <xdr:cNvCxnSpPr/>
      </xdr:nvCxnSpPr>
      <xdr:spPr>
        <a:xfrm flipV="1">
          <a:off x="13323570" y="4448175"/>
          <a:ext cx="1269" cy="4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147667</xdr:rowOff>
    </xdr:from>
    <xdr:ext cx="469744" cy="259045"/>
    <xdr:sp macro="" textlink="">
      <xdr:nvSpPr>
        <xdr:cNvPr id="138" name="債務償還比率最小値テキスト"/>
        <xdr:cNvSpPr txBox="1"/>
      </xdr:nvSpPr>
      <xdr:spPr>
        <a:xfrm>
          <a:off x="13376275" y="49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143840</xdr:rowOff>
    </xdr:from>
    <xdr:to>
      <xdr:col>76</xdr:col>
      <xdr:colOff>111125</xdr:colOff>
      <xdr:row>29</xdr:row>
      <xdr:rowOff>143840</xdr:rowOff>
    </xdr:to>
    <xdr:cxnSp macro="">
      <xdr:nvCxnSpPr>
        <xdr:cNvPr id="139" name="直線コネクタ 138"/>
        <xdr:cNvCxnSpPr/>
      </xdr:nvCxnSpPr>
      <xdr:spPr>
        <a:xfrm>
          <a:off x="13255625" y="4931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51452</xdr:rowOff>
    </xdr:from>
    <xdr:ext cx="340478" cy="259045"/>
    <xdr:sp macro="" textlink="">
      <xdr:nvSpPr>
        <xdr:cNvPr id="140" name="債務償還比率最大値テキスト"/>
        <xdr:cNvSpPr txBox="1"/>
      </xdr:nvSpPr>
      <xdr:spPr>
        <a:xfrm>
          <a:off x="13376275"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3255625" y="4448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7002</xdr:rowOff>
    </xdr:from>
    <xdr:ext cx="340478" cy="259045"/>
    <xdr:sp macro="" textlink="">
      <xdr:nvSpPr>
        <xdr:cNvPr id="142" name="債務償還比率平均値テキスト"/>
        <xdr:cNvSpPr txBox="1"/>
      </xdr:nvSpPr>
      <xdr:spPr>
        <a:xfrm>
          <a:off x="13376275" y="42996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43" name="フローチャート: 判断 142"/>
        <xdr:cNvSpPr/>
      </xdr:nvSpPr>
      <xdr:spPr>
        <a:xfrm>
          <a:off x="13293725" y="4397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104775</xdr:rowOff>
    </xdr:from>
    <xdr:to>
      <xdr:col>72</xdr:col>
      <xdr:colOff>123825</xdr:colOff>
      <xdr:row>27</xdr:row>
      <xdr:rowOff>34925</xdr:rowOff>
    </xdr:to>
    <xdr:sp macro="" textlink="">
      <xdr:nvSpPr>
        <xdr:cNvPr id="144" name="フローチャート: 判断 143"/>
        <xdr:cNvSpPr/>
      </xdr:nvSpPr>
      <xdr:spPr>
        <a:xfrm>
          <a:off x="126396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104775</xdr:rowOff>
    </xdr:from>
    <xdr:to>
      <xdr:col>68</xdr:col>
      <xdr:colOff>123825</xdr:colOff>
      <xdr:row>27</xdr:row>
      <xdr:rowOff>34925</xdr:rowOff>
    </xdr:to>
    <xdr:sp macro="" textlink="">
      <xdr:nvSpPr>
        <xdr:cNvPr id="145" name="フローチャート: 判断 144"/>
        <xdr:cNvSpPr/>
      </xdr:nvSpPr>
      <xdr:spPr>
        <a:xfrm>
          <a:off x="119538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104775</xdr:rowOff>
    </xdr:from>
    <xdr:to>
      <xdr:col>64</xdr:col>
      <xdr:colOff>123825</xdr:colOff>
      <xdr:row>27</xdr:row>
      <xdr:rowOff>34925</xdr:rowOff>
    </xdr:to>
    <xdr:sp macro="" textlink="">
      <xdr:nvSpPr>
        <xdr:cNvPr id="146" name="フローチャート: 判断 145"/>
        <xdr:cNvSpPr/>
      </xdr:nvSpPr>
      <xdr:spPr>
        <a:xfrm>
          <a:off x="112680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104775</xdr:rowOff>
    </xdr:from>
    <xdr:to>
      <xdr:col>60</xdr:col>
      <xdr:colOff>123825</xdr:colOff>
      <xdr:row>27</xdr:row>
      <xdr:rowOff>34925</xdr:rowOff>
    </xdr:to>
    <xdr:sp macro="" textlink="">
      <xdr:nvSpPr>
        <xdr:cNvPr id="147" name="フローチャート: 判断 146"/>
        <xdr:cNvSpPr/>
      </xdr:nvSpPr>
      <xdr:spPr>
        <a:xfrm>
          <a:off x="10582275" y="4397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93040</xdr:rowOff>
    </xdr:from>
    <xdr:to>
      <xdr:col>76</xdr:col>
      <xdr:colOff>73025</xdr:colOff>
      <xdr:row>30</xdr:row>
      <xdr:rowOff>23190</xdr:rowOff>
    </xdr:to>
    <xdr:sp macro="" textlink="">
      <xdr:nvSpPr>
        <xdr:cNvPr id="153" name="楕円 152"/>
        <xdr:cNvSpPr/>
      </xdr:nvSpPr>
      <xdr:spPr>
        <a:xfrm>
          <a:off x="13293725" y="488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7967</xdr:rowOff>
    </xdr:from>
    <xdr:ext cx="469744" cy="259045"/>
    <xdr:sp macro="" textlink="">
      <xdr:nvSpPr>
        <xdr:cNvPr id="154" name="債務償還比率該当値テキスト"/>
        <xdr:cNvSpPr txBox="1"/>
      </xdr:nvSpPr>
      <xdr:spPr>
        <a:xfrm>
          <a:off x="13376275" y="479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117627</xdr:rowOff>
    </xdr:from>
    <xdr:to>
      <xdr:col>72</xdr:col>
      <xdr:colOff>123825</xdr:colOff>
      <xdr:row>31</xdr:row>
      <xdr:rowOff>47777</xdr:rowOff>
    </xdr:to>
    <xdr:sp macro="" textlink="">
      <xdr:nvSpPr>
        <xdr:cNvPr id="155" name="楕円 154"/>
        <xdr:cNvSpPr/>
      </xdr:nvSpPr>
      <xdr:spPr>
        <a:xfrm>
          <a:off x="12639675" y="5070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143840</xdr:rowOff>
    </xdr:from>
    <xdr:to>
      <xdr:col>76</xdr:col>
      <xdr:colOff>22225</xdr:colOff>
      <xdr:row>30</xdr:row>
      <xdr:rowOff>168427</xdr:rowOff>
    </xdr:to>
    <xdr:cxnSp macro="">
      <xdr:nvCxnSpPr>
        <xdr:cNvPr id="156" name="直線コネクタ 155"/>
        <xdr:cNvCxnSpPr/>
      </xdr:nvCxnSpPr>
      <xdr:spPr>
        <a:xfrm flipV="1">
          <a:off x="12690475" y="4931740"/>
          <a:ext cx="635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106781</xdr:rowOff>
    </xdr:from>
    <xdr:to>
      <xdr:col>68</xdr:col>
      <xdr:colOff>123825</xdr:colOff>
      <xdr:row>33</xdr:row>
      <xdr:rowOff>36931</xdr:rowOff>
    </xdr:to>
    <xdr:sp macro="" textlink="">
      <xdr:nvSpPr>
        <xdr:cNvPr id="157" name="楕円 156"/>
        <xdr:cNvSpPr/>
      </xdr:nvSpPr>
      <xdr:spPr>
        <a:xfrm>
          <a:off x="11953875" y="5389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168427</xdr:rowOff>
    </xdr:from>
    <xdr:to>
      <xdr:col>72</xdr:col>
      <xdr:colOff>73025</xdr:colOff>
      <xdr:row>32</xdr:row>
      <xdr:rowOff>157581</xdr:rowOff>
    </xdr:to>
    <xdr:cxnSp macro="">
      <xdr:nvCxnSpPr>
        <xdr:cNvPr id="158" name="直線コネクタ 157"/>
        <xdr:cNvCxnSpPr/>
      </xdr:nvCxnSpPr>
      <xdr:spPr>
        <a:xfrm flipV="1">
          <a:off x="12004675" y="5115077"/>
          <a:ext cx="685800" cy="3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54534</xdr:rowOff>
    </xdr:from>
    <xdr:to>
      <xdr:col>64</xdr:col>
      <xdr:colOff>123825</xdr:colOff>
      <xdr:row>32</xdr:row>
      <xdr:rowOff>156134</xdr:rowOff>
    </xdr:to>
    <xdr:sp macro="" textlink="">
      <xdr:nvSpPr>
        <xdr:cNvPr id="159" name="楕円 158"/>
        <xdr:cNvSpPr/>
      </xdr:nvSpPr>
      <xdr:spPr>
        <a:xfrm>
          <a:off x="11268075" y="53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105334</xdr:rowOff>
    </xdr:from>
    <xdr:to>
      <xdr:col>68</xdr:col>
      <xdr:colOff>73025</xdr:colOff>
      <xdr:row>32</xdr:row>
      <xdr:rowOff>157581</xdr:rowOff>
    </xdr:to>
    <xdr:cxnSp macro="">
      <xdr:nvCxnSpPr>
        <xdr:cNvPr id="160" name="直線コネクタ 159"/>
        <xdr:cNvCxnSpPr/>
      </xdr:nvCxnSpPr>
      <xdr:spPr>
        <a:xfrm>
          <a:off x="11318875" y="5388534"/>
          <a:ext cx="6858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5715</xdr:rowOff>
    </xdr:from>
    <xdr:to>
      <xdr:col>60</xdr:col>
      <xdr:colOff>123825</xdr:colOff>
      <xdr:row>33</xdr:row>
      <xdr:rowOff>107315</xdr:rowOff>
    </xdr:to>
    <xdr:sp macro="" textlink="">
      <xdr:nvSpPr>
        <xdr:cNvPr id="161" name="楕円 160"/>
        <xdr:cNvSpPr/>
      </xdr:nvSpPr>
      <xdr:spPr>
        <a:xfrm>
          <a:off x="10582275"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105334</xdr:rowOff>
    </xdr:from>
    <xdr:to>
      <xdr:col>64</xdr:col>
      <xdr:colOff>73025</xdr:colOff>
      <xdr:row>33</xdr:row>
      <xdr:rowOff>56515</xdr:rowOff>
    </xdr:to>
    <xdr:cxnSp macro="">
      <xdr:nvCxnSpPr>
        <xdr:cNvPr id="162" name="直線コネクタ 161"/>
        <xdr:cNvCxnSpPr/>
      </xdr:nvCxnSpPr>
      <xdr:spPr>
        <a:xfrm flipV="1">
          <a:off x="10633075" y="5388534"/>
          <a:ext cx="6858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25</xdr:row>
      <xdr:rowOff>51452</xdr:rowOff>
    </xdr:from>
    <xdr:ext cx="340478" cy="259045"/>
    <xdr:sp macro="" textlink="">
      <xdr:nvSpPr>
        <xdr:cNvPr id="163" name="n_1aveValue債務償還比率"/>
        <xdr:cNvSpPr txBox="1"/>
      </xdr:nvSpPr>
      <xdr:spPr>
        <a:xfrm>
          <a:off x="125265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25</xdr:row>
      <xdr:rowOff>51452</xdr:rowOff>
    </xdr:from>
    <xdr:ext cx="340478" cy="259045"/>
    <xdr:sp macro="" textlink="">
      <xdr:nvSpPr>
        <xdr:cNvPr id="164" name="n_2aveValue債務償還比率"/>
        <xdr:cNvSpPr txBox="1"/>
      </xdr:nvSpPr>
      <xdr:spPr>
        <a:xfrm>
          <a:off x="118534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51452</xdr:rowOff>
    </xdr:from>
    <xdr:ext cx="340478" cy="259045"/>
    <xdr:sp macro="" textlink="">
      <xdr:nvSpPr>
        <xdr:cNvPr id="165" name="n_3aveValue債務償還比率"/>
        <xdr:cNvSpPr txBox="1"/>
      </xdr:nvSpPr>
      <xdr:spPr>
        <a:xfrm>
          <a:off x="111676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25</xdr:row>
      <xdr:rowOff>51452</xdr:rowOff>
    </xdr:from>
    <xdr:ext cx="340478" cy="259045"/>
    <xdr:sp macro="" textlink="">
      <xdr:nvSpPr>
        <xdr:cNvPr id="166" name="n_4aveValue債務償還比率"/>
        <xdr:cNvSpPr txBox="1"/>
      </xdr:nvSpPr>
      <xdr:spPr>
        <a:xfrm>
          <a:off x="10481886" y="41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38904</xdr:rowOff>
    </xdr:from>
    <xdr:ext cx="469744" cy="259045"/>
    <xdr:sp macro="" textlink="">
      <xdr:nvSpPr>
        <xdr:cNvPr id="167" name="n_1mainValue債務償還比率"/>
        <xdr:cNvSpPr txBox="1"/>
      </xdr:nvSpPr>
      <xdr:spPr>
        <a:xfrm>
          <a:off x="12461952" y="51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28058</xdr:rowOff>
    </xdr:from>
    <xdr:ext cx="469744" cy="259045"/>
    <xdr:sp macro="" textlink="">
      <xdr:nvSpPr>
        <xdr:cNvPr id="168" name="n_2mainValue債務償還比率"/>
        <xdr:cNvSpPr txBox="1"/>
      </xdr:nvSpPr>
      <xdr:spPr>
        <a:xfrm>
          <a:off x="11788852" y="54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147261</xdr:rowOff>
    </xdr:from>
    <xdr:ext cx="469744" cy="259045"/>
    <xdr:sp macro="" textlink="">
      <xdr:nvSpPr>
        <xdr:cNvPr id="169" name="n_3mainValue債務償還比率"/>
        <xdr:cNvSpPr txBox="1"/>
      </xdr:nvSpPr>
      <xdr:spPr>
        <a:xfrm>
          <a:off x="11103052" y="54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98442</xdr:rowOff>
    </xdr:from>
    <xdr:ext cx="469744" cy="259045"/>
    <xdr:sp macro="" textlink="">
      <xdr:nvSpPr>
        <xdr:cNvPr id="170" name="n_4mainValue債務償還比率"/>
        <xdr:cNvSpPr txBox="1"/>
      </xdr:nvSpPr>
      <xdr:spPr>
        <a:xfrm>
          <a:off x="10417252"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177665" y="5451022"/>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216400" y="69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108450" y="6956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3" name="【道路】&#10;有形固定資産減価償却率平均値テキスト"/>
        <xdr:cNvSpPr txBox="1"/>
      </xdr:nvSpPr>
      <xdr:spPr>
        <a:xfrm>
          <a:off x="42164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127500" y="631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384550" y="62975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571750" y="6264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083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984250" y="65083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127500" y="6099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道路】&#10;有形固定資産減価償却率該当値テキスト"/>
        <xdr:cNvSpPr txBox="1"/>
      </xdr:nvSpPr>
      <xdr:spPr>
        <a:xfrm>
          <a:off x="42164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xdr:cNvSpPr/>
      </xdr:nvSpPr>
      <xdr:spPr>
        <a:xfrm>
          <a:off x="3384550" y="6137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79466</xdr:rowOff>
    </xdr:to>
    <xdr:cxnSp macro="">
      <xdr:nvCxnSpPr>
        <xdr:cNvPr id="77" name="直線コネクタ 76"/>
        <xdr:cNvCxnSpPr/>
      </xdr:nvCxnSpPr>
      <xdr:spPr>
        <a:xfrm flipV="1">
          <a:off x="3429000" y="6144078"/>
          <a:ext cx="7493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571750" y="61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79466</xdr:rowOff>
    </xdr:to>
    <xdr:cxnSp macro="">
      <xdr:nvCxnSpPr>
        <xdr:cNvPr id="79" name="直線コネクタ 78"/>
        <xdr:cNvCxnSpPr/>
      </xdr:nvCxnSpPr>
      <xdr:spPr>
        <a:xfrm>
          <a:off x="2622550" y="6170204"/>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778000" y="6109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61504</xdr:rowOff>
    </xdr:to>
    <xdr:cxnSp macro="">
      <xdr:nvCxnSpPr>
        <xdr:cNvPr id="81" name="直線コネクタ 80"/>
        <xdr:cNvCxnSpPr/>
      </xdr:nvCxnSpPr>
      <xdr:spPr>
        <a:xfrm>
          <a:off x="1828800" y="6153876"/>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984250" y="6102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45176</xdr:rowOff>
    </xdr:to>
    <xdr:cxnSp macro="">
      <xdr:nvCxnSpPr>
        <xdr:cNvPr id="83" name="直線コネクタ 82"/>
        <xdr:cNvCxnSpPr/>
      </xdr:nvCxnSpPr>
      <xdr:spPr>
        <a:xfrm>
          <a:off x="1028700" y="6147344"/>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116494</xdr:rowOff>
    </xdr:from>
    <xdr:ext cx="405111" cy="259045"/>
    <xdr:sp macro="" textlink="">
      <xdr:nvSpPr>
        <xdr:cNvPr id="84" name="n_1aveValue【道路】&#10;有形固定資産減価償却率"/>
        <xdr:cNvSpPr txBox="1"/>
      </xdr:nvSpPr>
      <xdr:spPr>
        <a:xfrm>
          <a:off x="3239144"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5" name="n_2aveValue【道路】&#10;有形固定資産減価償却率"/>
        <xdr:cNvSpPr txBox="1"/>
      </xdr:nvSpPr>
      <xdr:spPr>
        <a:xfrm>
          <a:off x="2439044"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6" name="n_3aveValue【道路】&#10;有形固定資産減価償却率"/>
        <xdr:cNvSpPr txBox="1"/>
      </xdr:nvSpPr>
      <xdr:spPr>
        <a:xfrm>
          <a:off x="1645294" y="660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851544" y="660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macro="" textlink="">
      <xdr:nvSpPr>
        <xdr:cNvPr id="88" name="n_1mainValue【道路】&#10;有形固定資産減価償却率"/>
        <xdr:cNvSpPr txBox="1"/>
      </xdr:nvSpPr>
      <xdr:spPr>
        <a:xfrm>
          <a:off x="3239144" y="592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道路】&#10;有形固定資産減価償却率"/>
        <xdr:cNvSpPr txBox="1"/>
      </xdr:nvSpPr>
      <xdr:spPr>
        <a:xfrm>
          <a:off x="2439044" y="59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90" name="n_3mainValue【道路】&#10;有形固定資産減価償却率"/>
        <xdr:cNvSpPr txBox="1"/>
      </xdr:nvSpPr>
      <xdr:spPr>
        <a:xfrm>
          <a:off x="1645294" y="58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xdr:cNvSpPr txBox="1"/>
      </xdr:nvSpPr>
      <xdr:spPr>
        <a:xfrm>
          <a:off x="851544" y="588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9429115" y="5620067"/>
          <a:ext cx="0" cy="121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9467850" y="683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9359900" y="6833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9467850" y="54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9359900" y="5620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xdr:cNvSpPr txBox="1"/>
      </xdr:nvSpPr>
      <xdr:spPr>
        <a:xfrm>
          <a:off x="9467850" y="649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9398000" y="6642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86360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7842250" y="6638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7029450" y="67136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235700" y="64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154369</xdr:rowOff>
    </xdr:from>
    <xdr:to>
      <xdr:col>55</xdr:col>
      <xdr:colOff>50800</xdr:colOff>
      <xdr:row>41</xdr:row>
      <xdr:rowOff>84519</xdr:rowOff>
    </xdr:to>
    <xdr:sp macro="" textlink="">
      <xdr:nvSpPr>
        <xdr:cNvPr id="131" name="楕円 130"/>
        <xdr:cNvSpPr/>
      </xdr:nvSpPr>
      <xdr:spPr>
        <a:xfrm>
          <a:off x="9398000" y="6758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69296</xdr:rowOff>
    </xdr:from>
    <xdr:ext cx="469744" cy="259045"/>
    <xdr:sp macro="" textlink="">
      <xdr:nvSpPr>
        <xdr:cNvPr id="132" name="【道路】&#10;一人当たり延長該当値テキスト"/>
        <xdr:cNvSpPr txBox="1"/>
      </xdr:nvSpPr>
      <xdr:spPr>
        <a:xfrm>
          <a:off x="9467850" y="667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152464</xdr:rowOff>
    </xdr:from>
    <xdr:to>
      <xdr:col>50</xdr:col>
      <xdr:colOff>165100</xdr:colOff>
      <xdr:row>41</xdr:row>
      <xdr:rowOff>82614</xdr:rowOff>
    </xdr:to>
    <xdr:sp macro="" textlink="">
      <xdr:nvSpPr>
        <xdr:cNvPr id="133" name="楕円 132"/>
        <xdr:cNvSpPr/>
      </xdr:nvSpPr>
      <xdr:spPr>
        <a:xfrm>
          <a:off x="8636000" y="6756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31814</xdr:rowOff>
    </xdr:from>
    <xdr:to>
      <xdr:col>55</xdr:col>
      <xdr:colOff>0</xdr:colOff>
      <xdr:row>41</xdr:row>
      <xdr:rowOff>33719</xdr:rowOff>
    </xdr:to>
    <xdr:cxnSp macro="">
      <xdr:nvCxnSpPr>
        <xdr:cNvPr id="134" name="直線コネクタ 133"/>
        <xdr:cNvCxnSpPr/>
      </xdr:nvCxnSpPr>
      <xdr:spPr>
        <a:xfrm>
          <a:off x="8686800" y="6800914"/>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150558</xdr:rowOff>
    </xdr:from>
    <xdr:to>
      <xdr:col>46</xdr:col>
      <xdr:colOff>38100</xdr:colOff>
      <xdr:row>41</xdr:row>
      <xdr:rowOff>80708</xdr:rowOff>
    </xdr:to>
    <xdr:sp macro="" textlink="">
      <xdr:nvSpPr>
        <xdr:cNvPr id="135" name="楕円 134"/>
        <xdr:cNvSpPr/>
      </xdr:nvSpPr>
      <xdr:spPr>
        <a:xfrm>
          <a:off x="7842250" y="6754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29908</xdr:rowOff>
    </xdr:from>
    <xdr:to>
      <xdr:col>50</xdr:col>
      <xdr:colOff>114300</xdr:colOff>
      <xdr:row>41</xdr:row>
      <xdr:rowOff>31814</xdr:rowOff>
    </xdr:to>
    <xdr:cxnSp macro="">
      <xdr:nvCxnSpPr>
        <xdr:cNvPr id="136" name="直線コネクタ 135"/>
        <xdr:cNvCxnSpPr/>
      </xdr:nvCxnSpPr>
      <xdr:spPr>
        <a:xfrm>
          <a:off x="7886700" y="6799008"/>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148082</xdr:rowOff>
    </xdr:from>
    <xdr:to>
      <xdr:col>41</xdr:col>
      <xdr:colOff>101600</xdr:colOff>
      <xdr:row>41</xdr:row>
      <xdr:rowOff>78232</xdr:rowOff>
    </xdr:to>
    <xdr:sp macro="" textlink="">
      <xdr:nvSpPr>
        <xdr:cNvPr id="137" name="楕円 136"/>
        <xdr:cNvSpPr/>
      </xdr:nvSpPr>
      <xdr:spPr>
        <a:xfrm>
          <a:off x="7029450" y="6752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27432</xdr:rowOff>
    </xdr:from>
    <xdr:to>
      <xdr:col>45</xdr:col>
      <xdr:colOff>177800</xdr:colOff>
      <xdr:row>41</xdr:row>
      <xdr:rowOff>29908</xdr:rowOff>
    </xdr:to>
    <xdr:cxnSp macro="">
      <xdr:nvCxnSpPr>
        <xdr:cNvPr id="138" name="直線コネクタ 137"/>
        <xdr:cNvCxnSpPr/>
      </xdr:nvCxnSpPr>
      <xdr:spPr>
        <a:xfrm>
          <a:off x="7080250" y="6796532"/>
          <a:ext cx="8064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146558</xdr:rowOff>
    </xdr:from>
    <xdr:to>
      <xdr:col>36</xdr:col>
      <xdr:colOff>165100</xdr:colOff>
      <xdr:row>41</xdr:row>
      <xdr:rowOff>76708</xdr:rowOff>
    </xdr:to>
    <xdr:sp macro="" textlink="">
      <xdr:nvSpPr>
        <xdr:cNvPr id="139" name="楕円 138"/>
        <xdr:cNvSpPr/>
      </xdr:nvSpPr>
      <xdr:spPr>
        <a:xfrm>
          <a:off x="6235700" y="6750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25908</xdr:rowOff>
    </xdr:from>
    <xdr:to>
      <xdr:col>41</xdr:col>
      <xdr:colOff>50800</xdr:colOff>
      <xdr:row>41</xdr:row>
      <xdr:rowOff>27432</xdr:rowOff>
    </xdr:to>
    <xdr:cxnSp macro="">
      <xdr:nvCxnSpPr>
        <xdr:cNvPr id="140" name="直線コネクタ 139"/>
        <xdr:cNvCxnSpPr/>
      </xdr:nvCxnSpPr>
      <xdr:spPr>
        <a:xfrm>
          <a:off x="6286500" y="6795008"/>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xdr:cNvSpPr txBox="1"/>
      </xdr:nvSpPr>
      <xdr:spPr>
        <a:xfrm>
          <a:off x="8458277" y="64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xdr:cNvSpPr txBox="1"/>
      </xdr:nvSpPr>
      <xdr:spPr>
        <a:xfrm>
          <a:off x="767722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43" name="n_3aveValue【道路】&#10;一人当たり延長"/>
        <xdr:cNvSpPr txBox="1"/>
      </xdr:nvSpPr>
      <xdr:spPr>
        <a:xfrm>
          <a:off x="6864427"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xdr:cNvSpPr txBox="1"/>
      </xdr:nvSpPr>
      <xdr:spPr>
        <a:xfrm>
          <a:off x="6070677" y="623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73741</xdr:rowOff>
    </xdr:from>
    <xdr:ext cx="469744" cy="259045"/>
    <xdr:sp macro="" textlink="">
      <xdr:nvSpPr>
        <xdr:cNvPr id="145" name="n_1mainValue【道路】&#10;一人当たり延長"/>
        <xdr:cNvSpPr txBox="1"/>
      </xdr:nvSpPr>
      <xdr:spPr>
        <a:xfrm>
          <a:off x="8458277" y="68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71835</xdr:rowOff>
    </xdr:from>
    <xdr:ext cx="469744" cy="259045"/>
    <xdr:sp macro="" textlink="">
      <xdr:nvSpPr>
        <xdr:cNvPr id="146" name="n_2mainValue【道路】&#10;一人当たり延長"/>
        <xdr:cNvSpPr txBox="1"/>
      </xdr:nvSpPr>
      <xdr:spPr>
        <a:xfrm>
          <a:off x="7677227" y="68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69359</xdr:rowOff>
    </xdr:from>
    <xdr:ext cx="469744" cy="259045"/>
    <xdr:sp macro="" textlink="">
      <xdr:nvSpPr>
        <xdr:cNvPr id="147" name="n_3mainValue【道路】&#10;一人当たり延長"/>
        <xdr:cNvSpPr txBox="1"/>
      </xdr:nvSpPr>
      <xdr:spPr>
        <a:xfrm>
          <a:off x="6864427" y="68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67835</xdr:rowOff>
    </xdr:from>
    <xdr:ext cx="469744" cy="259045"/>
    <xdr:sp macro="" textlink="">
      <xdr:nvSpPr>
        <xdr:cNvPr id="148" name="n_4mainValue【道路】&#10;一人当たり延長"/>
        <xdr:cNvSpPr txBox="1"/>
      </xdr:nvSpPr>
      <xdr:spPr>
        <a:xfrm>
          <a:off x="6070677" y="683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xdr:cNvCxnSpPr/>
      </xdr:nvCxnSpPr>
      <xdr:spPr>
        <a:xfrm flipV="1">
          <a:off x="4177665" y="9160510"/>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216400" y="1058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108450" y="10579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xdr:cNvSpPr txBox="1"/>
      </xdr:nvSpPr>
      <xdr:spPr>
        <a:xfrm>
          <a:off x="4216400" y="894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108450" y="9160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80" name="【橋りょう・トンネル】&#10;有形固定資産減価償却率平均値テキスト"/>
        <xdr:cNvSpPr txBox="1"/>
      </xdr:nvSpPr>
      <xdr:spPr>
        <a:xfrm>
          <a:off x="4216400" y="9657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xdr:cNvSpPr/>
      </xdr:nvSpPr>
      <xdr:spPr>
        <a:xfrm>
          <a:off x="4127500" y="97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xdr:cNvSpPr/>
      </xdr:nvSpPr>
      <xdr:spPr>
        <a:xfrm>
          <a:off x="3384550" y="97603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xdr:cNvSpPr/>
      </xdr:nvSpPr>
      <xdr:spPr>
        <a:xfrm>
          <a:off x="2571750" y="974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xdr:cNvSpPr/>
      </xdr:nvSpPr>
      <xdr:spPr>
        <a:xfrm>
          <a:off x="1778000" y="9694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984250" y="9531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133713</xdr:rowOff>
    </xdr:from>
    <xdr:to>
      <xdr:col>24</xdr:col>
      <xdr:colOff>114300</xdr:colOff>
      <xdr:row>64</xdr:row>
      <xdr:rowOff>63863</xdr:rowOff>
    </xdr:to>
    <xdr:sp macro="" textlink="">
      <xdr:nvSpPr>
        <xdr:cNvPr id="191" name="楕円 190"/>
        <xdr:cNvSpPr/>
      </xdr:nvSpPr>
      <xdr:spPr>
        <a:xfrm>
          <a:off x="4127500" y="10535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48640</xdr:rowOff>
    </xdr:from>
    <xdr:ext cx="405111" cy="259045"/>
    <xdr:sp macro="" textlink="">
      <xdr:nvSpPr>
        <xdr:cNvPr id="192" name="【橋りょう・トンネル】&#10;有形固定資産減価償却率該当値テキスト"/>
        <xdr:cNvSpPr txBox="1"/>
      </xdr:nvSpPr>
      <xdr:spPr>
        <a:xfrm>
          <a:off x="4216400" y="1044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24312</xdr:rowOff>
    </xdr:from>
    <xdr:to>
      <xdr:col>20</xdr:col>
      <xdr:colOff>38100</xdr:colOff>
      <xdr:row>64</xdr:row>
      <xdr:rowOff>125912</xdr:rowOff>
    </xdr:to>
    <xdr:sp macro="" textlink="">
      <xdr:nvSpPr>
        <xdr:cNvPr id="193" name="楕円 192"/>
        <xdr:cNvSpPr/>
      </xdr:nvSpPr>
      <xdr:spPr>
        <a:xfrm>
          <a:off x="3384550" y="10590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13063</xdr:rowOff>
    </xdr:from>
    <xdr:to>
      <xdr:col>24</xdr:col>
      <xdr:colOff>63500</xdr:colOff>
      <xdr:row>64</xdr:row>
      <xdr:rowOff>75112</xdr:rowOff>
    </xdr:to>
    <xdr:cxnSp macro="">
      <xdr:nvCxnSpPr>
        <xdr:cNvPr id="194" name="直線コネクタ 193"/>
        <xdr:cNvCxnSpPr/>
      </xdr:nvCxnSpPr>
      <xdr:spPr>
        <a:xfrm flipV="1">
          <a:off x="3429000" y="10579463"/>
          <a:ext cx="7493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156573</xdr:rowOff>
    </xdr:from>
    <xdr:to>
      <xdr:col>15</xdr:col>
      <xdr:colOff>101600</xdr:colOff>
      <xdr:row>64</xdr:row>
      <xdr:rowOff>86723</xdr:rowOff>
    </xdr:to>
    <xdr:sp macro="" textlink="">
      <xdr:nvSpPr>
        <xdr:cNvPr id="195" name="楕円 194"/>
        <xdr:cNvSpPr/>
      </xdr:nvSpPr>
      <xdr:spPr>
        <a:xfrm>
          <a:off x="2571750" y="10557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35923</xdr:rowOff>
    </xdr:from>
    <xdr:to>
      <xdr:col>19</xdr:col>
      <xdr:colOff>177800</xdr:colOff>
      <xdr:row>64</xdr:row>
      <xdr:rowOff>75112</xdr:rowOff>
    </xdr:to>
    <xdr:cxnSp macro="">
      <xdr:nvCxnSpPr>
        <xdr:cNvPr id="196" name="直線コネクタ 195"/>
        <xdr:cNvCxnSpPr/>
      </xdr:nvCxnSpPr>
      <xdr:spPr>
        <a:xfrm>
          <a:off x="2622550" y="10602323"/>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7" name="楕円 196"/>
        <xdr:cNvSpPr/>
      </xdr:nvSpPr>
      <xdr:spPr>
        <a:xfrm>
          <a:off x="1778000" y="1052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35923</xdr:rowOff>
    </xdr:to>
    <xdr:cxnSp macro="">
      <xdr:nvCxnSpPr>
        <xdr:cNvPr id="198" name="直線コネクタ 197"/>
        <xdr:cNvCxnSpPr/>
      </xdr:nvCxnSpPr>
      <xdr:spPr>
        <a:xfrm>
          <a:off x="1828800" y="1056640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84727</xdr:rowOff>
    </xdr:from>
    <xdr:to>
      <xdr:col>6</xdr:col>
      <xdr:colOff>38100</xdr:colOff>
      <xdr:row>64</xdr:row>
      <xdr:rowOff>14877</xdr:rowOff>
    </xdr:to>
    <xdr:sp macro="" textlink="">
      <xdr:nvSpPr>
        <xdr:cNvPr id="199" name="楕円 198"/>
        <xdr:cNvSpPr/>
      </xdr:nvSpPr>
      <xdr:spPr>
        <a:xfrm>
          <a:off x="984250" y="104860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135527</xdr:rowOff>
    </xdr:from>
    <xdr:to>
      <xdr:col>10</xdr:col>
      <xdr:colOff>114300</xdr:colOff>
      <xdr:row>64</xdr:row>
      <xdr:rowOff>0</xdr:rowOff>
    </xdr:to>
    <xdr:cxnSp macro="">
      <xdr:nvCxnSpPr>
        <xdr:cNvPr id="200" name="直線コネクタ 199"/>
        <xdr:cNvCxnSpPr/>
      </xdr:nvCxnSpPr>
      <xdr:spPr>
        <a:xfrm>
          <a:off x="1028700" y="10536827"/>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201" name="n_1aveValue【橋りょう・トンネル】&#10;有形固定資産減価償却率"/>
        <xdr:cNvSpPr txBox="1"/>
      </xdr:nvSpPr>
      <xdr:spPr>
        <a:xfrm>
          <a:off x="323914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2" name="n_2aveValue【橋りょう・トンネル】&#10;有形固定資産減価償却率"/>
        <xdr:cNvSpPr txBox="1"/>
      </xdr:nvSpPr>
      <xdr:spPr>
        <a:xfrm>
          <a:off x="2439044" y="953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3" name="n_3aveValue【橋りょう・トンネル】&#10;有形固定資産減価償却率"/>
        <xdr:cNvSpPr txBox="1"/>
      </xdr:nvSpPr>
      <xdr:spPr>
        <a:xfrm>
          <a:off x="1645294" y="947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aveValue【橋りょう・トンネル】&#10;有形固定資産減価償却率"/>
        <xdr:cNvSpPr txBox="1"/>
      </xdr:nvSpPr>
      <xdr:spPr>
        <a:xfrm>
          <a:off x="851544"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117039</xdr:rowOff>
    </xdr:from>
    <xdr:ext cx="405111" cy="259045"/>
    <xdr:sp macro="" textlink="">
      <xdr:nvSpPr>
        <xdr:cNvPr id="205" name="n_1mainValue【橋りょう・トンネル】&#10;有形固定資産減価償却率"/>
        <xdr:cNvSpPr txBox="1"/>
      </xdr:nvSpPr>
      <xdr:spPr>
        <a:xfrm>
          <a:off x="3239144" y="1068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77850</xdr:rowOff>
    </xdr:from>
    <xdr:ext cx="405111" cy="259045"/>
    <xdr:sp macro="" textlink="">
      <xdr:nvSpPr>
        <xdr:cNvPr id="206" name="n_2mainValue【橋りょう・トンネル】&#10;有形固定資産減価償却率"/>
        <xdr:cNvSpPr txBox="1"/>
      </xdr:nvSpPr>
      <xdr:spPr>
        <a:xfrm>
          <a:off x="2439044" y="1064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207" name="n_3mainValue【橋りょう・トンネル】&#10;有形固定資産減価償却率"/>
        <xdr:cNvSpPr txBox="1"/>
      </xdr:nvSpPr>
      <xdr:spPr>
        <a:xfrm>
          <a:off x="1645294"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6004</xdr:rowOff>
    </xdr:from>
    <xdr:ext cx="405111" cy="259045"/>
    <xdr:sp macro="" textlink="">
      <xdr:nvSpPr>
        <xdr:cNvPr id="208" name="n_4mainValue【橋りょう・トンネル】&#10;有形固定資産減価償却率"/>
        <xdr:cNvSpPr txBox="1"/>
      </xdr:nvSpPr>
      <xdr:spPr>
        <a:xfrm>
          <a:off x="851544" y="105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5482151" y="1013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xdr:cNvCxnSpPr/>
      </xdr:nvCxnSpPr>
      <xdr:spPr>
        <a:xfrm flipV="1">
          <a:off x="9429115" y="9252587"/>
          <a:ext cx="0" cy="137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xdr:cNvSpPr txBox="1"/>
      </xdr:nvSpPr>
      <xdr:spPr>
        <a:xfrm>
          <a:off x="9467850" y="106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xdr:cNvCxnSpPr/>
      </xdr:nvCxnSpPr>
      <xdr:spPr>
        <a:xfrm>
          <a:off x="9359900" y="10622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xdr:cNvSpPr txBox="1"/>
      </xdr:nvSpPr>
      <xdr:spPr>
        <a:xfrm>
          <a:off x="9467850" y="904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xdr:cNvCxnSpPr/>
      </xdr:nvCxnSpPr>
      <xdr:spPr>
        <a:xfrm>
          <a:off x="9359900" y="9252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43481</xdr:rowOff>
    </xdr:from>
    <xdr:ext cx="534377" cy="259045"/>
    <xdr:sp macro="" textlink="">
      <xdr:nvSpPr>
        <xdr:cNvPr id="237" name="【橋りょう・トンネル】&#10;一人当たり有形固定資産（償却資産）額平均値テキスト"/>
        <xdr:cNvSpPr txBox="1"/>
      </xdr:nvSpPr>
      <xdr:spPr>
        <a:xfrm>
          <a:off x="9467850" y="1027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xdr:cNvSpPr/>
      </xdr:nvSpPr>
      <xdr:spPr>
        <a:xfrm>
          <a:off x="9398000" y="103012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xdr:cNvSpPr/>
      </xdr:nvSpPr>
      <xdr:spPr>
        <a:xfrm>
          <a:off x="8636000" y="10305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xdr:cNvSpPr/>
      </xdr:nvSpPr>
      <xdr:spPr>
        <a:xfrm>
          <a:off x="7842250" y="10317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xdr:cNvSpPr/>
      </xdr:nvSpPr>
      <xdr:spPr>
        <a:xfrm>
          <a:off x="7029450" y="1026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xdr:cNvSpPr/>
      </xdr:nvSpPr>
      <xdr:spPr>
        <a:xfrm>
          <a:off x="6235700" y="1026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116223</xdr:rowOff>
    </xdr:from>
    <xdr:to>
      <xdr:col>55</xdr:col>
      <xdr:colOff>50800</xdr:colOff>
      <xdr:row>62</xdr:row>
      <xdr:rowOff>46373</xdr:rowOff>
    </xdr:to>
    <xdr:sp macro="" textlink="">
      <xdr:nvSpPr>
        <xdr:cNvPr id="248" name="楕円 247"/>
        <xdr:cNvSpPr/>
      </xdr:nvSpPr>
      <xdr:spPr>
        <a:xfrm>
          <a:off x="9398000" y="101873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139100</xdr:rowOff>
    </xdr:from>
    <xdr:ext cx="534377" cy="259045"/>
    <xdr:sp macro="" textlink="">
      <xdr:nvSpPr>
        <xdr:cNvPr id="249" name="【橋りょう・トンネル】&#10;一人当たり有形固定資産（償却資産）額該当値テキスト"/>
        <xdr:cNvSpPr txBox="1"/>
      </xdr:nvSpPr>
      <xdr:spPr>
        <a:xfrm>
          <a:off x="9467850" y="100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118273</xdr:rowOff>
    </xdr:from>
    <xdr:to>
      <xdr:col>50</xdr:col>
      <xdr:colOff>165100</xdr:colOff>
      <xdr:row>62</xdr:row>
      <xdr:rowOff>48423</xdr:rowOff>
    </xdr:to>
    <xdr:sp macro="" textlink="">
      <xdr:nvSpPr>
        <xdr:cNvPr id="250" name="楕円 249"/>
        <xdr:cNvSpPr/>
      </xdr:nvSpPr>
      <xdr:spPr>
        <a:xfrm>
          <a:off x="8636000" y="101893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167023</xdr:rowOff>
    </xdr:from>
    <xdr:to>
      <xdr:col>55</xdr:col>
      <xdr:colOff>0</xdr:colOff>
      <xdr:row>61</xdr:row>
      <xdr:rowOff>169073</xdr:rowOff>
    </xdr:to>
    <xdr:cxnSp macro="">
      <xdr:nvCxnSpPr>
        <xdr:cNvPr id="251" name="直線コネクタ 250"/>
        <xdr:cNvCxnSpPr/>
      </xdr:nvCxnSpPr>
      <xdr:spPr>
        <a:xfrm flipV="1">
          <a:off x="8686800" y="102381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113632</xdr:rowOff>
    </xdr:from>
    <xdr:to>
      <xdr:col>46</xdr:col>
      <xdr:colOff>38100</xdr:colOff>
      <xdr:row>62</xdr:row>
      <xdr:rowOff>43782</xdr:rowOff>
    </xdr:to>
    <xdr:sp macro="" textlink="">
      <xdr:nvSpPr>
        <xdr:cNvPr id="252" name="楕円 251"/>
        <xdr:cNvSpPr/>
      </xdr:nvSpPr>
      <xdr:spPr>
        <a:xfrm>
          <a:off x="7842250" y="101847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164432</xdr:rowOff>
    </xdr:from>
    <xdr:to>
      <xdr:col>50</xdr:col>
      <xdr:colOff>114300</xdr:colOff>
      <xdr:row>61</xdr:row>
      <xdr:rowOff>169073</xdr:rowOff>
    </xdr:to>
    <xdr:cxnSp macro="">
      <xdr:nvCxnSpPr>
        <xdr:cNvPr id="253" name="直線コネクタ 252"/>
        <xdr:cNvCxnSpPr/>
      </xdr:nvCxnSpPr>
      <xdr:spPr>
        <a:xfrm>
          <a:off x="7886700" y="102355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107749</xdr:rowOff>
    </xdr:from>
    <xdr:to>
      <xdr:col>41</xdr:col>
      <xdr:colOff>101600</xdr:colOff>
      <xdr:row>62</xdr:row>
      <xdr:rowOff>37899</xdr:rowOff>
    </xdr:to>
    <xdr:sp macro="" textlink="">
      <xdr:nvSpPr>
        <xdr:cNvPr id="254" name="楕円 253"/>
        <xdr:cNvSpPr/>
      </xdr:nvSpPr>
      <xdr:spPr>
        <a:xfrm>
          <a:off x="7029450" y="10178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158549</xdr:rowOff>
    </xdr:from>
    <xdr:to>
      <xdr:col>45</xdr:col>
      <xdr:colOff>177800</xdr:colOff>
      <xdr:row>61</xdr:row>
      <xdr:rowOff>164432</xdr:rowOff>
    </xdr:to>
    <xdr:cxnSp macro="">
      <xdr:nvCxnSpPr>
        <xdr:cNvPr id="255" name="直線コネクタ 254"/>
        <xdr:cNvCxnSpPr/>
      </xdr:nvCxnSpPr>
      <xdr:spPr>
        <a:xfrm>
          <a:off x="7080250" y="10229649"/>
          <a:ext cx="80645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101950</xdr:rowOff>
    </xdr:from>
    <xdr:to>
      <xdr:col>36</xdr:col>
      <xdr:colOff>165100</xdr:colOff>
      <xdr:row>62</xdr:row>
      <xdr:rowOff>32100</xdr:rowOff>
    </xdr:to>
    <xdr:sp macro="" textlink="">
      <xdr:nvSpPr>
        <xdr:cNvPr id="256" name="楕円 255"/>
        <xdr:cNvSpPr/>
      </xdr:nvSpPr>
      <xdr:spPr>
        <a:xfrm>
          <a:off x="6235700" y="101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152750</xdr:rowOff>
    </xdr:from>
    <xdr:to>
      <xdr:col>41</xdr:col>
      <xdr:colOff>50800</xdr:colOff>
      <xdr:row>61</xdr:row>
      <xdr:rowOff>158549</xdr:rowOff>
    </xdr:to>
    <xdr:cxnSp macro="">
      <xdr:nvCxnSpPr>
        <xdr:cNvPr id="257" name="直線コネクタ 256"/>
        <xdr:cNvCxnSpPr/>
      </xdr:nvCxnSpPr>
      <xdr:spPr>
        <a:xfrm>
          <a:off x="6286500" y="10223850"/>
          <a:ext cx="79375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162209</xdr:rowOff>
    </xdr:from>
    <xdr:ext cx="534377" cy="259045"/>
    <xdr:sp macro="" textlink="">
      <xdr:nvSpPr>
        <xdr:cNvPr id="258" name="n_1aveValue【橋りょう・トンネル】&#10;一人当たり有形固定資産（償却資産）額"/>
        <xdr:cNvSpPr txBox="1"/>
      </xdr:nvSpPr>
      <xdr:spPr>
        <a:xfrm>
          <a:off x="8425961" y="103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2936</xdr:rowOff>
    </xdr:from>
    <xdr:ext cx="534377" cy="259045"/>
    <xdr:sp macro="" textlink="">
      <xdr:nvSpPr>
        <xdr:cNvPr id="259" name="n_2aveValue【橋りょう・トンネル】&#10;一人当たり有形固定資産（償却資産）額"/>
        <xdr:cNvSpPr txBox="1"/>
      </xdr:nvSpPr>
      <xdr:spPr>
        <a:xfrm>
          <a:off x="7644911" y="104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120329</xdr:rowOff>
    </xdr:from>
    <xdr:ext cx="534377" cy="259045"/>
    <xdr:sp macro="" textlink="">
      <xdr:nvSpPr>
        <xdr:cNvPr id="260" name="n_3aveValue【橋りょう・トンネル】&#10;一人当たり有形固定資産（償却資産）額"/>
        <xdr:cNvSpPr txBox="1"/>
      </xdr:nvSpPr>
      <xdr:spPr>
        <a:xfrm>
          <a:off x="6851161" y="103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119133</xdr:rowOff>
    </xdr:from>
    <xdr:ext cx="534377" cy="259045"/>
    <xdr:sp macro="" textlink="">
      <xdr:nvSpPr>
        <xdr:cNvPr id="261" name="n_4aveValue【橋りょう・トンネル】&#10;一人当たり有形固定資産（償却資産）額"/>
        <xdr:cNvSpPr txBox="1"/>
      </xdr:nvSpPr>
      <xdr:spPr>
        <a:xfrm>
          <a:off x="6038361" y="103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64950</xdr:rowOff>
    </xdr:from>
    <xdr:ext cx="534377" cy="259045"/>
    <xdr:sp macro="" textlink="">
      <xdr:nvSpPr>
        <xdr:cNvPr id="262" name="n_1mainValue【橋りょう・トンネル】&#10;一人当たり有形固定資産（償却資産）額"/>
        <xdr:cNvSpPr txBox="1"/>
      </xdr:nvSpPr>
      <xdr:spPr>
        <a:xfrm>
          <a:off x="8425961" y="997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60309</xdr:rowOff>
    </xdr:from>
    <xdr:ext cx="534377" cy="259045"/>
    <xdr:sp macro="" textlink="">
      <xdr:nvSpPr>
        <xdr:cNvPr id="263" name="n_2mainValue【橋りょう・トンネル】&#10;一人当たり有形固定資産（償却資産）額"/>
        <xdr:cNvSpPr txBox="1"/>
      </xdr:nvSpPr>
      <xdr:spPr>
        <a:xfrm>
          <a:off x="7644911" y="99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54426</xdr:rowOff>
    </xdr:from>
    <xdr:ext cx="534377" cy="259045"/>
    <xdr:sp macro="" textlink="">
      <xdr:nvSpPr>
        <xdr:cNvPr id="264" name="n_3mainValue【橋りょう・トンネル】&#10;一人当たり有形固定資産（償却資産）額"/>
        <xdr:cNvSpPr txBox="1"/>
      </xdr:nvSpPr>
      <xdr:spPr>
        <a:xfrm>
          <a:off x="6851161" y="9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48627</xdr:rowOff>
    </xdr:from>
    <xdr:ext cx="534377" cy="259045"/>
    <xdr:sp macro="" textlink="">
      <xdr:nvSpPr>
        <xdr:cNvPr id="265" name="n_4mainValue【橋りょう・トンネル】&#10;一人当たり有形固定資産（償却資産）額"/>
        <xdr:cNvSpPr txBox="1"/>
      </xdr:nvSpPr>
      <xdr:spPr>
        <a:xfrm>
          <a:off x="6038361" y="99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39891" y="142251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39891" y="126557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xdr:cNvCxnSpPr/>
      </xdr:nvCxnSpPr>
      <xdr:spPr>
        <a:xfrm flipV="1">
          <a:off x="4177665" y="127818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xdr:cNvSpPr txBox="1"/>
      </xdr:nvSpPr>
      <xdr:spPr>
        <a:xfrm>
          <a:off x="4216400" y="1434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xdr:cNvCxnSpPr/>
      </xdr:nvCxnSpPr>
      <xdr:spPr>
        <a:xfrm>
          <a:off x="4108450" y="14344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xdr:cNvSpPr txBox="1"/>
      </xdr:nvSpPr>
      <xdr:spPr>
        <a:xfrm>
          <a:off x="4216400" y="1256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xdr:cNvCxnSpPr/>
      </xdr:nvCxnSpPr>
      <xdr:spPr>
        <a:xfrm>
          <a:off x="4108450" y="12781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xdr:cNvSpPr txBox="1"/>
      </xdr:nvSpPr>
      <xdr:spPr>
        <a:xfrm>
          <a:off x="4216400" y="1321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xdr:cNvSpPr/>
      </xdr:nvSpPr>
      <xdr:spPr>
        <a:xfrm>
          <a:off x="4127500" y="13368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384550" y="13355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xdr:cNvSpPr/>
      </xdr:nvSpPr>
      <xdr:spPr>
        <a:xfrm>
          <a:off x="2571750" y="132769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xdr:cNvSpPr/>
      </xdr:nvSpPr>
      <xdr:spPr>
        <a:xfrm>
          <a:off x="1778000" y="1325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xdr:cNvSpPr/>
      </xdr:nvSpPr>
      <xdr:spPr>
        <a:xfrm>
          <a:off x="984250" y="13322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308" name="楕円 307"/>
        <xdr:cNvSpPr/>
      </xdr:nvSpPr>
      <xdr:spPr>
        <a:xfrm>
          <a:off x="4127500" y="135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1650</xdr:rowOff>
    </xdr:from>
    <xdr:ext cx="405111" cy="259045"/>
    <xdr:sp macro="" textlink="">
      <xdr:nvSpPr>
        <xdr:cNvPr id="309" name="【公営住宅】&#10;有形固定資産減価償却率該当値テキスト"/>
        <xdr:cNvSpPr txBox="1"/>
      </xdr:nvSpPr>
      <xdr:spPr>
        <a:xfrm>
          <a:off x="4216400" y="1353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310" name="楕円 309"/>
        <xdr:cNvSpPr/>
      </xdr:nvSpPr>
      <xdr:spPr>
        <a:xfrm>
          <a:off x="3384550" y="134959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74023</xdr:rowOff>
    </xdr:to>
    <xdr:cxnSp macro="">
      <xdr:nvCxnSpPr>
        <xdr:cNvPr id="311" name="直線コネクタ 310"/>
        <xdr:cNvCxnSpPr/>
      </xdr:nvCxnSpPr>
      <xdr:spPr>
        <a:xfrm>
          <a:off x="3429000" y="13540377"/>
          <a:ext cx="7493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54248</xdr:rowOff>
    </xdr:from>
    <xdr:to>
      <xdr:col>15</xdr:col>
      <xdr:colOff>101600</xdr:colOff>
      <xdr:row>81</xdr:row>
      <xdr:rowOff>155848</xdr:rowOff>
    </xdr:to>
    <xdr:sp macro="" textlink="">
      <xdr:nvSpPr>
        <xdr:cNvPr id="312" name="楕円 311"/>
        <xdr:cNvSpPr/>
      </xdr:nvSpPr>
      <xdr:spPr>
        <a:xfrm>
          <a:off x="257175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82</xdr:row>
      <xdr:rowOff>2177</xdr:rowOff>
    </xdr:to>
    <xdr:cxnSp macro="">
      <xdr:nvCxnSpPr>
        <xdr:cNvPr id="313" name="直線コネクタ 312"/>
        <xdr:cNvCxnSpPr/>
      </xdr:nvCxnSpPr>
      <xdr:spPr>
        <a:xfrm>
          <a:off x="2622550" y="13478148"/>
          <a:ext cx="80645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314" name="楕円 313"/>
        <xdr:cNvSpPr/>
      </xdr:nvSpPr>
      <xdr:spPr>
        <a:xfrm>
          <a:off x="1778000" y="13361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105048</xdr:rowOff>
    </xdr:to>
    <xdr:cxnSp macro="">
      <xdr:nvCxnSpPr>
        <xdr:cNvPr id="315" name="直線コネクタ 314"/>
        <xdr:cNvCxnSpPr/>
      </xdr:nvCxnSpPr>
      <xdr:spPr>
        <a:xfrm>
          <a:off x="1828800" y="13406301"/>
          <a:ext cx="79375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85271</xdr:rowOff>
    </xdr:from>
    <xdr:to>
      <xdr:col>6</xdr:col>
      <xdr:colOff>38100</xdr:colOff>
      <xdr:row>81</xdr:row>
      <xdr:rowOff>15421</xdr:rowOff>
    </xdr:to>
    <xdr:sp macro="" textlink="">
      <xdr:nvSpPr>
        <xdr:cNvPr id="316" name="楕円 315"/>
        <xdr:cNvSpPr/>
      </xdr:nvSpPr>
      <xdr:spPr>
        <a:xfrm>
          <a:off x="984250" y="132932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136071</xdr:rowOff>
    </xdr:from>
    <xdr:to>
      <xdr:col>10</xdr:col>
      <xdr:colOff>114300</xdr:colOff>
      <xdr:row>81</xdr:row>
      <xdr:rowOff>33201</xdr:rowOff>
    </xdr:to>
    <xdr:cxnSp macro="">
      <xdr:nvCxnSpPr>
        <xdr:cNvPr id="317" name="直線コネクタ 316"/>
        <xdr:cNvCxnSpPr/>
      </xdr:nvCxnSpPr>
      <xdr:spPr>
        <a:xfrm>
          <a:off x="1028700" y="13344071"/>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8" name="n_1aveValue【公営住宅】&#10;有形固定資産減価償却率"/>
        <xdr:cNvSpPr txBox="1"/>
      </xdr:nvSpPr>
      <xdr:spPr>
        <a:xfrm>
          <a:off x="32391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19" name="n_2aveValue【公営住宅】&#10;有形固定資産減価償却率"/>
        <xdr:cNvSpPr txBox="1"/>
      </xdr:nvSpPr>
      <xdr:spPr>
        <a:xfrm>
          <a:off x="2439044" y="1305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xdr:cNvSpPr txBox="1"/>
      </xdr:nvSpPr>
      <xdr:spPr>
        <a:xfrm>
          <a:off x="1645294" y="1303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35940</xdr:rowOff>
    </xdr:from>
    <xdr:ext cx="405111" cy="259045"/>
    <xdr:sp macro="" textlink="">
      <xdr:nvSpPr>
        <xdr:cNvPr id="321" name="n_4aveValue【公営住宅】&#10;有形固定資産減価償却率"/>
        <xdr:cNvSpPr txBox="1"/>
      </xdr:nvSpPr>
      <xdr:spPr>
        <a:xfrm>
          <a:off x="851544" y="1340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44104</xdr:rowOff>
    </xdr:from>
    <xdr:ext cx="405111" cy="259045"/>
    <xdr:sp macro="" textlink="">
      <xdr:nvSpPr>
        <xdr:cNvPr id="322" name="n_1mainValue【公営住宅】&#10;有形固定資産減価償却率"/>
        <xdr:cNvSpPr txBox="1"/>
      </xdr:nvSpPr>
      <xdr:spPr>
        <a:xfrm>
          <a:off x="3239144" y="1358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146975</xdr:rowOff>
    </xdr:from>
    <xdr:ext cx="405111" cy="259045"/>
    <xdr:sp macro="" textlink="">
      <xdr:nvSpPr>
        <xdr:cNvPr id="323" name="n_2mainValue【公営住宅】&#10;有形固定資産減価償却率"/>
        <xdr:cNvSpPr txBox="1"/>
      </xdr:nvSpPr>
      <xdr:spPr>
        <a:xfrm>
          <a:off x="2439044" y="1352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75128</xdr:rowOff>
    </xdr:from>
    <xdr:ext cx="405111" cy="259045"/>
    <xdr:sp macro="" textlink="">
      <xdr:nvSpPr>
        <xdr:cNvPr id="324" name="n_3mainValue【公営住宅】&#10;有形固定資産減価償却率"/>
        <xdr:cNvSpPr txBox="1"/>
      </xdr:nvSpPr>
      <xdr:spPr>
        <a:xfrm>
          <a:off x="1645294" y="1344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31948</xdr:rowOff>
    </xdr:from>
    <xdr:ext cx="405111" cy="259045"/>
    <xdr:sp macro="" textlink="">
      <xdr:nvSpPr>
        <xdr:cNvPr id="325" name="n_4mainValue【公営住宅】&#10;有形固定資産減価償却率"/>
        <xdr:cNvSpPr txBox="1"/>
      </xdr:nvSpPr>
      <xdr:spPr>
        <a:xfrm>
          <a:off x="851544" y="13074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xdr:cNvCxnSpPr/>
      </xdr:nvCxnSpPr>
      <xdr:spPr>
        <a:xfrm flipV="1">
          <a:off x="9429115" y="12737464"/>
          <a:ext cx="0" cy="1569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xdr:cNvSpPr txBox="1"/>
      </xdr:nvSpPr>
      <xdr:spPr>
        <a:xfrm>
          <a:off x="9467850" y="143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xdr:cNvCxnSpPr/>
      </xdr:nvCxnSpPr>
      <xdr:spPr>
        <a:xfrm>
          <a:off x="9359900" y="14307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xdr:cNvSpPr txBox="1"/>
      </xdr:nvSpPr>
      <xdr:spPr>
        <a:xfrm>
          <a:off x="9467850" y="1252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xdr:cNvCxnSpPr/>
      </xdr:nvCxnSpPr>
      <xdr:spPr>
        <a:xfrm>
          <a:off x="9359900" y="12737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54" name="【公営住宅】&#10;一人当たり面積平均値テキスト"/>
        <xdr:cNvSpPr txBox="1"/>
      </xdr:nvSpPr>
      <xdr:spPr>
        <a:xfrm>
          <a:off x="946785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xdr:cNvSpPr/>
      </xdr:nvSpPr>
      <xdr:spPr>
        <a:xfrm>
          <a:off x="9398000" y="14074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xdr:cNvSpPr/>
      </xdr:nvSpPr>
      <xdr:spPr>
        <a:xfrm>
          <a:off x="8636000" y="140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xdr:cNvSpPr/>
      </xdr:nvSpPr>
      <xdr:spPr>
        <a:xfrm>
          <a:off x="7842250" y="14081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7029450" y="1407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xdr:cNvSpPr/>
      </xdr:nvSpPr>
      <xdr:spPr>
        <a:xfrm>
          <a:off x="6235700" y="14100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5" name="楕円 364"/>
        <xdr:cNvSpPr/>
      </xdr:nvSpPr>
      <xdr:spPr>
        <a:xfrm>
          <a:off x="9398000" y="1407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66" name="【公営住宅】&#10;一人当たり面積該当値テキスト"/>
        <xdr:cNvSpPr txBox="1"/>
      </xdr:nvSpPr>
      <xdr:spPr>
        <a:xfrm>
          <a:off x="946785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67" name="楕円 366"/>
        <xdr:cNvSpPr/>
      </xdr:nvSpPr>
      <xdr:spPr>
        <a:xfrm>
          <a:off x="86360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68" name="直線コネクタ 367"/>
        <xdr:cNvCxnSpPr/>
      </xdr:nvCxnSpPr>
      <xdr:spPr>
        <a:xfrm>
          <a:off x="8686800" y="14124939"/>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369" name="楕円 368"/>
        <xdr:cNvSpPr/>
      </xdr:nvSpPr>
      <xdr:spPr>
        <a:xfrm>
          <a:off x="7842250" y="140722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89536</xdr:rowOff>
    </xdr:from>
    <xdr:to>
      <xdr:col>50</xdr:col>
      <xdr:colOff>114300</xdr:colOff>
      <xdr:row>85</xdr:row>
      <xdr:rowOff>91439</xdr:rowOff>
    </xdr:to>
    <xdr:cxnSp macro="">
      <xdr:nvCxnSpPr>
        <xdr:cNvPr id="370" name="直線コネクタ 369"/>
        <xdr:cNvCxnSpPr/>
      </xdr:nvCxnSpPr>
      <xdr:spPr>
        <a:xfrm>
          <a:off x="7886700" y="14123036"/>
          <a:ext cx="8001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36830</xdr:rowOff>
    </xdr:from>
    <xdr:to>
      <xdr:col>41</xdr:col>
      <xdr:colOff>101600</xdr:colOff>
      <xdr:row>85</xdr:row>
      <xdr:rowOff>138430</xdr:rowOff>
    </xdr:to>
    <xdr:sp macro="" textlink="">
      <xdr:nvSpPr>
        <xdr:cNvPr id="371" name="楕円 370"/>
        <xdr:cNvSpPr/>
      </xdr:nvSpPr>
      <xdr:spPr>
        <a:xfrm>
          <a:off x="702945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89536</xdr:rowOff>
    </xdr:to>
    <xdr:cxnSp macro="">
      <xdr:nvCxnSpPr>
        <xdr:cNvPr id="372" name="直線コネクタ 371"/>
        <xdr:cNvCxnSpPr/>
      </xdr:nvCxnSpPr>
      <xdr:spPr>
        <a:xfrm>
          <a:off x="7080250" y="14121130"/>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73" name="楕円 372"/>
        <xdr:cNvSpPr/>
      </xdr:nvSpPr>
      <xdr:spPr>
        <a:xfrm>
          <a:off x="62357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87630</xdr:rowOff>
    </xdr:to>
    <xdr:cxnSp macro="">
      <xdr:nvCxnSpPr>
        <xdr:cNvPr id="374" name="直線コネクタ 373"/>
        <xdr:cNvCxnSpPr/>
      </xdr:nvCxnSpPr>
      <xdr:spPr>
        <a:xfrm>
          <a:off x="6286500" y="1411732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375" name="n_1aveValue【公営住宅】&#10;一人当たり面積"/>
        <xdr:cNvSpPr txBox="1"/>
      </xdr:nvSpPr>
      <xdr:spPr>
        <a:xfrm>
          <a:off x="8458277" y="1417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6" name="n_2aveValue【公営住宅】&#10;一人当たり面積"/>
        <xdr:cNvSpPr txBox="1"/>
      </xdr:nvSpPr>
      <xdr:spPr>
        <a:xfrm>
          <a:off x="7677227" y="141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135272</xdr:rowOff>
    </xdr:from>
    <xdr:ext cx="469744" cy="259045"/>
    <xdr:sp macro="" textlink="">
      <xdr:nvSpPr>
        <xdr:cNvPr id="377" name="n_3aveValue【公営住宅】&#10;一人当たり面積"/>
        <xdr:cNvSpPr txBox="1"/>
      </xdr:nvSpPr>
      <xdr:spPr>
        <a:xfrm>
          <a:off x="6864427" y="1416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8" name="n_4aveValue【公営住宅】&#10;一人当たり面積"/>
        <xdr:cNvSpPr txBox="1"/>
      </xdr:nvSpPr>
      <xdr:spPr>
        <a:xfrm>
          <a:off x="6070677" y="141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158766</xdr:rowOff>
    </xdr:from>
    <xdr:ext cx="469744" cy="259045"/>
    <xdr:sp macro="" textlink="">
      <xdr:nvSpPr>
        <xdr:cNvPr id="379" name="n_1mainValue【公営住宅】&#10;一人当たり面積"/>
        <xdr:cNvSpPr txBox="1"/>
      </xdr:nvSpPr>
      <xdr:spPr>
        <a:xfrm>
          <a:off x="84582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156863</xdr:rowOff>
    </xdr:from>
    <xdr:ext cx="469744" cy="259045"/>
    <xdr:sp macro="" textlink="">
      <xdr:nvSpPr>
        <xdr:cNvPr id="380" name="n_2mainValue【公営住宅】&#10;一人当たり面積"/>
        <xdr:cNvSpPr txBox="1"/>
      </xdr:nvSpPr>
      <xdr:spPr>
        <a:xfrm>
          <a:off x="7677227" y="138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154957</xdr:rowOff>
    </xdr:from>
    <xdr:ext cx="469744" cy="259045"/>
    <xdr:sp macro="" textlink="">
      <xdr:nvSpPr>
        <xdr:cNvPr id="381" name="n_3mainValue【公営住宅】&#10;一人当たり面積"/>
        <xdr:cNvSpPr txBox="1"/>
      </xdr:nvSpPr>
      <xdr:spPr>
        <a:xfrm>
          <a:off x="686442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82" name="n_4mainValue【公営住宅】&#10;一人当たり面積"/>
        <xdr:cNvSpPr txBox="1"/>
      </xdr:nvSpPr>
      <xdr:spPr>
        <a:xfrm>
          <a:off x="6070677" y="138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685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685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1841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1841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59563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59563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0929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0929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7" name="直線コネクタ 416"/>
        <xdr:cNvCxnSpPr/>
      </xdr:nvCxnSpPr>
      <xdr:spPr>
        <a:xfrm flipV="1">
          <a:off x="14699614" y="5742178"/>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18" name="【認定こども園・幼稚園・保育所】&#10;有形固定資産減価償却率最小値テキスト"/>
        <xdr:cNvSpPr txBox="1"/>
      </xdr:nvSpPr>
      <xdr:spPr>
        <a:xfrm>
          <a:off x="14738350" y="687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4611350" y="68681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0" name="【認定こども園・幼稚園・保育所】&#10;有形固定資産減価償却率最大値テキスト"/>
        <xdr:cNvSpPr txBox="1"/>
      </xdr:nvSpPr>
      <xdr:spPr>
        <a:xfrm>
          <a:off x="14738350"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1" name="直線コネクタ 420"/>
        <xdr:cNvCxnSpPr/>
      </xdr:nvCxnSpPr>
      <xdr:spPr>
        <a:xfrm>
          <a:off x="14611350" y="5742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422" name="【認定こども園・幼稚園・保育所】&#10;有形固定資産減価償却率平均値テキスト"/>
        <xdr:cNvSpPr txBox="1"/>
      </xdr:nvSpPr>
      <xdr:spPr>
        <a:xfrm>
          <a:off x="14738350" y="6076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3" name="フローチャート: 判断 422"/>
        <xdr:cNvSpPr/>
      </xdr:nvSpPr>
      <xdr:spPr>
        <a:xfrm>
          <a:off x="14649450" y="6218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4" name="フローチャート: 判断 423"/>
        <xdr:cNvSpPr/>
      </xdr:nvSpPr>
      <xdr:spPr>
        <a:xfrm>
          <a:off x="1388745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30937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6" name="フローチャート: 判断 425"/>
        <xdr:cNvSpPr/>
      </xdr:nvSpPr>
      <xdr:spPr>
        <a:xfrm>
          <a:off x="12299950" y="6239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1487150" y="635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61976</xdr:rowOff>
    </xdr:from>
    <xdr:to>
      <xdr:col>85</xdr:col>
      <xdr:colOff>177800</xdr:colOff>
      <xdr:row>38</xdr:row>
      <xdr:rowOff>163576</xdr:rowOff>
    </xdr:to>
    <xdr:sp macro="" textlink="">
      <xdr:nvSpPr>
        <xdr:cNvPr id="433" name="楕円 432"/>
        <xdr:cNvSpPr/>
      </xdr:nvSpPr>
      <xdr:spPr>
        <a:xfrm>
          <a:off x="14649450" y="63357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40403</xdr:rowOff>
    </xdr:from>
    <xdr:ext cx="405111" cy="259045"/>
    <xdr:sp macro="" textlink="">
      <xdr:nvSpPr>
        <xdr:cNvPr id="434" name="【認定こども園・幼稚園・保育所】&#10;有形固定資産減価償却率該当値テキスト"/>
        <xdr:cNvSpPr txBox="1"/>
      </xdr:nvSpPr>
      <xdr:spPr>
        <a:xfrm>
          <a:off x="14738350"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xdr:rowOff>
    </xdr:from>
    <xdr:to>
      <xdr:col>81</xdr:col>
      <xdr:colOff>101600</xdr:colOff>
      <xdr:row>38</xdr:row>
      <xdr:rowOff>117856</xdr:rowOff>
    </xdr:to>
    <xdr:sp macro="" textlink="">
      <xdr:nvSpPr>
        <xdr:cNvPr id="435" name="楕円 434"/>
        <xdr:cNvSpPr/>
      </xdr:nvSpPr>
      <xdr:spPr>
        <a:xfrm>
          <a:off x="1388745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67056</xdr:rowOff>
    </xdr:from>
    <xdr:to>
      <xdr:col>85</xdr:col>
      <xdr:colOff>127000</xdr:colOff>
      <xdr:row>38</xdr:row>
      <xdr:rowOff>112776</xdr:rowOff>
    </xdr:to>
    <xdr:cxnSp macro="">
      <xdr:nvCxnSpPr>
        <xdr:cNvPr id="436" name="直線コネクタ 435"/>
        <xdr:cNvCxnSpPr/>
      </xdr:nvCxnSpPr>
      <xdr:spPr>
        <a:xfrm>
          <a:off x="13938250" y="6340856"/>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37" name="楕円 436"/>
        <xdr:cNvSpPr/>
      </xdr:nvSpPr>
      <xdr:spPr>
        <a:xfrm>
          <a:off x="13093700" y="6390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67056</xdr:rowOff>
    </xdr:from>
    <xdr:to>
      <xdr:col>81</xdr:col>
      <xdr:colOff>50800</xdr:colOff>
      <xdr:row>38</xdr:row>
      <xdr:rowOff>167640</xdr:rowOff>
    </xdr:to>
    <xdr:cxnSp macro="">
      <xdr:nvCxnSpPr>
        <xdr:cNvPr id="438" name="直線コネクタ 437"/>
        <xdr:cNvCxnSpPr/>
      </xdr:nvCxnSpPr>
      <xdr:spPr>
        <a:xfrm flipV="1">
          <a:off x="13144500" y="6340856"/>
          <a:ext cx="7937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39" name="楕円 438"/>
        <xdr:cNvSpPr/>
      </xdr:nvSpPr>
      <xdr:spPr>
        <a:xfrm>
          <a:off x="12299950" y="63837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160782</xdr:rowOff>
    </xdr:from>
    <xdr:to>
      <xdr:col>76</xdr:col>
      <xdr:colOff>114300</xdr:colOff>
      <xdr:row>38</xdr:row>
      <xdr:rowOff>167640</xdr:rowOff>
    </xdr:to>
    <xdr:cxnSp macro="">
      <xdr:nvCxnSpPr>
        <xdr:cNvPr id="440" name="直線コネクタ 439"/>
        <xdr:cNvCxnSpPr/>
      </xdr:nvCxnSpPr>
      <xdr:spPr>
        <a:xfrm>
          <a:off x="12344400" y="6434582"/>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55118</xdr:rowOff>
    </xdr:from>
    <xdr:to>
      <xdr:col>67</xdr:col>
      <xdr:colOff>101600</xdr:colOff>
      <xdr:row>38</xdr:row>
      <xdr:rowOff>156718</xdr:rowOff>
    </xdr:to>
    <xdr:sp macro="" textlink="">
      <xdr:nvSpPr>
        <xdr:cNvPr id="441" name="楕円 440"/>
        <xdr:cNvSpPr/>
      </xdr:nvSpPr>
      <xdr:spPr>
        <a:xfrm>
          <a:off x="1148715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105918</xdr:rowOff>
    </xdr:from>
    <xdr:to>
      <xdr:col>71</xdr:col>
      <xdr:colOff>177800</xdr:colOff>
      <xdr:row>38</xdr:row>
      <xdr:rowOff>160782</xdr:rowOff>
    </xdr:to>
    <xdr:cxnSp macro="">
      <xdr:nvCxnSpPr>
        <xdr:cNvPr id="442" name="直線コネクタ 441"/>
        <xdr:cNvCxnSpPr/>
      </xdr:nvCxnSpPr>
      <xdr:spPr>
        <a:xfrm>
          <a:off x="11537950" y="6379718"/>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43" name="n_1aveValue【認定こども園・幼稚園・保育所】&#10;有形固定資産減価償却率"/>
        <xdr:cNvSpPr txBox="1"/>
      </xdr:nvSpPr>
      <xdr:spPr>
        <a:xfrm>
          <a:off x="13742044"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4" name="n_2aveValue【認定こども園・幼稚園・保育所】&#10;有形固定資産減価償却率"/>
        <xdr:cNvSpPr txBox="1"/>
      </xdr:nvSpPr>
      <xdr:spPr>
        <a:xfrm>
          <a:off x="1296099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45" name="n_3aveValue【認定こども園・幼稚園・保育所】&#10;有形固定資産減価償却率"/>
        <xdr:cNvSpPr txBox="1"/>
      </xdr:nvSpPr>
      <xdr:spPr>
        <a:xfrm>
          <a:off x="121672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46" name="n_4aveValue【認定こども園・幼稚園・保育所】&#10;有形固定資産減価償却率"/>
        <xdr:cNvSpPr txBox="1"/>
      </xdr:nvSpPr>
      <xdr:spPr>
        <a:xfrm>
          <a:off x="113544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134383</xdr:rowOff>
    </xdr:from>
    <xdr:ext cx="405111" cy="259045"/>
    <xdr:sp macro="" textlink="">
      <xdr:nvSpPr>
        <xdr:cNvPr id="447" name="n_1mainValue【認定こども園・幼稚園・保育所】&#10;有形固定資産減価償却率"/>
        <xdr:cNvSpPr txBox="1"/>
      </xdr:nvSpPr>
      <xdr:spPr>
        <a:xfrm>
          <a:off x="13742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8" name="n_2mainValue【認定こども園・幼稚園・保育所】&#10;有形固定資産減価償却率"/>
        <xdr:cNvSpPr txBox="1"/>
      </xdr:nvSpPr>
      <xdr:spPr>
        <a:xfrm>
          <a:off x="1296099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49" name="n_3mainValue【認定こども園・幼稚園・保育所】&#10;有形固定資産減価償却率"/>
        <xdr:cNvSpPr txBox="1"/>
      </xdr:nvSpPr>
      <xdr:spPr>
        <a:xfrm>
          <a:off x="1216724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1795</xdr:rowOff>
    </xdr:from>
    <xdr:ext cx="405111" cy="259045"/>
    <xdr:sp macro="" textlink="">
      <xdr:nvSpPr>
        <xdr:cNvPr id="450" name="n_4mainValue【認定こども園・幼稚園・保育所】&#10;有形固定資産減価償却率"/>
        <xdr:cNvSpPr txBox="1"/>
      </xdr:nvSpPr>
      <xdr:spPr>
        <a:xfrm>
          <a:off x="11354444" y="611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2" name="直線コネクタ 471"/>
        <xdr:cNvCxnSpPr/>
      </xdr:nvCxnSpPr>
      <xdr:spPr>
        <a:xfrm flipV="1">
          <a:off x="19951064" y="5462778"/>
          <a:ext cx="0" cy="131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3" name="【認定こども園・幼稚園・保育所】&#10;一人当たり面積最小値テキスト"/>
        <xdr:cNvSpPr txBox="1"/>
      </xdr:nvSpPr>
      <xdr:spPr>
        <a:xfrm>
          <a:off x="19989800" y="67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4" name="直線コネクタ 473"/>
        <xdr:cNvCxnSpPr/>
      </xdr:nvCxnSpPr>
      <xdr:spPr>
        <a:xfrm>
          <a:off x="19881850" y="6774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xdr:cNvSpPr txBox="1"/>
      </xdr:nvSpPr>
      <xdr:spPr>
        <a:xfrm>
          <a:off x="19989800" y="525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xdr:cNvCxnSpPr/>
      </xdr:nvCxnSpPr>
      <xdr:spPr>
        <a:xfrm>
          <a:off x="19881850" y="546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7" name="【認定こども園・幼稚園・保育所】&#10;一人当たり面積平均値テキスト"/>
        <xdr:cNvSpPr txBox="1"/>
      </xdr:nvSpPr>
      <xdr:spPr>
        <a:xfrm>
          <a:off x="19989800" y="6406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8" name="フローチャート: 判断 477"/>
        <xdr:cNvSpPr/>
      </xdr:nvSpPr>
      <xdr:spPr>
        <a:xfrm>
          <a:off x="19900900" y="6548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19157950" y="6553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18345150" y="6558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1" name="フローチャート: 判断 480"/>
        <xdr:cNvSpPr/>
      </xdr:nvSpPr>
      <xdr:spPr>
        <a:xfrm>
          <a:off x="17551400" y="6548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2" name="フローチャート: 判断 481"/>
        <xdr:cNvSpPr/>
      </xdr:nvSpPr>
      <xdr:spPr>
        <a:xfrm>
          <a:off x="16757650" y="6603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88" name="楕円 487"/>
        <xdr:cNvSpPr/>
      </xdr:nvSpPr>
      <xdr:spPr>
        <a:xfrm>
          <a:off x="19900900" y="6553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489" name="【認定こども園・幼稚園・保育所】&#10;一人当たり面積該当値テキスト"/>
        <xdr:cNvSpPr txBox="1"/>
      </xdr:nvSpPr>
      <xdr:spPr>
        <a:xfrm>
          <a:off x="19989800" y="65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90" name="楕円 489"/>
        <xdr:cNvSpPr/>
      </xdr:nvSpPr>
      <xdr:spPr>
        <a:xfrm>
          <a:off x="19157950" y="6548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165354</xdr:rowOff>
    </xdr:to>
    <xdr:cxnSp macro="">
      <xdr:nvCxnSpPr>
        <xdr:cNvPr id="491" name="直線コネクタ 490"/>
        <xdr:cNvCxnSpPr/>
      </xdr:nvCxnSpPr>
      <xdr:spPr>
        <a:xfrm>
          <a:off x="19202400" y="659968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119126</xdr:rowOff>
    </xdr:from>
    <xdr:to>
      <xdr:col>107</xdr:col>
      <xdr:colOff>101600</xdr:colOff>
      <xdr:row>40</xdr:row>
      <xdr:rowOff>49276</xdr:rowOff>
    </xdr:to>
    <xdr:sp macro="" textlink="">
      <xdr:nvSpPr>
        <xdr:cNvPr id="492" name="楕円 491"/>
        <xdr:cNvSpPr/>
      </xdr:nvSpPr>
      <xdr:spPr>
        <a:xfrm>
          <a:off x="18345150" y="6558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169926</xdr:rowOff>
    </xdr:to>
    <xdr:cxnSp macro="">
      <xdr:nvCxnSpPr>
        <xdr:cNvPr id="493" name="直線コネクタ 492"/>
        <xdr:cNvCxnSpPr/>
      </xdr:nvCxnSpPr>
      <xdr:spPr>
        <a:xfrm flipV="1">
          <a:off x="18395950" y="6599682"/>
          <a:ext cx="80645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4" name="楕円 493"/>
        <xdr:cNvSpPr/>
      </xdr:nvSpPr>
      <xdr:spPr>
        <a:xfrm>
          <a:off x="17551400" y="6544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169926</xdr:rowOff>
    </xdr:to>
    <xdr:cxnSp macro="">
      <xdr:nvCxnSpPr>
        <xdr:cNvPr id="495" name="直線コネクタ 494"/>
        <xdr:cNvCxnSpPr/>
      </xdr:nvCxnSpPr>
      <xdr:spPr>
        <a:xfrm>
          <a:off x="17602200" y="6595110"/>
          <a:ext cx="79375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496" name="楕円 495"/>
        <xdr:cNvSpPr/>
      </xdr:nvSpPr>
      <xdr:spPr>
        <a:xfrm>
          <a:off x="16757650" y="6539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156210</xdr:rowOff>
    </xdr:to>
    <xdr:cxnSp macro="">
      <xdr:nvCxnSpPr>
        <xdr:cNvPr id="497" name="直線コネクタ 496"/>
        <xdr:cNvCxnSpPr/>
      </xdr:nvCxnSpPr>
      <xdr:spPr>
        <a:xfrm>
          <a:off x="16802100" y="659053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98" name="n_1aveValue【認定こども園・幼稚園・保育所】&#10;一人当たり面積"/>
        <xdr:cNvSpPr txBox="1"/>
      </xdr:nvSpPr>
      <xdr:spPr>
        <a:xfrm>
          <a:off x="189802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99" name="n_2aveValue【認定こども園・幼稚園・保育所】&#10;一人当たり面積"/>
        <xdr:cNvSpPr txBox="1"/>
      </xdr:nvSpPr>
      <xdr:spPr>
        <a:xfrm>
          <a:off x="18180127" y="66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500" name="n_3aveValue【認定こども園・幼稚園・保育所】&#10;一人当たり面積"/>
        <xdr:cNvSpPr txBox="1"/>
      </xdr:nvSpPr>
      <xdr:spPr>
        <a:xfrm>
          <a:off x="17386377" y="663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1" name="n_4aveValue【認定こども園・幼稚園・保育所】&#10;一人当たり面積"/>
        <xdr:cNvSpPr txBox="1"/>
      </xdr:nvSpPr>
      <xdr:spPr>
        <a:xfrm>
          <a:off x="16592627" y="66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02" name="n_1mainValue【認定こども園・幼稚園・保育所】&#10;一人当たり面積"/>
        <xdr:cNvSpPr txBox="1"/>
      </xdr:nvSpPr>
      <xdr:spPr>
        <a:xfrm>
          <a:off x="1898022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503" name="n_2mainValue【認定こども園・幼稚園・保育所】&#10;一人当たり面積"/>
        <xdr:cNvSpPr txBox="1"/>
      </xdr:nvSpPr>
      <xdr:spPr>
        <a:xfrm>
          <a:off x="18180127" y="633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04" name="n_3mainValue【認定こども園・幼稚園・保育所】&#10;一人当たり面積"/>
        <xdr:cNvSpPr txBox="1"/>
      </xdr:nvSpPr>
      <xdr:spPr>
        <a:xfrm>
          <a:off x="1738637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47515</xdr:rowOff>
    </xdr:from>
    <xdr:ext cx="469744" cy="259045"/>
    <xdr:sp macro="" textlink="">
      <xdr:nvSpPr>
        <xdr:cNvPr id="505" name="n_4mainValue【認定こども園・幼稚園・保育所】&#10;一人当たり面積"/>
        <xdr:cNvSpPr txBox="1"/>
      </xdr:nvSpPr>
      <xdr:spPr>
        <a:xfrm>
          <a:off x="16592627"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2" name="直線コネクタ 531"/>
        <xdr:cNvCxnSpPr/>
      </xdr:nvCxnSpPr>
      <xdr:spPr>
        <a:xfrm flipV="1">
          <a:off x="14699614" y="9085399"/>
          <a:ext cx="0" cy="144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3" name="【学校施設】&#10;有形固定資産減価償却率最小値テキスト"/>
        <xdr:cNvSpPr txBox="1"/>
      </xdr:nvSpPr>
      <xdr:spPr>
        <a:xfrm>
          <a:off x="1473835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4" name="直線コネクタ 533"/>
        <xdr:cNvCxnSpPr/>
      </xdr:nvCxnSpPr>
      <xdr:spPr>
        <a:xfrm>
          <a:off x="14611350" y="1052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5" name="【学校施設】&#10;有形固定資産減価償却率最大値テキスト"/>
        <xdr:cNvSpPr txBox="1"/>
      </xdr:nvSpPr>
      <xdr:spPr>
        <a:xfrm>
          <a:off x="14738350" y="887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6" name="直線コネクタ 535"/>
        <xdr:cNvCxnSpPr/>
      </xdr:nvCxnSpPr>
      <xdr:spPr>
        <a:xfrm>
          <a:off x="14611350" y="9085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7" name="【学校施設】&#10;有形固定資産減価償却率平均値テキスト"/>
        <xdr:cNvSpPr txBox="1"/>
      </xdr:nvSpPr>
      <xdr:spPr>
        <a:xfrm>
          <a:off x="14738350" y="9768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38" name="フローチャート: 判断 537"/>
        <xdr:cNvSpPr/>
      </xdr:nvSpPr>
      <xdr:spPr>
        <a:xfrm>
          <a:off x="14649450" y="99107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9" name="フローチャート: 判断 538"/>
        <xdr:cNvSpPr/>
      </xdr:nvSpPr>
      <xdr:spPr>
        <a:xfrm>
          <a:off x="13887450" y="995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0" name="フローチャート: 判断 539"/>
        <xdr:cNvSpPr/>
      </xdr:nvSpPr>
      <xdr:spPr>
        <a:xfrm>
          <a:off x="13093700" y="9995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1" name="フローチャート: 判断 540"/>
        <xdr:cNvSpPr/>
      </xdr:nvSpPr>
      <xdr:spPr>
        <a:xfrm>
          <a:off x="12299950" y="1010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2" name="フローチャート: 判断 541"/>
        <xdr:cNvSpPr/>
      </xdr:nvSpPr>
      <xdr:spPr>
        <a:xfrm>
          <a:off x="11487150" y="1028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148409</xdr:rowOff>
    </xdr:from>
    <xdr:to>
      <xdr:col>85</xdr:col>
      <xdr:colOff>177800</xdr:colOff>
      <xdr:row>63</xdr:row>
      <xdr:rowOff>78559</xdr:rowOff>
    </xdr:to>
    <xdr:sp macro="" textlink="">
      <xdr:nvSpPr>
        <xdr:cNvPr id="548" name="楕円 547"/>
        <xdr:cNvSpPr/>
      </xdr:nvSpPr>
      <xdr:spPr>
        <a:xfrm>
          <a:off x="14649450" y="103846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63336</xdr:rowOff>
    </xdr:from>
    <xdr:ext cx="405111" cy="259045"/>
    <xdr:sp macro="" textlink="">
      <xdr:nvSpPr>
        <xdr:cNvPr id="549" name="【学校施設】&#10;有形固定資産減価償却率該当値テキスト"/>
        <xdr:cNvSpPr txBox="1"/>
      </xdr:nvSpPr>
      <xdr:spPr>
        <a:xfrm>
          <a:off x="1473835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50" name="楕円 549"/>
        <xdr:cNvSpPr/>
      </xdr:nvSpPr>
      <xdr:spPr>
        <a:xfrm>
          <a:off x="13887450" y="1036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27759</xdr:rowOff>
    </xdr:to>
    <xdr:cxnSp macro="">
      <xdr:nvCxnSpPr>
        <xdr:cNvPr id="551" name="直線コネクタ 550"/>
        <xdr:cNvCxnSpPr/>
      </xdr:nvCxnSpPr>
      <xdr:spPr>
        <a:xfrm>
          <a:off x="13938250" y="10412730"/>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45538</xdr:rowOff>
    </xdr:from>
    <xdr:to>
      <xdr:col>76</xdr:col>
      <xdr:colOff>165100</xdr:colOff>
      <xdr:row>63</xdr:row>
      <xdr:rowOff>147138</xdr:rowOff>
    </xdr:to>
    <xdr:sp macro="" textlink="">
      <xdr:nvSpPr>
        <xdr:cNvPr id="552" name="楕円 551"/>
        <xdr:cNvSpPr/>
      </xdr:nvSpPr>
      <xdr:spPr>
        <a:xfrm>
          <a:off x="13093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96338</xdr:rowOff>
    </xdr:to>
    <xdr:cxnSp macro="">
      <xdr:nvCxnSpPr>
        <xdr:cNvPr id="553" name="直線コネクタ 552"/>
        <xdr:cNvCxnSpPr/>
      </xdr:nvCxnSpPr>
      <xdr:spPr>
        <a:xfrm flipV="1">
          <a:off x="13144500" y="10412730"/>
          <a:ext cx="79375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32476</xdr:rowOff>
    </xdr:from>
    <xdr:to>
      <xdr:col>72</xdr:col>
      <xdr:colOff>38100</xdr:colOff>
      <xdr:row>63</xdr:row>
      <xdr:rowOff>134076</xdr:rowOff>
    </xdr:to>
    <xdr:sp macro="" textlink="">
      <xdr:nvSpPr>
        <xdr:cNvPr id="554" name="楕円 553"/>
        <xdr:cNvSpPr/>
      </xdr:nvSpPr>
      <xdr:spPr>
        <a:xfrm>
          <a:off x="12299950" y="10433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83276</xdr:rowOff>
    </xdr:from>
    <xdr:to>
      <xdr:col>76</xdr:col>
      <xdr:colOff>114300</xdr:colOff>
      <xdr:row>63</xdr:row>
      <xdr:rowOff>96338</xdr:rowOff>
    </xdr:to>
    <xdr:cxnSp macro="">
      <xdr:nvCxnSpPr>
        <xdr:cNvPr id="555" name="直線コネクタ 554"/>
        <xdr:cNvCxnSpPr/>
      </xdr:nvCxnSpPr>
      <xdr:spPr>
        <a:xfrm>
          <a:off x="12344400" y="10484576"/>
          <a:ext cx="8001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110853</xdr:rowOff>
    </xdr:from>
    <xdr:to>
      <xdr:col>67</xdr:col>
      <xdr:colOff>101600</xdr:colOff>
      <xdr:row>64</xdr:row>
      <xdr:rowOff>41003</xdr:rowOff>
    </xdr:to>
    <xdr:sp macro="" textlink="">
      <xdr:nvSpPr>
        <xdr:cNvPr id="556" name="楕円 555"/>
        <xdr:cNvSpPr/>
      </xdr:nvSpPr>
      <xdr:spPr>
        <a:xfrm>
          <a:off x="11487150" y="10512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83276</xdr:rowOff>
    </xdr:from>
    <xdr:to>
      <xdr:col>71</xdr:col>
      <xdr:colOff>177800</xdr:colOff>
      <xdr:row>63</xdr:row>
      <xdr:rowOff>161653</xdr:rowOff>
    </xdr:to>
    <xdr:cxnSp macro="">
      <xdr:nvCxnSpPr>
        <xdr:cNvPr id="557" name="直線コネクタ 556"/>
        <xdr:cNvCxnSpPr/>
      </xdr:nvCxnSpPr>
      <xdr:spPr>
        <a:xfrm flipV="1">
          <a:off x="11537950" y="10484576"/>
          <a:ext cx="8064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58" name="n_1aveValue【学校施設】&#10;有形固定資産減価償却率"/>
        <xdr:cNvSpPr txBox="1"/>
      </xdr:nvSpPr>
      <xdr:spPr>
        <a:xfrm>
          <a:off x="13742044" y="97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59" name="n_2aveValue【学校施設】&#10;有形固定資産減価償却率"/>
        <xdr:cNvSpPr txBox="1"/>
      </xdr:nvSpPr>
      <xdr:spPr>
        <a:xfrm>
          <a:off x="12960994" y="977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0" name="n_3aveValue【学校施設】&#10;有形固定資産減価償却率"/>
        <xdr:cNvSpPr txBox="1"/>
      </xdr:nvSpPr>
      <xdr:spPr>
        <a:xfrm>
          <a:off x="121672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61" name="n_4aveValue【学校施設】&#10;有形固定資産減価償却率"/>
        <xdr:cNvSpPr txBox="1"/>
      </xdr:nvSpPr>
      <xdr:spPr>
        <a:xfrm>
          <a:off x="11354444"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2" name="n_1mainValue【学校施設】&#10;有形固定資産減価償却率"/>
        <xdr:cNvSpPr txBox="1"/>
      </xdr:nvSpPr>
      <xdr:spPr>
        <a:xfrm>
          <a:off x="1374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138265</xdr:rowOff>
    </xdr:from>
    <xdr:ext cx="405111" cy="259045"/>
    <xdr:sp macro="" textlink="">
      <xdr:nvSpPr>
        <xdr:cNvPr id="563" name="n_2mainValue【学校施設】&#10;有形固定資産減価償却率"/>
        <xdr:cNvSpPr txBox="1"/>
      </xdr:nvSpPr>
      <xdr:spPr>
        <a:xfrm>
          <a:off x="1296099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125203</xdr:rowOff>
    </xdr:from>
    <xdr:ext cx="405111" cy="259045"/>
    <xdr:sp macro="" textlink="">
      <xdr:nvSpPr>
        <xdr:cNvPr id="564" name="n_3mainValue【学校施設】&#10;有形固定資産減価償却率"/>
        <xdr:cNvSpPr txBox="1"/>
      </xdr:nvSpPr>
      <xdr:spPr>
        <a:xfrm>
          <a:off x="121672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32130</xdr:rowOff>
    </xdr:from>
    <xdr:ext cx="405111" cy="259045"/>
    <xdr:sp macro="" textlink="">
      <xdr:nvSpPr>
        <xdr:cNvPr id="565" name="n_4mainValue【学校施設】&#10;有形固定資産減価償却率"/>
        <xdr:cNvSpPr txBox="1"/>
      </xdr:nvSpPr>
      <xdr:spPr>
        <a:xfrm>
          <a:off x="11354444" y="1059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0" name="直線コネクタ 589"/>
        <xdr:cNvCxnSpPr/>
      </xdr:nvCxnSpPr>
      <xdr:spPr>
        <a:xfrm flipV="1">
          <a:off x="19951064" y="9127490"/>
          <a:ext cx="0" cy="152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1" name="【学校施設】&#10;一人当たり面積最小値テキスト"/>
        <xdr:cNvSpPr txBox="1"/>
      </xdr:nvSpPr>
      <xdr:spPr>
        <a:xfrm>
          <a:off x="19989800"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2" name="直線コネクタ 591"/>
        <xdr:cNvCxnSpPr/>
      </xdr:nvCxnSpPr>
      <xdr:spPr>
        <a:xfrm>
          <a:off x="19881850" y="10654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3" name="【学校施設】&#10;一人当たり面積最大値テキスト"/>
        <xdr:cNvSpPr txBox="1"/>
      </xdr:nvSpPr>
      <xdr:spPr>
        <a:xfrm>
          <a:off x="19989800" y="891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4" name="直線コネクタ 593"/>
        <xdr:cNvCxnSpPr/>
      </xdr:nvCxnSpPr>
      <xdr:spPr>
        <a:xfrm>
          <a:off x="19881850" y="9127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95" name="【学校施設】&#10;一人当たり面積平均値テキスト"/>
        <xdr:cNvSpPr txBox="1"/>
      </xdr:nvSpPr>
      <xdr:spPr>
        <a:xfrm>
          <a:off x="19989800" y="1010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6" name="フローチャート: 判断 595"/>
        <xdr:cNvSpPr/>
      </xdr:nvSpPr>
      <xdr:spPr>
        <a:xfrm>
          <a:off x="199009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7" name="フローチャート: 判断 596"/>
        <xdr:cNvSpPr/>
      </xdr:nvSpPr>
      <xdr:spPr>
        <a:xfrm>
          <a:off x="19157950" y="10246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8" name="フローチャート: 判断 597"/>
        <xdr:cNvSpPr/>
      </xdr:nvSpPr>
      <xdr:spPr>
        <a:xfrm>
          <a:off x="1834515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9" name="フローチャート: 判断 598"/>
        <xdr:cNvSpPr/>
      </xdr:nvSpPr>
      <xdr:spPr>
        <a:xfrm>
          <a:off x="175514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0" name="フローチャート: 判断 599"/>
        <xdr:cNvSpPr/>
      </xdr:nvSpPr>
      <xdr:spPr>
        <a:xfrm>
          <a:off x="16757650" y="10238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06" name="楕円 605"/>
        <xdr:cNvSpPr/>
      </xdr:nvSpPr>
      <xdr:spPr>
        <a:xfrm>
          <a:off x="199009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607" name="【学校施設】&#10;一人当たり面積該当値テキスト"/>
        <xdr:cNvSpPr txBox="1"/>
      </xdr:nvSpPr>
      <xdr:spPr>
        <a:xfrm>
          <a:off x="19989800" y="102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08" name="楕円 607"/>
        <xdr:cNvSpPr/>
      </xdr:nvSpPr>
      <xdr:spPr>
        <a:xfrm>
          <a:off x="19157950" y="10242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68580</xdr:rowOff>
    </xdr:to>
    <xdr:cxnSp macro="">
      <xdr:nvCxnSpPr>
        <xdr:cNvPr id="609" name="直線コネクタ 608"/>
        <xdr:cNvCxnSpPr/>
      </xdr:nvCxnSpPr>
      <xdr:spPr>
        <a:xfrm>
          <a:off x="19202400" y="1029335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10" name="楕円 609"/>
        <xdr:cNvSpPr/>
      </xdr:nvSpPr>
      <xdr:spPr>
        <a:xfrm>
          <a:off x="1834515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80010</xdr:rowOff>
    </xdr:to>
    <xdr:cxnSp macro="">
      <xdr:nvCxnSpPr>
        <xdr:cNvPr id="611" name="直線コネクタ 610"/>
        <xdr:cNvCxnSpPr/>
      </xdr:nvCxnSpPr>
      <xdr:spPr>
        <a:xfrm flipV="1">
          <a:off x="18395950" y="1029335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12" name="楕円 611"/>
        <xdr:cNvSpPr/>
      </xdr:nvSpPr>
      <xdr:spPr>
        <a:xfrm>
          <a:off x="17551400" y="1021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80010</xdr:rowOff>
    </xdr:to>
    <xdr:cxnSp macro="">
      <xdr:nvCxnSpPr>
        <xdr:cNvPr id="613" name="直線コネクタ 612"/>
        <xdr:cNvCxnSpPr/>
      </xdr:nvCxnSpPr>
      <xdr:spPr>
        <a:xfrm>
          <a:off x="17602200" y="10255250"/>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123190</xdr:rowOff>
    </xdr:from>
    <xdr:to>
      <xdr:col>98</xdr:col>
      <xdr:colOff>38100</xdr:colOff>
      <xdr:row>62</xdr:row>
      <xdr:rowOff>53340</xdr:rowOff>
    </xdr:to>
    <xdr:sp macro="" textlink="">
      <xdr:nvSpPr>
        <xdr:cNvPr id="614" name="楕円 613"/>
        <xdr:cNvSpPr/>
      </xdr:nvSpPr>
      <xdr:spPr>
        <a:xfrm>
          <a:off x="16757650" y="10194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2540</xdr:rowOff>
    </xdr:from>
    <xdr:to>
      <xdr:col>102</xdr:col>
      <xdr:colOff>114300</xdr:colOff>
      <xdr:row>62</xdr:row>
      <xdr:rowOff>19050</xdr:rowOff>
    </xdr:to>
    <xdr:cxnSp macro="">
      <xdr:nvCxnSpPr>
        <xdr:cNvPr id="615" name="直線コネクタ 614"/>
        <xdr:cNvCxnSpPr/>
      </xdr:nvCxnSpPr>
      <xdr:spPr>
        <a:xfrm>
          <a:off x="16802100" y="1023874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16" name="n_1aveValue【学校施設】&#10;一人当たり面積"/>
        <xdr:cNvSpPr txBox="1"/>
      </xdr:nvSpPr>
      <xdr:spPr>
        <a:xfrm>
          <a:off x="189802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617" name="n_2aveValue【学校施設】&#10;一人当たり面積"/>
        <xdr:cNvSpPr txBox="1"/>
      </xdr:nvSpPr>
      <xdr:spPr>
        <a:xfrm>
          <a:off x="18180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618" name="n_3aveValue【学校施設】&#10;一人当たり面積"/>
        <xdr:cNvSpPr txBox="1"/>
      </xdr:nvSpPr>
      <xdr:spPr>
        <a:xfrm>
          <a:off x="1738637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619" name="n_4aveValue【学校施設】&#10;一人当たり面積"/>
        <xdr:cNvSpPr txBox="1"/>
      </xdr:nvSpPr>
      <xdr:spPr>
        <a:xfrm>
          <a:off x="165926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620" name="n_1mainValue【学校施設】&#10;一人当たり面積"/>
        <xdr:cNvSpPr txBox="1"/>
      </xdr:nvSpPr>
      <xdr:spPr>
        <a:xfrm>
          <a:off x="189802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21" name="n_2mainValue【学校施設】&#10;一人当たり面積"/>
        <xdr:cNvSpPr txBox="1"/>
      </xdr:nvSpPr>
      <xdr:spPr>
        <a:xfrm>
          <a:off x="181801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22" name="n_3mainValue【学校施設】&#10;一人当たり面積"/>
        <xdr:cNvSpPr txBox="1"/>
      </xdr:nvSpPr>
      <xdr:spPr>
        <a:xfrm>
          <a:off x="1738637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69867</xdr:rowOff>
    </xdr:from>
    <xdr:ext cx="469744" cy="259045"/>
    <xdr:sp macro="" textlink="">
      <xdr:nvSpPr>
        <xdr:cNvPr id="623" name="n_4mainValue【学校施設】&#10;一人当たり面積"/>
        <xdr:cNvSpPr txBox="1"/>
      </xdr:nvSpPr>
      <xdr:spPr>
        <a:xfrm>
          <a:off x="16592627" y="99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49" name="直線コネクタ 648"/>
        <xdr:cNvCxnSpPr/>
      </xdr:nvCxnSpPr>
      <xdr:spPr>
        <a:xfrm flipV="1">
          <a:off x="14699614" y="12963252"/>
          <a:ext cx="0" cy="122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0" name="【児童館】&#10;有形固定資産減価償却率最小値テキスト"/>
        <xdr:cNvSpPr txBox="1"/>
      </xdr:nvSpPr>
      <xdr:spPr>
        <a:xfrm>
          <a:off x="14738350" y="1418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1" name="直線コネクタ 650"/>
        <xdr:cNvCxnSpPr/>
      </xdr:nvCxnSpPr>
      <xdr:spPr>
        <a:xfrm>
          <a:off x="14611350" y="14184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2" name="【児童館】&#10;有形固定資産減価償却率最大値テキスト"/>
        <xdr:cNvSpPr txBox="1"/>
      </xdr:nvSpPr>
      <xdr:spPr>
        <a:xfrm>
          <a:off x="14738350" y="1274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3" name="直線コネクタ 652"/>
        <xdr:cNvCxnSpPr/>
      </xdr:nvCxnSpPr>
      <xdr:spPr>
        <a:xfrm>
          <a:off x="14611350" y="12963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4" name="【児童館】&#10;有形固定資産減価償却率平均値テキスト"/>
        <xdr:cNvSpPr txBox="1"/>
      </xdr:nvSpPr>
      <xdr:spPr>
        <a:xfrm>
          <a:off x="14738350" y="13494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xdr:cNvSpPr/>
      </xdr:nvSpPr>
      <xdr:spPr>
        <a:xfrm>
          <a:off x="14649450" y="136365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6" name="フローチャート: 判断 655"/>
        <xdr:cNvSpPr/>
      </xdr:nvSpPr>
      <xdr:spPr>
        <a:xfrm>
          <a:off x="13887450" y="136626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7" name="フローチャート: 判断 656"/>
        <xdr:cNvSpPr/>
      </xdr:nvSpPr>
      <xdr:spPr>
        <a:xfrm>
          <a:off x="13093700" y="13636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58" name="フローチャート: 判断 657"/>
        <xdr:cNvSpPr/>
      </xdr:nvSpPr>
      <xdr:spPr>
        <a:xfrm>
          <a:off x="12299950" y="136463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9" name="フローチャート: 判断 658"/>
        <xdr:cNvSpPr/>
      </xdr:nvSpPr>
      <xdr:spPr>
        <a:xfrm>
          <a:off x="11487150" y="1370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47716</xdr:rowOff>
    </xdr:from>
    <xdr:to>
      <xdr:col>85</xdr:col>
      <xdr:colOff>177800</xdr:colOff>
      <xdr:row>85</xdr:row>
      <xdr:rowOff>149316</xdr:rowOff>
    </xdr:to>
    <xdr:sp macro="" textlink="">
      <xdr:nvSpPr>
        <xdr:cNvPr id="665" name="楕円 664"/>
        <xdr:cNvSpPr/>
      </xdr:nvSpPr>
      <xdr:spPr>
        <a:xfrm>
          <a:off x="14649450" y="140812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134093</xdr:rowOff>
    </xdr:from>
    <xdr:ext cx="405111" cy="259045"/>
    <xdr:sp macro="" textlink="">
      <xdr:nvSpPr>
        <xdr:cNvPr id="666" name="【児童館】&#10;有形固定資産減価償却率該当値テキスト"/>
        <xdr:cNvSpPr txBox="1"/>
      </xdr:nvSpPr>
      <xdr:spPr>
        <a:xfrm>
          <a:off x="14738350" y="1400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37919</xdr:rowOff>
    </xdr:from>
    <xdr:to>
      <xdr:col>81</xdr:col>
      <xdr:colOff>101600</xdr:colOff>
      <xdr:row>85</xdr:row>
      <xdr:rowOff>139519</xdr:rowOff>
    </xdr:to>
    <xdr:sp macro="" textlink="">
      <xdr:nvSpPr>
        <xdr:cNvPr id="667" name="楕円 666"/>
        <xdr:cNvSpPr/>
      </xdr:nvSpPr>
      <xdr:spPr>
        <a:xfrm>
          <a:off x="13887450" y="140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88719</xdr:rowOff>
    </xdr:from>
    <xdr:to>
      <xdr:col>85</xdr:col>
      <xdr:colOff>127000</xdr:colOff>
      <xdr:row>85</xdr:row>
      <xdr:rowOff>98516</xdr:rowOff>
    </xdr:to>
    <xdr:cxnSp macro="">
      <xdr:nvCxnSpPr>
        <xdr:cNvPr id="668" name="直線コネクタ 667"/>
        <xdr:cNvCxnSpPr/>
      </xdr:nvCxnSpPr>
      <xdr:spPr>
        <a:xfrm>
          <a:off x="13938250" y="14122219"/>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55880</xdr:rowOff>
    </xdr:from>
    <xdr:to>
      <xdr:col>76</xdr:col>
      <xdr:colOff>165100</xdr:colOff>
      <xdr:row>85</xdr:row>
      <xdr:rowOff>157480</xdr:rowOff>
    </xdr:to>
    <xdr:sp macro="" textlink="">
      <xdr:nvSpPr>
        <xdr:cNvPr id="669" name="楕円 668"/>
        <xdr:cNvSpPr/>
      </xdr:nvSpPr>
      <xdr:spPr>
        <a:xfrm>
          <a:off x="130937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88719</xdr:rowOff>
    </xdr:from>
    <xdr:to>
      <xdr:col>81</xdr:col>
      <xdr:colOff>50800</xdr:colOff>
      <xdr:row>85</xdr:row>
      <xdr:rowOff>106680</xdr:rowOff>
    </xdr:to>
    <xdr:cxnSp macro="">
      <xdr:nvCxnSpPr>
        <xdr:cNvPr id="670" name="直線コネクタ 669"/>
        <xdr:cNvCxnSpPr/>
      </xdr:nvCxnSpPr>
      <xdr:spPr>
        <a:xfrm flipV="1">
          <a:off x="13144500" y="14122219"/>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52614</xdr:rowOff>
    </xdr:from>
    <xdr:to>
      <xdr:col>72</xdr:col>
      <xdr:colOff>38100</xdr:colOff>
      <xdr:row>85</xdr:row>
      <xdr:rowOff>154214</xdr:rowOff>
    </xdr:to>
    <xdr:sp macro="" textlink="">
      <xdr:nvSpPr>
        <xdr:cNvPr id="671" name="楕円 670"/>
        <xdr:cNvSpPr/>
      </xdr:nvSpPr>
      <xdr:spPr>
        <a:xfrm>
          <a:off x="12299950" y="14086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103414</xdr:rowOff>
    </xdr:from>
    <xdr:to>
      <xdr:col>76</xdr:col>
      <xdr:colOff>114300</xdr:colOff>
      <xdr:row>85</xdr:row>
      <xdr:rowOff>106680</xdr:rowOff>
    </xdr:to>
    <xdr:cxnSp macro="">
      <xdr:nvCxnSpPr>
        <xdr:cNvPr id="672" name="直線コネクタ 671"/>
        <xdr:cNvCxnSpPr/>
      </xdr:nvCxnSpPr>
      <xdr:spPr>
        <a:xfrm>
          <a:off x="12344400" y="1413691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3629</xdr:rowOff>
    </xdr:from>
    <xdr:to>
      <xdr:col>67</xdr:col>
      <xdr:colOff>101600</xdr:colOff>
      <xdr:row>85</xdr:row>
      <xdr:rowOff>105229</xdr:rowOff>
    </xdr:to>
    <xdr:sp macro="" textlink="">
      <xdr:nvSpPr>
        <xdr:cNvPr id="673" name="楕円 672"/>
        <xdr:cNvSpPr/>
      </xdr:nvSpPr>
      <xdr:spPr>
        <a:xfrm>
          <a:off x="1148715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103414</xdr:rowOff>
    </xdr:to>
    <xdr:cxnSp macro="">
      <xdr:nvCxnSpPr>
        <xdr:cNvPr id="674" name="直線コネクタ 673"/>
        <xdr:cNvCxnSpPr/>
      </xdr:nvCxnSpPr>
      <xdr:spPr>
        <a:xfrm>
          <a:off x="11537950" y="14087929"/>
          <a:ext cx="8064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5" name="n_1aveValue【児童館】&#10;有形固定資産減価償却率"/>
        <xdr:cNvSpPr txBox="1"/>
      </xdr:nvSpPr>
      <xdr:spPr>
        <a:xfrm>
          <a:off x="1374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6" name="n_2aveValue【児童館】&#10;有形固定資産減価償却率"/>
        <xdr:cNvSpPr txBox="1"/>
      </xdr:nvSpPr>
      <xdr:spPr>
        <a:xfrm>
          <a:off x="1296099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77" name="n_3aveValue【児童館】&#10;有形固定資産減価償却率"/>
        <xdr:cNvSpPr txBox="1"/>
      </xdr:nvSpPr>
      <xdr:spPr>
        <a:xfrm>
          <a:off x="121672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78" name="n_4aveValue【児童館】&#10;有形固定資産減価償却率"/>
        <xdr:cNvSpPr txBox="1"/>
      </xdr:nvSpPr>
      <xdr:spPr>
        <a:xfrm>
          <a:off x="113544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130646</xdr:rowOff>
    </xdr:from>
    <xdr:ext cx="405111" cy="259045"/>
    <xdr:sp macro="" textlink="">
      <xdr:nvSpPr>
        <xdr:cNvPr id="679" name="n_1mainValue【児童館】&#10;有形固定資産減価償却率"/>
        <xdr:cNvSpPr txBox="1"/>
      </xdr:nvSpPr>
      <xdr:spPr>
        <a:xfrm>
          <a:off x="13742044" y="14164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148607</xdr:rowOff>
    </xdr:from>
    <xdr:ext cx="405111" cy="259045"/>
    <xdr:sp macro="" textlink="">
      <xdr:nvSpPr>
        <xdr:cNvPr id="680" name="n_2mainValue【児童館】&#10;有形固定資産減価償却率"/>
        <xdr:cNvSpPr txBox="1"/>
      </xdr:nvSpPr>
      <xdr:spPr>
        <a:xfrm>
          <a:off x="12960994" y="1418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145341</xdr:rowOff>
    </xdr:from>
    <xdr:ext cx="405111" cy="259045"/>
    <xdr:sp macro="" textlink="">
      <xdr:nvSpPr>
        <xdr:cNvPr id="681" name="n_3mainValue【児童館】&#10;有形固定資産減価償却率"/>
        <xdr:cNvSpPr txBox="1"/>
      </xdr:nvSpPr>
      <xdr:spPr>
        <a:xfrm>
          <a:off x="12167244" y="1417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96356</xdr:rowOff>
    </xdr:from>
    <xdr:ext cx="405111" cy="259045"/>
    <xdr:sp macro="" textlink="">
      <xdr:nvSpPr>
        <xdr:cNvPr id="682" name="n_4mainValue【児童館】&#10;有形固定資産減価償却率"/>
        <xdr:cNvSpPr txBox="1"/>
      </xdr:nvSpPr>
      <xdr:spPr>
        <a:xfrm>
          <a:off x="11354444" y="1412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6" name="直線コネクタ 705"/>
        <xdr:cNvCxnSpPr/>
      </xdr:nvCxnSpPr>
      <xdr:spPr>
        <a:xfrm flipV="1">
          <a:off x="19951064" y="12769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199898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198818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9" name="【児童館】&#10;一人当たり面積最大値テキスト"/>
        <xdr:cNvSpPr txBox="1"/>
      </xdr:nvSpPr>
      <xdr:spPr>
        <a:xfrm>
          <a:off x="19989800"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0" name="直線コネクタ 709"/>
        <xdr:cNvCxnSpPr/>
      </xdr:nvCxnSpPr>
      <xdr:spPr>
        <a:xfrm>
          <a:off x="19881850" y="1276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xdr:cNvSpPr txBox="1"/>
      </xdr:nvSpPr>
      <xdr:spPr>
        <a:xfrm>
          <a:off x="199898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xdr:cNvSpPr/>
      </xdr:nvSpPr>
      <xdr:spPr>
        <a:xfrm>
          <a:off x="1990090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19157950" y="13747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xdr:cNvSpPr/>
      </xdr:nvSpPr>
      <xdr:spPr>
        <a:xfrm>
          <a:off x="1834515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xdr:cNvSpPr/>
      </xdr:nvSpPr>
      <xdr:spPr>
        <a:xfrm>
          <a:off x="16757650" y="1376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22" name="楕円 721"/>
        <xdr:cNvSpPr/>
      </xdr:nvSpPr>
      <xdr:spPr>
        <a:xfrm>
          <a:off x="199009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3" name="【児童館】&#10;一人当たり面積該当値テキスト"/>
        <xdr:cNvSpPr txBox="1"/>
      </xdr:nvSpPr>
      <xdr:spPr>
        <a:xfrm>
          <a:off x="199898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24" name="楕円 723"/>
        <xdr:cNvSpPr/>
      </xdr:nvSpPr>
      <xdr:spPr>
        <a:xfrm>
          <a:off x="19157950" y="1363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152400</xdr:rowOff>
    </xdr:to>
    <xdr:cxnSp macro="">
      <xdr:nvCxnSpPr>
        <xdr:cNvPr id="725" name="直線コネクタ 724"/>
        <xdr:cNvCxnSpPr/>
      </xdr:nvCxnSpPr>
      <xdr:spPr>
        <a:xfrm flipV="1">
          <a:off x="19202400" y="136715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726" name="楕円 725"/>
        <xdr:cNvSpPr/>
      </xdr:nvSpPr>
      <xdr:spPr>
        <a:xfrm>
          <a:off x="1834515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152400</xdr:rowOff>
    </xdr:to>
    <xdr:cxnSp macro="">
      <xdr:nvCxnSpPr>
        <xdr:cNvPr id="727" name="直線コネクタ 726"/>
        <xdr:cNvCxnSpPr/>
      </xdr:nvCxnSpPr>
      <xdr:spPr>
        <a:xfrm>
          <a:off x="18395950" y="136715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28" name="楕円 727"/>
        <xdr:cNvSpPr/>
      </xdr:nvSpPr>
      <xdr:spPr>
        <a:xfrm>
          <a:off x="17551400" y="1362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133350</xdr:rowOff>
    </xdr:to>
    <xdr:cxnSp macro="">
      <xdr:nvCxnSpPr>
        <xdr:cNvPr id="729" name="直線コネクタ 728"/>
        <xdr:cNvCxnSpPr/>
      </xdr:nvCxnSpPr>
      <xdr:spPr>
        <a:xfrm>
          <a:off x="17602200" y="13671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30" name="楕円 729"/>
        <xdr:cNvSpPr/>
      </xdr:nvSpPr>
      <xdr:spPr>
        <a:xfrm>
          <a:off x="16757650" y="1358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133350</xdr:rowOff>
    </xdr:to>
    <xdr:cxnSp macro="">
      <xdr:nvCxnSpPr>
        <xdr:cNvPr id="731" name="直線コネクタ 730"/>
        <xdr:cNvCxnSpPr/>
      </xdr:nvCxnSpPr>
      <xdr:spPr>
        <a:xfrm>
          <a:off x="16802100" y="136334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189802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3" name="n_2aveValue【児童館】&#10;一人当たり面積"/>
        <xdr:cNvSpPr txBox="1"/>
      </xdr:nvSpPr>
      <xdr:spPr>
        <a:xfrm>
          <a:off x="18180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4" name="n_3aveValue【児童館】&#10;一人当たり面積"/>
        <xdr:cNvSpPr txBox="1"/>
      </xdr:nvSpPr>
      <xdr:spPr>
        <a:xfrm>
          <a:off x="173863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5" name="n_4aveValue【児童館】&#10;一人当たり面積"/>
        <xdr:cNvSpPr txBox="1"/>
      </xdr:nvSpPr>
      <xdr:spPr>
        <a:xfrm>
          <a:off x="165926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6" name="n_1mainValue【児童館】&#10;一人当たり面積"/>
        <xdr:cNvSpPr txBox="1"/>
      </xdr:nvSpPr>
      <xdr:spPr>
        <a:xfrm>
          <a:off x="189802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737" name="n_2mainValue【児童館】&#10;一人当たり面積"/>
        <xdr:cNvSpPr txBox="1"/>
      </xdr:nvSpPr>
      <xdr:spPr>
        <a:xfrm>
          <a:off x="181801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38" name="n_3mainValue【児童館】&#10;一人当たり面積"/>
        <xdr:cNvSpPr txBox="1"/>
      </xdr:nvSpPr>
      <xdr:spPr>
        <a:xfrm>
          <a:off x="1738637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9" name="n_4mainValue【児童館】&#10;一人当たり面積"/>
        <xdr:cNvSpPr txBox="1"/>
      </xdr:nvSpPr>
      <xdr:spPr>
        <a:xfrm>
          <a:off x="165926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12077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12077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23444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23444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6459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6459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7614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7614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減価償却率は高い状態にあり、老朽化した橋梁が多い現状を反映している。今後は橋梁の架替整備にかかる費用に留意する必要がある。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減価償却率は</a:t>
          </a:r>
          <a:r>
            <a:rPr kumimoji="1" lang="ja-JP" altLang="en-US" sz="1100">
              <a:solidFill>
                <a:schemeClr val="dk1"/>
              </a:solidFill>
              <a:effectLst/>
              <a:latin typeface="+mn-lt"/>
              <a:ea typeface="+mn-ea"/>
              <a:cs typeface="+mn-cs"/>
            </a:rPr>
            <a:t>やや高い状態にある。</a:t>
          </a:r>
          <a:r>
            <a:rPr kumimoji="1" lang="ja-JP" altLang="ja-JP" sz="1100">
              <a:solidFill>
                <a:schemeClr val="dk1"/>
              </a:solidFill>
              <a:effectLst/>
              <a:latin typeface="+mn-lt"/>
              <a:ea typeface="+mn-ea"/>
              <a:cs typeface="+mn-cs"/>
            </a:rPr>
            <a:t>今後も計画的に長期修繕を行っていく見込みである。一人当たり面積は</a:t>
          </a:r>
          <a:r>
            <a:rPr kumimoji="1" lang="ja-JP" altLang="en-US" sz="1100">
              <a:solidFill>
                <a:schemeClr val="dk1"/>
              </a:solidFill>
              <a:effectLst/>
              <a:latin typeface="+mn-lt"/>
              <a:ea typeface="+mn-ea"/>
              <a:cs typeface="+mn-cs"/>
            </a:rPr>
            <a:t>平均的な数値となっている。</a:t>
          </a:r>
          <a:r>
            <a:rPr kumimoji="1" lang="ja-JP" altLang="ja-JP" sz="1100">
              <a:solidFill>
                <a:schemeClr val="dk1"/>
              </a:solidFill>
              <a:effectLst/>
              <a:latin typeface="+mn-lt"/>
              <a:ea typeface="+mn-ea"/>
              <a:cs typeface="+mn-cs"/>
            </a:rPr>
            <a:t>新規建設の計画はない。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減価償却率が高く、老朽化が進んでいる。計画的に長期修繕や建替を行っていく。一人当たり面積は概ね平均的な値となっており、新規開設の予定はない。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274,896
261,917
13.77
125,718,501
118,897,183
6,255,452
73,221,654
27,971,245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177665" y="5632450"/>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216400" y="675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108450" y="67533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216400"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108450" y="563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216400" y="6119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127500" y="614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384550" y="61038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571750" y="6051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778000" y="6074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984250" y="6127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xdr:rowOff>
    </xdr:from>
    <xdr:to>
      <xdr:col>24</xdr:col>
      <xdr:colOff>114300</xdr:colOff>
      <xdr:row>34</xdr:row>
      <xdr:rowOff>110998</xdr:rowOff>
    </xdr:to>
    <xdr:sp macro="" textlink="">
      <xdr:nvSpPr>
        <xdr:cNvPr id="71" name="楕円 70"/>
        <xdr:cNvSpPr/>
      </xdr:nvSpPr>
      <xdr:spPr>
        <a:xfrm>
          <a:off x="4127500" y="56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95775</xdr:rowOff>
    </xdr:from>
    <xdr:ext cx="405111" cy="259045"/>
    <xdr:sp macro="" textlink="">
      <xdr:nvSpPr>
        <xdr:cNvPr id="72" name="【図書館】&#10;有形固定資産減価償却率該当値テキスト"/>
        <xdr:cNvSpPr txBox="1"/>
      </xdr:nvSpPr>
      <xdr:spPr>
        <a:xfrm>
          <a:off x="4216400" y="554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132842</xdr:rowOff>
    </xdr:from>
    <xdr:to>
      <xdr:col>20</xdr:col>
      <xdr:colOff>38100</xdr:colOff>
      <xdr:row>34</xdr:row>
      <xdr:rowOff>62992</xdr:rowOff>
    </xdr:to>
    <xdr:sp macro="" textlink="">
      <xdr:nvSpPr>
        <xdr:cNvPr id="73" name="楕円 72"/>
        <xdr:cNvSpPr/>
      </xdr:nvSpPr>
      <xdr:spPr>
        <a:xfrm>
          <a:off x="3384550" y="55811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xdr:rowOff>
    </xdr:from>
    <xdr:to>
      <xdr:col>24</xdr:col>
      <xdr:colOff>63500</xdr:colOff>
      <xdr:row>34</xdr:row>
      <xdr:rowOff>60198</xdr:rowOff>
    </xdr:to>
    <xdr:cxnSp macro="">
      <xdr:nvCxnSpPr>
        <xdr:cNvPr id="74" name="直線コネクタ 73"/>
        <xdr:cNvCxnSpPr/>
      </xdr:nvCxnSpPr>
      <xdr:spPr>
        <a:xfrm>
          <a:off x="3429000" y="5625592"/>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87122</xdr:rowOff>
    </xdr:from>
    <xdr:to>
      <xdr:col>15</xdr:col>
      <xdr:colOff>101600</xdr:colOff>
      <xdr:row>34</xdr:row>
      <xdr:rowOff>17272</xdr:rowOff>
    </xdr:to>
    <xdr:sp macro="" textlink="">
      <xdr:nvSpPr>
        <xdr:cNvPr id="75" name="楕円 74"/>
        <xdr:cNvSpPr/>
      </xdr:nvSpPr>
      <xdr:spPr>
        <a:xfrm>
          <a:off x="2571750" y="5535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137922</xdr:rowOff>
    </xdr:from>
    <xdr:to>
      <xdr:col>19</xdr:col>
      <xdr:colOff>177800</xdr:colOff>
      <xdr:row>34</xdr:row>
      <xdr:rowOff>12192</xdr:rowOff>
    </xdr:to>
    <xdr:cxnSp macro="">
      <xdr:nvCxnSpPr>
        <xdr:cNvPr id="76" name="直線コネクタ 75"/>
        <xdr:cNvCxnSpPr/>
      </xdr:nvCxnSpPr>
      <xdr:spPr>
        <a:xfrm>
          <a:off x="2622550" y="5586222"/>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39116</xdr:rowOff>
    </xdr:from>
    <xdr:to>
      <xdr:col>10</xdr:col>
      <xdr:colOff>165100</xdr:colOff>
      <xdr:row>33</xdr:row>
      <xdr:rowOff>140716</xdr:rowOff>
    </xdr:to>
    <xdr:sp macro="" textlink="">
      <xdr:nvSpPr>
        <xdr:cNvPr id="77" name="楕円 76"/>
        <xdr:cNvSpPr/>
      </xdr:nvSpPr>
      <xdr:spPr>
        <a:xfrm>
          <a:off x="1778000" y="54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89916</xdr:rowOff>
    </xdr:from>
    <xdr:to>
      <xdr:col>15</xdr:col>
      <xdr:colOff>50800</xdr:colOff>
      <xdr:row>33</xdr:row>
      <xdr:rowOff>137922</xdr:rowOff>
    </xdr:to>
    <xdr:cxnSp macro="">
      <xdr:nvCxnSpPr>
        <xdr:cNvPr id="78" name="直線コネクタ 77"/>
        <xdr:cNvCxnSpPr/>
      </xdr:nvCxnSpPr>
      <xdr:spPr>
        <a:xfrm>
          <a:off x="1828800" y="553821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xdr:rowOff>
    </xdr:from>
    <xdr:to>
      <xdr:col>6</xdr:col>
      <xdr:colOff>38100</xdr:colOff>
      <xdr:row>34</xdr:row>
      <xdr:rowOff>117856</xdr:rowOff>
    </xdr:to>
    <xdr:sp macro="" textlink="">
      <xdr:nvSpPr>
        <xdr:cNvPr id="79" name="楕円 78"/>
        <xdr:cNvSpPr/>
      </xdr:nvSpPr>
      <xdr:spPr>
        <a:xfrm>
          <a:off x="984250" y="5629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89916</xdr:rowOff>
    </xdr:from>
    <xdr:to>
      <xdr:col>10</xdr:col>
      <xdr:colOff>114300</xdr:colOff>
      <xdr:row>34</xdr:row>
      <xdr:rowOff>67056</xdr:rowOff>
    </xdr:to>
    <xdr:cxnSp macro="">
      <xdr:nvCxnSpPr>
        <xdr:cNvPr id="80" name="直線コネクタ 79"/>
        <xdr:cNvCxnSpPr/>
      </xdr:nvCxnSpPr>
      <xdr:spPr>
        <a:xfrm flipV="1">
          <a:off x="1028700" y="5538216"/>
          <a:ext cx="8001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macro="" textlink="">
      <xdr:nvSpPr>
        <xdr:cNvPr id="81" name="n_1aveValue【図書館】&#10;有形固定資産減価償却率"/>
        <xdr:cNvSpPr txBox="1"/>
      </xdr:nvSpPr>
      <xdr:spPr>
        <a:xfrm>
          <a:off x="3239144" y="619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図書館】&#10;有形固定資産減価償却率"/>
        <xdr:cNvSpPr txBox="1"/>
      </xdr:nvSpPr>
      <xdr:spPr>
        <a:xfrm>
          <a:off x="2439044" y="6137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3" name="n_3aveValue【図書館】&#10;有形固定資産減価償却率"/>
        <xdr:cNvSpPr txBox="1"/>
      </xdr:nvSpPr>
      <xdr:spPr>
        <a:xfrm>
          <a:off x="1645294" y="616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4" name="n_4aveValue【図書館】&#10;有形固定資産減価償却率"/>
        <xdr:cNvSpPr txBox="1"/>
      </xdr:nvSpPr>
      <xdr:spPr>
        <a:xfrm>
          <a:off x="851544" y="621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79519</xdr:rowOff>
    </xdr:from>
    <xdr:ext cx="405111" cy="259045"/>
    <xdr:sp macro="" textlink="">
      <xdr:nvSpPr>
        <xdr:cNvPr id="85" name="n_1mainValue【図書館】&#10;有形固定資産減価償却率"/>
        <xdr:cNvSpPr txBox="1"/>
      </xdr:nvSpPr>
      <xdr:spPr>
        <a:xfrm>
          <a:off x="3239144" y="536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33799</xdr:rowOff>
    </xdr:from>
    <xdr:ext cx="405111" cy="259045"/>
    <xdr:sp macro="" textlink="">
      <xdr:nvSpPr>
        <xdr:cNvPr id="86" name="n_2mainValue【図書館】&#10;有形固定資産減価償却率"/>
        <xdr:cNvSpPr txBox="1"/>
      </xdr:nvSpPr>
      <xdr:spPr>
        <a:xfrm>
          <a:off x="2439044" y="531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157243</xdr:rowOff>
    </xdr:from>
    <xdr:ext cx="405111" cy="259045"/>
    <xdr:sp macro="" textlink="">
      <xdr:nvSpPr>
        <xdr:cNvPr id="87" name="n_3mainValue【図書館】&#10;有形固定資産減価償却率"/>
        <xdr:cNvSpPr txBox="1"/>
      </xdr:nvSpPr>
      <xdr:spPr>
        <a:xfrm>
          <a:off x="1645294" y="527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134383</xdr:rowOff>
    </xdr:from>
    <xdr:ext cx="405111" cy="259045"/>
    <xdr:sp macro="" textlink="">
      <xdr:nvSpPr>
        <xdr:cNvPr id="88" name="n_4mainValue【図書館】&#10;有形固定資産減価償却率"/>
        <xdr:cNvSpPr txBox="1"/>
      </xdr:nvSpPr>
      <xdr:spPr>
        <a:xfrm>
          <a:off x="851544" y="541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9429115" y="5856986"/>
          <a:ext cx="0" cy="100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46785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359900" y="686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9467850"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9359900" y="5856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9467850" y="65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9398000" y="6693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8636000" y="6697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7842250" y="6693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029450" y="6684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235700" y="6716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6" name="楕円 125"/>
        <xdr:cNvSpPr/>
      </xdr:nvSpPr>
      <xdr:spPr>
        <a:xfrm>
          <a:off x="9398000" y="676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27" name="【図書館】&#10;一人当たり面積該当値テキスト"/>
        <xdr:cNvSpPr txBox="1"/>
      </xdr:nvSpPr>
      <xdr:spPr>
        <a:xfrm>
          <a:off x="9467850"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28" name="楕円 127"/>
        <xdr:cNvSpPr/>
      </xdr:nvSpPr>
      <xdr:spPr>
        <a:xfrm>
          <a:off x="8636000" y="67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29" name="直線コネクタ 128"/>
        <xdr:cNvCxnSpPr/>
      </xdr:nvCxnSpPr>
      <xdr:spPr>
        <a:xfrm>
          <a:off x="8686800" y="682015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xdr:rowOff>
    </xdr:from>
    <xdr:to>
      <xdr:col>46</xdr:col>
      <xdr:colOff>38100</xdr:colOff>
      <xdr:row>41</xdr:row>
      <xdr:rowOff>101854</xdr:rowOff>
    </xdr:to>
    <xdr:sp macro="" textlink="">
      <xdr:nvSpPr>
        <xdr:cNvPr id="130" name="楕円 129"/>
        <xdr:cNvSpPr/>
      </xdr:nvSpPr>
      <xdr:spPr>
        <a:xfrm>
          <a:off x="7842250" y="6769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31" name="直線コネクタ 130"/>
        <xdr:cNvCxnSpPr/>
      </xdr:nvCxnSpPr>
      <xdr:spPr>
        <a:xfrm>
          <a:off x="7886700" y="68201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167132</xdr:rowOff>
    </xdr:from>
    <xdr:to>
      <xdr:col>41</xdr:col>
      <xdr:colOff>101600</xdr:colOff>
      <xdr:row>41</xdr:row>
      <xdr:rowOff>97282</xdr:rowOff>
    </xdr:to>
    <xdr:sp macro="" textlink="">
      <xdr:nvSpPr>
        <xdr:cNvPr id="132" name="楕円 131"/>
        <xdr:cNvSpPr/>
      </xdr:nvSpPr>
      <xdr:spPr>
        <a:xfrm>
          <a:off x="7029450" y="6771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46482</xdr:rowOff>
    </xdr:from>
    <xdr:to>
      <xdr:col>45</xdr:col>
      <xdr:colOff>177800</xdr:colOff>
      <xdr:row>41</xdr:row>
      <xdr:rowOff>51054</xdr:rowOff>
    </xdr:to>
    <xdr:cxnSp macro="">
      <xdr:nvCxnSpPr>
        <xdr:cNvPr id="133" name="直線コネクタ 132"/>
        <xdr:cNvCxnSpPr/>
      </xdr:nvCxnSpPr>
      <xdr:spPr>
        <a:xfrm>
          <a:off x="7080250" y="681558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4" name="楕円 133"/>
        <xdr:cNvSpPr/>
      </xdr:nvSpPr>
      <xdr:spPr>
        <a:xfrm>
          <a:off x="6235700" y="6743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46482</xdr:rowOff>
    </xdr:to>
    <xdr:cxnSp macro="">
      <xdr:nvCxnSpPr>
        <xdr:cNvPr id="135" name="直線コネクタ 134"/>
        <xdr:cNvCxnSpPr/>
      </xdr:nvCxnSpPr>
      <xdr:spPr>
        <a:xfrm>
          <a:off x="6286500" y="6788150"/>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845827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76772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xdr:cNvSpPr txBox="1"/>
      </xdr:nvSpPr>
      <xdr:spPr>
        <a:xfrm>
          <a:off x="68644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9" name="n_4aveValue【図書館】&#10;一人当たり面積"/>
        <xdr:cNvSpPr txBox="1"/>
      </xdr:nvSpPr>
      <xdr:spPr>
        <a:xfrm>
          <a:off x="607067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0" name="n_1mainValue【図書館】&#10;一人当たり面積"/>
        <xdr:cNvSpPr txBox="1"/>
      </xdr:nvSpPr>
      <xdr:spPr>
        <a:xfrm>
          <a:off x="845827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41" name="n_2mainValue【図書館】&#10;一人当たり面積"/>
        <xdr:cNvSpPr txBox="1"/>
      </xdr:nvSpPr>
      <xdr:spPr>
        <a:xfrm>
          <a:off x="7677227" y="686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88409</xdr:rowOff>
    </xdr:from>
    <xdr:ext cx="469744" cy="259045"/>
    <xdr:sp macro="" textlink="">
      <xdr:nvSpPr>
        <xdr:cNvPr id="142" name="n_3mainValue【図書館】&#10;一人当たり面積"/>
        <xdr:cNvSpPr txBox="1"/>
      </xdr:nvSpPr>
      <xdr:spPr>
        <a:xfrm>
          <a:off x="6864427" y="68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3" name="n_4mainValue【図書館】&#10;一人当たり面積"/>
        <xdr:cNvSpPr txBox="1"/>
      </xdr:nvSpPr>
      <xdr:spPr>
        <a:xfrm>
          <a:off x="6070677"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54864</xdr:rowOff>
    </xdr:to>
    <xdr:cxnSp macro="">
      <xdr:nvCxnSpPr>
        <xdr:cNvPr id="166" name="直線コネクタ 165"/>
        <xdr:cNvCxnSpPr/>
      </xdr:nvCxnSpPr>
      <xdr:spPr>
        <a:xfrm flipV="1">
          <a:off x="4177665" y="9401048"/>
          <a:ext cx="0" cy="105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58691</xdr:rowOff>
    </xdr:from>
    <xdr:ext cx="405111" cy="259045"/>
    <xdr:sp macro="" textlink="">
      <xdr:nvSpPr>
        <xdr:cNvPr id="167" name="【体育館・プール】&#10;有形固定資産減価償却率最小値テキスト"/>
        <xdr:cNvSpPr txBox="1"/>
      </xdr:nvSpPr>
      <xdr:spPr>
        <a:xfrm>
          <a:off x="4216400" y="1045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54864</xdr:rowOff>
    </xdr:from>
    <xdr:to>
      <xdr:col>24</xdr:col>
      <xdr:colOff>152400</xdr:colOff>
      <xdr:row>63</xdr:row>
      <xdr:rowOff>54864</xdr:rowOff>
    </xdr:to>
    <xdr:cxnSp macro="">
      <xdr:nvCxnSpPr>
        <xdr:cNvPr id="168" name="直線コネクタ 167"/>
        <xdr:cNvCxnSpPr/>
      </xdr:nvCxnSpPr>
      <xdr:spPr>
        <a:xfrm>
          <a:off x="4108450" y="10456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69" name="【体育館・プール】&#10;有形固定資産減価償却率最大値テキスト"/>
        <xdr:cNvSpPr txBox="1"/>
      </xdr:nvSpPr>
      <xdr:spPr>
        <a:xfrm>
          <a:off x="4216400" y="918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70" name="直線コネクタ 169"/>
        <xdr:cNvCxnSpPr/>
      </xdr:nvCxnSpPr>
      <xdr:spPr>
        <a:xfrm>
          <a:off x="4108450" y="9401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44213</xdr:rowOff>
    </xdr:from>
    <xdr:ext cx="405111" cy="259045"/>
    <xdr:sp macro="" textlink="">
      <xdr:nvSpPr>
        <xdr:cNvPr id="171" name="【体育館・プール】&#10;有形固定資産減価償却率平均値テキスト"/>
        <xdr:cNvSpPr txBox="1"/>
      </xdr:nvSpPr>
      <xdr:spPr>
        <a:xfrm>
          <a:off x="4216400" y="978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72" name="フローチャート: 判断 171"/>
        <xdr:cNvSpPr/>
      </xdr:nvSpPr>
      <xdr:spPr>
        <a:xfrm>
          <a:off x="4127500" y="98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84074</xdr:rowOff>
    </xdr:from>
    <xdr:to>
      <xdr:col>20</xdr:col>
      <xdr:colOff>38100</xdr:colOff>
      <xdr:row>60</xdr:row>
      <xdr:rowOff>14224</xdr:rowOff>
    </xdr:to>
    <xdr:sp macro="" textlink="">
      <xdr:nvSpPr>
        <xdr:cNvPr id="173" name="フローチャート: 判断 172"/>
        <xdr:cNvSpPr/>
      </xdr:nvSpPr>
      <xdr:spPr>
        <a:xfrm>
          <a:off x="3384550" y="9824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70358</xdr:rowOff>
    </xdr:from>
    <xdr:to>
      <xdr:col>15</xdr:col>
      <xdr:colOff>101600</xdr:colOff>
      <xdr:row>60</xdr:row>
      <xdr:rowOff>508</xdr:rowOff>
    </xdr:to>
    <xdr:sp macro="" textlink="">
      <xdr:nvSpPr>
        <xdr:cNvPr id="174" name="フローチャート: 判断 173"/>
        <xdr:cNvSpPr/>
      </xdr:nvSpPr>
      <xdr:spPr>
        <a:xfrm>
          <a:off x="2571750" y="9811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75" name="フローチャート: 判断 174"/>
        <xdr:cNvSpPr/>
      </xdr:nvSpPr>
      <xdr:spPr>
        <a:xfrm>
          <a:off x="1778000" y="97261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152654</xdr:rowOff>
    </xdr:from>
    <xdr:to>
      <xdr:col>6</xdr:col>
      <xdr:colOff>38100</xdr:colOff>
      <xdr:row>59</xdr:row>
      <xdr:rowOff>82804</xdr:rowOff>
    </xdr:to>
    <xdr:sp macro="" textlink="">
      <xdr:nvSpPr>
        <xdr:cNvPr id="176" name="フローチャート: 判断 175"/>
        <xdr:cNvSpPr/>
      </xdr:nvSpPr>
      <xdr:spPr>
        <a:xfrm>
          <a:off x="984250" y="9728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82" name="楕円 181"/>
        <xdr:cNvSpPr/>
      </xdr:nvSpPr>
      <xdr:spPr>
        <a:xfrm>
          <a:off x="4127500" y="937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57675</xdr:rowOff>
    </xdr:from>
    <xdr:ext cx="405111" cy="259045"/>
    <xdr:sp macro="" textlink="">
      <xdr:nvSpPr>
        <xdr:cNvPr id="183" name="【体育館・プール】&#10;有形固定資産減価償却率該当値テキスト"/>
        <xdr:cNvSpPr txBox="1"/>
      </xdr:nvSpPr>
      <xdr:spPr>
        <a:xfrm>
          <a:off x="42164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81788</xdr:rowOff>
    </xdr:from>
    <xdr:to>
      <xdr:col>20</xdr:col>
      <xdr:colOff>38100</xdr:colOff>
      <xdr:row>57</xdr:row>
      <xdr:rowOff>11938</xdr:rowOff>
    </xdr:to>
    <xdr:sp macro="" textlink="">
      <xdr:nvSpPr>
        <xdr:cNvPr id="184" name="楕円 183"/>
        <xdr:cNvSpPr/>
      </xdr:nvSpPr>
      <xdr:spPr>
        <a:xfrm>
          <a:off x="3384550" y="93273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132588</xdr:rowOff>
    </xdr:from>
    <xdr:to>
      <xdr:col>24</xdr:col>
      <xdr:colOff>63500</xdr:colOff>
      <xdr:row>57</xdr:row>
      <xdr:rowOff>11430</xdr:rowOff>
    </xdr:to>
    <xdr:cxnSp macro="">
      <xdr:nvCxnSpPr>
        <xdr:cNvPr id="185" name="直線コネクタ 184"/>
        <xdr:cNvCxnSpPr/>
      </xdr:nvCxnSpPr>
      <xdr:spPr>
        <a:xfrm>
          <a:off x="3429000" y="9378188"/>
          <a:ext cx="7493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31496</xdr:rowOff>
    </xdr:from>
    <xdr:to>
      <xdr:col>15</xdr:col>
      <xdr:colOff>101600</xdr:colOff>
      <xdr:row>56</xdr:row>
      <xdr:rowOff>133096</xdr:rowOff>
    </xdr:to>
    <xdr:sp macro="" textlink="">
      <xdr:nvSpPr>
        <xdr:cNvPr id="186" name="楕円 185"/>
        <xdr:cNvSpPr/>
      </xdr:nvSpPr>
      <xdr:spPr>
        <a:xfrm>
          <a:off x="2571750" y="92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82296</xdr:rowOff>
    </xdr:from>
    <xdr:to>
      <xdr:col>19</xdr:col>
      <xdr:colOff>177800</xdr:colOff>
      <xdr:row>56</xdr:row>
      <xdr:rowOff>132588</xdr:rowOff>
    </xdr:to>
    <xdr:cxnSp macro="">
      <xdr:nvCxnSpPr>
        <xdr:cNvPr id="187" name="直線コネクタ 186"/>
        <xdr:cNvCxnSpPr/>
      </xdr:nvCxnSpPr>
      <xdr:spPr>
        <a:xfrm>
          <a:off x="2622550" y="9327896"/>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81788</xdr:rowOff>
    </xdr:from>
    <xdr:to>
      <xdr:col>10</xdr:col>
      <xdr:colOff>165100</xdr:colOff>
      <xdr:row>57</xdr:row>
      <xdr:rowOff>11938</xdr:rowOff>
    </xdr:to>
    <xdr:sp macro="" textlink="">
      <xdr:nvSpPr>
        <xdr:cNvPr id="188" name="楕円 187"/>
        <xdr:cNvSpPr/>
      </xdr:nvSpPr>
      <xdr:spPr>
        <a:xfrm>
          <a:off x="1778000" y="9327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82296</xdr:rowOff>
    </xdr:from>
    <xdr:to>
      <xdr:col>15</xdr:col>
      <xdr:colOff>50800</xdr:colOff>
      <xdr:row>56</xdr:row>
      <xdr:rowOff>132588</xdr:rowOff>
    </xdr:to>
    <xdr:cxnSp macro="">
      <xdr:nvCxnSpPr>
        <xdr:cNvPr id="189" name="直線コネクタ 188"/>
        <xdr:cNvCxnSpPr/>
      </xdr:nvCxnSpPr>
      <xdr:spPr>
        <a:xfrm flipV="1">
          <a:off x="1828800" y="9327896"/>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17780</xdr:rowOff>
    </xdr:from>
    <xdr:to>
      <xdr:col>6</xdr:col>
      <xdr:colOff>38100</xdr:colOff>
      <xdr:row>56</xdr:row>
      <xdr:rowOff>119380</xdr:rowOff>
    </xdr:to>
    <xdr:sp macro="" textlink="">
      <xdr:nvSpPr>
        <xdr:cNvPr id="190" name="楕円 189"/>
        <xdr:cNvSpPr/>
      </xdr:nvSpPr>
      <xdr:spPr>
        <a:xfrm>
          <a:off x="984250" y="9263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68580</xdr:rowOff>
    </xdr:from>
    <xdr:to>
      <xdr:col>10</xdr:col>
      <xdr:colOff>114300</xdr:colOff>
      <xdr:row>56</xdr:row>
      <xdr:rowOff>132588</xdr:rowOff>
    </xdr:to>
    <xdr:cxnSp macro="">
      <xdr:nvCxnSpPr>
        <xdr:cNvPr id="191" name="直線コネクタ 190"/>
        <xdr:cNvCxnSpPr/>
      </xdr:nvCxnSpPr>
      <xdr:spPr>
        <a:xfrm>
          <a:off x="1028700" y="9314180"/>
          <a:ext cx="8001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5351</xdr:rowOff>
    </xdr:from>
    <xdr:ext cx="405111" cy="259045"/>
    <xdr:sp macro="" textlink="">
      <xdr:nvSpPr>
        <xdr:cNvPr id="192" name="n_1aveValue【体育館・プール】&#10;有形固定資産減価償却率"/>
        <xdr:cNvSpPr txBox="1"/>
      </xdr:nvSpPr>
      <xdr:spPr>
        <a:xfrm>
          <a:off x="3239144" y="991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163085</xdr:rowOff>
    </xdr:from>
    <xdr:ext cx="405111" cy="259045"/>
    <xdr:sp macro="" textlink="">
      <xdr:nvSpPr>
        <xdr:cNvPr id="193" name="n_2aveValue【体育館・プール】&#10;有形固定資産減価償却率"/>
        <xdr:cNvSpPr txBox="1"/>
      </xdr:nvSpPr>
      <xdr:spPr>
        <a:xfrm>
          <a:off x="24390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194" name="n_3aveValue【体育館・プール】&#10;有形固定資産減価償却率"/>
        <xdr:cNvSpPr txBox="1"/>
      </xdr:nvSpPr>
      <xdr:spPr>
        <a:xfrm>
          <a:off x="164529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73931</xdr:rowOff>
    </xdr:from>
    <xdr:ext cx="405111" cy="259045"/>
    <xdr:sp macro="" textlink="">
      <xdr:nvSpPr>
        <xdr:cNvPr id="195" name="n_4aveValue【体育館・プール】&#10;有形固定資産減価償却率"/>
        <xdr:cNvSpPr txBox="1"/>
      </xdr:nvSpPr>
      <xdr:spPr>
        <a:xfrm>
          <a:off x="8515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28465</xdr:rowOff>
    </xdr:from>
    <xdr:ext cx="405111" cy="259045"/>
    <xdr:sp macro="" textlink="">
      <xdr:nvSpPr>
        <xdr:cNvPr id="196" name="n_1mainValue【体育館・プール】&#10;有形固定資産減価償却率"/>
        <xdr:cNvSpPr txBox="1"/>
      </xdr:nvSpPr>
      <xdr:spPr>
        <a:xfrm>
          <a:off x="3239144" y="910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149623</xdr:rowOff>
    </xdr:from>
    <xdr:ext cx="405111" cy="259045"/>
    <xdr:sp macro="" textlink="">
      <xdr:nvSpPr>
        <xdr:cNvPr id="197" name="n_2mainValue【体育館・プール】&#10;有形固定資産減価償却率"/>
        <xdr:cNvSpPr txBox="1"/>
      </xdr:nvSpPr>
      <xdr:spPr>
        <a:xfrm>
          <a:off x="2439044" y="90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28465</xdr:rowOff>
    </xdr:from>
    <xdr:ext cx="405111" cy="259045"/>
    <xdr:sp macro="" textlink="">
      <xdr:nvSpPr>
        <xdr:cNvPr id="198" name="n_3mainValue【体育館・プール】&#10;有形固定資産減価償却率"/>
        <xdr:cNvSpPr txBox="1"/>
      </xdr:nvSpPr>
      <xdr:spPr>
        <a:xfrm>
          <a:off x="1645294" y="910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199" name="n_4mainValue【体育館・プール】&#10;有形固定資産減価償却率"/>
        <xdr:cNvSpPr txBox="1"/>
      </xdr:nvSpPr>
      <xdr:spPr>
        <a:xfrm>
          <a:off x="851544" y="905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5272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26" name="直線コネクタ 225"/>
        <xdr:cNvCxnSpPr/>
      </xdr:nvCxnSpPr>
      <xdr:spPr>
        <a:xfrm flipV="1">
          <a:off x="9429115" y="9121322"/>
          <a:ext cx="0" cy="149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467850" y="1062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359900" y="1062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29" name="【体育館・プール】&#10;一人当たり面積最大値テキスト"/>
        <xdr:cNvSpPr txBox="1"/>
      </xdr:nvSpPr>
      <xdr:spPr>
        <a:xfrm>
          <a:off x="9467850" y="89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0" name="直線コネクタ 229"/>
        <xdr:cNvCxnSpPr/>
      </xdr:nvCxnSpPr>
      <xdr:spPr>
        <a:xfrm>
          <a:off x="9359900" y="9121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31" name="【体育館・プール】&#10;一人当たり面積平均値テキスト"/>
        <xdr:cNvSpPr txBox="1"/>
      </xdr:nvSpPr>
      <xdr:spPr>
        <a:xfrm>
          <a:off x="9467850" y="10256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2" name="フローチャート: 判断 231"/>
        <xdr:cNvSpPr/>
      </xdr:nvSpPr>
      <xdr:spPr>
        <a:xfrm>
          <a:off x="9398000" y="10277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3" name="フローチャート: 判断 232"/>
        <xdr:cNvSpPr/>
      </xdr:nvSpPr>
      <xdr:spPr>
        <a:xfrm>
          <a:off x="8636000" y="1028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4" name="フローチャート: 判断 233"/>
        <xdr:cNvSpPr/>
      </xdr:nvSpPr>
      <xdr:spPr>
        <a:xfrm>
          <a:off x="7842250" y="103214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35" name="フローチャート: 判断 234"/>
        <xdr:cNvSpPr/>
      </xdr:nvSpPr>
      <xdr:spPr>
        <a:xfrm>
          <a:off x="7029450" y="1027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36" name="フローチャート: 判断 235"/>
        <xdr:cNvSpPr/>
      </xdr:nvSpPr>
      <xdr:spPr>
        <a:xfrm>
          <a:off x="6235700" y="10397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47172</xdr:rowOff>
    </xdr:from>
    <xdr:to>
      <xdr:col>55</xdr:col>
      <xdr:colOff>50800</xdr:colOff>
      <xdr:row>60</xdr:row>
      <xdr:rowOff>148772</xdr:rowOff>
    </xdr:to>
    <xdr:sp macro="" textlink="">
      <xdr:nvSpPr>
        <xdr:cNvPr id="242" name="楕円 241"/>
        <xdr:cNvSpPr/>
      </xdr:nvSpPr>
      <xdr:spPr>
        <a:xfrm>
          <a:off x="9398000" y="99531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70049</xdr:rowOff>
    </xdr:from>
    <xdr:ext cx="469744" cy="259045"/>
    <xdr:sp macro="" textlink="">
      <xdr:nvSpPr>
        <xdr:cNvPr id="243" name="【体育館・プール】&#10;一人当たり面積該当値テキスト"/>
        <xdr:cNvSpPr txBox="1"/>
      </xdr:nvSpPr>
      <xdr:spPr>
        <a:xfrm>
          <a:off x="9467850" y="981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36285</xdr:rowOff>
    </xdr:from>
    <xdr:to>
      <xdr:col>50</xdr:col>
      <xdr:colOff>165100</xdr:colOff>
      <xdr:row>60</xdr:row>
      <xdr:rowOff>137885</xdr:rowOff>
    </xdr:to>
    <xdr:sp macro="" textlink="">
      <xdr:nvSpPr>
        <xdr:cNvPr id="244" name="楕円 243"/>
        <xdr:cNvSpPr/>
      </xdr:nvSpPr>
      <xdr:spPr>
        <a:xfrm>
          <a:off x="86360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87085</xdr:rowOff>
    </xdr:from>
    <xdr:to>
      <xdr:col>55</xdr:col>
      <xdr:colOff>0</xdr:colOff>
      <xdr:row>60</xdr:row>
      <xdr:rowOff>97972</xdr:rowOff>
    </xdr:to>
    <xdr:cxnSp macro="">
      <xdr:nvCxnSpPr>
        <xdr:cNvPr id="245" name="直線コネクタ 244"/>
        <xdr:cNvCxnSpPr/>
      </xdr:nvCxnSpPr>
      <xdr:spPr>
        <a:xfrm>
          <a:off x="8686800" y="9993085"/>
          <a:ext cx="7429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46" name="楕円 245"/>
        <xdr:cNvSpPr/>
      </xdr:nvSpPr>
      <xdr:spPr>
        <a:xfrm>
          <a:off x="7842250" y="993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76200</xdr:rowOff>
    </xdr:from>
    <xdr:to>
      <xdr:col>50</xdr:col>
      <xdr:colOff>114300</xdr:colOff>
      <xdr:row>60</xdr:row>
      <xdr:rowOff>87085</xdr:rowOff>
    </xdr:to>
    <xdr:cxnSp macro="">
      <xdr:nvCxnSpPr>
        <xdr:cNvPr id="247" name="直線コネクタ 246"/>
        <xdr:cNvCxnSpPr/>
      </xdr:nvCxnSpPr>
      <xdr:spPr>
        <a:xfrm>
          <a:off x="7886700" y="9982200"/>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3628</xdr:rowOff>
    </xdr:from>
    <xdr:to>
      <xdr:col>41</xdr:col>
      <xdr:colOff>101600</xdr:colOff>
      <xdr:row>60</xdr:row>
      <xdr:rowOff>105228</xdr:rowOff>
    </xdr:to>
    <xdr:sp macro="" textlink="">
      <xdr:nvSpPr>
        <xdr:cNvPr id="248" name="楕円 247"/>
        <xdr:cNvSpPr/>
      </xdr:nvSpPr>
      <xdr:spPr>
        <a:xfrm>
          <a:off x="702945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54428</xdr:rowOff>
    </xdr:from>
    <xdr:to>
      <xdr:col>45</xdr:col>
      <xdr:colOff>177800</xdr:colOff>
      <xdr:row>60</xdr:row>
      <xdr:rowOff>76200</xdr:rowOff>
    </xdr:to>
    <xdr:cxnSp macro="">
      <xdr:nvCxnSpPr>
        <xdr:cNvPr id="249" name="直線コネクタ 248"/>
        <xdr:cNvCxnSpPr/>
      </xdr:nvCxnSpPr>
      <xdr:spPr>
        <a:xfrm>
          <a:off x="7080250" y="9960428"/>
          <a:ext cx="8064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164193</xdr:rowOff>
    </xdr:from>
    <xdr:to>
      <xdr:col>36</xdr:col>
      <xdr:colOff>165100</xdr:colOff>
      <xdr:row>60</xdr:row>
      <xdr:rowOff>94343</xdr:rowOff>
    </xdr:to>
    <xdr:sp macro="" textlink="">
      <xdr:nvSpPr>
        <xdr:cNvPr id="250" name="楕円 249"/>
        <xdr:cNvSpPr/>
      </xdr:nvSpPr>
      <xdr:spPr>
        <a:xfrm>
          <a:off x="6235700" y="9905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43543</xdr:rowOff>
    </xdr:from>
    <xdr:to>
      <xdr:col>41</xdr:col>
      <xdr:colOff>50800</xdr:colOff>
      <xdr:row>60</xdr:row>
      <xdr:rowOff>54428</xdr:rowOff>
    </xdr:to>
    <xdr:cxnSp macro="">
      <xdr:nvCxnSpPr>
        <xdr:cNvPr id="251" name="直線コネクタ 250"/>
        <xdr:cNvCxnSpPr/>
      </xdr:nvCxnSpPr>
      <xdr:spPr>
        <a:xfrm>
          <a:off x="6286500" y="9949543"/>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52" name="n_1aveValue【体育館・プール】&#10;一人当たり面積"/>
        <xdr:cNvSpPr txBox="1"/>
      </xdr:nvSpPr>
      <xdr:spPr>
        <a:xfrm>
          <a:off x="845827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53" name="n_2aveValue【体育館・プール】&#10;一人当たり面積"/>
        <xdr:cNvSpPr txBox="1"/>
      </xdr:nvSpPr>
      <xdr:spPr>
        <a:xfrm>
          <a:off x="7677227" y="104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macro="" textlink="">
      <xdr:nvSpPr>
        <xdr:cNvPr id="254" name="n_3aveValue【体育館・プール】&#10;一人当たり面積"/>
        <xdr:cNvSpPr txBox="1"/>
      </xdr:nvSpPr>
      <xdr:spPr>
        <a:xfrm>
          <a:off x="6864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82749</xdr:rowOff>
    </xdr:from>
    <xdr:ext cx="469744" cy="259045"/>
    <xdr:sp macro="" textlink="">
      <xdr:nvSpPr>
        <xdr:cNvPr id="255" name="n_4aveValue【体育館・プール】&#10;一人当たり面積"/>
        <xdr:cNvSpPr txBox="1"/>
      </xdr:nvSpPr>
      <xdr:spPr>
        <a:xfrm>
          <a:off x="607067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154412</xdr:rowOff>
    </xdr:from>
    <xdr:ext cx="469744" cy="259045"/>
    <xdr:sp macro="" textlink="">
      <xdr:nvSpPr>
        <xdr:cNvPr id="256" name="n_1mainValue【体育館・プール】&#10;一人当たり面積"/>
        <xdr:cNvSpPr txBox="1"/>
      </xdr:nvSpPr>
      <xdr:spPr>
        <a:xfrm>
          <a:off x="8458277" y="973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257" name="n_2mainValue【体育館・プール】&#10;一人当たり面積"/>
        <xdr:cNvSpPr txBox="1"/>
      </xdr:nvSpPr>
      <xdr:spPr>
        <a:xfrm>
          <a:off x="7677227" y="97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121755</xdr:rowOff>
    </xdr:from>
    <xdr:ext cx="469744" cy="259045"/>
    <xdr:sp macro="" textlink="">
      <xdr:nvSpPr>
        <xdr:cNvPr id="258" name="n_3mainValue【体育館・プール】&#10;一人当たり面積"/>
        <xdr:cNvSpPr txBox="1"/>
      </xdr:nvSpPr>
      <xdr:spPr>
        <a:xfrm>
          <a:off x="6864427" y="9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110870</xdr:rowOff>
    </xdr:from>
    <xdr:ext cx="469744" cy="259045"/>
    <xdr:sp macro="" textlink="">
      <xdr:nvSpPr>
        <xdr:cNvPr id="259" name="n_4mainValue【体育館・プール】&#10;一人当たり面積"/>
        <xdr:cNvSpPr txBox="1"/>
      </xdr:nvSpPr>
      <xdr:spPr>
        <a:xfrm>
          <a:off x="6070677" y="96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98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84" name="直線コネクタ 283"/>
        <xdr:cNvCxnSpPr/>
      </xdr:nvCxnSpPr>
      <xdr:spPr>
        <a:xfrm flipV="1">
          <a:off x="4177665" y="12777470"/>
          <a:ext cx="0" cy="14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5" name="【福祉施設】&#10;有形固定資産減価償却率最小値テキスト"/>
        <xdr:cNvSpPr txBox="1"/>
      </xdr:nvSpPr>
      <xdr:spPr>
        <a:xfrm>
          <a:off x="4216400"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6" name="直線コネクタ 285"/>
        <xdr:cNvCxnSpPr/>
      </xdr:nvCxnSpPr>
      <xdr:spPr>
        <a:xfrm>
          <a:off x="4108450" y="1419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7" name="【福祉施設】&#10;有形固定資産減価償却率最大値テキスト"/>
        <xdr:cNvSpPr txBox="1"/>
      </xdr:nvSpPr>
      <xdr:spPr>
        <a:xfrm>
          <a:off x="4216400" y="1255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88" name="直線コネクタ 287"/>
        <xdr:cNvCxnSpPr/>
      </xdr:nvCxnSpPr>
      <xdr:spPr>
        <a:xfrm>
          <a:off x="4108450" y="12777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89" name="【福祉施設】&#10;有形固定資産減価償却率平均値テキスト"/>
        <xdr:cNvSpPr txBox="1"/>
      </xdr:nvSpPr>
      <xdr:spPr>
        <a:xfrm>
          <a:off x="4216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0" name="フローチャート: 判断 289"/>
        <xdr:cNvSpPr/>
      </xdr:nvSpPr>
      <xdr:spPr>
        <a:xfrm>
          <a:off x="4127500" y="1350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1" name="フローチャート: 判断 290"/>
        <xdr:cNvSpPr/>
      </xdr:nvSpPr>
      <xdr:spPr>
        <a:xfrm>
          <a:off x="3384550" y="134785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2" name="フローチャート: 判断 291"/>
        <xdr:cNvSpPr/>
      </xdr:nvSpPr>
      <xdr:spPr>
        <a:xfrm>
          <a:off x="257175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3" name="フローチャート: 判断 292"/>
        <xdr:cNvSpPr/>
      </xdr:nvSpPr>
      <xdr:spPr>
        <a:xfrm>
          <a:off x="1778000" y="13355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94" name="フローチャート: 判断 293"/>
        <xdr:cNvSpPr/>
      </xdr:nvSpPr>
      <xdr:spPr>
        <a:xfrm>
          <a:off x="984250" y="1342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0" name="楕円 299"/>
        <xdr:cNvSpPr/>
      </xdr:nvSpPr>
      <xdr:spPr>
        <a:xfrm>
          <a:off x="4127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01" name="【福祉施設】&#10;有形固定資産減価償却率該当値テキスト"/>
        <xdr:cNvSpPr txBox="1"/>
      </xdr:nvSpPr>
      <xdr:spPr>
        <a:xfrm>
          <a:off x="42164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2" name="楕円 301"/>
        <xdr:cNvSpPr/>
      </xdr:nvSpPr>
      <xdr:spPr>
        <a:xfrm>
          <a:off x="3384550" y="13321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60961</xdr:rowOff>
    </xdr:to>
    <xdr:cxnSp macro="">
      <xdr:nvCxnSpPr>
        <xdr:cNvPr id="303" name="直線コネクタ 302"/>
        <xdr:cNvCxnSpPr/>
      </xdr:nvCxnSpPr>
      <xdr:spPr>
        <a:xfrm>
          <a:off x="3429000" y="13371830"/>
          <a:ext cx="7493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304" name="楕円 303"/>
        <xdr:cNvSpPr/>
      </xdr:nvSpPr>
      <xdr:spPr>
        <a:xfrm>
          <a:off x="257175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163830</xdr:rowOff>
    </xdr:to>
    <xdr:cxnSp macro="">
      <xdr:nvCxnSpPr>
        <xdr:cNvPr id="305" name="直線コネクタ 304"/>
        <xdr:cNvCxnSpPr/>
      </xdr:nvCxnSpPr>
      <xdr:spPr>
        <a:xfrm>
          <a:off x="2622550" y="1329563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151130</xdr:rowOff>
    </xdr:from>
    <xdr:to>
      <xdr:col>10</xdr:col>
      <xdr:colOff>165100</xdr:colOff>
      <xdr:row>80</xdr:row>
      <xdr:rowOff>81280</xdr:rowOff>
    </xdr:to>
    <xdr:sp macro="" textlink="">
      <xdr:nvSpPr>
        <xdr:cNvPr id="306" name="楕円 305"/>
        <xdr:cNvSpPr/>
      </xdr:nvSpPr>
      <xdr:spPr>
        <a:xfrm>
          <a:off x="1778000" y="13194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30480</xdr:rowOff>
    </xdr:from>
    <xdr:to>
      <xdr:col>15</xdr:col>
      <xdr:colOff>50800</xdr:colOff>
      <xdr:row>80</xdr:row>
      <xdr:rowOff>87630</xdr:rowOff>
    </xdr:to>
    <xdr:cxnSp macro="">
      <xdr:nvCxnSpPr>
        <xdr:cNvPr id="307" name="直線コネクタ 306"/>
        <xdr:cNvCxnSpPr/>
      </xdr:nvCxnSpPr>
      <xdr:spPr>
        <a:xfrm>
          <a:off x="1828800" y="1323848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120650</xdr:rowOff>
    </xdr:from>
    <xdr:to>
      <xdr:col>6</xdr:col>
      <xdr:colOff>38100</xdr:colOff>
      <xdr:row>80</xdr:row>
      <xdr:rowOff>50800</xdr:rowOff>
    </xdr:to>
    <xdr:sp macro="" textlink="">
      <xdr:nvSpPr>
        <xdr:cNvPr id="308" name="楕円 307"/>
        <xdr:cNvSpPr/>
      </xdr:nvSpPr>
      <xdr:spPr>
        <a:xfrm>
          <a:off x="984250" y="13163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30480</xdr:rowOff>
    </xdr:to>
    <xdr:cxnSp macro="">
      <xdr:nvCxnSpPr>
        <xdr:cNvPr id="309" name="直線コネクタ 308"/>
        <xdr:cNvCxnSpPr/>
      </xdr:nvCxnSpPr>
      <xdr:spPr>
        <a:xfrm>
          <a:off x="1028700" y="132080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0" name="n_1aveValue【福祉施設】&#10;有形固定資産減価償却率"/>
        <xdr:cNvSpPr txBox="1"/>
      </xdr:nvSpPr>
      <xdr:spPr>
        <a:xfrm>
          <a:off x="3239144"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11" name="n_2aveValue【福祉施設】&#10;有形固定資産減価償却率"/>
        <xdr:cNvSpPr txBox="1"/>
      </xdr:nvSpPr>
      <xdr:spPr>
        <a:xfrm>
          <a:off x="243904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12" name="n_3aveValue【福祉施設】&#10;有形固定資産減価償却率"/>
        <xdr:cNvSpPr txBox="1"/>
      </xdr:nvSpPr>
      <xdr:spPr>
        <a:xfrm>
          <a:off x="1645294"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313" name="n_4aveValue【福祉施設】&#10;有形固定資産減価償却率"/>
        <xdr:cNvSpPr txBox="1"/>
      </xdr:nvSpPr>
      <xdr:spPr>
        <a:xfrm>
          <a:off x="8515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4" name="n_1mainValue【福祉施設】&#10;有形固定資産減価償却率"/>
        <xdr:cNvSpPr txBox="1"/>
      </xdr:nvSpPr>
      <xdr:spPr>
        <a:xfrm>
          <a:off x="3239144"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315" name="n_2mainValue【福祉施設】&#10;有形固定資産減価償却率"/>
        <xdr:cNvSpPr txBox="1"/>
      </xdr:nvSpPr>
      <xdr:spPr>
        <a:xfrm>
          <a:off x="24390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97807</xdr:rowOff>
    </xdr:from>
    <xdr:ext cx="405111" cy="259045"/>
    <xdr:sp macro="" textlink="">
      <xdr:nvSpPr>
        <xdr:cNvPr id="316" name="n_3mainValue【福祉施設】&#10;有形固定資産減価償却率"/>
        <xdr:cNvSpPr txBox="1"/>
      </xdr:nvSpPr>
      <xdr:spPr>
        <a:xfrm>
          <a:off x="164529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67327</xdr:rowOff>
    </xdr:from>
    <xdr:ext cx="405111" cy="259045"/>
    <xdr:sp macro="" textlink="">
      <xdr:nvSpPr>
        <xdr:cNvPr id="317" name="n_4mainValue【福祉施設】&#10;有形固定資産減価償却率"/>
        <xdr:cNvSpPr txBox="1"/>
      </xdr:nvSpPr>
      <xdr:spPr>
        <a:xfrm>
          <a:off x="8515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3" name="直線コネクタ 342"/>
        <xdr:cNvCxnSpPr/>
      </xdr:nvCxnSpPr>
      <xdr:spPr>
        <a:xfrm flipV="1">
          <a:off x="9429115" y="128765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44" name="【福祉施設】&#10;一人当たり面積最小値テキスト"/>
        <xdr:cNvSpPr txBox="1"/>
      </xdr:nvSpPr>
      <xdr:spPr>
        <a:xfrm>
          <a:off x="9467850" y="1435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45" name="直線コネクタ 344"/>
        <xdr:cNvCxnSpPr/>
      </xdr:nvCxnSpPr>
      <xdr:spPr>
        <a:xfrm>
          <a:off x="9359900" y="14347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6" name="【福祉施設】&#10;一人当たり面積最大値テキスト"/>
        <xdr:cNvSpPr txBox="1"/>
      </xdr:nvSpPr>
      <xdr:spPr>
        <a:xfrm>
          <a:off x="9467850" y="126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7" name="直線コネクタ 346"/>
        <xdr:cNvCxnSpPr/>
      </xdr:nvCxnSpPr>
      <xdr:spPr>
        <a:xfrm>
          <a:off x="9359900" y="1287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48" name="【福祉施設】&#10;一人当たり面積平均値テキスト"/>
        <xdr:cNvSpPr txBox="1"/>
      </xdr:nvSpPr>
      <xdr:spPr>
        <a:xfrm>
          <a:off x="9467850" y="13876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49" name="フローチャート: 判断 348"/>
        <xdr:cNvSpPr/>
      </xdr:nvSpPr>
      <xdr:spPr>
        <a:xfrm>
          <a:off x="9398000" y="140255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0" name="フローチャート: 判断 349"/>
        <xdr:cNvSpPr/>
      </xdr:nvSpPr>
      <xdr:spPr>
        <a:xfrm>
          <a:off x="8636000" y="140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1" name="フローチャート: 判断 350"/>
        <xdr:cNvSpPr/>
      </xdr:nvSpPr>
      <xdr:spPr>
        <a:xfrm>
          <a:off x="7842250" y="14055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2" name="フローチャート: 判断 351"/>
        <xdr:cNvSpPr/>
      </xdr:nvSpPr>
      <xdr:spPr>
        <a:xfrm>
          <a:off x="7029450" y="1403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3" name="フローチャート: 判断 352"/>
        <xdr:cNvSpPr/>
      </xdr:nvSpPr>
      <xdr:spPr>
        <a:xfrm>
          <a:off x="6235700" y="14110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9" name="楕円 358"/>
        <xdr:cNvSpPr/>
      </xdr:nvSpPr>
      <xdr:spPr>
        <a:xfrm>
          <a:off x="9398000" y="1412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0" name="【福祉施設】&#10;一人当たり面積該当値テキスト"/>
        <xdr:cNvSpPr txBox="1"/>
      </xdr:nvSpPr>
      <xdr:spPr>
        <a:xfrm>
          <a:off x="9467850" y="1410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xdr:cNvSpPr/>
      </xdr:nvSpPr>
      <xdr:spPr>
        <a:xfrm>
          <a:off x="8636000" y="14123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62" name="直線コネクタ 361"/>
        <xdr:cNvCxnSpPr/>
      </xdr:nvCxnSpPr>
      <xdr:spPr>
        <a:xfrm>
          <a:off x="8686800" y="141744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63" name="楕円 362"/>
        <xdr:cNvSpPr/>
      </xdr:nvSpPr>
      <xdr:spPr>
        <a:xfrm>
          <a:off x="7842250" y="141204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140970</xdr:rowOff>
    </xdr:to>
    <xdr:cxnSp macro="">
      <xdr:nvCxnSpPr>
        <xdr:cNvPr id="364" name="直線コネクタ 363"/>
        <xdr:cNvCxnSpPr/>
      </xdr:nvCxnSpPr>
      <xdr:spPr>
        <a:xfrm>
          <a:off x="7886700" y="14171205"/>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83638</xdr:rowOff>
    </xdr:from>
    <xdr:to>
      <xdr:col>41</xdr:col>
      <xdr:colOff>101600</xdr:colOff>
      <xdr:row>86</xdr:row>
      <xdr:rowOff>13788</xdr:rowOff>
    </xdr:to>
    <xdr:sp macro="" textlink="">
      <xdr:nvSpPr>
        <xdr:cNvPr id="365" name="楕円 364"/>
        <xdr:cNvSpPr/>
      </xdr:nvSpPr>
      <xdr:spPr>
        <a:xfrm>
          <a:off x="7029450" y="14117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134438</xdr:rowOff>
    </xdr:from>
    <xdr:to>
      <xdr:col>45</xdr:col>
      <xdr:colOff>177800</xdr:colOff>
      <xdr:row>85</xdr:row>
      <xdr:rowOff>137705</xdr:rowOff>
    </xdr:to>
    <xdr:cxnSp macro="">
      <xdr:nvCxnSpPr>
        <xdr:cNvPr id="366" name="直線コネクタ 365"/>
        <xdr:cNvCxnSpPr/>
      </xdr:nvCxnSpPr>
      <xdr:spPr>
        <a:xfrm>
          <a:off x="7080250" y="14167938"/>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67" name="楕円 366"/>
        <xdr:cNvSpPr/>
      </xdr:nvSpPr>
      <xdr:spPr>
        <a:xfrm>
          <a:off x="6235700" y="141073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124642</xdr:rowOff>
    </xdr:from>
    <xdr:to>
      <xdr:col>41</xdr:col>
      <xdr:colOff>50800</xdr:colOff>
      <xdr:row>85</xdr:row>
      <xdr:rowOff>134438</xdr:rowOff>
    </xdr:to>
    <xdr:cxnSp macro="">
      <xdr:nvCxnSpPr>
        <xdr:cNvPr id="368" name="直線コネクタ 367"/>
        <xdr:cNvCxnSpPr/>
      </xdr:nvCxnSpPr>
      <xdr:spPr>
        <a:xfrm>
          <a:off x="6286500" y="14158142"/>
          <a:ext cx="7937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69" name="n_1aveValue【福祉施設】&#10;一人当たり面積"/>
        <xdr:cNvSpPr txBox="1"/>
      </xdr:nvSpPr>
      <xdr:spPr>
        <a:xfrm>
          <a:off x="8458277" y="13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0" name="n_2aveValue【福祉施設】&#10;一人当たり面積"/>
        <xdr:cNvSpPr txBox="1"/>
      </xdr:nvSpPr>
      <xdr:spPr>
        <a:xfrm>
          <a:off x="7677227" y="138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1" name="n_3aveValue【福祉施設】&#10;一人当たり面積"/>
        <xdr:cNvSpPr txBox="1"/>
      </xdr:nvSpPr>
      <xdr:spPr>
        <a:xfrm>
          <a:off x="6864427" y="1382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72" name="n_4aveValue【福祉施設】&#10;一人当たり面積"/>
        <xdr:cNvSpPr txBox="1"/>
      </xdr:nvSpPr>
      <xdr:spPr>
        <a:xfrm>
          <a:off x="607067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xdr:cNvSpPr txBox="1"/>
      </xdr:nvSpPr>
      <xdr:spPr>
        <a:xfrm>
          <a:off x="84582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74" name="n_2mainValue【福祉施設】&#10;一人当たり面積"/>
        <xdr:cNvSpPr txBox="1"/>
      </xdr:nvSpPr>
      <xdr:spPr>
        <a:xfrm>
          <a:off x="76772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4915</xdr:rowOff>
    </xdr:from>
    <xdr:ext cx="469744" cy="259045"/>
    <xdr:sp macro="" textlink="">
      <xdr:nvSpPr>
        <xdr:cNvPr id="375" name="n_3mainValue【福祉施設】&#10;一人当たり面積"/>
        <xdr:cNvSpPr txBox="1"/>
      </xdr:nvSpPr>
      <xdr:spPr>
        <a:xfrm>
          <a:off x="6864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20519</xdr:rowOff>
    </xdr:from>
    <xdr:ext cx="469744" cy="259045"/>
    <xdr:sp macro="" textlink="">
      <xdr:nvSpPr>
        <xdr:cNvPr id="376" name="n_4mainValue【福祉施設】&#10;一人当たり面積"/>
        <xdr:cNvSpPr txBox="1"/>
      </xdr:nvSpPr>
      <xdr:spPr>
        <a:xfrm>
          <a:off x="6070677" y="1388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0" name="直線コネクタ 399"/>
        <xdr:cNvCxnSpPr/>
      </xdr:nvCxnSpPr>
      <xdr:spPr>
        <a:xfrm flipV="1">
          <a:off x="4177665" y="16601439"/>
          <a:ext cx="0" cy="136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1" name="【市民会館】&#10;有形固定資産減価償却率最小値テキスト"/>
        <xdr:cNvSpPr txBox="1"/>
      </xdr:nvSpPr>
      <xdr:spPr>
        <a:xfrm>
          <a:off x="42164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2" name="直線コネクタ 401"/>
        <xdr:cNvCxnSpPr/>
      </xdr:nvCxnSpPr>
      <xdr:spPr>
        <a:xfrm>
          <a:off x="4108450" y="17962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3" name="【市民会館】&#10;有形固定資産減価償却率最大値テキスト"/>
        <xdr:cNvSpPr txBox="1"/>
      </xdr:nvSpPr>
      <xdr:spPr>
        <a:xfrm>
          <a:off x="4216400" y="16383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04" name="直線コネクタ 403"/>
        <xdr:cNvCxnSpPr/>
      </xdr:nvCxnSpPr>
      <xdr:spPr>
        <a:xfrm>
          <a:off x="4108450" y="1660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405" name="【市民会館】&#10;有形固定資産減価償却率平均値テキスト"/>
        <xdr:cNvSpPr txBox="1"/>
      </xdr:nvSpPr>
      <xdr:spPr>
        <a:xfrm>
          <a:off x="4216400" y="17275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06" name="フローチャート: 判断 405"/>
        <xdr:cNvSpPr/>
      </xdr:nvSpPr>
      <xdr:spPr>
        <a:xfrm>
          <a:off x="412750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07" name="フローチャート: 判断 406"/>
        <xdr:cNvSpPr/>
      </xdr:nvSpPr>
      <xdr:spPr>
        <a:xfrm>
          <a:off x="3384550" y="17410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08" name="フローチャート: 判断 407"/>
        <xdr:cNvSpPr/>
      </xdr:nvSpPr>
      <xdr:spPr>
        <a:xfrm>
          <a:off x="2571750" y="1736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9" name="フローチャート: 判断 408"/>
        <xdr:cNvSpPr/>
      </xdr:nvSpPr>
      <xdr:spPr>
        <a:xfrm>
          <a:off x="1778000" y="1733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0" name="フローチャート: 判断 409"/>
        <xdr:cNvSpPr/>
      </xdr:nvSpPr>
      <xdr:spPr>
        <a:xfrm>
          <a:off x="984250" y="17389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416" name="楕円 415"/>
        <xdr:cNvSpPr/>
      </xdr:nvSpPr>
      <xdr:spPr>
        <a:xfrm>
          <a:off x="4127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417" name="【市民会館】&#10;有形固定資産減価償却率該当値テキスト"/>
        <xdr:cNvSpPr txBox="1"/>
      </xdr:nvSpPr>
      <xdr:spPr>
        <a:xfrm>
          <a:off x="4216400"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18" name="楕円 417"/>
        <xdr:cNvSpPr/>
      </xdr:nvSpPr>
      <xdr:spPr>
        <a:xfrm>
          <a:off x="3384550" y="1747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57150</xdr:rowOff>
    </xdr:to>
    <xdr:cxnSp macro="">
      <xdr:nvCxnSpPr>
        <xdr:cNvPr id="419" name="直線コネクタ 418"/>
        <xdr:cNvCxnSpPr/>
      </xdr:nvCxnSpPr>
      <xdr:spPr>
        <a:xfrm>
          <a:off x="3429000" y="175196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20" name="楕円 419"/>
        <xdr:cNvSpPr/>
      </xdr:nvSpPr>
      <xdr:spPr>
        <a:xfrm>
          <a:off x="2571750" y="17450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19050</xdr:rowOff>
    </xdr:to>
    <xdr:cxnSp macro="">
      <xdr:nvCxnSpPr>
        <xdr:cNvPr id="421" name="直線コネクタ 420"/>
        <xdr:cNvCxnSpPr/>
      </xdr:nvCxnSpPr>
      <xdr:spPr>
        <a:xfrm>
          <a:off x="2622550" y="17501236"/>
          <a:ext cx="80645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76836</xdr:rowOff>
    </xdr:from>
    <xdr:to>
      <xdr:col>10</xdr:col>
      <xdr:colOff>165100</xdr:colOff>
      <xdr:row>106</xdr:row>
      <xdr:rowOff>6986</xdr:rowOff>
    </xdr:to>
    <xdr:sp macro="" textlink="">
      <xdr:nvSpPr>
        <xdr:cNvPr id="422" name="楕円 421"/>
        <xdr:cNvSpPr/>
      </xdr:nvSpPr>
      <xdr:spPr>
        <a:xfrm>
          <a:off x="1778000" y="17412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127636</xdr:rowOff>
    </xdr:from>
    <xdr:to>
      <xdr:col>15</xdr:col>
      <xdr:colOff>50800</xdr:colOff>
      <xdr:row>105</xdr:row>
      <xdr:rowOff>165736</xdr:rowOff>
    </xdr:to>
    <xdr:cxnSp macro="">
      <xdr:nvCxnSpPr>
        <xdr:cNvPr id="423" name="直線コネクタ 422"/>
        <xdr:cNvCxnSpPr/>
      </xdr:nvCxnSpPr>
      <xdr:spPr>
        <a:xfrm>
          <a:off x="1828800" y="17463136"/>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57786</xdr:rowOff>
    </xdr:from>
    <xdr:to>
      <xdr:col>6</xdr:col>
      <xdr:colOff>38100</xdr:colOff>
      <xdr:row>105</xdr:row>
      <xdr:rowOff>159386</xdr:rowOff>
    </xdr:to>
    <xdr:sp macro="" textlink="">
      <xdr:nvSpPr>
        <xdr:cNvPr id="424" name="楕円 423"/>
        <xdr:cNvSpPr/>
      </xdr:nvSpPr>
      <xdr:spPr>
        <a:xfrm>
          <a:off x="984250" y="17393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108586</xdr:rowOff>
    </xdr:from>
    <xdr:to>
      <xdr:col>10</xdr:col>
      <xdr:colOff>114300</xdr:colOff>
      <xdr:row>105</xdr:row>
      <xdr:rowOff>127636</xdr:rowOff>
    </xdr:to>
    <xdr:cxnSp macro="">
      <xdr:nvCxnSpPr>
        <xdr:cNvPr id="425" name="直線コネクタ 424"/>
        <xdr:cNvCxnSpPr/>
      </xdr:nvCxnSpPr>
      <xdr:spPr>
        <a:xfrm>
          <a:off x="1028700" y="17444086"/>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426" name="n_1aveValue【市民会館】&#10;有形固定資産減価償却率"/>
        <xdr:cNvSpPr txBox="1"/>
      </xdr:nvSpPr>
      <xdr:spPr>
        <a:xfrm>
          <a:off x="32391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427" name="n_2aveValue【市民会館】&#10;有形固定資産減価償却率"/>
        <xdr:cNvSpPr txBox="1"/>
      </xdr:nvSpPr>
      <xdr:spPr>
        <a:xfrm>
          <a:off x="2439044"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8" name="n_3aveValue【市民会館】&#10;有形固定資産減価償却率"/>
        <xdr:cNvSpPr txBox="1"/>
      </xdr:nvSpPr>
      <xdr:spPr>
        <a:xfrm>
          <a:off x="1645294"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29" name="n_4aveValue【市民会館】&#10;有形固定資産減価償却率"/>
        <xdr:cNvSpPr txBox="1"/>
      </xdr:nvSpPr>
      <xdr:spPr>
        <a:xfrm>
          <a:off x="851544" y="1717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30" name="n_1mainValue【市民会館】&#10;有形固定資産減価償却率"/>
        <xdr:cNvSpPr txBox="1"/>
      </xdr:nvSpPr>
      <xdr:spPr>
        <a:xfrm>
          <a:off x="32391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31" name="n_2mainValue【市民会館】&#10;有形固定資産減価償却率"/>
        <xdr:cNvSpPr txBox="1"/>
      </xdr:nvSpPr>
      <xdr:spPr>
        <a:xfrm>
          <a:off x="2439044"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169563</xdr:rowOff>
    </xdr:from>
    <xdr:ext cx="405111" cy="259045"/>
    <xdr:sp macro="" textlink="">
      <xdr:nvSpPr>
        <xdr:cNvPr id="432" name="n_3mainValue【市民会館】&#10;有形固定資産減価償却率"/>
        <xdr:cNvSpPr txBox="1"/>
      </xdr:nvSpPr>
      <xdr:spPr>
        <a:xfrm>
          <a:off x="1645294"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150513</xdr:rowOff>
    </xdr:from>
    <xdr:ext cx="405111" cy="259045"/>
    <xdr:sp macro="" textlink="">
      <xdr:nvSpPr>
        <xdr:cNvPr id="433" name="n_4mainValue【市民会館】&#10;有形固定資産減価償却率"/>
        <xdr:cNvSpPr txBox="1"/>
      </xdr:nvSpPr>
      <xdr:spPr>
        <a:xfrm>
          <a:off x="851544" y="1748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9429115" y="16563339"/>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9467850" y="1634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9359900" y="16563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2" name="【市民会館】&#10;一人当たり面積平均値テキスト"/>
        <xdr:cNvSpPr txBox="1"/>
      </xdr:nvSpPr>
      <xdr:spPr>
        <a:xfrm>
          <a:off x="9467850"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3" name="フローチャート: 判断 462"/>
        <xdr:cNvSpPr/>
      </xdr:nvSpPr>
      <xdr:spPr>
        <a:xfrm>
          <a:off x="9398000" y="1738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86360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65" name="フローチャート: 判断 464"/>
        <xdr:cNvSpPr/>
      </xdr:nvSpPr>
      <xdr:spPr>
        <a:xfrm>
          <a:off x="784225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6" name="フローチャート: 判断 465"/>
        <xdr:cNvSpPr/>
      </xdr:nvSpPr>
      <xdr:spPr>
        <a:xfrm>
          <a:off x="7029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67" name="フローチャート: 判断 466"/>
        <xdr:cNvSpPr/>
      </xdr:nvSpPr>
      <xdr:spPr>
        <a:xfrm>
          <a:off x="62357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162561</xdr:rowOff>
    </xdr:from>
    <xdr:to>
      <xdr:col>55</xdr:col>
      <xdr:colOff>50800</xdr:colOff>
      <xdr:row>103</xdr:row>
      <xdr:rowOff>92711</xdr:rowOff>
    </xdr:to>
    <xdr:sp macro="" textlink="">
      <xdr:nvSpPr>
        <xdr:cNvPr id="473" name="楕円 472"/>
        <xdr:cNvSpPr/>
      </xdr:nvSpPr>
      <xdr:spPr>
        <a:xfrm>
          <a:off x="9398000" y="17002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13988</xdr:rowOff>
    </xdr:from>
    <xdr:ext cx="469744" cy="259045"/>
    <xdr:sp macro="" textlink="">
      <xdr:nvSpPr>
        <xdr:cNvPr id="474" name="【市民会館】&#10;一人当たり面積該当値テキスト"/>
        <xdr:cNvSpPr txBox="1"/>
      </xdr:nvSpPr>
      <xdr:spPr>
        <a:xfrm>
          <a:off x="9467850"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147320</xdr:rowOff>
    </xdr:from>
    <xdr:to>
      <xdr:col>50</xdr:col>
      <xdr:colOff>165100</xdr:colOff>
      <xdr:row>103</xdr:row>
      <xdr:rowOff>77470</xdr:rowOff>
    </xdr:to>
    <xdr:sp macro="" textlink="">
      <xdr:nvSpPr>
        <xdr:cNvPr id="475" name="楕円 474"/>
        <xdr:cNvSpPr/>
      </xdr:nvSpPr>
      <xdr:spPr>
        <a:xfrm>
          <a:off x="8636000" y="16987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26670</xdr:rowOff>
    </xdr:from>
    <xdr:to>
      <xdr:col>55</xdr:col>
      <xdr:colOff>0</xdr:colOff>
      <xdr:row>103</xdr:row>
      <xdr:rowOff>41911</xdr:rowOff>
    </xdr:to>
    <xdr:cxnSp macro="">
      <xdr:nvCxnSpPr>
        <xdr:cNvPr id="476" name="直線コネクタ 475"/>
        <xdr:cNvCxnSpPr/>
      </xdr:nvCxnSpPr>
      <xdr:spPr>
        <a:xfrm>
          <a:off x="8686800" y="17031970"/>
          <a:ext cx="7429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77" name="楕円 476"/>
        <xdr:cNvSpPr/>
      </xdr:nvSpPr>
      <xdr:spPr>
        <a:xfrm>
          <a:off x="7842250" y="16979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26670</xdr:rowOff>
    </xdr:to>
    <xdr:cxnSp macro="">
      <xdr:nvCxnSpPr>
        <xdr:cNvPr id="478" name="直線コネクタ 477"/>
        <xdr:cNvCxnSpPr/>
      </xdr:nvCxnSpPr>
      <xdr:spPr>
        <a:xfrm>
          <a:off x="7886700" y="1702435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124461</xdr:rowOff>
    </xdr:from>
    <xdr:to>
      <xdr:col>41</xdr:col>
      <xdr:colOff>101600</xdr:colOff>
      <xdr:row>103</xdr:row>
      <xdr:rowOff>54611</xdr:rowOff>
    </xdr:to>
    <xdr:sp macro="" textlink="">
      <xdr:nvSpPr>
        <xdr:cNvPr id="479" name="楕円 478"/>
        <xdr:cNvSpPr/>
      </xdr:nvSpPr>
      <xdr:spPr>
        <a:xfrm>
          <a:off x="7029450" y="16964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3811</xdr:rowOff>
    </xdr:from>
    <xdr:to>
      <xdr:col>45</xdr:col>
      <xdr:colOff>177800</xdr:colOff>
      <xdr:row>103</xdr:row>
      <xdr:rowOff>19050</xdr:rowOff>
    </xdr:to>
    <xdr:cxnSp macro="">
      <xdr:nvCxnSpPr>
        <xdr:cNvPr id="480" name="直線コネクタ 479"/>
        <xdr:cNvCxnSpPr/>
      </xdr:nvCxnSpPr>
      <xdr:spPr>
        <a:xfrm>
          <a:off x="7080250" y="17009111"/>
          <a:ext cx="8064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33020</xdr:rowOff>
    </xdr:from>
    <xdr:to>
      <xdr:col>36</xdr:col>
      <xdr:colOff>165100</xdr:colOff>
      <xdr:row>102</xdr:row>
      <xdr:rowOff>134620</xdr:rowOff>
    </xdr:to>
    <xdr:sp macro="" textlink="">
      <xdr:nvSpPr>
        <xdr:cNvPr id="481" name="楕円 480"/>
        <xdr:cNvSpPr/>
      </xdr:nvSpPr>
      <xdr:spPr>
        <a:xfrm>
          <a:off x="6235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83820</xdr:rowOff>
    </xdr:from>
    <xdr:to>
      <xdr:col>41</xdr:col>
      <xdr:colOff>50800</xdr:colOff>
      <xdr:row>103</xdr:row>
      <xdr:rowOff>3811</xdr:rowOff>
    </xdr:to>
    <xdr:cxnSp macro="">
      <xdr:nvCxnSpPr>
        <xdr:cNvPr id="482" name="直線コネクタ 481"/>
        <xdr:cNvCxnSpPr/>
      </xdr:nvCxnSpPr>
      <xdr:spPr>
        <a:xfrm>
          <a:off x="6286500" y="16924020"/>
          <a:ext cx="79375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3" name="n_1aveValue【市民会館】&#10;一人当たり面積"/>
        <xdr:cNvSpPr txBox="1"/>
      </xdr:nvSpPr>
      <xdr:spPr>
        <a:xfrm>
          <a:off x="84582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84" name="n_2aveValue【市民会館】&#10;一人当たり面積"/>
        <xdr:cNvSpPr txBox="1"/>
      </xdr:nvSpPr>
      <xdr:spPr>
        <a:xfrm>
          <a:off x="76772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5" name="n_3aveValue【市民会館】&#10;一人当たり面積"/>
        <xdr:cNvSpPr txBox="1"/>
      </xdr:nvSpPr>
      <xdr:spPr>
        <a:xfrm>
          <a:off x="6864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86" name="n_4aveValue【市民会館】&#10;一人当たり面積"/>
        <xdr:cNvSpPr txBox="1"/>
      </xdr:nvSpPr>
      <xdr:spPr>
        <a:xfrm>
          <a:off x="607067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93997</xdr:rowOff>
    </xdr:from>
    <xdr:ext cx="469744" cy="259045"/>
    <xdr:sp macro="" textlink="">
      <xdr:nvSpPr>
        <xdr:cNvPr id="487" name="n_1mainValue【市民会館】&#10;一人当たり面積"/>
        <xdr:cNvSpPr txBox="1"/>
      </xdr:nvSpPr>
      <xdr:spPr>
        <a:xfrm>
          <a:off x="8458277" y="167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88" name="n_2mainValue【市民会館】&#10;一人当たり面積"/>
        <xdr:cNvSpPr txBox="1"/>
      </xdr:nvSpPr>
      <xdr:spPr>
        <a:xfrm>
          <a:off x="7677227"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71138</xdr:rowOff>
    </xdr:from>
    <xdr:ext cx="469744" cy="259045"/>
    <xdr:sp macro="" textlink="">
      <xdr:nvSpPr>
        <xdr:cNvPr id="489" name="n_3mainValue【市民会館】&#10;一人当たり面積"/>
        <xdr:cNvSpPr txBox="1"/>
      </xdr:nvSpPr>
      <xdr:spPr>
        <a:xfrm>
          <a:off x="6864427" y="167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151147</xdr:rowOff>
    </xdr:from>
    <xdr:ext cx="469744" cy="259045"/>
    <xdr:sp macro="" textlink="">
      <xdr:nvSpPr>
        <xdr:cNvPr id="490" name="n_4mainValue【市民会館】&#10;一人当たり面積"/>
        <xdr:cNvSpPr txBox="1"/>
      </xdr:nvSpPr>
      <xdr:spPr>
        <a:xfrm>
          <a:off x="6070677" y="166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15" name="直線コネクタ 514"/>
        <xdr:cNvCxnSpPr/>
      </xdr:nvCxnSpPr>
      <xdr:spPr>
        <a:xfrm flipV="1">
          <a:off x="14699614" y="69342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16" name="【一般廃棄物処理施設】&#10;有形固定資産減価償却率最小値テキスト"/>
        <xdr:cNvSpPr txBox="1"/>
      </xdr:nvSpPr>
      <xdr:spPr>
        <a:xfrm>
          <a:off x="14738350"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7" name="直線コネクタ 516"/>
        <xdr:cNvCxnSpPr/>
      </xdr:nvCxnSpPr>
      <xdr:spPr>
        <a:xfrm>
          <a:off x="1461135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18" name="【一般廃棄物処理施設】&#10;有形固定資産減価償却率最大値テキスト"/>
        <xdr:cNvSpPr txBox="1"/>
      </xdr:nvSpPr>
      <xdr:spPr>
        <a:xfrm>
          <a:off x="1473835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9" name="直線コネクタ 518"/>
        <xdr:cNvCxnSpPr/>
      </xdr:nvCxnSpPr>
      <xdr:spPr>
        <a:xfrm>
          <a:off x="1461135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0" name="【一般廃棄物処理施設】&#10;有形固定資産減価償却率平均値テキスト"/>
        <xdr:cNvSpPr txBox="1"/>
      </xdr:nvSpPr>
      <xdr:spPr>
        <a:xfrm>
          <a:off x="14738350" y="679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1" name="フローチャート: 判断 520"/>
        <xdr:cNvSpPr/>
      </xdr:nvSpPr>
      <xdr:spPr>
        <a:xfrm>
          <a:off x="14649450" y="688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2" name="フローチャート: 判断 521"/>
        <xdr:cNvSpPr/>
      </xdr:nvSpPr>
      <xdr:spPr>
        <a:xfrm>
          <a:off x="13887450" y="641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3" name="フローチャート: 判断 522"/>
        <xdr:cNvSpPr/>
      </xdr:nvSpPr>
      <xdr:spPr>
        <a:xfrm>
          <a:off x="13093700" y="589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24" name="フローチャート: 判断 523"/>
        <xdr:cNvSpPr/>
      </xdr:nvSpPr>
      <xdr:spPr>
        <a:xfrm>
          <a:off x="12299950" y="5511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0" name="楕円 529"/>
        <xdr:cNvSpPr/>
      </xdr:nvSpPr>
      <xdr:spPr>
        <a:xfrm>
          <a:off x="14649450" y="688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1" name="【一般廃棄物処理施設】&#10;有形固定資産減価償却率該当値テキスト"/>
        <xdr:cNvSpPr txBox="1"/>
      </xdr:nvSpPr>
      <xdr:spPr>
        <a:xfrm>
          <a:off x="1473835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2" name="楕円 531"/>
        <xdr:cNvSpPr/>
      </xdr:nvSpPr>
      <xdr:spPr>
        <a:xfrm>
          <a:off x="13887450" y="641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3" name="直線コネクタ 532"/>
        <xdr:cNvCxnSpPr/>
      </xdr:nvCxnSpPr>
      <xdr:spPr>
        <a:xfrm>
          <a:off x="13938250" y="6457950"/>
          <a:ext cx="762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34" name="楕円 533"/>
        <xdr:cNvSpPr/>
      </xdr:nvSpPr>
      <xdr:spPr>
        <a:xfrm>
          <a:off x="13093700" y="589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35" name="直線コネクタ 534"/>
        <xdr:cNvCxnSpPr/>
      </xdr:nvCxnSpPr>
      <xdr:spPr>
        <a:xfrm>
          <a:off x="13144500" y="5943600"/>
          <a:ext cx="79375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36" name="楕円 535"/>
        <xdr:cNvSpPr/>
      </xdr:nvSpPr>
      <xdr:spPr>
        <a:xfrm>
          <a:off x="12299950" y="5676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37" name="直線コネクタ 536"/>
        <xdr:cNvCxnSpPr/>
      </xdr:nvCxnSpPr>
      <xdr:spPr>
        <a:xfrm>
          <a:off x="12344400" y="5727700"/>
          <a:ext cx="8001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38" name="n_1aveValue【一般廃棄物処理施設】&#10;有形固定資産減価償却率"/>
        <xdr:cNvSpPr txBox="1"/>
      </xdr:nvSpPr>
      <xdr:spPr>
        <a:xfrm>
          <a:off x="1374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39" name="n_2aveValue【一般廃棄物処理施設】&#10;有形固定資産減価償却率"/>
        <xdr:cNvSpPr txBox="1"/>
      </xdr:nvSpPr>
      <xdr:spPr>
        <a:xfrm>
          <a:off x="1296099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0" name="n_3aveValue【一般廃棄物処理施設】&#10;有形固定資産減価償却率"/>
        <xdr:cNvSpPr txBox="1"/>
      </xdr:nvSpPr>
      <xdr:spPr>
        <a:xfrm>
          <a:off x="12167244"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1" name="n_1mainValue【一般廃棄物処理施設】&#10;有形固定資産減価償却率"/>
        <xdr:cNvSpPr txBox="1"/>
      </xdr:nvSpPr>
      <xdr:spPr>
        <a:xfrm>
          <a:off x="137420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2" name="n_2mainValue【一般廃棄物処理施設】&#10;有形固定資産減価償却率"/>
        <xdr:cNvSpPr txBox="1"/>
      </xdr:nvSpPr>
      <xdr:spPr>
        <a:xfrm>
          <a:off x="12960994"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3" name="n_3mainValue【一般廃棄物処理施設】&#10;有形固定資産減価償却率"/>
        <xdr:cNvSpPr txBox="1"/>
      </xdr:nvSpPr>
      <xdr:spPr>
        <a:xfrm>
          <a:off x="121672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5" name="テキスト ボックス 554"/>
        <xdr:cNvSpPr txBox="1"/>
      </xdr:nvSpPr>
      <xdr:spPr>
        <a:xfrm>
          <a:off x="16248514" y="6890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7" name="テキスト ボックス 556"/>
        <xdr:cNvSpPr txBox="1"/>
      </xdr:nvSpPr>
      <xdr:spPr>
        <a:xfrm>
          <a:off x="159850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59" name="テキスト ボックス 558"/>
        <xdr:cNvSpPr txBox="1"/>
      </xdr:nvSpPr>
      <xdr:spPr>
        <a:xfrm>
          <a:off x="159850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1" name="テキスト ボックス 560"/>
        <xdr:cNvSpPr txBox="1"/>
      </xdr:nvSpPr>
      <xdr:spPr>
        <a:xfrm>
          <a:off x="159850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3" name="テキスト ボックス 562"/>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5" name="テキスト ボックス 564"/>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69" name="直線コネクタ 568"/>
        <xdr:cNvCxnSpPr/>
      </xdr:nvCxnSpPr>
      <xdr:spPr>
        <a:xfrm flipV="1">
          <a:off x="19951064" y="5478170"/>
          <a:ext cx="0" cy="154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0" name="【一般廃棄物処理施設】&#10;一人当たり有形固定資産（償却資産）額最小値テキスト"/>
        <xdr:cNvSpPr txBox="1"/>
      </xdr:nvSpPr>
      <xdr:spPr>
        <a:xfrm>
          <a:off x="19989800" y="7029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1" name="直線コネクタ 570"/>
        <xdr:cNvCxnSpPr/>
      </xdr:nvCxnSpPr>
      <xdr:spPr>
        <a:xfrm>
          <a:off x="19881850" y="7025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2" name="【一般廃棄物処理施設】&#10;一人当たり有形固定資産（償却資産）額最大値テキスト"/>
        <xdr:cNvSpPr txBox="1"/>
      </xdr:nvSpPr>
      <xdr:spPr>
        <a:xfrm>
          <a:off x="19989800" y="526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3" name="直線コネクタ 572"/>
        <xdr:cNvCxnSpPr/>
      </xdr:nvCxnSpPr>
      <xdr:spPr>
        <a:xfrm>
          <a:off x="19881850" y="547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74" name="【一般廃棄物処理施設】&#10;一人当たり有形固定資産（償却資産）額平均値テキスト"/>
        <xdr:cNvSpPr txBox="1"/>
      </xdr:nvSpPr>
      <xdr:spPr>
        <a:xfrm>
          <a:off x="19989800" y="627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75" name="フローチャート: 判断 574"/>
        <xdr:cNvSpPr/>
      </xdr:nvSpPr>
      <xdr:spPr>
        <a:xfrm>
          <a:off x="19900900" y="629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76" name="フローチャート: 判断 575"/>
        <xdr:cNvSpPr/>
      </xdr:nvSpPr>
      <xdr:spPr>
        <a:xfrm>
          <a:off x="19157950" y="6297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77" name="フローチャート: 判断 576"/>
        <xdr:cNvSpPr/>
      </xdr:nvSpPr>
      <xdr:spPr>
        <a:xfrm>
          <a:off x="18345150" y="621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78" name="フローチャート: 判断 577"/>
        <xdr:cNvSpPr/>
      </xdr:nvSpPr>
      <xdr:spPr>
        <a:xfrm>
          <a:off x="17551400" y="6218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72709</xdr:rowOff>
    </xdr:from>
    <xdr:to>
      <xdr:col>116</xdr:col>
      <xdr:colOff>114300</xdr:colOff>
      <xdr:row>38</xdr:row>
      <xdr:rowOff>2859</xdr:rowOff>
    </xdr:to>
    <xdr:sp macro="" textlink="">
      <xdr:nvSpPr>
        <xdr:cNvPr id="584" name="楕円 583"/>
        <xdr:cNvSpPr/>
      </xdr:nvSpPr>
      <xdr:spPr>
        <a:xfrm>
          <a:off x="19900900" y="61814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95586</xdr:rowOff>
    </xdr:from>
    <xdr:ext cx="534377" cy="259045"/>
    <xdr:sp macro="" textlink="">
      <xdr:nvSpPr>
        <xdr:cNvPr id="585" name="【一般廃棄物処理施設】&#10;一人当たり有形固定資産（償却資産）額該当値テキスト"/>
        <xdr:cNvSpPr txBox="1"/>
      </xdr:nvSpPr>
      <xdr:spPr>
        <a:xfrm>
          <a:off x="19989800" y="60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79828</xdr:rowOff>
    </xdr:from>
    <xdr:to>
      <xdr:col>112</xdr:col>
      <xdr:colOff>38100</xdr:colOff>
      <xdr:row>38</xdr:row>
      <xdr:rowOff>9978</xdr:rowOff>
    </xdr:to>
    <xdr:sp macro="" textlink="">
      <xdr:nvSpPr>
        <xdr:cNvPr id="586" name="楕円 585"/>
        <xdr:cNvSpPr/>
      </xdr:nvSpPr>
      <xdr:spPr>
        <a:xfrm>
          <a:off x="19157950" y="6188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123509</xdr:rowOff>
    </xdr:from>
    <xdr:to>
      <xdr:col>116</xdr:col>
      <xdr:colOff>63500</xdr:colOff>
      <xdr:row>37</xdr:row>
      <xdr:rowOff>130628</xdr:rowOff>
    </xdr:to>
    <xdr:cxnSp macro="">
      <xdr:nvCxnSpPr>
        <xdr:cNvPr id="587" name="直線コネクタ 586"/>
        <xdr:cNvCxnSpPr/>
      </xdr:nvCxnSpPr>
      <xdr:spPr>
        <a:xfrm flipV="1">
          <a:off x="19202400" y="6232209"/>
          <a:ext cx="7493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71991</xdr:rowOff>
    </xdr:from>
    <xdr:to>
      <xdr:col>107</xdr:col>
      <xdr:colOff>101600</xdr:colOff>
      <xdr:row>38</xdr:row>
      <xdr:rowOff>2141</xdr:rowOff>
    </xdr:to>
    <xdr:sp macro="" textlink="">
      <xdr:nvSpPr>
        <xdr:cNvPr id="588" name="楕円 587"/>
        <xdr:cNvSpPr/>
      </xdr:nvSpPr>
      <xdr:spPr>
        <a:xfrm>
          <a:off x="18345150" y="6180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122791</xdr:rowOff>
    </xdr:from>
    <xdr:to>
      <xdr:col>111</xdr:col>
      <xdr:colOff>177800</xdr:colOff>
      <xdr:row>37</xdr:row>
      <xdr:rowOff>130628</xdr:rowOff>
    </xdr:to>
    <xdr:cxnSp macro="">
      <xdr:nvCxnSpPr>
        <xdr:cNvPr id="589" name="直線コネクタ 588"/>
        <xdr:cNvCxnSpPr/>
      </xdr:nvCxnSpPr>
      <xdr:spPr>
        <a:xfrm>
          <a:off x="18395950" y="6231491"/>
          <a:ext cx="80645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80688</xdr:rowOff>
    </xdr:from>
    <xdr:to>
      <xdr:col>102</xdr:col>
      <xdr:colOff>165100</xdr:colOff>
      <xdr:row>38</xdr:row>
      <xdr:rowOff>10838</xdr:rowOff>
    </xdr:to>
    <xdr:sp macro="" textlink="">
      <xdr:nvSpPr>
        <xdr:cNvPr id="590" name="楕円 589"/>
        <xdr:cNvSpPr/>
      </xdr:nvSpPr>
      <xdr:spPr>
        <a:xfrm>
          <a:off x="17551400" y="6189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122791</xdr:rowOff>
    </xdr:from>
    <xdr:to>
      <xdr:col>107</xdr:col>
      <xdr:colOff>50800</xdr:colOff>
      <xdr:row>37</xdr:row>
      <xdr:rowOff>131488</xdr:rowOff>
    </xdr:to>
    <xdr:cxnSp macro="">
      <xdr:nvCxnSpPr>
        <xdr:cNvPr id="591" name="直線コネクタ 590"/>
        <xdr:cNvCxnSpPr/>
      </xdr:nvCxnSpPr>
      <xdr:spPr>
        <a:xfrm flipV="1">
          <a:off x="17602200" y="6231491"/>
          <a:ext cx="79375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92" name="n_1aveValue【一般廃棄物処理施設】&#10;一人当たり有形固定資産（償却資産）額"/>
        <xdr:cNvSpPr txBox="1"/>
      </xdr:nvSpPr>
      <xdr:spPr>
        <a:xfrm>
          <a:off x="18947911" y="639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27677</xdr:rowOff>
    </xdr:from>
    <xdr:ext cx="534377" cy="259045"/>
    <xdr:sp macro="" textlink="">
      <xdr:nvSpPr>
        <xdr:cNvPr id="593" name="n_2aveValue【一般廃棄物処理施設】&#10;一人当たり有形固定資産（償却資産）額"/>
        <xdr:cNvSpPr txBox="1"/>
      </xdr:nvSpPr>
      <xdr:spPr>
        <a:xfrm>
          <a:off x="18166861"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31052</xdr:rowOff>
    </xdr:from>
    <xdr:ext cx="534377" cy="259045"/>
    <xdr:sp macro="" textlink="">
      <xdr:nvSpPr>
        <xdr:cNvPr id="594" name="n_3aveValue【一般廃棄物処理施設】&#10;一人当たり有形固定資産（償却資産）額"/>
        <xdr:cNvSpPr txBox="1"/>
      </xdr:nvSpPr>
      <xdr:spPr>
        <a:xfrm>
          <a:off x="17354061" y="63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26505</xdr:rowOff>
    </xdr:from>
    <xdr:ext cx="534377" cy="259045"/>
    <xdr:sp macro="" textlink="">
      <xdr:nvSpPr>
        <xdr:cNvPr id="595" name="n_1mainValue【一般廃棄物処理施設】&#10;一人当たり有形固定資産（償却資産）額"/>
        <xdr:cNvSpPr txBox="1"/>
      </xdr:nvSpPr>
      <xdr:spPr>
        <a:xfrm>
          <a:off x="18947911" y="59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18668</xdr:rowOff>
    </xdr:from>
    <xdr:ext cx="534377" cy="259045"/>
    <xdr:sp macro="" textlink="">
      <xdr:nvSpPr>
        <xdr:cNvPr id="596" name="n_2mainValue【一般廃棄物処理施設】&#10;一人当たり有形固定資産（償却資産）額"/>
        <xdr:cNvSpPr txBox="1"/>
      </xdr:nvSpPr>
      <xdr:spPr>
        <a:xfrm>
          <a:off x="18166861" y="59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27365</xdr:rowOff>
    </xdr:from>
    <xdr:ext cx="534377" cy="259045"/>
    <xdr:sp macro="" textlink="">
      <xdr:nvSpPr>
        <xdr:cNvPr id="597" name="n_3mainValue【一般廃棄物処理施設】&#10;一人当たり有形固定資産（償却資産）額"/>
        <xdr:cNvSpPr txBox="1"/>
      </xdr:nvSpPr>
      <xdr:spPr>
        <a:xfrm>
          <a:off x="17354061" y="59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15" name="正方形/長方形 614"/>
        <xdr:cNvSpPr/>
      </xdr:nvSpPr>
      <xdr:spPr>
        <a:xfrm>
          <a:off x="112077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16" name="正方形/長方形 615"/>
        <xdr:cNvSpPr/>
      </xdr:nvSpPr>
      <xdr:spPr>
        <a:xfrm>
          <a:off x="112077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17" name="正方形/長方形 616"/>
        <xdr:cNvSpPr/>
      </xdr:nvSpPr>
      <xdr:spPr>
        <a:xfrm>
          <a:off x="123444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18" name="正方形/長方形 617"/>
        <xdr:cNvSpPr/>
      </xdr:nvSpPr>
      <xdr:spPr>
        <a:xfrm>
          <a:off x="123444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1" name="正方形/長方形 620"/>
        <xdr:cNvSpPr/>
      </xdr:nvSpPr>
      <xdr:spPr>
        <a:xfrm>
          <a:off x="16459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2" name="正方形/長方形 621"/>
        <xdr:cNvSpPr/>
      </xdr:nvSpPr>
      <xdr:spPr>
        <a:xfrm>
          <a:off x="16459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3" name="正方形/長方形 622"/>
        <xdr:cNvSpPr/>
      </xdr:nvSpPr>
      <xdr:spPr>
        <a:xfrm>
          <a:off x="17614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4" name="正方形/長方形 623"/>
        <xdr:cNvSpPr/>
      </xdr:nvSpPr>
      <xdr:spPr>
        <a:xfrm>
          <a:off x="17614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8" name="テキスト ボックス 637"/>
        <xdr:cNvSpPr txBox="1"/>
      </xdr:nvSpPr>
      <xdr:spPr>
        <a:xfrm>
          <a:off x="108427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6" name="テキスト ボックス 645"/>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49" name="直線コネクタ 648"/>
        <xdr:cNvCxnSpPr/>
      </xdr:nvCxnSpPr>
      <xdr:spPr>
        <a:xfrm flipV="1">
          <a:off x="14699614" y="16737964"/>
          <a:ext cx="0" cy="125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50" name="【庁舎】&#10;有形固定資産減価償却率最小値テキスト"/>
        <xdr:cNvSpPr txBox="1"/>
      </xdr:nvSpPr>
      <xdr:spPr>
        <a:xfrm>
          <a:off x="14738350" y="1799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51" name="直線コネクタ 650"/>
        <xdr:cNvCxnSpPr/>
      </xdr:nvCxnSpPr>
      <xdr:spPr>
        <a:xfrm>
          <a:off x="14611350" y="17996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52" name="【庁舎】&#10;有形固定資産減価償却率最大値テキスト"/>
        <xdr:cNvSpPr txBox="1"/>
      </xdr:nvSpPr>
      <xdr:spPr>
        <a:xfrm>
          <a:off x="14738350" y="1651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53" name="直線コネクタ 652"/>
        <xdr:cNvCxnSpPr/>
      </xdr:nvCxnSpPr>
      <xdr:spPr>
        <a:xfrm>
          <a:off x="14611350" y="1673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654" name="【庁舎】&#10;有形固定資産減価償却率平均値テキスト"/>
        <xdr:cNvSpPr txBox="1"/>
      </xdr:nvSpPr>
      <xdr:spPr>
        <a:xfrm>
          <a:off x="14738350" y="17226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55" name="フローチャート: 判断 654"/>
        <xdr:cNvSpPr/>
      </xdr:nvSpPr>
      <xdr:spPr>
        <a:xfrm>
          <a:off x="14649450" y="173685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56" name="フローチャート: 判断 655"/>
        <xdr:cNvSpPr/>
      </xdr:nvSpPr>
      <xdr:spPr>
        <a:xfrm>
          <a:off x="13887450" y="1737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57" name="フローチャート: 判断 656"/>
        <xdr:cNvSpPr/>
      </xdr:nvSpPr>
      <xdr:spPr>
        <a:xfrm>
          <a:off x="130937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58" name="フローチャート: 判断 657"/>
        <xdr:cNvSpPr/>
      </xdr:nvSpPr>
      <xdr:spPr>
        <a:xfrm>
          <a:off x="12299950" y="1733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59" name="フローチャート: 判断 658"/>
        <xdr:cNvSpPr/>
      </xdr:nvSpPr>
      <xdr:spPr>
        <a:xfrm>
          <a:off x="11487150" y="1733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665" name="楕円 664"/>
        <xdr:cNvSpPr/>
      </xdr:nvSpPr>
      <xdr:spPr>
        <a:xfrm>
          <a:off x="14649450" y="17514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666" name="【庁舎】&#10;有形固定資産減価償却率該当値テキスト"/>
        <xdr:cNvSpPr txBox="1"/>
      </xdr:nvSpPr>
      <xdr:spPr>
        <a:xfrm>
          <a:off x="1473835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67" name="楕円 666"/>
        <xdr:cNvSpPr/>
      </xdr:nvSpPr>
      <xdr:spPr>
        <a:xfrm>
          <a:off x="13887450" y="17498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64770</xdr:rowOff>
    </xdr:to>
    <xdr:cxnSp macro="">
      <xdr:nvCxnSpPr>
        <xdr:cNvPr id="668" name="直線コネクタ 667"/>
        <xdr:cNvCxnSpPr/>
      </xdr:nvCxnSpPr>
      <xdr:spPr>
        <a:xfrm>
          <a:off x="13938250" y="17542511"/>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69" name="楕円 668"/>
        <xdr:cNvSpPr/>
      </xdr:nvSpPr>
      <xdr:spPr>
        <a:xfrm>
          <a:off x="13093700" y="17461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41911</xdr:rowOff>
    </xdr:to>
    <xdr:cxnSp macro="">
      <xdr:nvCxnSpPr>
        <xdr:cNvPr id="670" name="直線コネクタ 669"/>
        <xdr:cNvCxnSpPr/>
      </xdr:nvCxnSpPr>
      <xdr:spPr>
        <a:xfrm>
          <a:off x="13144500" y="17506314"/>
          <a:ext cx="7937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71" name="楕円 670"/>
        <xdr:cNvSpPr/>
      </xdr:nvSpPr>
      <xdr:spPr>
        <a:xfrm>
          <a:off x="12299950" y="17425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140970</xdr:rowOff>
    </xdr:from>
    <xdr:to>
      <xdr:col>76</xdr:col>
      <xdr:colOff>114300</xdr:colOff>
      <xdr:row>106</xdr:row>
      <xdr:rowOff>5714</xdr:rowOff>
    </xdr:to>
    <xdr:cxnSp macro="">
      <xdr:nvCxnSpPr>
        <xdr:cNvPr id="672" name="直線コネクタ 671"/>
        <xdr:cNvCxnSpPr/>
      </xdr:nvCxnSpPr>
      <xdr:spPr>
        <a:xfrm>
          <a:off x="12344400" y="17476470"/>
          <a:ext cx="8001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55880</xdr:rowOff>
    </xdr:from>
    <xdr:to>
      <xdr:col>67</xdr:col>
      <xdr:colOff>101600</xdr:colOff>
      <xdr:row>105</xdr:row>
      <xdr:rowOff>157480</xdr:rowOff>
    </xdr:to>
    <xdr:sp macro="" textlink="">
      <xdr:nvSpPr>
        <xdr:cNvPr id="673" name="楕円 672"/>
        <xdr:cNvSpPr/>
      </xdr:nvSpPr>
      <xdr:spPr>
        <a:xfrm>
          <a:off x="1148715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105</xdr:row>
      <xdr:rowOff>140970</xdr:rowOff>
    </xdr:to>
    <xdr:cxnSp macro="">
      <xdr:nvCxnSpPr>
        <xdr:cNvPr id="674" name="直線コネクタ 673"/>
        <xdr:cNvCxnSpPr/>
      </xdr:nvCxnSpPr>
      <xdr:spPr>
        <a:xfrm>
          <a:off x="11537950" y="1744218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675" name="n_1aveValue【庁舎】&#10;有形固定資産減価償却率"/>
        <xdr:cNvSpPr txBox="1"/>
      </xdr:nvSpPr>
      <xdr:spPr>
        <a:xfrm>
          <a:off x="13742044" y="1715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676" name="n_2aveValue【庁舎】&#10;有形固定資産減価償却率"/>
        <xdr:cNvSpPr txBox="1"/>
      </xdr:nvSpPr>
      <xdr:spPr>
        <a:xfrm>
          <a:off x="1296099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677" name="n_3aveValue【庁舎】&#10;有形固定資産減価償却率"/>
        <xdr:cNvSpPr txBox="1"/>
      </xdr:nvSpPr>
      <xdr:spPr>
        <a:xfrm>
          <a:off x="12167244"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678" name="n_4aveValue【庁舎】&#10;有形固定資産減価償却率"/>
        <xdr:cNvSpPr txBox="1"/>
      </xdr:nvSpPr>
      <xdr:spPr>
        <a:xfrm>
          <a:off x="11354444"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79" name="n_1mainValue【庁舎】&#10;有形固定資産減価償却率"/>
        <xdr:cNvSpPr txBox="1"/>
      </xdr:nvSpPr>
      <xdr:spPr>
        <a:xfrm>
          <a:off x="137420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80" name="n_2mainValue【庁舎】&#10;有形固定資産減価償却率"/>
        <xdr:cNvSpPr txBox="1"/>
      </xdr:nvSpPr>
      <xdr:spPr>
        <a:xfrm>
          <a:off x="12960994" y="1754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681" name="n_3mainValue【庁舎】&#10;有形固定資産減価償却率"/>
        <xdr:cNvSpPr txBox="1"/>
      </xdr:nvSpPr>
      <xdr:spPr>
        <a:xfrm>
          <a:off x="121672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148607</xdr:rowOff>
    </xdr:from>
    <xdr:ext cx="405111" cy="259045"/>
    <xdr:sp macro="" textlink="">
      <xdr:nvSpPr>
        <xdr:cNvPr id="682" name="n_4mainValue【庁舎】&#10;有形固定資産減価償却率"/>
        <xdr:cNvSpPr txBox="1"/>
      </xdr:nvSpPr>
      <xdr:spPr>
        <a:xfrm>
          <a:off x="113544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08" name="直線コネクタ 707"/>
        <xdr:cNvCxnSpPr/>
      </xdr:nvCxnSpPr>
      <xdr:spPr>
        <a:xfrm flipV="1">
          <a:off x="19951064" y="16667843"/>
          <a:ext cx="0" cy="12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09" name="【庁舎】&#10;一人当たり面積最小値テキスト"/>
        <xdr:cNvSpPr txBox="1"/>
      </xdr:nvSpPr>
      <xdr:spPr>
        <a:xfrm>
          <a:off x="19989800" y="179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10" name="直線コネクタ 709"/>
        <xdr:cNvCxnSpPr/>
      </xdr:nvCxnSpPr>
      <xdr:spPr>
        <a:xfrm>
          <a:off x="19881850" y="17926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11" name="【庁舎】&#10;一人当たり面積最大値テキスト"/>
        <xdr:cNvSpPr txBox="1"/>
      </xdr:nvSpPr>
      <xdr:spPr>
        <a:xfrm>
          <a:off x="19989800" y="1644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12" name="直線コネクタ 711"/>
        <xdr:cNvCxnSpPr/>
      </xdr:nvCxnSpPr>
      <xdr:spPr>
        <a:xfrm>
          <a:off x="19881850" y="16667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13" name="【庁舎】&#10;一人当たり面積平均値テキスト"/>
        <xdr:cNvSpPr txBox="1"/>
      </xdr:nvSpPr>
      <xdr:spPr>
        <a:xfrm>
          <a:off x="19989800" y="1756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14" name="フローチャート: 判断 713"/>
        <xdr:cNvSpPr/>
      </xdr:nvSpPr>
      <xdr:spPr>
        <a:xfrm>
          <a:off x="19900900" y="17584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15" name="フローチャート: 判断 714"/>
        <xdr:cNvSpPr/>
      </xdr:nvSpPr>
      <xdr:spPr>
        <a:xfrm>
          <a:off x="19157950" y="17597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16" name="フローチャート: 判断 715"/>
        <xdr:cNvSpPr/>
      </xdr:nvSpPr>
      <xdr:spPr>
        <a:xfrm>
          <a:off x="18345150" y="17610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17" name="フローチャート: 判断 716"/>
        <xdr:cNvSpPr/>
      </xdr:nvSpPr>
      <xdr:spPr>
        <a:xfrm>
          <a:off x="17551400" y="175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18" name="フローチャート: 判断 717"/>
        <xdr:cNvSpPr/>
      </xdr:nvSpPr>
      <xdr:spPr>
        <a:xfrm>
          <a:off x="16757650" y="176239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4" name="楕円 723"/>
        <xdr:cNvSpPr/>
      </xdr:nvSpPr>
      <xdr:spPr>
        <a:xfrm>
          <a:off x="199009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725" name="【庁舎】&#10;一人当たり面積該当値テキスト"/>
        <xdr:cNvSpPr txBox="1"/>
      </xdr:nvSpPr>
      <xdr:spPr>
        <a:xfrm>
          <a:off x="199898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726" name="楕円 725"/>
        <xdr:cNvSpPr/>
      </xdr:nvSpPr>
      <xdr:spPr>
        <a:xfrm>
          <a:off x="19157950" y="17519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76200</xdr:rowOff>
    </xdr:to>
    <xdr:cxnSp macro="">
      <xdr:nvCxnSpPr>
        <xdr:cNvPr id="727" name="直線コネクタ 726"/>
        <xdr:cNvCxnSpPr/>
      </xdr:nvCxnSpPr>
      <xdr:spPr>
        <a:xfrm>
          <a:off x="19202400" y="17570269"/>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28" name="楕円 727"/>
        <xdr:cNvSpPr/>
      </xdr:nvSpPr>
      <xdr:spPr>
        <a:xfrm>
          <a:off x="18345150" y="17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69669</xdr:rowOff>
    </xdr:to>
    <xdr:cxnSp macro="">
      <xdr:nvCxnSpPr>
        <xdr:cNvPr id="729" name="直線コネクタ 728"/>
        <xdr:cNvCxnSpPr/>
      </xdr:nvCxnSpPr>
      <xdr:spPr>
        <a:xfrm>
          <a:off x="18395950" y="17567002"/>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30" name="楕円 729"/>
        <xdr:cNvSpPr/>
      </xdr:nvSpPr>
      <xdr:spPr>
        <a:xfrm>
          <a:off x="17551400" y="175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66402</xdr:rowOff>
    </xdr:to>
    <xdr:cxnSp macro="">
      <xdr:nvCxnSpPr>
        <xdr:cNvPr id="731" name="直線コネクタ 730"/>
        <xdr:cNvCxnSpPr/>
      </xdr:nvCxnSpPr>
      <xdr:spPr>
        <a:xfrm>
          <a:off x="17602200" y="17560471"/>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732" name="楕円 731"/>
        <xdr:cNvSpPr/>
      </xdr:nvSpPr>
      <xdr:spPr>
        <a:xfrm>
          <a:off x="16757650" y="17509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59871</xdr:rowOff>
    </xdr:to>
    <xdr:cxnSp macro="">
      <xdr:nvCxnSpPr>
        <xdr:cNvPr id="733" name="直線コネクタ 732"/>
        <xdr:cNvCxnSpPr/>
      </xdr:nvCxnSpPr>
      <xdr:spPr>
        <a:xfrm>
          <a:off x="16802100" y="175604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34" name="n_1aveValue【庁舎】&#10;一人当たり面積"/>
        <xdr:cNvSpPr txBox="1"/>
      </xdr:nvSpPr>
      <xdr:spPr>
        <a:xfrm>
          <a:off x="18980227" y="176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35" name="n_2aveValue【庁舎】&#10;一人当たり面積"/>
        <xdr:cNvSpPr txBox="1"/>
      </xdr:nvSpPr>
      <xdr:spPr>
        <a:xfrm>
          <a:off x="18180127" y="176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736" name="n_3aveValue【庁舎】&#10;一人当たり面積"/>
        <xdr:cNvSpPr txBox="1"/>
      </xdr:nvSpPr>
      <xdr:spPr>
        <a:xfrm>
          <a:off x="17386377" y="1763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737" name="n_4aveValue【庁舎】&#10;一人当たり面積"/>
        <xdr:cNvSpPr txBox="1"/>
      </xdr:nvSpPr>
      <xdr:spPr>
        <a:xfrm>
          <a:off x="16592627" y="1771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136996</xdr:rowOff>
    </xdr:from>
    <xdr:ext cx="469744" cy="259045"/>
    <xdr:sp macro="" textlink="">
      <xdr:nvSpPr>
        <xdr:cNvPr id="738" name="n_1mainValue【庁舎】&#10;一人当たり面積"/>
        <xdr:cNvSpPr txBox="1"/>
      </xdr:nvSpPr>
      <xdr:spPr>
        <a:xfrm>
          <a:off x="18980227" y="173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39" name="n_2mainValue【庁舎】&#10;一人当たり面積"/>
        <xdr:cNvSpPr txBox="1"/>
      </xdr:nvSpPr>
      <xdr:spPr>
        <a:xfrm>
          <a:off x="18180127" y="173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740" name="n_3mainValue【庁舎】&#10;一人当たり面積"/>
        <xdr:cNvSpPr txBox="1"/>
      </xdr:nvSpPr>
      <xdr:spPr>
        <a:xfrm>
          <a:off x="17386377" y="172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127198</xdr:rowOff>
    </xdr:from>
    <xdr:ext cx="469744" cy="259045"/>
    <xdr:sp macro="" textlink="">
      <xdr:nvSpPr>
        <xdr:cNvPr id="741" name="n_4mainValue【庁舎】&#10;一人当たり面積"/>
        <xdr:cNvSpPr txBox="1"/>
      </xdr:nvSpPr>
      <xdr:spPr>
        <a:xfrm>
          <a:off x="16592627" y="172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老朽化した</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館を統合した新図書館（ひきふね図書館）を平成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年に開設したことから、減価償却率は低くなっている。一人当たり面積は小さいが、図書館以外にコミュニティ会館の図書室等も設置されている。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年に総合体育館の改築を行ったことなどから、減価償却率は低くなっている。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減価償却率については比較的低い状態であり、今後も民間活力の導入等により、更新費用の軽減を図っていく。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「市民会館」にはトリフォニーホールが含まれているが、今後大規模修繕を予定しており、財政負担に留意する必要がある。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減価償却率、一人当たり面積ともに平均的な数値となっている。平成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年度で本庁舎のリニューアルを行う予定である。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6" customWidth="1"/>
    <col min="12" max="12" width="2.21875" style="186" customWidth="1"/>
    <col min="13" max="17" width="2.33203125" style="186" customWidth="1"/>
    <col min="18" max="119" width="2.109375" style="186" customWidth="1"/>
    <col min="120" max="16384" width="0" style="186" hidden="1"/>
  </cols>
  <sheetData>
    <row r="1" spans="1:119" ht="33" customHeight="1" x14ac:dyDescent="0.2">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 thickBot="1" x14ac:dyDescent="0.25">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2">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125718501</v>
      </c>
      <c r="BO4" s="462"/>
      <c r="BP4" s="462"/>
      <c r="BQ4" s="462"/>
      <c r="BR4" s="462"/>
      <c r="BS4" s="462"/>
      <c r="BT4" s="462"/>
      <c r="BU4" s="463"/>
      <c r="BV4" s="461">
        <v>121569101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8.5</v>
      </c>
      <c r="CU4" s="646"/>
      <c r="CV4" s="646"/>
      <c r="CW4" s="646"/>
      <c r="CX4" s="646"/>
      <c r="CY4" s="646"/>
      <c r="CZ4" s="646"/>
      <c r="DA4" s="647"/>
      <c r="DB4" s="645">
        <v>5.2</v>
      </c>
      <c r="DC4" s="646"/>
      <c r="DD4" s="646"/>
      <c r="DE4" s="646"/>
      <c r="DF4" s="646"/>
      <c r="DG4" s="646"/>
      <c r="DH4" s="646"/>
      <c r="DI4" s="647"/>
      <c r="DJ4" s="184"/>
      <c r="DK4" s="184"/>
      <c r="DL4" s="184"/>
      <c r="DM4" s="184"/>
      <c r="DN4" s="184"/>
      <c r="DO4" s="184"/>
    </row>
    <row r="5" spans="1:119" ht="18.75" customHeight="1" x14ac:dyDescent="0.2">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118897183</v>
      </c>
      <c r="BO5" s="467"/>
      <c r="BP5" s="467"/>
      <c r="BQ5" s="467"/>
      <c r="BR5" s="467"/>
      <c r="BS5" s="467"/>
      <c r="BT5" s="467"/>
      <c r="BU5" s="468"/>
      <c r="BV5" s="466">
        <v>117466523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79.8</v>
      </c>
      <c r="CU5" s="437"/>
      <c r="CV5" s="437"/>
      <c r="CW5" s="437"/>
      <c r="CX5" s="437"/>
      <c r="CY5" s="437"/>
      <c r="CZ5" s="437"/>
      <c r="DA5" s="438"/>
      <c r="DB5" s="436">
        <v>82.1</v>
      </c>
      <c r="DC5" s="437"/>
      <c r="DD5" s="437"/>
      <c r="DE5" s="437"/>
      <c r="DF5" s="437"/>
      <c r="DG5" s="437"/>
      <c r="DH5" s="437"/>
      <c r="DI5" s="438"/>
      <c r="DJ5" s="184"/>
      <c r="DK5" s="184"/>
      <c r="DL5" s="184"/>
      <c r="DM5" s="184"/>
      <c r="DN5" s="184"/>
      <c r="DO5" s="184"/>
    </row>
    <row r="6" spans="1:119" ht="18.75" customHeight="1" x14ac:dyDescent="0.2">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6821318</v>
      </c>
      <c r="BO6" s="467"/>
      <c r="BP6" s="467"/>
      <c r="BQ6" s="467"/>
      <c r="BR6" s="467"/>
      <c r="BS6" s="467"/>
      <c r="BT6" s="467"/>
      <c r="BU6" s="468"/>
      <c r="BV6" s="466">
        <v>4102578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79.8</v>
      </c>
      <c r="CU6" s="620"/>
      <c r="CV6" s="620"/>
      <c r="CW6" s="620"/>
      <c r="CX6" s="620"/>
      <c r="CY6" s="620"/>
      <c r="CZ6" s="620"/>
      <c r="DA6" s="621"/>
      <c r="DB6" s="619">
        <v>82.1</v>
      </c>
      <c r="DC6" s="620"/>
      <c r="DD6" s="620"/>
      <c r="DE6" s="620"/>
      <c r="DF6" s="620"/>
      <c r="DG6" s="620"/>
      <c r="DH6" s="620"/>
      <c r="DI6" s="621"/>
      <c r="DJ6" s="184"/>
      <c r="DK6" s="184"/>
      <c r="DL6" s="184"/>
      <c r="DM6" s="184"/>
      <c r="DN6" s="184"/>
      <c r="DO6" s="184"/>
    </row>
    <row r="7" spans="1:119" ht="18.75" customHeight="1" x14ac:dyDescent="0.2">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565866</v>
      </c>
      <c r="BO7" s="467"/>
      <c r="BP7" s="467"/>
      <c r="BQ7" s="467"/>
      <c r="BR7" s="467"/>
      <c r="BS7" s="467"/>
      <c r="BT7" s="467"/>
      <c r="BU7" s="468"/>
      <c r="BV7" s="466">
        <v>442240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73221654</v>
      </c>
      <c r="CU7" s="467"/>
      <c r="CV7" s="467"/>
      <c r="CW7" s="467"/>
      <c r="CX7" s="467"/>
      <c r="CY7" s="467"/>
      <c r="CZ7" s="467"/>
      <c r="DA7" s="468"/>
      <c r="DB7" s="466">
        <v>70583854</v>
      </c>
      <c r="DC7" s="467"/>
      <c r="DD7" s="467"/>
      <c r="DE7" s="467"/>
      <c r="DF7" s="467"/>
      <c r="DG7" s="467"/>
      <c r="DH7" s="467"/>
      <c r="DI7" s="468"/>
      <c r="DJ7" s="184"/>
      <c r="DK7" s="184"/>
      <c r="DL7" s="184"/>
      <c r="DM7" s="184"/>
      <c r="DN7" s="184"/>
      <c r="DO7" s="184"/>
    </row>
    <row r="8" spans="1:119" ht="18.75" customHeight="1" thickBot="1" x14ac:dyDescent="0.25">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6255452</v>
      </c>
      <c r="BO8" s="467"/>
      <c r="BP8" s="467"/>
      <c r="BQ8" s="467"/>
      <c r="BR8" s="467"/>
      <c r="BS8" s="467"/>
      <c r="BT8" s="467"/>
      <c r="BU8" s="468"/>
      <c r="BV8" s="466">
        <v>3660338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0.41</v>
      </c>
      <c r="CU8" s="580"/>
      <c r="CV8" s="580"/>
      <c r="CW8" s="580"/>
      <c r="CX8" s="580"/>
      <c r="CY8" s="580"/>
      <c r="CZ8" s="580"/>
      <c r="DA8" s="581"/>
      <c r="DB8" s="579">
        <v>0.41</v>
      </c>
      <c r="DC8" s="580"/>
      <c r="DD8" s="580"/>
      <c r="DE8" s="580"/>
      <c r="DF8" s="580"/>
      <c r="DG8" s="580"/>
      <c r="DH8" s="580"/>
      <c r="DI8" s="581"/>
      <c r="DJ8" s="184"/>
      <c r="DK8" s="184"/>
      <c r="DL8" s="184"/>
      <c r="DM8" s="184"/>
      <c r="DN8" s="184"/>
      <c r="DO8" s="184"/>
    </row>
    <row r="9" spans="1:119" ht="18.75" customHeight="1" thickBot="1" x14ac:dyDescent="0.25">
      <c r="A9" s="185"/>
      <c r="B9" s="608" t="s">
        <v>113</v>
      </c>
      <c r="C9" s="609"/>
      <c r="D9" s="609"/>
      <c r="E9" s="609"/>
      <c r="F9" s="609"/>
      <c r="G9" s="609"/>
      <c r="H9" s="609"/>
      <c r="I9" s="609"/>
      <c r="J9" s="609"/>
      <c r="K9" s="529"/>
      <c r="L9" s="610" t="s">
        <v>114</v>
      </c>
      <c r="M9" s="611"/>
      <c r="N9" s="611"/>
      <c r="O9" s="611"/>
      <c r="P9" s="611"/>
      <c r="Q9" s="612"/>
      <c r="R9" s="613">
        <v>256274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2595114</v>
      </c>
      <c r="BO9" s="467"/>
      <c r="BP9" s="467"/>
      <c r="BQ9" s="467"/>
      <c r="BR9" s="467"/>
      <c r="BS9" s="467"/>
      <c r="BT9" s="467"/>
      <c r="BU9" s="468"/>
      <c r="BV9" s="466">
        <v>-834528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3.1</v>
      </c>
      <c r="CU9" s="437"/>
      <c r="CV9" s="437"/>
      <c r="CW9" s="437"/>
      <c r="CX9" s="437"/>
      <c r="CY9" s="437"/>
      <c r="CZ9" s="437"/>
      <c r="DA9" s="438"/>
      <c r="DB9" s="436">
        <v>3.4</v>
      </c>
      <c r="DC9" s="437"/>
      <c r="DD9" s="437"/>
      <c r="DE9" s="437"/>
      <c r="DF9" s="437"/>
      <c r="DG9" s="437"/>
      <c r="DH9" s="437"/>
      <c r="DI9" s="438"/>
      <c r="DJ9" s="184"/>
      <c r="DK9" s="184"/>
      <c r="DL9" s="184"/>
      <c r="DM9" s="184"/>
      <c r="DN9" s="184"/>
      <c r="DO9" s="184"/>
    </row>
    <row r="10" spans="1:119" ht="18.75" customHeight="1" thickBot="1" x14ac:dyDescent="0.25">
      <c r="A10" s="185"/>
      <c r="B10" s="608"/>
      <c r="C10" s="609"/>
      <c r="D10" s="609"/>
      <c r="E10" s="609"/>
      <c r="F10" s="609"/>
      <c r="G10" s="609"/>
      <c r="H10" s="609"/>
      <c r="I10" s="609"/>
      <c r="J10" s="609"/>
      <c r="K10" s="529"/>
      <c r="L10" s="439" t="s">
        <v>119</v>
      </c>
      <c r="M10" s="440"/>
      <c r="N10" s="440"/>
      <c r="O10" s="440"/>
      <c r="P10" s="440"/>
      <c r="Q10" s="441"/>
      <c r="R10" s="442">
        <v>247606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3228994</v>
      </c>
      <c r="BO10" s="467"/>
      <c r="BP10" s="467"/>
      <c r="BQ10" s="467"/>
      <c r="BR10" s="467"/>
      <c r="BS10" s="467"/>
      <c r="BT10" s="467"/>
      <c r="BU10" s="468"/>
      <c r="BV10" s="466">
        <v>3747837</v>
      </c>
      <c r="BW10" s="467"/>
      <c r="BX10" s="467"/>
      <c r="BY10" s="467"/>
      <c r="BZ10" s="467"/>
      <c r="CA10" s="467"/>
      <c r="CB10" s="467"/>
      <c r="CC10" s="468"/>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110</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4"/>
      <c r="DK11" s="184"/>
      <c r="DL11" s="184"/>
      <c r="DM11" s="184"/>
      <c r="DN11" s="184"/>
      <c r="DO11" s="184"/>
    </row>
    <row r="12" spans="1:119" ht="18.75" customHeight="1" x14ac:dyDescent="0.2">
      <c r="A12" s="185"/>
      <c r="B12" s="582" t="s">
        <v>131</v>
      </c>
      <c r="C12" s="583"/>
      <c r="D12" s="583"/>
      <c r="E12" s="583"/>
      <c r="F12" s="583"/>
      <c r="G12" s="583"/>
      <c r="H12" s="583"/>
      <c r="I12" s="583"/>
      <c r="J12" s="583"/>
      <c r="K12" s="584"/>
      <c r="L12" s="591" t="s">
        <v>132</v>
      </c>
      <c r="M12" s="592"/>
      <c r="N12" s="592"/>
      <c r="O12" s="592"/>
      <c r="P12" s="592"/>
      <c r="Q12" s="593"/>
      <c r="R12" s="594">
        <v>274896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272192</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129</v>
      </c>
      <c r="DC12" s="580"/>
      <c r="DD12" s="580"/>
      <c r="DE12" s="580"/>
      <c r="DF12" s="580"/>
      <c r="DG12" s="580"/>
      <c r="DH12" s="580"/>
      <c r="DI12" s="581"/>
      <c r="DJ12" s="184"/>
      <c r="DK12" s="184"/>
      <c r="DL12" s="184"/>
      <c r="DM12" s="184"/>
      <c r="DN12" s="184"/>
      <c r="DO12" s="184"/>
    </row>
    <row r="13" spans="1:119" ht="18.75" customHeight="1" x14ac:dyDescent="0.2">
      <c r="A13" s="185"/>
      <c r="B13" s="585"/>
      <c r="C13" s="586"/>
      <c r="D13" s="586"/>
      <c r="E13" s="586"/>
      <c r="F13" s="586"/>
      <c r="G13" s="586"/>
      <c r="H13" s="586"/>
      <c r="I13" s="586"/>
      <c r="J13" s="586"/>
      <c r="K13" s="587"/>
      <c r="L13" s="195"/>
      <c r="M13" s="566" t="s">
        <v>140</v>
      </c>
      <c r="N13" s="567"/>
      <c r="O13" s="567"/>
      <c r="P13" s="567"/>
      <c r="Q13" s="568"/>
      <c r="R13" s="569">
        <v>261917</v>
      </c>
      <c r="S13" s="570"/>
      <c r="T13" s="570"/>
      <c r="U13" s="570"/>
      <c r="V13" s="571"/>
      <c r="W13" s="557" t="s">
        <v>141</v>
      </c>
      <c r="X13" s="479"/>
      <c r="Y13" s="479"/>
      <c r="Z13" s="479"/>
      <c r="AA13" s="479"/>
      <c r="AB13" s="480"/>
      <c r="AC13" s="442">
        <v>92</v>
      </c>
      <c r="AD13" s="443"/>
      <c r="AE13" s="443"/>
      <c r="AF13" s="443"/>
      <c r="AG13" s="444"/>
      <c r="AH13" s="442">
        <v>65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5551916</v>
      </c>
      <c r="BO13" s="467"/>
      <c r="BP13" s="467"/>
      <c r="BQ13" s="467"/>
      <c r="BR13" s="467"/>
      <c r="BS13" s="467"/>
      <c r="BT13" s="467"/>
      <c r="BU13" s="468"/>
      <c r="BV13" s="466">
        <v>2913309</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-0.8</v>
      </c>
      <c r="DC13" s="437"/>
      <c r="DD13" s="437"/>
      <c r="DE13" s="437"/>
      <c r="DF13" s="437"/>
      <c r="DG13" s="437"/>
      <c r="DH13" s="437"/>
      <c r="DI13" s="438"/>
      <c r="DJ13" s="184"/>
      <c r="DK13" s="184"/>
      <c r="DL13" s="184"/>
      <c r="DM13" s="184"/>
      <c r="DN13" s="184"/>
      <c r="DO13" s="184"/>
    </row>
    <row r="14" spans="1:119" ht="18.75" customHeight="1" thickBot="1" x14ac:dyDescent="0.25">
      <c r="A14" s="185"/>
      <c r="B14" s="585"/>
      <c r="C14" s="586"/>
      <c r="D14" s="586"/>
      <c r="E14" s="586"/>
      <c r="F14" s="586"/>
      <c r="G14" s="586"/>
      <c r="H14" s="586"/>
      <c r="I14" s="586"/>
      <c r="J14" s="586"/>
      <c r="K14" s="587"/>
      <c r="L14" s="559" t="s">
        <v>146</v>
      </c>
      <c r="M14" s="603"/>
      <c r="N14" s="603"/>
      <c r="O14" s="603"/>
      <c r="P14" s="603"/>
      <c r="Q14" s="604"/>
      <c r="R14" s="569">
        <v>271859</v>
      </c>
      <c r="S14" s="570"/>
      <c r="T14" s="570"/>
      <c r="U14" s="570"/>
      <c r="V14" s="571"/>
      <c r="W14" s="572"/>
      <c r="X14" s="482"/>
      <c r="Y14" s="482"/>
      <c r="Z14" s="482"/>
      <c r="AA14" s="482"/>
      <c r="AB14" s="483"/>
      <c r="AC14" s="562">
        <v>0.1</v>
      </c>
      <c r="AD14" s="563"/>
      <c r="AE14" s="563"/>
      <c r="AF14" s="563"/>
      <c r="AG14" s="564"/>
      <c r="AH14" s="562">
        <v>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4"/>
      <c r="DK14" s="184"/>
      <c r="DL14" s="184"/>
      <c r="DM14" s="184"/>
      <c r="DN14" s="184"/>
      <c r="DO14" s="184"/>
    </row>
    <row r="15" spans="1:119" ht="18.75" customHeight="1" x14ac:dyDescent="0.2">
      <c r="A15" s="185"/>
      <c r="B15" s="585"/>
      <c r="C15" s="586"/>
      <c r="D15" s="586"/>
      <c r="E15" s="586"/>
      <c r="F15" s="586"/>
      <c r="G15" s="586"/>
      <c r="H15" s="586"/>
      <c r="I15" s="586"/>
      <c r="J15" s="586"/>
      <c r="K15" s="587"/>
      <c r="L15" s="195"/>
      <c r="M15" s="566" t="s">
        <v>148</v>
      </c>
      <c r="N15" s="567"/>
      <c r="O15" s="567"/>
      <c r="P15" s="567"/>
      <c r="Q15" s="568"/>
      <c r="R15" s="569">
        <v>259214</v>
      </c>
      <c r="S15" s="570"/>
      <c r="T15" s="570"/>
      <c r="U15" s="570"/>
      <c r="V15" s="571"/>
      <c r="W15" s="557" t="s">
        <v>149</v>
      </c>
      <c r="X15" s="479"/>
      <c r="Y15" s="479"/>
      <c r="Z15" s="479"/>
      <c r="AA15" s="479"/>
      <c r="AB15" s="480"/>
      <c r="AC15" s="442">
        <v>23548</v>
      </c>
      <c r="AD15" s="443"/>
      <c r="AE15" s="443"/>
      <c r="AF15" s="443"/>
      <c r="AG15" s="444"/>
      <c r="AH15" s="442">
        <v>23746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27621918</v>
      </c>
      <c r="BO15" s="462"/>
      <c r="BP15" s="462"/>
      <c r="BQ15" s="462"/>
      <c r="BR15" s="462"/>
      <c r="BS15" s="462"/>
      <c r="BT15" s="462"/>
      <c r="BU15" s="463"/>
      <c r="BV15" s="461">
        <v>26669073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21.8</v>
      </c>
      <c r="AD16" s="563"/>
      <c r="AE16" s="563"/>
      <c r="AF16" s="563"/>
      <c r="AG16" s="564"/>
      <c r="AH16" s="562">
        <v>22.2</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69399127</v>
      </c>
      <c r="BO16" s="467"/>
      <c r="BP16" s="467"/>
      <c r="BQ16" s="467"/>
      <c r="BR16" s="467"/>
      <c r="BS16" s="467"/>
      <c r="BT16" s="467"/>
      <c r="BU16" s="468"/>
      <c r="BV16" s="466">
        <v>66862996</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5">
      <c r="A17" s="185"/>
      <c r="B17" s="588"/>
      <c r="C17" s="589"/>
      <c r="D17" s="589"/>
      <c r="E17" s="589"/>
      <c r="F17" s="589"/>
      <c r="G17" s="589"/>
      <c r="H17" s="589"/>
      <c r="I17" s="589"/>
      <c r="J17" s="589"/>
      <c r="K17" s="590"/>
      <c r="L17" s="200"/>
      <c r="M17" s="551" t="s">
        <v>155</v>
      </c>
      <c r="N17" s="552"/>
      <c r="O17" s="552"/>
      <c r="P17" s="552"/>
      <c r="Q17" s="553"/>
      <c r="R17" s="554" t="s">
        <v>156</v>
      </c>
      <c r="S17" s="555"/>
      <c r="T17" s="555"/>
      <c r="U17" s="555"/>
      <c r="V17" s="556"/>
      <c r="W17" s="557" t="s">
        <v>157</v>
      </c>
      <c r="X17" s="479"/>
      <c r="Y17" s="479"/>
      <c r="Z17" s="479"/>
      <c r="AA17" s="479"/>
      <c r="AB17" s="480"/>
      <c r="AC17" s="442">
        <v>84509</v>
      </c>
      <c r="AD17" s="443"/>
      <c r="AE17" s="443"/>
      <c r="AF17" s="443"/>
      <c r="AG17" s="444"/>
      <c r="AH17" s="442">
        <v>83005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73221654</v>
      </c>
      <c r="BO17" s="467"/>
      <c r="BP17" s="467"/>
      <c r="BQ17" s="467"/>
      <c r="BR17" s="467"/>
      <c r="BS17" s="467"/>
      <c r="BT17" s="467"/>
      <c r="BU17" s="468"/>
      <c r="BV17" s="466">
        <v>70583854</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5">
      <c r="A18" s="185"/>
      <c r="B18" s="528" t="s">
        <v>159</v>
      </c>
      <c r="C18" s="529"/>
      <c r="D18" s="529"/>
      <c r="E18" s="530"/>
      <c r="F18" s="530"/>
      <c r="G18" s="530"/>
      <c r="H18" s="530"/>
      <c r="I18" s="530"/>
      <c r="J18" s="530"/>
      <c r="K18" s="530"/>
      <c r="L18" s="531">
        <v>13.77</v>
      </c>
      <c r="M18" s="531"/>
      <c r="N18" s="531"/>
      <c r="O18" s="531"/>
      <c r="P18" s="531"/>
      <c r="Q18" s="531"/>
      <c r="R18" s="532"/>
      <c r="S18" s="532"/>
      <c r="T18" s="532"/>
      <c r="U18" s="532"/>
      <c r="V18" s="533"/>
      <c r="W18" s="547"/>
      <c r="X18" s="548"/>
      <c r="Y18" s="548"/>
      <c r="Z18" s="548"/>
      <c r="AA18" s="548"/>
      <c r="AB18" s="558"/>
      <c r="AC18" s="430">
        <v>78.099999999999994</v>
      </c>
      <c r="AD18" s="431"/>
      <c r="AE18" s="431"/>
      <c r="AF18" s="431"/>
      <c r="AG18" s="534"/>
      <c r="AH18" s="430">
        <v>77.7</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60315993</v>
      </c>
      <c r="BO18" s="467"/>
      <c r="BP18" s="467"/>
      <c r="BQ18" s="467"/>
      <c r="BR18" s="467"/>
      <c r="BS18" s="467"/>
      <c r="BT18" s="467"/>
      <c r="BU18" s="468"/>
      <c r="BV18" s="466">
        <v>59676305</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5">
      <c r="A19" s="185"/>
      <c r="B19" s="528" t="s">
        <v>161</v>
      </c>
      <c r="C19" s="529"/>
      <c r="D19" s="529"/>
      <c r="E19" s="530"/>
      <c r="F19" s="530"/>
      <c r="G19" s="530"/>
      <c r="H19" s="530"/>
      <c r="I19" s="530"/>
      <c r="J19" s="530"/>
      <c r="K19" s="530"/>
      <c r="L19" s="536">
        <v>18611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83466256</v>
      </c>
      <c r="BO19" s="467"/>
      <c r="BP19" s="467"/>
      <c r="BQ19" s="467"/>
      <c r="BR19" s="467"/>
      <c r="BS19" s="467"/>
      <c r="BT19" s="467"/>
      <c r="BU19" s="468"/>
      <c r="BV19" s="466">
        <v>80702829</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5">
      <c r="A20" s="185"/>
      <c r="B20" s="528" t="s">
        <v>163</v>
      </c>
      <c r="C20" s="529"/>
      <c r="D20" s="529"/>
      <c r="E20" s="530"/>
      <c r="F20" s="530"/>
      <c r="G20" s="530"/>
      <c r="H20" s="530"/>
      <c r="I20" s="530"/>
      <c r="J20" s="530"/>
      <c r="K20" s="530"/>
      <c r="L20" s="536">
        <v>130862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2">
      <c r="A21" s="185"/>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5">
      <c r="A22" s="185"/>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2">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27971245</v>
      </c>
      <c r="BO23" s="467"/>
      <c r="BP23" s="467"/>
      <c r="BQ23" s="467"/>
      <c r="BR23" s="467"/>
      <c r="BS23" s="467"/>
      <c r="BT23" s="467"/>
      <c r="BU23" s="468"/>
      <c r="BV23" s="466">
        <v>27802275</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5">
      <c r="A24" s="185"/>
      <c r="B24" s="498"/>
      <c r="C24" s="499"/>
      <c r="D24" s="500"/>
      <c r="E24" s="439" t="s">
        <v>172</v>
      </c>
      <c r="F24" s="440"/>
      <c r="G24" s="440"/>
      <c r="H24" s="440"/>
      <c r="I24" s="440"/>
      <c r="J24" s="440"/>
      <c r="K24" s="441"/>
      <c r="L24" s="442">
        <v>1</v>
      </c>
      <c r="M24" s="443"/>
      <c r="N24" s="443"/>
      <c r="O24" s="443"/>
      <c r="P24" s="444"/>
      <c r="Q24" s="442">
        <v>11310</v>
      </c>
      <c r="R24" s="443"/>
      <c r="S24" s="443"/>
      <c r="T24" s="443"/>
      <c r="U24" s="443"/>
      <c r="V24" s="444"/>
      <c r="W24" s="508"/>
      <c r="X24" s="499"/>
      <c r="Y24" s="500"/>
      <c r="Z24" s="439" t="s">
        <v>173</v>
      </c>
      <c r="AA24" s="440"/>
      <c r="AB24" s="440"/>
      <c r="AC24" s="440"/>
      <c r="AD24" s="440"/>
      <c r="AE24" s="440"/>
      <c r="AF24" s="440"/>
      <c r="AG24" s="441"/>
      <c r="AH24" s="442">
        <v>1752</v>
      </c>
      <c r="AI24" s="443"/>
      <c r="AJ24" s="443"/>
      <c r="AK24" s="443"/>
      <c r="AL24" s="444"/>
      <c r="AM24" s="442">
        <v>5387400</v>
      </c>
      <c r="AN24" s="443"/>
      <c r="AO24" s="443"/>
      <c r="AP24" s="443"/>
      <c r="AQ24" s="443"/>
      <c r="AR24" s="444"/>
      <c r="AS24" s="442">
        <v>3075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17714232</v>
      </c>
      <c r="BO24" s="467"/>
      <c r="BP24" s="467"/>
      <c r="BQ24" s="467"/>
      <c r="BR24" s="467"/>
      <c r="BS24" s="467"/>
      <c r="BT24" s="467"/>
      <c r="BU24" s="468"/>
      <c r="BV24" s="466">
        <v>18530058</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2">
      <c r="A25" s="185"/>
      <c r="B25" s="498"/>
      <c r="C25" s="499"/>
      <c r="D25" s="500"/>
      <c r="E25" s="439" t="s">
        <v>175</v>
      </c>
      <c r="F25" s="440"/>
      <c r="G25" s="440"/>
      <c r="H25" s="440"/>
      <c r="I25" s="440"/>
      <c r="J25" s="440"/>
      <c r="K25" s="441"/>
      <c r="L25" s="442">
        <v>1</v>
      </c>
      <c r="M25" s="443"/>
      <c r="N25" s="443"/>
      <c r="O25" s="443"/>
      <c r="P25" s="444"/>
      <c r="Q25" s="442">
        <v>9130</v>
      </c>
      <c r="R25" s="443"/>
      <c r="S25" s="443"/>
      <c r="T25" s="443"/>
      <c r="U25" s="443"/>
      <c r="V25" s="444"/>
      <c r="W25" s="508"/>
      <c r="X25" s="499"/>
      <c r="Y25" s="500"/>
      <c r="Z25" s="439" t="s">
        <v>176</v>
      </c>
      <c r="AA25" s="440"/>
      <c r="AB25" s="440"/>
      <c r="AC25" s="440"/>
      <c r="AD25" s="440"/>
      <c r="AE25" s="440"/>
      <c r="AF25" s="440"/>
      <c r="AG25" s="441"/>
      <c r="AH25" s="442" t="s">
        <v>129</v>
      </c>
      <c r="AI25" s="443"/>
      <c r="AJ25" s="443"/>
      <c r="AK25" s="443"/>
      <c r="AL25" s="444"/>
      <c r="AM25" s="442" t="s">
        <v>139</v>
      </c>
      <c r="AN25" s="443"/>
      <c r="AO25" s="443"/>
      <c r="AP25" s="443"/>
      <c r="AQ25" s="443"/>
      <c r="AR25" s="444"/>
      <c r="AS25" s="442" t="s">
        <v>129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10866109</v>
      </c>
      <c r="BO25" s="462"/>
      <c r="BP25" s="462"/>
      <c r="BQ25" s="462"/>
      <c r="BR25" s="462"/>
      <c r="BS25" s="462"/>
      <c r="BT25" s="462"/>
      <c r="BU25" s="463"/>
      <c r="BV25" s="461">
        <v>9928469</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2">
      <c r="A26" s="185"/>
      <c r="B26" s="498"/>
      <c r="C26" s="499"/>
      <c r="D26" s="500"/>
      <c r="E26" s="439" t="s">
        <v>178</v>
      </c>
      <c r="F26" s="440"/>
      <c r="G26" s="440"/>
      <c r="H26" s="440"/>
      <c r="I26" s="440"/>
      <c r="J26" s="440"/>
      <c r="K26" s="441"/>
      <c r="L26" s="442">
        <v>1</v>
      </c>
      <c r="M26" s="443"/>
      <c r="N26" s="443"/>
      <c r="O26" s="443"/>
      <c r="P26" s="444"/>
      <c r="Q26" s="442">
        <v>8430</v>
      </c>
      <c r="R26" s="443"/>
      <c r="S26" s="443"/>
      <c r="T26" s="443"/>
      <c r="U26" s="443"/>
      <c r="V26" s="444"/>
      <c r="W26" s="508"/>
      <c r="X26" s="499"/>
      <c r="Y26" s="500"/>
      <c r="Z26" s="439" t="s">
        <v>179</v>
      </c>
      <c r="AA26" s="521"/>
      <c r="AB26" s="521"/>
      <c r="AC26" s="521"/>
      <c r="AD26" s="521"/>
      <c r="AE26" s="521"/>
      <c r="AF26" s="521"/>
      <c r="AG26" s="522"/>
      <c r="AH26" s="442">
        <v>145</v>
      </c>
      <c r="AI26" s="443"/>
      <c r="AJ26" s="443"/>
      <c r="AK26" s="443"/>
      <c r="AL26" s="444"/>
      <c r="AM26" s="442">
        <v>437755</v>
      </c>
      <c r="AN26" s="443"/>
      <c r="AO26" s="443"/>
      <c r="AP26" s="443"/>
      <c r="AQ26" s="443"/>
      <c r="AR26" s="444"/>
      <c r="AS26" s="442">
        <v>3019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5"/>
      <c r="B27" s="498"/>
      <c r="C27" s="499"/>
      <c r="D27" s="500"/>
      <c r="E27" s="439" t="s">
        <v>181</v>
      </c>
      <c r="F27" s="440"/>
      <c r="G27" s="440"/>
      <c r="H27" s="440"/>
      <c r="I27" s="440"/>
      <c r="J27" s="440"/>
      <c r="K27" s="441"/>
      <c r="L27" s="442">
        <v>1</v>
      </c>
      <c r="M27" s="443"/>
      <c r="N27" s="443"/>
      <c r="O27" s="443"/>
      <c r="P27" s="444"/>
      <c r="Q27" s="442">
        <v>9130</v>
      </c>
      <c r="R27" s="443"/>
      <c r="S27" s="443"/>
      <c r="T27" s="443"/>
      <c r="U27" s="443"/>
      <c r="V27" s="444"/>
      <c r="W27" s="508"/>
      <c r="X27" s="499"/>
      <c r="Y27" s="500"/>
      <c r="Z27" s="439" t="s">
        <v>182</v>
      </c>
      <c r="AA27" s="440"/>
      <c r="AB27" s="440"/>
      <c r="AC27" s="440"/>
      <c r="AD27" s="440"/>
      <c r="AE27" s="440"/>
      <c r="AF27" s="440"/>
      <c r="AG27" s="441"/>
      <c r="AH27" s="442">
        <v>26</v>
      </c>
      <c r="AI27" s="443"/>
      <c r="AJ27" s="443"/>
      <c r="AK27" s="443"/>
      <c r="AL27" s="444"/>
      <c r="AM27" s="442">
        <v>83201</v>
      </c>
      <c r="AN27" s="443"/>
      <c r="AO27" s="443"/>
      <c r="AP27" s="443"/>
      <c r="AQ27" s="443"/>
      <c r="AR27" s="444"/>
      <c r="AS27" s="442">
        <v>3200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129</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2">
      <c r="A28" s="185"/>
      <c r="B28" s="498"/>
      <c r="C28" s="499"/>
      <c r="D28" s="500"/>
      <c r="E28" s="439" t="s">
        <v>184</v>
      </c>
      <c r="F28" s="440"/>
      <c r="G28" s="440"/>
      <c r="H28" s="440"/>
      <c r="I28" s="440"/>
      <c r="J28" s="440"/>
      <c r="K28" s="441"/>
      <c r="L28" s="442">
        <v>1</v>
      </c>
      <c r="M28" s="443"/>
      <c r="N28" s="443"/>
      <c r="O28" s="443"/>
      <c r="P28" s="444"/>
      <c r="Q28" s="442">
        <v>7840</v>
      </c>
      <c r="R28" s="443"/>
      <c r="S28" s="443"/>
      <c r="T28" s="443"/>
      <c r="U28" s="443"/>
      <c r="V28" s="444"/>
      <c r="W28" s="508"/>
      <c r="X28" s="499"/>
      <c r="Y28" s="500"/>
      <c r="Z28" s="439" t="s">
        <v>185</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18073427</v>
      </c>
      <c r="BO28" s="462"/>
      <c r="BP28" s="462"/>
      <c r="BQ28" s="462"/>
      <c r="BR28" s="462"/>
      <c r="BS28" s="462"/>
      <c r="BT28" s="462"/>
      <c r="BU28" s="463"/>
      <c r="BV28" s="461">
        <v>14316625</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2">
      <c r="A29" s="185"/>
      <c r="B29" s="498"/>
      <c r="C29" s="499"/>
      <c r="D29" s="500"/>
      <c r="E29" s="439" t="s">
        <v>187</v>
      </c>
      <c r="F29" s="440"/>
      <c r="G29" s="440"/>
      <c r="H29" s="440"/>
      <c r="I29" s="440"/>
      <c r="J29" s="440"/>
      <c r="K29" s="441"/>
      <c r="L29" s="442">
        <v>30</v>
      </c>
      <c r="M29" s="443"/>
      <c r="N29" s="443"/>
      <c r="O29" s="443"/>
      <c r="P29" s="444"/>
      <c r="Q29" s="442">
        <v>6070</v>
      </c>
      <c r="R29" s="443"/>
      <c r="S29" s="443"/>
      <c r="T29" s="443"/>
      <c r="U29" s="443"/>
      <c r="V29" s="444"/>
      <c r="W29" s="509"/>
      <c r="X29" s="510"/>
      <c r="Y29" s="511"/>
      <c r="Z29" s="439" t="s">
        <v>188</v>
      </c>
      <c r="AA29" s="440"/>
      <c r="AB29" s="440"/>
      <c r="AC29" s="440"/>
      <c r="AD29" s="440"/>
      <c r="AE29" s="440"/>
      <c r="AF29" s="440"/>
      <c r="AG29" s="441"/>
      <c r="AH29" s="442">
        <v>1778</v>
      </c>
      <c r="AI29" s="443"/>
      <c r="AJ29" s="443"/>
      <c r="AK29" s="443"/>
      <c r="AL29" s="444"/>
      <c r="AM29" s="442">
        <v>5470601</v>
      </c>
      <c r="AN29" s="443"/>
      <c r="AO29" s="443"/>
      <c r="AP29" s="443"/>
      <c r="AQ29" s="443"/>
      <c r="AR29" s="444"/>
      <c r="AS29" s="442">
        <v>3077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5753</v>
      </c>
      <c r="BO29" s="467"/>
      <c r="BP29" s="467"/>
      <c r="BQ29" s="467"/>
      <c r="BR29" s="467"/>
      <c r="BS29" s="467"/>
      <c r="BT29" s="467"/>
      <c r="BU29" s="468"/>
      <c r="BV29" s="466">
        <v>16357</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5">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8803704</v>
      </c>
      <c r="BO30" s="470"/>
      <c r="BP30" s="470"/>
      <c r="BQ30" s="470"/>
      <c r="BR30" s="470"/>
      <c r="BS30" s="470"/>
      <c r="BT30" s="470"/>
      <c r="BU30" s="471"/>
      <c r="BV30" s="469">
        <v>8334862</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29" t="s">
        <v>197</v>
      </c>
      <c r="D33" s="429"/>
      <c r="E33" s="428" t="s">
        <v>198</v>
      </c>
      <c r="F33" s="428"/>
      <c r="G33" s="428"/>
      <c r="H33" s="428"/>
      <c r="I33" s="428"/>
      <c r="J33" s="428"/>
      <c r="K33" s="428"/>
      <c r="L33" s="428"/>
      <c r="M33" s="428"/>
      <c r="N33" s="428"/>
      <c r="O33" s="428"/>
      <c r="P33" s="428"/>
      <c r="Q33" s="428"/>
      <c r="R33" s="428"/>
      <c r="S33" s="428"/>
      <c r="T33" s="214"/>
      <c r="U33" s="429" t="s">
        <v>199</v>
      </c>
      <c r="V33" s="429"/>
      <c r="W33" s="428" t="s">
        <v>200</v>
      </c>
      <c r="X33" s="428"/>
      <c r="Y33" s="428"/>
      <c r="Z33" s="428"/>
      <c r="AA33" s="428"/>
      <c r="AB33" s="428"/>
      <c r="AC33" s="428"/>
      <c r="AD33" s="428"/>
      <c r="AE33" s="428"/>
      <c r="AF33" s="428"/>
      <c r="AG33" s="428"/>
      <c r="AH33" s="428"/>
      <c r="AI33" s="428"/>
      <c r="AJ33" s="428"/>
      <c r="AK33" s="428"/>
      <c r="AL33" s="214"/>
      <c r="AM33" s="429" t="s">
        <v>201</v>
      </c>
      <c r="AN33" s="429"/>
      <c r="AO33" s="428" t="s">
        <v>202</v>
      </c>
      <c r="AP33" s="428"/>
      <c r="AQ33" s="428"/>
      <c r="AR33" s="428"/>
      <c r="AS33" s="428"/>
      <c r="AT33" s="428"/>
      <c r="AU33" s="428"/>
      <c r="AV33" s="428"/>
      <c r="AW33" s="428"/>
      <c r="AX33" s="428"/>
      <c r="AY33" s="428"/>
      <c r="AZ33" s="428"/>
      <c r="BA33" s="428"/>
      <c r="BB33" s="428"/>
      <c r="BC33" s="428"/>
      <c r="BD33" s="215"/>
      <c r="BE33" s="428" t="s">
        <v>203</v>
      </c>
      <c r="BF33" s="428"/>
      <c r="BG33" s="428" t="s">
        <v>204</v>
      </c>
      <c r="BH33" s="428"/>
      <c r="BI33" s="428"/>
      <c r="BJ33" s="428"/>
      <c r="BK33" s="428"/>
      <c r="BL33" s="428"/>
      <c r="BM33" s="428"/>
      <c r="BN33" s="428"/>
      <c r="BO33" s="428"/>
      <c r="BP33" s="428"/>
      <c r="BQ33" s="428"/>
      <c r="BR33" s="428"/>
      <c r="BS33" s="428"/>
      <c r="BT33" s="428"/>
      <c r="BU33" s="428"/>
      <c r="BV33" s="215"/>
      <c r="BW33" s="429" t="s">
        <v>203</v>
      </c>
      <c r="BX33" s="429"/>
      <c r="BY33" s="428" t="s">
        <v>205</v>
      </c>
      <c r="BZ33" s="428"/>
      <c r="CA33" s="428"/>
      <c r="CB33" s="428"/>
      <c r="CC33" s="428"/>
      <c r="CD33" s="428"/>
      <c r="CE33" s="428"/>
      <c r="CF33" s="428"/>
      <c r="CG33" s="428"/>
      <c r="CH33" s="428"/>
      <c r="CI33" s="428"/>
      <c r="CJ33" s="428"/>
      <c r="CK33" s="428"/>
      <c r="CL33" s="428"/>
      <c r="CM33" s="428"/>
      <c r="CN33" s="214"/>
      <c r="CO33" s="429" t="s">
        <v>199</v>
      </c>
      <c r="CP33" s="429"/>
      <c r="CQ33" s="428" t="s">
        <v>206</v>
      </c>
      <c r="CR33" s="428"/>
      <c r="CS33" s="428"/>
      <c r="CT33" s="428"/>
      <c r="CU33" s="428"/>
      <c r="CV33" s="428"/>
      <c r="CW33" s="428"/>
      <c r="CX33" s="428"/>
      <c r="CY33" s="428"/>
      <c r="CZ33" s="428"/>
      <c r="DA33" s="428"/>
      <c r="DB33" s="428"/>
      <c r="DC33" s="428"/>
      <c r="DD33" s="428"/>
      <c r="DE33" s="428"/>
      <c r="DF33" s="214"/>
      <c r="DG33" s="427" t="s">
        <v>207</v>
      </c>
      <c r="DH33" s="427"/>
      <c r="DI33" s="216"/>
      <c r="DJ33" s="184"/>
      <c r="DK33" s="184"/>
      <c r="DL33" s="184"/>
      <c r="DM33" s="184"/>
      <c r="DN33" s="184"/>
      <c r="DO33" s="184"/>
    </row>
    <row r="34" spans="1:119" ht="32.25" customHeight="1" x14ac:dyDescent="0.2">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2"/>
      <c r="AM34" s="425" t="str">
        <f>IF(AO34="","",MAX(C34:D43,U34:V43)+1)</f>
        <v/>
      </c>
      <c r="AN34" s="425"/>
      <c r="AO34" s="424"/>
      <c r="AP34" s="424"/>
      <c r="AQ34" s="424"/>
      <c r="AR34" s="424"/>
      <c r="AS34" s="424"/>
      <c r="AT34" s="424"/>
      <c r="AU34" s="424"/>
      <c r="AV34" s="424"/>
      <c r="AW34" s="424"/>
      <c r="AX34" s="424"/>
      <c r="AY34" s="424"/>
      <c r="AZ34" s="424"/>
      <c r="BA34" s="424"/>
      <c r="BB34" s="424"/>
      <c r="BC34" s="424"/>
      <c r="BD34" s="212"/>
      <c r="BE34" s="425" t="str">
        <f>IF(BG34="","",MAX(C34:D43,U34:V43,AM34:AN43)+1)</f>
        <v/>
      </c>
      <c r="BF34" s="425"/>
      <c r="BG34" s="424"/>
      <c r="BH34" s="424"/>
      <c r="BI34" s="424"/>
      <c r="BJ34" s="424"/>
      <c r="BK34" s="424"/>
      <c r="BL34" s="424"/>
      <c r="BM34" s="424"/>
      <c r="BN34" s="424"/>
      <c r="BO34" s="424"/>
      <c r="BP34" s="424"/>
      <c r="BQ34" s="424"/>
      <c r="BR34" s="424"/>
      <c r="BS34" s="424"/>
      <c r="BT34" s="424"/>
      <c r="BU34" s="424"/>
      <c r="BV34" s="212"/>
      <c r="BW34" s="425">
        <f>IF(BY34="","",MAX(C34:D43,U34:V43,AM34:AN43,BE34:BF43)+1)</f>
        <v>5</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2"/>
      <c r="CO34" s="425">
        <f>IF(CQ34="","",MAX(C34:D43,U34:V43,AM34:AN43,BE34:BF43,BW34:BX43)+1)</f>
        <v>10</v>
      </c>
      <c r="CP34" s="425"/>
      <c r="CQ34" s="424" t="str">
        <f>IF('各会計、関係団体の財政状況及び健全化判断比率'!BS7="","",'各会計、関係団体の財政状況及び健全化判断比率'!BS7)</f>
        <v>墨田まちづくり公社</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〇</v>
      </c>
      <c r="DH34" s="426"/>
      <c r="DI34" s="216"/>
      <c r="DJ34" s="184"/>
      <c r="DK34" s="184"/>
      <c r="DL34" s="184"/>
      <c r="DM34" s="184"/>
      <c r="DN34" s="184"/>
      <c r="DO34" s="184"/>
    </row>
    <row r="35" spans="1:119" ht="32.25" customHeight="1" x14ac:dyDescent="0.2">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2"/>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6</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2"/>
      <c r="CO35" s="425">
        <f t="shared" ref="CO35:CO43" si="3">IF(CQ35="","",CO34+1)</f>
        <v>11</v>
      </c>
      <c r="CP35" s="425"/>
      <c r="CQ35" s="424" t="str">
        <f>IF('各会計、関係団体の財政状況及び健全化判断比率'!BS8="","",'各会計、関係団体の財政状況及び健全化判断比率'!BS8)</f>
        <v>墨田区文化振興財団</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2">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7</v>
      </c>
      <c r="BX36" s="425"/>
      <c r="BY36" s="424" t="str">
        <f>IF('各会計、関係団体の財政状況及び健全化判断比率'!B70="","",'各会計、関係団体の財政状況及び健全化判断比率'!B70)</f>
        <v>東京二十三区清掃一部事務組合</v>
      </c>
      <c r="BZ36" s="424"/>
      <c r="CA36" s="424"/>
      <c r="CB36" s="424"/>
      <c r="CC36" s="424"/>
      <c r="CD36" s="424"/>
      <c r="CE36" s="424"/>
      <c r="CF36" s="424"/>
      <c r="CG36" s="424"/>
      <c r="CH36" s="424"/>
      <c r="CI36" s="424"/>
      <c r="CJ36" s="424"/>
      <c r="CK36" s="424"/>
      <c r="CL36" s="424"/>
      <c r="CM36" s="424"/>
      <c r="CN36" s="212"/>
      <c r="CO36" s="425">
        <f t="shared" si="3"/>
        <v>12</v>
      </c>
      <c r="CP36" s="425"/>
      <c r="CQ36" s="424" t="str">
        <f>IF('各会計、関係団体の財政状況及び健全化判断比率'!BS9="","",'各会計、関係団体の財政状況及び健全化判断比率'!BS9)</f>
        <v>アルカタワーズ</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2">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8</v>
      </c>
      <c r="BX37" s="425"/>
      <c r="BY37" s="424" t="str">
        <f>IF('各会計、関係団体の財政状況及び健全化判断比率'!B71="","",'各会計、関係団体の財政状況及び健全化判断比率'!B71)</f>
        <v>東京都後期高齢者医療広域連合（一般会計）</v>
      </c>
      <c r="BZ37" s="424"/>
      <c r="CA37" s="424"/>
      <c r="CB37" s="424"/>
      <c r="CC37" s="424"/>
      <c r="CD37" s="424"/>
      <c r="CE37" s="424"/>
      <c r="CF37" s="424"/>
      <c r="CG37" s="424"/>
      <c r="CH37" s="424"/>
      <c r="CI37" s="424"/>
      <c r="CJ37" s="424"/>
      <c r="CK37" s="424"/>
      <c r="CL37" s="424"/>
      <c r="CM37" s="424"/>
      <c r="CN37" s="212"/>
      <c r="CO37" s="425">
        <f t="shared" si="3"/>
        <v>13</v>
      </c>
      <c r="CP37" s="425"/>
      <c r="CQ37" s="424" t="str">
        <f>IF('各会計、関係団体の財政状況及び健全化判断比率'!BS10="","",'各会計、関係団体の財政状況及び健全化判断比率'!BS10)</f>
        <v>墨田区土地開発公社</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〇</v>
      </c>
      <c r="DH37" s="426"/>
      <c r="DI37" s="216"/>
      <c r="DJ37" s="184"/>
      <c r="DK37" s="184"/>
      <c r="DL37" s="184"/>
      <c r="DM37" s="184"/>
      <c r="DN37" s="184"/>
      <c r="DO37" s="184"/>
    </row>
    <row r="38" spans="1:119" ht="32.25" customHeight="1" x14ac:dyDescent="0.2">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9</v>
      </c>
      <c r="BX38" s="425"/>
      <c r="BY38" s="424" t="str">
        <f>IF('各会計、関係団体の財政状況及び健全化判断比率'!B72="","",'各会計、関係団体の財政状況及び健全化判断比率'!B72)</f>
        <v>東京都後期高齢者医療広域連合（後期高齢者医療特別会計）</v>
      </c>
      <c r="BZ38" s="424"/>
      <c r="CA38" s="424"/>
      <c r="CB38" s="424"/>
      <c r="CC38" s="424"/>
      <c r="CD38" s="424"/>
      <c r="CE38" s="424"/>
      <c r="CF38" s="424"/>
      <c r="CG38" s="424"/>
      <c r="CH38" s="424"/>
      <c r="CI38" s="424"/>
      <c r="CJ38" s="424"/>
      <c r="CK38" s="424"/>
      <c r="CL38" s="424"/>
      <c r="CM38" s="424"/>
      <c r="CN38" s="212"/>
      <c r="CO38" s="425">
        <f t="shared" si="3"/>
        <v>14</v>
      </c>
      <c r="CP38" s="425"/>
      <c r="CQ38" s="424" t="str">
        <f>IF('各会計、関係団体の財政状況及び健全化判断比率'!BS11="","",'各会計、関係団体の財政状況及び健全化判断比率'!BS11)</f>
        <v>国際ファッションセンター</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2">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2"/>
      <c r="CO39" s="425">
        <f t="shared" si="3"/>
        <v>15</v>
      </c>
      <c r="CP39" s="425"/>
      <c r="CQ39" s="424" t="str">
        <f>IF('各会計、関係団体の財政状況及び健全化判断比率'!BS12="","",'各会計、関係団体の財政状況及び健全化判断比率'!BS12)</f>
        <v>ファッション産業人材育成機構</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2">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2">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2">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2">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208</v>
      </c>
      <c r="C46" s="184"/>
      <c r="D46" s="184"/>
      <c r="E46" s="184" t="s">
        <v>209</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210</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211</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212</v>
      </c>
    </row>
    <row r="50" spans="5:5" x14ac:dyDescent="0.2">
      <c r="E50" s="186" t="s">
        <v>213</v>
      </c>
    </row>
    <row r="51" spans="5:5" x14ac:dyDescent="0.2">
      <c r="E51" s="186" t="s">
        <v>214</v>
      </c>
    </row>
    <row r="52" spans="5:5" x14ac:dyDescent="0.2">
      <c r="E52" s="186" t="s">
        <v>215</v>
      </c>
    </row>
    <row r="53" spans="5:5" x14ac:dyDescent="0.2"/>
    <row r="54" spans="5:5" x14ac:dyDescent="0.2"/>
    <row r="55" spans="5:5" x14ac:dyDescent="0.2"/>
    <row r="56" spans="5:5" x14ac:dyDescent="0.2"/>
  </sheetData>
  <sheetProtection algorithmName="SHA-512" hashValue="LtXLnQFm8I1w1xtoeboknk63wlrJMsiVjXRCLQM3RYV9mpgYcpbxQYBE112WBEE3hHqwbwM7VV6Rz02bzQ7FMw==" saltValue="E4RpraEM4tKEgGyUbb6Y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4" customWidth="1"/>
    <col min="96" max="133" width="1.6640625" style="240" customWidth="1"/>
    <col min="134" max="143" width="1.66406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
216</v>
      </c>
      <c r="DI1" s="798"/>
      <c r="DJ1" s="798"/>
      <c r="DK1" s="798"/>
      <c r="DL1" s="798"/>
      <c r="DM1" s="798"/>
      <c r="DN1" s="799"/>
      <c r="DO1" s="224"/>
      <c r="DP1" s="797" t="s">
        <v>
217</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2">
      <c r="B2" s="225" t="s">
        <v>
218</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739" t="s">
        <v>
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222</v>
      </c>
      <c r="S4" s="740"/>
      <c r="T4" s="740"/>
      <c r="U4" s="740"/>
      <c r="V4" s="740"/>
      <c r="W4" s="740"/>
      <c r="X4" s="740"/>
      <c r="Y4" s="741"/>
      <c r="Z4" s="739" t="s">
        <v>
223</v>
      </c>
      <c r="AA4" s="740"/>
      <c r="AB4" s="740"/>
      <c r="AC4" s="741"/>
      <c r="AD4" s="739" t="s">
        <v>
224</v>
      </c>
      <c r="AE4" s="740"/>
      <c r="AF4" s="740"/>
      <c r="AG4" s="740"/>
      <c r="AH4" s="740"/>
      <c r="AI4" s="740"/>
      <c r="AJ4" s="740"/>
      <c r="AK4" s="741"/>
      <c r="AL4" s="739" t="s">
        <v>
223</v>
      </c>
      <c r="AM4" s="740"/>
      <c r="AN4" s="740"/>
      <c r="AO4" s="741"/>
      <c r="AP4" s="800" t="s">
        <v>
225</v>
      </c>
      <c r="AQ4" s="800"/>
      <c r="AR4" s="800"/>
      <c r="AS4" s="800"/>
      <c r="AT4" s="800"/>
      <c r="AU4" s="800"/>
      <c r="AV4" s="800"/>
      <c r="AW4" s="800"/>
      <c r="AX4" s="800"/>
      <c r="AY4" s="800"/>
      <c r="AZ4" s="800"/>
      <c r="BA4" s="800"/>
      <c r="BB4" s="800"/>
      <c r="BC4" s="800"/>
      <c r="BD4" s="800"/>
      <c r="BE4" s="800"/>
      <c r="BF4" s="800"/>
      <c r="BG4" s="800" t="s">
        <v>
226</v>
      </c>
      <c r="BH4" s="800"/>
      <c r="BI4" s="800"/>
      <c r="BJ4" s="800"/>
      <c r="BK4" s="800"/>
      <c r="BL4" s="800"/>
      <c r="BM4" s="800"/>
      <c r="BN4" s="800"/>
      <c r="BO4" s="800" t="s">
        <v>
223</v>
      </c>
      <c r="BP4" s="800"/>
      <c r="BQ4" s="800"/>
      <c r="BR4" s="800"/>
      <c r="BS4" s="800" t="s">
        <v>
227</v>
      </c>
      <c r="BT4" s="800"/>
      <c r="BU4" s="800"/>
      <c r="BV4" s="800"/>
      <c r="BW4" s="800"/>
      <c r="BX4" s="800"/>
      <c r="BY4" s="800"/>
      <c r="BZ4" s="800"/>
      <c r="CA4" s="800"/>
      <c r="CB4" s="800"/>
      <c r="CD4" s="782" t="s">
        <v>
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2">
      <c r="B5" s="744" t="s">
        <v>
229</v>
      </c>
      <c r="C5" s="745"/>
      <c r="D5" s="745"/>
      <c r="E5" s="745"/>
      <c r="F5" s="745"/>
      <c r="G5" s="745"/>
      <c r="H5" s="745"/>
      <c r="I5" s="745"/>
      <c r="J5" s="745"/>
      <c r="K5" s="745"/>
      <c r="L5" s="745"/>
      <c r="M5" s="745"/>
      <c r="N5" s="745"/>
      <c r="O5" s="745"/>
      <c r="P5" s="745"/>
      <c r="Q5" s="746"/>
      <c r="R5" s="733">
        <v>
25606837</v>
      </c>
      <c r="S5" s="734"/>
      <c r="T5" s="734"/>
      <c r="U5" s="734"/>
      <c r="V5" s="734"/>
      <c r="W5" s="734"/>
      <c r="X5" s="734"/>
      <c r="Y5" s="777"/>
      <c r="Z5" s="795">
        <v>
20.399999999999999</v>
      </c>
      <c r="AA5" s="795"/>
      <c r="AB5" s="795"/>
      <c r="AC5" s="795"/>
      <c r="AD5" s="796">
        <v>
25606837</v>
      </c>
      <c r="AE5" s="796"/>
      <c r="AF5" s="796"/>
      <c r="AG5" s="796"/>
      <c r="AH5" s="796"/>
      <c r="AI5" s="796"/>
      <c r="AJ5" s="796"/>
      <c r="AK5" s="796"/>
      <c r="AL5" s="778">
        <v>
33.9</v>
      </c>
      <c r="AM5" s="749"/>
      <c r="AN5" s="749"/>
      <c r="AO5" s="779"/>
      <c r="AP5" s="744" t="s">
        <v>
230</v>
      </c>
      <c r="AQ5" s="745"/>
      <c r="AR5" s="745"/>
      <c r="AS5" s="745"/>
      <c r="AT5" s="745"/>
      <c r="AU5" s="745"/>
      <c r="AV5" s="745"/>
      <c r="AW5" s="745"/>
      <c r="AX5" s="745"/>
      <c r="AY5" s="745"/>
      <c r="AZ5" s="745"/>
      <c r="BA5" s="745"/>
      <c r="BB5" s="745"/>
      <c r="BC5" s="745"/>
      <c r="BD5" s="745"/>
      <c r="BE5" s="745"/>
      <c r="BF5" s="746"/>
      <c r="BG5" s="678">
        <v>
25592725</v>
      </c>
      <c r="BH5" s="679"/>
      <c r="BI5" s="679"/>
      <c r="BJ5" s="679"/>
      <c r="BK5" s="679"/>
      <c r="BL5" s="679"/>
      <c r="BM5" s="679"/>
      <c r="BN5" s="680"/>
      <c r="BO5" s="715">
        <v>
99.9</v>
      </c>
      <c r="BP5" s="715"/>
      <c r="BQ5" s="715"/>
      <c r="BR5" s="715"/>
      <c r="BS5" s="716" t="s">
        <v>
231</v>
      </c>
      <c r="BT5" s="716"/>
      <c r="BU5" s="716"/>
      <c r="BV5" s="716"/>
      <c r="BW5" s="716"/>
      <c r="BX5" s="716"/>
      <c r="BY5" s="716"/>
      <c r="BZ5" s="716"/>
      <c r="CA5" s="716"/>
      <c r="CB5" s="775"/>
      <c r="CD5" s="782" t="s">
        <v>
225</v>
      </c>
      <c r="CE5" s="783"/>
      <c r="CF5" s="783"/>
      <c r="CG5" s="783"/>
      <c r="CH5" s="783"/>
      <c r="CI5" s="783"/>
      <c r="CJ5" s="783"/>
      <c r="CK5" s="783"/>
      <c r="CL5" s="783"/>
      <c r="CM5" s="783"/>
      <c r="CN5" s="783"/>
      <c r="CO5" s="783"/>
      <c r="CP5" s="783"/>
      <c r="CQ5" s="784"/>
      <c r="CR5" s="782" t="s">
        <v>
232</v>
      </c>
      <c r="CS5" s="783"/>
      <c r="CT5" s="783"/>
      <c r="CU5" s="783"/>
      <c r="CV5" s="783"/>
      <c r="CW5" s="783"/>
      <c r="CX5" s="783"/>
      <c r="CY5" s="784"/>
      <c r="CZ5" s="782" t="s">
        <v>
223</v>
      </c>
      <c r="DA5" s="783"/>
      <c r="DB5" s="783"/>
      <c r="DC5" s="784"/>
      <c r="DD5" s="782" t="s">
        <v>
233</v>
      </c>
      <c r="DE5" s="783"/>
      <c r="DF5" s="783"/>
      <c r="DG5" s="783"/>
      <c r="DH5" s="783"/>
      <c r="DI5" s="783"/>
      <c r="DJ5" s="783"/>
      <c r="DK5" s="783"/>
      <c r="DL5" s="783"/>
      <c r="DM5" s="783"/>
      <c r="DN5" s="783"/>
      <c r="DO5" s="783"/>
      <c r="DP5" s="784"/>
      <c r="DQ5" s="782" t="s">
        <v>
234</v>
      </c>
      <c r="DR5" s="783"/>
      <c r="DS5" s="783"/>
      <c r="DT5" s="783"/>
      <c r="DU5" s="783"/>
      <c r="DV5" s="783"/>
      <c r="DW5" s="783"/>
      <c r="DX5" s="783"/>
      <c r="DY5" s="783"/>
      <c r="DZ5" s="783"/>
      <c r="EA5" s="783"/>
      <c r="EB5" s="783"/>
      <c r="EC5" s="784"/>
    </row>
    <row r="6" spans="2:143" ht="11.25" customHeight="1" x14ac:dyDescent="0.2">
      <c r="B6" s="675" t="s">
        <v>
235</v>
      </c>
      <c r="C6" s="676"/>
      <c r="D6" s="676"/>
      <c r="E6" s="676"/>
      <c r="F6" s="676"/>
      <c r="G6" s="676"/>
      <c r="H6" s="676"/>
      <c r="I6" s="676"/>
      <c r="J6" s="676"/>
      <c r="K6" s="676"/>
      <c r="L6" s="676"/>
      <c r="M6" s="676"/>
      <c r="N6" s="676"/>
      <c r="O6" s="676"/>
      <c r="P6" s="676"/>
      <c r="Q6" s="677"/>
      <c r="R6" s="678">
        <v>
365366</v>
      </c>
      <c r="S6" s="679"/>
      <c r="T6" s="679"/>
      <c r="U6" s="679"/>
      <c r="V6" s="679"/>
      <c r="W6" s="679"/>
      <c r="X6" s="679"/>
      <c r="Y6" s="680"/>
      <c r="Z6" s="715">
        <v>
0.3</v>
      </c>
      <c r="AA6" s="715"/>
      <c r="AB6" s="715"/>
      <c r="AC6" s="715"/>
      <c r="AD6" s="716">
        <v>
365366</v>
      </c>
      <c r="AE6" s="716"/>
      <c r="AF6" s="716"/>
      <c r="AG6" s="716"/>
      <c r="AH6" s="716"/>
      <c r="AI6" s="716"/>
      <c r="AJ6" s="716"/>
      <c r="AK6" s="716"/>
      <c r="AL6" s="681">
        <v>
0.5</v>
      </c>
      <c r="AM6" s="682"/>
      <c r="AN6" s="682"/>
      <c r="AO6" s="717"/>
      <c r="AP6" s="675" t="s">
        <v>
236</v>
      </c>
      <c r="AQ6" s="676"/>
      <c r="AR6" s="676"/>
      <c r="AS6" s="676"/>
      <c r="AT6" s="676"/>
      <c r="AU6" s="676"/>
      <c r="AV6" s="676"/>
      <c r="AW6" s="676"/>
      <c r="AX6" s="676"/>
      <c r="AY6" s="676"/>
      <c r="AZ6" s="676"/>
      <c r="BA6" s="676"/>
      <c r="BB6" s="676"/>
      <c r="BC6" s="676"/>
      <c r="BD6" s="676"/>
      <c r="BE6" s="676"/>
      <c r="BF6" s="677"/>
      <c r="BG6" s="678">
        <v>
25592725</v>
      </c>
      <c r="BH6" s="679"/>
      <c r="BI6" s="679"/>
      <c r="BJ6" s="679"/>
      <c r="BK6" s="679"/>
      <c r="BL6" s="679"/>
      <c r="BM6" s="679"/>
      <c r="BN6" s="680"/>
      <c r="BO6" s="715">
        <v>
99.9</v>
      </c>
      <c r="BP6" s="715"/>
      <c r="BQ6" s="715"/>
      <c r="BR6" s="715"/>
      <c r="BS6" s="716" t="s">
        <v>
237</v>
      </c>
      <c r="BT6" s="716"/>
      <c r="BU6" s="716"/>
      <c r="BV6" s="716"/>
      <c r="BW6" s="716"/>
      <c r="BX6" s="716"/>
      <c r="BY6" s="716"/>
      <c r="BZ6" s="716"/>
      <c r="CA6" s="716"/>
      <c r="CB6" s="775"/>
      <c r="CD6" s="736" t="s">
        <v>
238</v>
      </c>
      <c r="CE6" s="737"/>
      <c r="CF6" s="737"/>
      <c r="CG6" s="737"/>
      <c r="CH6" s="737"/>
      <c r="CI6" s="737"/>
      <c r="CJ6" s="737"/>
      <c r="CK6" s="737"/>
      <c r="CL6" s="737"/>
      <c r="CM6" s="737"/>
      <c r="CN6" s="737"/>
      <c r="CO6" s="737"/>
      <c r="CP6" s="737"/>
      <c r="CQ6" s="738"/>
      <c r="CR6" s="678">
        <v>
638222</v>
      </c>
      <c r="CS6" s="679"/>
      <c r="CT6" s="679"/>
      <c r="CU6" s="679"/>
      <c r="CV6" s="679"/>
      <c r="CW6" s="679"/>
      <c r="CX6" s="679"/>
      <c r="CY6" s="680"/>
      <c r="CZ6" s="778">
        <v>
0.5</v>
      </c>
      <c r="DA6" s="749"/>
      <c r="DB6" s="749"/>
      <c r="DC6" s="781"/>
      <c r="DD6" s="684" t="s">
        <v>
129</v>
      </c>
      <c r="DE6" s="679"/>
      <c r="DF6" s="679"/>
      <c r="DG6" s="679"/>
      <c r="DH6" s="679"/>
      <c r="DI6" s="679"/>
      <c r="DJ6" s="679"/>
      <c r="DK6" s="679"/>
      <c r="DL6" s="679"/>
      <c r="DM6" s="679"/>
      <c r="DN6" s="679"/>
      <c r="DO6" s="679"/>
      <c r="DP6" s="680"/>
      <c r="DQ6" s="684">
        <v>
638058</v>
      </c>
      <c r="DR6" s="679"/>
      <c r="DS6" s="679"/>
      <c r="DT6" s="679"/>
      <c r="DU6" s="679"/>
      <c r="DV6" s="679"/>
      <c r="DW6" s="679"/>
      <c r="DX6" s="679"/>
      <c r="DY6" s="679"/>
      <c r="DZ6" s="679"/>
      <c r="EA6" s="679"/>
      <c r="EB6" s="679"/>
      <c r="EC6" s="722"/>
    </row>
    <row r="7" spans="2:143" ht="11.25" customHeight="1" x14ac:dyDescent="0.2">
      <c r="B7" s="675" t="s">
        <v>
239</v>
      </c>
      <c r="C7" s="676"/>
      <c r="D7" s="676"/>
      <c r="E7" s="676"/>
      <c r="F7" s="676"/>
      <c r="G7" s="676"/>
      <c r="H7" s="676"/>
      <c r="I7" s="676"/>
      <c r="J7" s="676"/>
      <c r="K7" s="676"/>
      <c r="L7" s="676"/>
      <c r="M7" s="676"/>
      <c r="N7" s="676"/>
      <c r="O7" s="676"/>
      <c r="P7" s="676"/>
      <c r="Q7" s="677"/>
      <c r="R7" s="678">
        <v>
71418</v>
      </c>
      <c r="S7" s="679"/>
      <c r="T7" s="679"/>
      <c r="U7" s="679"/>
      <c r="V7" s="679"/>
      <c r="W7" s="679"/>
      <c r="X7" s="679"/>
      <c r="Y7" s="680"/>
      <c r="Z7" s="715">
        <v>
0.1</v>
      </c>
      <c r="AA7" s="715"/>
      <c r="AB7" s="715"/>
      <c r="AC7" s="715"/>
      <c r="AD7" s="716">
        <v>
71418</v>
      </c>
      <c r="AE7" s="716"/>
      <c r="AF7" s="716"/>
      <c r="AG7" s="716"/>
      <c r="AH7" s="716"/>
      <c r="AI7" s="716"/>
      <c r="AJ7" s="716"/>
      <c r="AK7" s="716"/>
      <c r="AL7" s="681">
        <v>
0.1</v>
      </c>
      <c r="AM7" s="682"/>
      <c r="AN7" s="682"/>
      <c r="AO7" s="717"/>
      <c r="AP7" s="675" t="s">
        <v>
240</v>
      </c>
      <c r="AQ7" s="676"/>
      <c r="AR7" s="676"/>
      <c r="AS7" s="676"/>
      <c r="AT7" s="676"/>
      <c r="AU7" s="676"/>
      <c r="AV7" s="676"/>
      <c r="AW7" s="676"/>
      <c r="AX7" s="676"/>
      <c r="AY7" s="676"/>
      <c r="AZ7" s="676"/>
      <c r="BA7" s="676"/>
      <c r="BB7" s="676"/>
      <c r="BC7" s="676"/>
      <c r="BD7" s="676"/>
      <c r="BE7" s="676"/>
      <c r="BF7" s="677"/>
      <c r="BG7" s="678">
        <v>
23379098</v>
      </c>
      <c r="BH7" s="679"/>
      <c r="BI7" s="679"/>
      <c r="BJ7" s="679"/>
      <c r="BK7" s="679"/>
      <c r="BL7" s="679"/>
      <c r="BM7" s="679"/>
      <c r="BN7" s="680"/>
      <c r="BO7" s="715">
        <v>
91.3</v>
      </c>
      <c r="BP7" s="715"/>
      <c r="BQ7" s="715"/>
      <c r="BR7" s="715"/>
      <c r="BS7" s="716" t="s">
        <v>
237</v>
      </c>
      <c r="BT7" s="716"/>
      <c r="BU7" s="716"/>
      <c r="BV7" s="716"/>
      <c r="BW7" s="716"/>
      <c r="BX7" s="716"/>
      <c r="BY7" s="716"/>
      <c r="BZ7" s="716"/>
      <c r="CA7" s="716"/>
      <c r="CB7" s="775"/>
      <c r="CD7" s="711" t="s">
        <v>
241</v>
      </c>
      <c r="CE7" s="712"/>
      <c r="CF7" s="712"/>
      <c r="CG7" s="712"/>
      <c r="CH7" s="712"/>
      <c r="CI7" s="712"/>
      <c r="CJ7" s="712"/>
      <c r="CK7" s="712"/>
      <c r="CL7" s="712"/>
      <c r="CM7" s="712"/>
      <c r="CN7" s="712"/>
      <c r="CO7" s="712"/>
      <c r="CP7" s="712"/>
      <c r="CQ7" s="713"/>
      <c r="CR7" s="678">
        <v>
15258652</v>
      </c>
      <c r="CS7" s="679"/>
      <c r="CT7" s="679"/>
      <c r="CU7" s="679"/>
      <c r="CV7" s="679"/>
      <c r="CW7" s="679"/>
      <c r="CX7" s="679"/>
      <c r="CY7" s="680"/>
      <c r="CZ7" s="715">
        <v>
12.8</v>
      </c>
      <c r="DA7" s="715"/>
      <c r="DB7" s="715"/>
      <c r="DC7" s="715"/>
      <c r="DD7" s="684">
        <v>
1557373</v>
      </c>
      <c r="DE7" s="679"/>
      <c r="DF7" s="679"/>
      <c r="DG7" s="679"/>
      <c r="DH7" s="679"/>
      <c r="DI7" s="679"/>
      <c r="DJ7" s="679"/>
      <c r="DK7" s="679"/>
      <c r="DL7" s="679"/>
      <c r="DM7" s="679"/>
      <c r="DN7" s="679"/>
      <c r="DO7" s="679"/>
      <c r="DP7" s="680"/>
      <c r="DQ7" s="684">
        <v>
13177331</v>
      </c>
      <c r="DR7" s="679"/>
      <c r="DS7" s="679"/>
      <c r="DT7" s="679"/>
      <c r="DU7" s="679"/>
      <c r="DV7" s="679"/>
      <c r="DW7" s="679"/>
      <c r="DX7" s="679"/>
      <c r="DY7" s="679"/>
      <c r="DZ7" s="679"/>
      <c r="EA7" s="679"/>
      <c r="EB7" s="679"/>
      <c r="EC7" s="722"/>
    </row>
    <row r="8" spans="2:143" ht="11.25" customHeight="1" x14ac:dyDescent="0.2">
      <c r="B8" s="675" t="s">
        <v>
242</v>
      </c>
      <c r="C8" s="676"/>
      <c r="D8" s="676"/>
      <c r="E8" s="676"/>
      <c r="F8" s="676"/>
      <c r="G8" s="676"/>
      <c r="H8" s="676"/>
      <c r="I8" s="676"/>
      <c r="J8" s="676"/>
      <c r="K8" s="676"/>
      <c r="L8" s="676"/>
      <c r="M8" s="676"/>
      <c r="N8" s="676"/>
      <c r="O8" s="676"/>
      <c r="P8" s="676"/>
      <c r="Q8" s="677"/>
      <c r="R8" s="678">
        <v>
356130</v>
      </c>
      <c r="S8" s="679"/>
      <c r="T8" s="679"/>
      <c r="U8" s="679"/>
      <c r="V8" s="679"/>
      <c r="W8" s="679"/>
      <c r="X8" s="679"/>
      <c r="Y8" s="680"/>
      <c r="Z8" s="715">
        <v>
0.3</v>
      </c>
      <c r="AA8" s="715"/>
      <c r="AB8" s="715"/>
      <c r="AC8" s="715"/>
      <c r="AD8" s="716">
        <v>
356130</v>
      </c>
      <c r="AE8" s="716"/>
      <c r="AF8" s="716"/>
      <c r="AG8" s="716"/>
      <c r="AH8" s="716"/>
      <c r="AI8" s="716"/>
      <c r="AJ8" s="716"/>
      <c r="AK8" s="716"/>
      <c r="AL8" s="681">
        <v>
0.5</v>
      </c>
      <c r="AM8" s="682"/>
      <c r="AN8" s="682"/>
      <c r="AO8" s="717"/>
      <c r="AP8" s="675" t="s">
        <v>
243</v>
      </c>
      <c r="AQ8" s="676"/>
      <c r="AR8" s="676"/>
      <c r="AS8" s="676"/>
      <c r="AT8" s="676"/>
      <c r="AU8" s="676"/>
      <c r="AV8" s="676"/>
      <c r="AW8" s="676"/>
      <c r="AX8" s="676"/>
      <c r="AY8" s="676"/>
      <c r="AZ8" s="676"/>
      <c r="BA8" s="676"/>
      <c r="BB8" s="676"/>
      <c r="BC8" s="676"/>
      <c r="BD8" s="676"/>
      <c r="BE8" s="676"/>
      <c r="BF8" s="677"/>
      <c r="BG8" s="678">
        <v>
548721</v>
      </c>
      <c r="BH8" s="679"/>
      <c r="BI8" s="679"/>
      <c r="BJ8" s="679"/>
      <c r="BK8" s="679"/>
      <c r="BL8" s="679"/>
      <c r="BM8" s="679"/>
      <c r="BN8" s="680"/>
      <c r="BO8" s="715">
        <v>
2.1</v>
      </c>
      <c r="BP8" s="715"/>
      <c r="BQ8" s="715"/>
      <c r="BR8" s="715"/>
      <c r="BS8" s="684" t="s">
        <v>
237</v>
      </c>
      <c r="BT8" s="679"/>
      <c r="BU8" s="679"/>
      <c r="BV8" s="679"/>
      <c r="BW8" s="679"/>
      <c r="BX8" s="679"/>
      <c r="BY8" s="679"/>
      <c r="BZ8" s="679"/>
      <c r="CA8" s="679"/>
      <c r="CB8" s="722"/>
      <c r="CD8" s="711" t="s">
        <v>
244</v>
      </c>
      <c r="CE8" s="712"/>
      <c r="CF8" s="712"/>
      <c r="CG8" s="712"/>
      <c r="CH8" s="712"/>
      <c r="CI8" s="712"/>
      <c r="CJ8" s="712"/>
      <c r="CK8" s="712"/>
      <c r="CL8" s="712"/>
      <c r="CM8" s="712"/>
      <c r="CN8" s="712"/>
      <c r="CO8" s="712"/>
      <c r="CP8" s="712"/>
      <c r="CQ8" s="713"/>
      <c r="CR8" s="678">
        <v>
65770145</v>
      </c>
      <c r="CS8" s="679"/>
      <c r="CT8" s="679"/>
      <c r="CU8" s="679"/>
      <c r="CV8" s="679"/>
      <c r="CW8" s="679"/>
      <c r="CX8" s="679"/>
      <c r="CY8" s="680"/>
      <c r="CZ8" s="715">
        <v>
55.3</v>
      </c>
      <c r="DA8" s="715"/>
      <c r="DB8" s="715"/>
      <c r="DC8" s="715"/>
      <c r="DD8" s="684">
        <v>
1396075</v>
      </c>
      <c r="DE8" s="679"/>
      <c r="DF8" s="679"/>
      <c r="DG8" s="679"/>
      <c r="DH8" s="679"/>
      <c r="DI8" s="679"/>
      <c r="DJ8" s="679"/>
      <c r="DK8" s="679"/>
      <c r="DL8" s="679"/>
      <c r="DM8" s="679"/>
      <c r="DN8" s="679"/>
      <c r="DO8" s="679"/>
      <c r="DP8" s="680"/>
      <c r="DQ8" s="684">
        <v>
35112576</v>
      </c>
      <c r="DR8" s="679"/>
      <c r="DS8" s="679"/>
      <c r="DT8" s="679"/>
      <c r="DU8" s="679"/>
      <c r="DV8" s="679"/>
      <c r="DW8" s="679"/>
      <c r="DX8" s="679"/>
      <c r="DY8" s="679"/>
      <c r="DZ8" s="679"/>
      <c r="EA8" s="679"/>
      <c r="EB8" s="679"/>
      <c r="EC8" s="722"/>
    </row>
    <row r="9" spans="2:143" ht="11.25" customHeight="1" x14ac:dyDescent="0.2">
      <c r="B9" s="675" t="s">
        <v>
245</v>
      </c>
      <c r="C9" s="676"/>
      <c r="D9" s="676"/>
      <c r="E9" s="676"/>
      <c r="F9" s="676"/>
      <c r="G9" s="676"/>
      <c r="H9" s="676"/>
      <c r="I9" s="676"/>
      <c r="J9" s="676"/>
      <c r="K9" s="676"/>
      <c r="L9" s="676"/>
      <c r="M9" s="676"/>
      <c r="N9" s="676"/>
      <c r="O9" s="676"/>
      <c r="P9" s="676"/>
      <c r="Q9" s="677"/>
      <c r="R9" s="678">
        <v>
220783</v>
      </c>
      <c r="S9" s="679"/>
      <c r="T9" s="679"/>
      <c r="U9" s="679"/>
      <c r="V9" s="679"/>
      <c r="W9" s="679"/>
      <c r="X9" s="679"/>
      <c r="Y9" s="680"/>
      <c r="Z9" s="715">
        <v>
0.2</v>
      </c>
      <c r="AA9" s="715"/>
      <c r="AB9" s="715"/>
      <c r="AC9" s="715"/>
      <c r="AD9" s="716">
        <v>
220783</v>
      </c>
      <c r="AE9" s="716"/>
      <c r="AF9" s="716"/>
      <c r="AG9" s="716"/>
      <c r="AH9" s="716"/>
      <c r="AI9" s="716"/>
      <c r="AJ9" s="716"/>
      <c r="AK9" s="716"/>
      <c r="AL9" s="681">
        <v>
0.3</v>
      </c>
      <c r="AM9" s="682"/>
      <c r="AN9" s="682"/>
      <c r="AO9" s="717"/>
      <c r="AP9" s="675" t="s">
        <v>
246</v>
      </c>
      <c r="AQ9" s="676"/>
      <c r="AR9" s="676"/>
      <c r="AS9" s="676"/>
      <c r="AT9" s="676"/>
      <c r="AU9" s="676"/>
      <c r="AV9" s="676"/>
      <c r="AW9" s="676"/>
      <c r="AX9" s="676"/>
      <c r="AY9" s="676"/>
      <c r="AZ9" s="676"/>
      <c r="BA9" s="676"/>
      <c r="BB9" s="676"/>
      <c r="BC9" s="676"/>
      <c r="BD9" s="676"/>
      <c r="BE9" s="676"/>
      <c r="BF9" s="677"/>
      <c r="BG9" s="678">
        <v>
22830377</v>
      </c>
      <c r="BH9" s="679"/>
      <c r="BI9" s="679"/>
      <c r="BJ9" s="679"/>
      <c r="BK9" s="679"/>
      <c r="BL9" s="679"/>
      <c r="BM9" s="679"/>
      <c r="BN9" s="680"/>
      <c r="BO9" s="715">
        <v>
89.2</v>
      </c>
      <c r="BP9" s="715"/>
      <c r="BQ9" s="715"/>
      <c r="BR9" s="715"/>
      <c r="BS9" s="684" t="s">
        <v>
237</v>
      </c>
      <c r="BT9" s="679"/>
      <c r="BU9" s="679"/>
      <c r="BV9" s="679"/>
      <c r="BW9" s="679"/>
      <c r="BX9" s="679"/>
      <c r="BY9" s="679"/>
      <c r="BZ9" s="679"/>
      <c r="CA9" s="679"/>
      <c r="CB9" s="722"/>
      <c r="CD9" s="711" t="s">
        <v>
247</v>
      </c>
      <c r="CE9" s="712"/>
      <c r="CF9" s="712"/>
      <c r="CG9" s="712"/>
      <c r="CH9" s="712"/>
      <c r="CI9" s="712"/>
      <c r="CJ9" s="712"/>
      <c r="CK9" s="712"/>
      <c r="CL9" s="712"/>
      <c r="CM9" s="712"/>
      <c r="CN9" s="712"/>
      <c r="CO9" s="712"/>
      <c r="CP9" s="712"/>
      <c r="CQ9" s="713"/>
      <c r="CR9" s="678">
        <v>
7698652</v>
      </c>
      <c r="CS9" s="679"/>
      <c r="CT9" s="679"/>
      <c r="CU9" s="679"/>
      <c r="CV9" s="679"/>
      <c r="CW9" s="679"/>
      <c r="CX9" s="679"/>
      <c r="CY9" s="680"/>
      <c r="CZ9" s="715">
        <v>
6.5</v>
      </c>
      <c r="DA9" s="715"/>
      <c r="DB9" s="715"/>
      <c r="DC9" s="715"/>
      <c r="DD9" s="684">
        <v>
101824</v>
      </c>
      <c r="DE9" s="679"/>
      <c r="DF9" s="679"/>
      <c r="DG9" s="679"/>
      <c r="DH9" s="679"/>
      <c r="DI9" s="679"/>
      <c r="DJ9" s="679"/>
      <c r="DK9" s="679"/>
      <c r="DL9" s="679"/>
      <c r="DM9" s="679"/>
      <c r="DN9" s="679"/>
      <c r="DO9" s="679"/>
      <c r="DP9" s="680"/>
      <c r="DQ9" s="684">
        <v>
6384244</v>
      </c>
      <c r="DR9" s="679"/>
      <c r="DS9" s="679"/>
      <c r="DT9" s="679"/>
      <c r="DU9" s="679"/>
      <c r="DV9" s="679"/>
      <c r="DW9" s="679"/>
      <c r="DX9" s="679"/>
      <c r="DY9" s="679"/>
      <c r="DZ9" s="679"/>
      <c r="EA9" s="679"/>
      <c r="EB9" s="679"/>
      <c r="EC9" s="722"/>
    </row>
    <row r="10" spans="2:143" ht="11.25" customHeight="1" x14ac:dyDescent="0.2">
      <c r="B10" s="675" t="s">
        <v>
248</v>
      </c>
      <c r="C10" s="676"/>
      <c r="D10" s="676"/>
      <c r="E10" s="676"/>
      <c r="F10" s="676"/>
      <c r="G10" s="676"/>
      <c r="H10" s="676"/>
      <c r="I10" s="676"/>
      <c r="J10" s="676"/>
      <c r="K10" s="676"/>
      <c r="L10" s="676"/>
      <c r="M10" s="676"/>
      <c r="N10" s="676"/>
      <c r="O10" s="676"/>
      <c r="P10" s="676"/>
      <c r="Q10" s="677"/>
      <c r="R10" s="678" t="s">
        <v>
237</v>
      </c>
      <c r="S10" s="679"/>
      <c r="T10" s="679"/>
      <c r="U10" s="679"/>
      <c r="V10" s="679"/>
      <c r="W10" s="679"/>
      <c r="X10" s="679"/>
      <c r="Y10" s="680"/>
      <c r="Z10" s="715" t="s">
        <v>
237</v>
      </c>
      <c r="AA10" s="715"/>
      <c r="AB10" s="715"/>
      <c r="AC10" s="715"/>
      <c r="AD10" s="716" t="s">
        <v>
237</v>
      </c>
      <c r="AE10" s="716"/>
      <c r="AF10" s="716"/>
      <c r="AG10" s="716"/>
      <c r="AH10" s="716"/>
      <c r="AI10" s="716"/>
      <c r="AJ10" s="716"/>
      <c r="AK10" s="716"/>
      <c r="AL10" s="681" t="s">
        <v>
129</v>
      </c>
      <c r="AM10" s="682"/>
      <c r="AN10" s="682"/>
      <c r="AO10" s="717"/>
      <c r="AP10" s="675" t="s">
        <v>
249</v>
      </c>
      <c r="AQ10" s="676"/>
      <c r="AR10" s="676"/>
      <c r="AS10" s="676"/>
      <c r="AT10" s="676"/>
      <c r="AU10" s="676"/>
      <c r="AV10" s="676"/>
      <c r="AW10" s="676"/>
      <c r="AX10" s="676"/>
      <c r="AY10" s="676"/>
      <c r="AZ10" s="676"/>
      <c r="BA10" s="676"/>
      <c r="BB10" s="676"/>
      <c r="BC10" s="676"/>
      <c r="BD10" s="676"/>
      <c r="BE10" s="676"/>
      <c r="BF10" s="677"/>
      <c r="BG10" s="678" t="s">
        <v>
237</v>
      </c>
      <c r="BH10" s="679"/>
      <c r="BI10" s="679"/>
      <c r="BJ10" s="679"/>
      <c r="BK10" s="679"/>
      <c r="BL10" s="679"/>
      <c r="BM10" s="679"/>
      <c r="BN10" s="680"/>
      <c r="BO10" s="715" t="s">
        <v>
129</v>
      </c>
      <c r="BP10" s="715"/>
      <c r="BQ10" s="715"/>
      <c r="BR10" s="715"/>
      <c r="BS10" s="684" t="s">
        <v>
237</v>
      </c>
      <c r="BT10" s="679"/>
      <c r="BU10" s="679"/>
      <c r="BV10" s="679"/>
      <c r="BW10" s="679"/>
      <c r="BX10" s="679"/>
      <c r="BY10" s="679"/>
      <c r="BZ10" s="679"/>
      <c r="CA10" s="679"/>
      <c r="CB10" s="722"/>
      <c r="CD10" s="711" t="s">
        <v>
250</v>
      </c>
      <c r="CE10" s="712"/>
      <c r="CF10" s="712"/>
      <c r="CG10" s="712"/>
      <c r="CH10" s="712"/>
      <c r="CI10" s="712"/>
      <c r="CJ10" s="712"/>
      <c r="CK10" s="712"/>
      <c r="CL10" s="712"/>
      <c r="CM10" s="712"/>
      <c r="CN10" s="712"/>
      <c r="CO10" s="712"/>
      <c r="CP10" s="712"/>
      <c r="CQ10" s="713"/>
      <c r="CR10" s="678">
        <v>
166778</v>
      </c>
      <c r="CS10" s="679"/>
      <c r="CT10" s="679"/>
      <c r="CU10" s="679"/>
      <c r="CV10" s="679"/>
      <c r="CW10" s="679"/>
      <c r="CX10" s="679"/>
      <c r="CY10" s="680"/>
      <c r="CZ10" s="715">
        <v>
0.1</v>
      </c>
      <c r="DA10" s="715"/>
      <c r="DB10" s="715"/>
      <c r="DC10" s="715"/>
      <c r="DD10" s="684" t="s">
        <v>
129</v>
      </c>
      <c r="DE10" s="679"/>
      <c r="DF10" s="679"/>
      <c r="DG10" s="679"/>
      <c r="DH10" s="679"/>
      <c r="DI10" s="679"/>
      <c r="DJ10" s="679"/>
      <c r="DK10" s="679"/>
      <c r="DL10" s="679"/>
      <c r="DM10" s="679"/>
      <c r="DN10" s="679"/>
      <c r="DO10" s="679"/>
      <c r="DP10" s="680"/>
      <c r="DQ10" s="684">
        <v>
141350</v>
      </c>
      <c r="DR10" s="679"/>
      <c r="DS10" s="679"/>
      <c r="DT10" s="679"/>
      <c r="DU10" s="679"/>
      <c r="DV10" s="679"/>
      <c r="DW10" s="679"/>
      <c r="DX10" s="679"/>
      <c r="DY10" s="679"/>
      <c r="DZ10" s="679"/>
      <c r="EA10" s="679"/>
      <c r="EB10" s="679"/>
      <c r="EC10" s="722"/>
    </row>
    <row r="11" spans="2:143" ht="11.25" customHeight="1" x14ac:dyDescent="0.2">
      <c r="B11" s="675" t="s">
        <v>
251</v>
      </c>
      <c r="C11" s="676"/>
      <c r="D11" s="676"/>
      <c r="E11" s="676"/>
      <c r="F11" s="676"/>
      <c r="G11" s="676"/>
      <c r="H11" s="676"/>
      <c r="I11" s="676"/>
      <c r="J11" s="676"/>
      <c r="K11" s="676"/>
      <c r="L11" s="676"/>
      <c r="M11" s="676"/>
      <c r="N11" s="676"/>
      <c r="O11" s="676"/>
      <c r="P11" s="676"/>
      <c r="Q11" s="677"/>
      <c r="R11" s="678">
        <v>
4978987</v>
      </c>
      <c r="S11" s="679"/>
      <c r="T11" s="679"/>
      <c r="U11" s="679"/>
      <c r="V11" s="679"/>
      <c r="W11" s="679"/>
      <c r="X11" s="679"/>
      <c r="Y11" s="680"/>
      <c r="Z11" s="681">
        <v>
4</v>
      </c>
      <c r="AA11" s="682"/>
      <c r="AB11" s="682"/>
      <c r="AC11" s="683"/>
      <c r="AD11" s="684">
        <v>
4978987</v>
      </c>
      <c r="AE11" s="679"/>
      <c r="AF11" s="679"/>
      <c r="AG11" s="679"/>
      <c r="AH11" s="679"/>
      <c r="AI11" s="679"/>
      <c r="AJ11" s="679"/>
      <c r="AK11" s="680"/>
      <c r="AL11" s="681">
        <v>
6.6</v>
      </c>
      <c r="AM11" s="682"/>
      <c r="AN11" s="682"/>
      <c r="AO11" s="717"/>
      <c r="AP11" s="675" t="s">
        <v>
252</v>
      </c>
      <c r="AQ11" s="676"/>
      <c r="AR11" s="676"/>
      <c r="AS11" s="676"/>
      <c r="AT11" s="676"/>
      <c r="AU11" s="676"/>
      <c r="AV11" s="676"/>
      <c r="AW11" s="676"/>
      <c r="AX11" s="676"/>
      <c r="AY11" s="676"/>
      <c r="AZ11" s="676"/>
      <c r="BA11" s="676"/>
      <c r="BB11" s="676"/>
      <c r="BC11" s="676"/>
      <c r="BD11" s="676"/>
      <c r="BE11" s="676"/>
      <c r="BF11" s="677"/>
      <c r="BG11" s="678" t="s">
        <v>
129</v>
      </c>
      <c r="BH11" s="679"/>
      <c r="BI11" s="679"/>
      <c r="BJ11" s="679"/>
      <c r="BK11" s="679"/>
      <c r="BL11" s="679"/>
      <c r="BM11" s="679"/>
      <c r="BN11" s="680"/>
      <c r="BO11" s="715" t="s">
        <v>
237</v>
      </c>
      <c r="BP11" s="715"/>
      <c r="BQ11" s="715"/>
      <c r="BR11" s="715"/>
      <c r="BS11" s="684" t="s">
        <v>
129</v>
      </c>
      <c r="BT11" s="679"/>
      <c r="BU11" s="679"/>
      <c r="BV11" s="679"/>
      <c r="BW11" s="679"/>
      <c r="BX11" s="679"/>
      <c r="BY11" s="679"/>
      <c r="BZ11" s="679"/>
      <c r="CA11" s="679"/>
      <c r="CB11" s="722"/>
      <c r="CD11" s="711" t="s">
        <v>
253</v>
      </c>
      <c r="CE11" s="712"/>
      <c r="CF11" s="712"/>
      <c r="CG11" s="712"/>
      <c r="CH11" s="712"/>
      <c r="CI11" s="712"/>
      <c r="CJ11" s="712"/>
      <c r="CK11" s="712"/>
      <c r="CL11" s="712"/>
      <c r="CM11" s="712"/>
      <c r="CN11" s="712"/>
      <c r="CO11" s="712"/>
      <c r="CP11" s="712"/>
      <c r="CQ11" s="713"/>
      <c r="CR11" s="678" t="s">
        <v>
237</v>
      </c>
      <c r="CS11" s="679"/>
      <c r="CT11" s="679"/>
      <c r="CU11" s="679"/>
      <c r="CV11" s="679"/>
      <c r="CW11" s="679"/>
      <c r="CX11" s="679"/>
      <c r="CY11" s="680"/>
      <c r="CZ11" s="715" t="s">
        <v>
237</v>
      </c>
      <c r="DA11" s="715"/>
      <c r="DB11" s="715"/>
      <c r="DC11" s="715"/>
      <c r="DD11" s="684" t="s">
        <v>
129</v>
      </c>
      <c r="DE11" s="679"/>
      <c r="DF11" s="679"/>
      <c r="DG11" s="679"/>
      <c r="DH11" s="679"/>
      <c r="DI11" s="679"/>
      <c r="DJ11" s="679"/>
      <c r="DK11" s="679"/>
      <c r="DL11" s="679"/>
      <c r="DM11" s="679"/>
      <c r="DN11" s="679"/>
      <c r="DO11" s="679"/>
      <c r="DP11" s="680"/>
      <c r="DQ11" s="684" t="s">
        <v>
129</v>
      </c>
      <c r="DR11" s="679"/>
      <c r="DS11" s="679"/>
      <c r="DT11" s="679"/>
      <c r="DU11" s="679"/>
      <c r="DV11" s="679"/>
      <c r="DW11" s="679"/>
      <c r="DX11" s="679"/>
      <c r="DY11" s="679"/>
      <c r="DZ11" s="679"/>
      <c r="EA11" s="679"/>
      <c r="EB11" s="679"/>
      <c r="EC11" s="722"/>
    </row>
    <row r="12" spans="2:143" ht="11.25" customHeight="1" x14ac:dyDescent="0.2">
      <c r="B12" s="675" t="s">
        <v>
254</v>
      </c>
      <c r="C12" s="676"/>
      <c r="D12" s="676"/>
      <c r="E12" s="676"/>
      <c r="F12" s="676"/>
      <c r="G12" s="676"/>
      <c r="H12" s="676"/>
      <c r="I12" s="676"/>
      <c r="J12" s="676"/>
      <c r="K12" s="676"/>
      <c r="L12" s="676"/>
      <c r="M12" s="676"/>
      <c r="N12" s="676"/>
      <c r="O12" s="676"/>
      <c r="P12" s="676"/>
      <c r="Q12" s="677"/>
      <c r="R12" s="678" t="s">
        <v>
129</v>
      </c>
      <c r="S12" s="679"/>
      <c r="T12" s="679"/>
      <c r="U12" s="679"/>
      <c r="V12" s="679"/>
      <c r="W12" s="679"/>
      <c r="X12" s="679"/>
      <c r="Y12" s="680"/>
      <c r="Z12" s="715" t="s">
        <v>
129</v>
      </c>
      <c r="AA12" s="715"/>
      <c r="AB12" s="715"/>
      <c r="AC12" s="715"/>
      <c r="AD12" s="716" t="s">
        <v>
237</v>
      </c>
      <c r="AE12" s="716"/>
      <c r="AF12" s="716"/>
      <c r="AG12" s="716"/>
      <c r="AH12" s="716"/>
      <c r="AI12" s="716"/>
      <c r="AJ12" s="716"/>
      <c r="AK12" s="716"/>
      <c r="AL12" s="681" t="s">
        <v>
237</v>
      </c>
      <c r="AM12" s="682"/>
      <c r="AN12" s="682"/>
      <c r="AO12" s="717"/>
      <c r="AP12" s="675" t="s">
        <v>
255</v>
      </c>
      <c r="AQ12" s="676"/>
      <c r="AR12" s="676"/>
      <c r="AS12" s="676"/>
      <c r="AT12" s="676"/>
      <c r="AU12" s="676"/>
      <c r="AV12" s="676"/>
      <c r="AW12" s="676"/>
      <c r="AX12" s="676"/>
      <c r="AY12" s="676"/>
      <c r="AZ12" s="676"/>
      <c r="BA12" s="676"/>
      <c r="BB12" s="676"/>
      <c r="BC12" s="676"/>
      <c r="BD12" s="676"/>
      <c r="BE12" s="676"/>
      <c r="BF12" s="677"/>
      <c r="BG12" s="678" t="s">
        <v>
237</v>
      </c>
      <c r="BH12" s="679"/>
      <c r="BI12" s="679"/>
      <c r="BJ12" s="679"/>
      <c r="BK12" s="679"/>
      <c r="BL12" s="679"/>
      <c r="BM12" s="679"/>
      <c r="BN12" s="680"/>
      <c r="BO12" s="715" t="s">
        <v>
129</v>
      </c>
      <c r="BP12" s="715"/>
      <c r="BQ12" s="715"/>
      <c r="BR12" s="715"/>
      <c r="BS12" s="684" t="s">
        <v>
129</v>
      </c>
      <c r="BT12" s="679"/>
      <c r="BU12" s="679"/>
      <c r="BV12" s="679"/>
      <c r="BW12" s="679"/>
      <c r="BX12" s="679"/>
      <c r="BY12" s="679"/>
      <c r="BZ12" s="679"/>
      <c r="CA12" s="679"/>
      <c r="CB12" s="722"/>
      <c r="CD12" s="711" t="s">
        <v>
256</v>
      </c>
      <c r="CE12" s="712"/>
      <c r="CF12" s="712"/>
      <c r="CG12" s="712"/>
      <c r="CH12" s="712"/>
      <c r="CI12" s="712"/>
      <c r="CJ12" s="712"/>
      <c r="CK12" s="712"/>
      <c r="CL12" s="712"/>
      <c r="CM12" s="712"/>
      <c r="CN12" s="712"/>
      <c r="CO12" s="712"/>
      <c r="CP12" s="712"/>
      <c r="CQ12" s="713"/>
      <c r="CR12" s="678">
        <v>
1781724</v>
      </c>
      <c r="CS12" s="679"/>
      <c r="CT12" s="679"/>
      <c r="CU12" s="679"/>
      <c r="CV12" s="679"/>
      <c r="CW12" s="679"/>
      <c r="CX12" s="679"/>
      <c r="CY12" s="680"/>
      <c r="CZ12" s="715">
        <v>
1.5</v>
      </c>
      <c r="DA12" s="715"/>
      <c r="DB12" s="715"/>
      <c r="DC12" s="715"/>
      <c r="DD12" s="684">
        <v>
1132</v>
      </c>
      <c r="DE12" s="679"/>
      <c r="DF12" s="679"/>
      <c r="DG12" s="679"/>
      <c r="DH12" s="679"/>
      <c r="DI12" s="679"/>
      <c r="DJ12" s="679"/>
      <c r="DK12" s="679"/>
      <c r="DL12" s="679"/>
      <c r="DM12" s="679"/>
      <c r="DN12" s="679"/>
      <c r="DO12" s="679"/>
      <c r="DP12" s="680"/>
      <c r="DQ12" s="684">
        <v>
1508170</v>
      </c>
      <c r="DR12" s="679"/>
      <c r="DS12" s="679"/>
      <c r="DT12" s="679"/>
      <c r="DU12" s="679"/>
      <c r="DV12" s="679"/>
      <c r="DW12" s="679"/>
      <c r="DX12" s="679"/>
      <c r="DY12" s="679"/>
      <c r="DZ12" s="679"/>
      <c r="EA12" s="679"/>
      <c r="EB12" s="679"/>
      <c r="EC12" s="722"/>
    </row>
    <row r="13" spans="2:143" ht="11.25" customHeight="1" x14ac:dyDescent="0.2">
      <c r="B13" s="675" t="s">
        <v>
257</v>
      </c>
      <c r="C13" s="676"/>
      <c r="D13" s="676"/>
      <c r="E13" s="676"/>
      <c r="F13" s="676"/>
      <c r="G13" s="676"/>
      <c r="H13" s="676"/>
      <c r="I13" s="676"/>
      <c r="J13" s="676"/>
      <c r="K13" s="676"/>
      <c r="L13" s="676"/>
      <c r="M13" s="676"/>
      <c r="N13" s="676"/>
      <c r="O13" s="676"/>
      <c r="P13" s="676"/>
      <c r="Q13" s="677"/>
      <c r="R13" s="678" t="s">
        <v>
237</v>
      </c>
      <c r="S13" s="679"/>
      <c r="T13" s="679"/>
      <c r="U13" s="679"/>
      <c r="V13" s="679"/>
      <c r="W13" s="679"/>
      <c r="X13" s="679"/>
      <c r="Y13" s="680"/>
      <c r="Z13" s="715" t="s">
        <v>
129</v>
      </c>
      <c r="AA13" s="715"/>
      <c r="AB13" s="715"/>
      <c r="AC13" s="715"/>
      <c r="AD13" s="716" t="s">
        <v>
129</v>
      </c>
      <c r="AE13" s="716"/>
      <c r="AF13" s="716"/>
      <c r="AG13" s="716"/>
      <c r="AH13" s="716"/>
      <c r="AI13" s="716"/>
      <c r="AJ13" s="716"/>
      <c r="AK13" s="716"/>
      <c r="AL13" s="681" t="s">
        <v>
237</v>
      </c>
      <c r="AM13" s="682"/>
      <c r="AN13" s="682"/>
      <c r="AO13" s="717"/>
      <c r="AP13" s="675" t="s">
        <v>
258</v>
      </c>
      <c r="AQ13" s="676"/>
      <c r="AR13" s="676"/>
      <c r="AS13" s="676"/>
      <c r="AT13" s="676"/>
      <c r="AU13" s="676"/>
      <c r="AV13" s="676"/>
      <c r="AW13" s="676"/>
      <c r="AX13" s="676"/>
      <c r="AY13" s="676"/>
      <c r="AZ13" s="676"/>
      <c r="BA13" s="676"/>
      <c r="BB13" s="676"/>
      <c r="BC13" s="676"/>
      <c r="BD13" s="676"/>
      <c r="BE13" s="676"/>
      <c r="BF13" s="677"/>
      <c r="BG13" s="678" t="s">
        <v>
237</v>
      </c>
      <c r="BH13" s="679"/>
      <c r="BI13" s="679"/>
      <c r="BJ13" s="679"/>
      <c r="BK13" s="679"/>
      <c r="BL13" s="679"/>
      <c r="BM13" s="679"/>
      <c r="BN13" s="680"/>
      <c r="BO13" s="715" t="s">
        <v>
129</v>
      </c>
      <c r="BP13" s="715"/>
      <c r="BQ13" s="715"/>
      <c r="BR13" s="715"/>
      <c r="BS13" s="684" t="s">
        <v>
129</v>
      </c>
      <c r="BT13" s="679"/>
      <c r="BU13" s="679"/>
      <c r="BV13" s="679"/>
      <c r="BW13" s="679"/>
      <c r="BX13" s="679"/>
      <c r="BY13" s="679"/>
      <c r="BZ13" s="679"/>
      <c r="CA13" s="679"/>
      <c r="CB13" s="722"/>
      <c r="CD13" s="711" t="s">
        <v>
259</v>
      </c>
      <c r="CE13" s="712"/>
      <c r="CF13" s="712"/>
      <c r="CG13" s="712"/>
      <c r="CH13" s="712"/>
      <c r="CI13" s="712"/>
      <c r="CJ13" s="712"/>
      <c r="CK13" s="712"/>
      <c r="CL13" s="712"/>
      <c r="CM13" s="712"/>
      <c r="CN13" s="712"/>
      <c r="CO13" s="712"/>
      <c r="CP13" s="712"/>
      <c r="CQ13" s="713"/>
      <c r="CR13" s="678">
        <v>
10587998</v>
      </c>
      <c r="CS13" s="679"/>
      <c r="CT13" s="679"/>
      <c r="CU13" s="679"/>
      <c r="CV13" s="679"/>
      <c r="CW13" s="679"/>
      <c r="CX13" s="679"/>
      <c r="CY13" s="680"/>
      <c r="CZ13" s="715">
        <v>
8.9</v>
      </c>
      <c r="DA13" s="715"/>
      <c r="DB13" s="715"/>
      <c r="DC13" s="715"/>
      <c r="DD13" s="684">
        <v>
6311024</v>
      </c>
      <c r="DE13" s="679"/>
      <c r="DF13" s="679"/>
      <c r="DG13" s="679"/>
      <c r="DH13" s="679"/>
      <c r="DI13" s="679"/>
      <c r="DJ13" s="679"/>
      <c r="DK13" s="679"/>
      <c r="DL13" s="679"/>
      <c r="DM13" s="679"/>
      <c r="DN13" s="679"/>
      <c r="DO13" s="679"/>
      <c r="DP13" s="680"/>
      <c r="DQ13" s="684">
        <v>
5251241</v>
      </c>
      <c r="DR13" s="679"/>
      <c r="DS13" s="679"/>
      <c r="DT13" s="679"/>
      <c r="DU13" s="679"/>
      <c r="DV13" s="679"/>
      <c r="DW13" s="679"/>
      <c r="DX13" s="679"/>
      <c r="DY13" s="679"/>
      <c r="DZ13" s="679"/>
      <c r="EA13" s="679"/>
      <c r="EB13" s="679"/>
      <c r="EC13" s="722"/>
    </row>
    <row r="14" spans="2:143" ht="11.25" customHeight="1" x14ac:dyDescent="0.2">
      <c r="B14" s="675" t="s">
        <v>
260</v>
      </c>
      <c r="C14" s="676"/>
      <c r="D14" s="676"/>
      <c r="E14" s="676"/>
      <c r="F14" s="676"/>
      <c r="G14" s="676"/>
      <c r="H14" s="676"/>
      <c r="I14" s="676"/>
      <c r="J14" s="676"/>
      <c r="K14" s="676"/>
      <c r="L14" s="676"/>
      <c r="M14" s="676"/>
      <c r="N14" s="676"/>
      <c r="O14" s="676"/>
      <c r="P14" s="676"/>
      <c r="Q14" s="677"/>
      <c r="R14" s="678">
        <v>
107453</v>
      </c>
      <c r="S14" s="679"/>
      <c r="T14" s="679"/>
      <c r="U14" s="679"/>
      <c r="V14" s="679"/>
      <c r="W14" s="679"/>
      <c r="X14" s="679"/>
      <c r="Y14" s="680"/>
      <c r="Z14" s="715">
        <v>
0.1</v>
      </c>
      <c r="AA14" s="715"/>
      <c r="AB14" s="715"/>
      <c r="AC14" s="715"/>
      <c r="AD14" s="716">
        <v>
107453</v>
      </c>
      <c r="AE14" s="716"/>
      <c r="AF14" s="716"/>
      <c r="AG14" s="716"/>
      <c r="AH14" s="716"/>
      <c r="AI14" s="716"/>
      <c r="AJ14" s="716"/>
      <c r="AK14" s="716"/>
      <c r="AL14" s="681">
        <v>
0.1</v>
      </c>
      <c r="AM14" s="682"/>
      <c r="AN14" s="682"/>
      <c r="AO14" s="717"/>
      <c r="AP14" s="675" t="s">
        <v>
261</v>
      </c>
      <c r="AQ14" s="676"/>
      <c r="AR14" s="676"/>
      <c r="AS14" s="676"/>
      <c r="AT14" s="676"/>
      <c r="AU14" s="676"/>
      <c r="AV14" s="676"/>
      <c r="AW14" s="676"/>
      <c r="AX14" s="676"/>
      <c r="AY14" s="676"/>
      <c r="AZ14" s="676"/>
      <c r="BA14" s="676"/>
      <c r="BB14" s="676"/>
      <c r="BC14" s="676"/>
      <c r="BD14" s="676"/>
      <c r="BE14" s="676"/>
      <c r="BF14" s="677"/>
      <c r="BG14" s="678">
        <v>
113017</v>
      </c>
      <c r="BH14" s="679"/>
      <c r="BI14" s="679"/>
      <c r="BJ14" s="679"/>
      <c r="BK14" s="679"/>
      <c r="BL14" s="679"/>
      <c r="BM14" s="679"/>
      <c r="BN14" s="680"/>
      <c r="BO14" s="715">
        <v>
0.4</v>
      </c>
      <c r="BP14" s="715"/>
      <c r="BQ14" s="715"/>
      <c r="BR14" s="715"/>
      <c r="BS14" s="684" t="s">
        <v>
129</v>
      </c>
      <c r="BT14" s="679"/>
      <c r="BU14" s="679"/>
      <c r="BV14" s="679"/>
      <c r="BW14" s="679"/>
      <c r="BX14" s="679"/>
      <c r="BY14" s="679"/>
      <c r="BZ14" s="679"/>
      <c r="CA14" s="679"/>
      <c r="CB14" s="722"/>
      <c r="CD14" s="711" t="s">
        <v>
262</v>
      </c>
      <c r="CE14" s="712"/>
      <c r="CF14" s="712"/>
      <c r="CG14" s="712"/>
      <c r="CH14" s="712"/>
      <c r="CI14" s="712"/>
      <c r="CJ14" s="712"/>
      <c r="CK14" s="712"/>
      <c r="CL14" s="712"/>
      <c r="CM14" s="712"/>
      <c r="CN14" s="712"/>
      <c r="CO14" s="712"/>
      <c r="CP14" s="712"/>
      <c r="CQ14" s="713"/>
      <c r="CR14" s="678">
        <v>
645625</v>
      </c>
      <c r="CS14" s="679"/>
      <c r="CT14" s="679"/>
      <c r="CU14" s="679"/>
      <c r="CV14" s="679"/>
      <c r="CW14" s="679"/>
      <c r="CX14" s="679"/>
      <c r="CY14" s="680"/>
      <c r="CZ14" s="715">
        <v>
0.5</v>
      </c>
      <c r="DA14" s="715"/>
      <c r="DB14" s="715"/>
      <c r="DC14" s="715"/>
      <c r="DD14" s="684">
        <v>
267977</v>
      </c>
      <c r="DE14" s="679"/>
      <c r="DF14" s="679"/>
      <c r="DG14" s="679"/>
      <c r="DH14" s="679"/>
      <c r="DI14" s="679"/>
      <c r="DJ14" s="679"/>
      <c r="DK14" s="679"/>
      <c r="DL14" s="679"/>
      <c r="DM14" s="679"/>
      <c r="DN14" s="679"/>
      <c r="DO14" s="679"/>
      <c r="DP14" s="680"/>
      <c r="DQ14" s="684">
        <v>
542077</v>
      </c>
      <c r="DR14" s="679"/>
      <c r="DS14" s="679"/>
      <c r="DT14" s="679"/>
      <c r="DU14" s="679"/>
      <c r="DV14" s="679"/>
      <c r="DW14" s="679"/>
      <c r="DX14" s="679"/>
      <c r="DY14" s="679"/>
      <c r="DZ14" s="679"/>
      <c r="EA14" s="679"/>
      <c r="EB14" s="679"/>
      <c r="EC14" s="722"/>
    </row>
    <row r="15" spans="2:143" ht="11.25" customHeight="1" x14ac:dyDescent="0.2">
      <c r="B15" s="675" t="s">
        <v>
263</v>
      </c>
      <c r="C15" s="676"/>
      <c r="D15" s="676"/>
      <c r="E15" s="676"/>
      <c r="F15" s="676"/>
      <c r="G15" s="676"/>
      <c r="H15" s="676"/>
      <c r="I15" s="676"/>
      <c r="J15" s="676"/>
      <c r="K15" s="676"/>
      <c r="L15" s="676"/>
      <c r="M15" s="676"/>
      <c r="N15" s="676"/>
      <c r="O15" s="676"/>
      <c r="P15" s="676"/>
      <c r="Q15" s="677"/>
      <c r="R15" s="678" t="s">
        <v>
237</v>
      </c>
      <c r="S15" s="679"/>
      <c r="T15" s="679"/>
      <c r="U15" s="679"/>
      <c r="V15" s="679"/>
      <c r="W15" s="679"/>
      <c r="X15" s="679"/>
      <c r="Y15" s="680"/>
      <c r="Z15" s="715" t="s">
        <v>
129</v>
      </c>
      <c r="AA15" s="715"/>
      <c r="AB15" s="715"/>
      <c r="AC15" s="715"/>
      <c r="AD15" s="716" t="s">
        <v>
129</v>
      </c>
      <c r="AE15" s="716"/>
      <c r="AF15" s="716"/>
      <c r="AG15" s="716"/>
      <c r="AH15" s="716"/>
      <c r="AI15" s="716"/>
      <c r="AJ15" s="716"/>
      <c r="AK15" s="716"/>
      <c r="AL15" s="681" t="s">
        <v>
237</v>
      </c>
      <c r="AM15" s="682"/>
      <c r="AN15" s="682"/>
      <c r="AO15" s="717"/>
      <c r="AP15" s="675" t="s">
        <v>
264</v>
      </c>
      <c r="AQ15" s="676"/>
      <c r="AR15" s="676"/>
      <c r="AS15" s="676"/>
      <c r="AT15" s="676"/>
      <c r="AU15" s="676"/>
      <c r="AV15" s="676"/>
      <c r="AW15" s="676"/>
      <c r="AX15" s="676"/>
      <c r="AY15" s="676"/>
      <c r="AZ15" s="676"/>
      <c r="BA15" s="676"/>
      <c r="BB15" s="676"/>
      <c r="BC15" s="676"/>
      <c r="BD15" s="676"/>
      <c r="BE15" s="676"/>
      <c r="BF15" s="677"/>
      <c r="BG15" s="678">
        <v>
2100610</v>
      </c>
      <c r="BH15" s="679"/>
      <c r="BI15" s="679"/>
      <c r="BJ15" s="679"/>
      <c r="BK15" s="679"/>
      <c r="BL15" s="679"/>
      <c r="BM15" s="679"/>
      <c r="BN15" s="680"/>
      <c r="BO15" s="715">
        <v>
8.1999999999999993</v>
      </c>
      <c r="BP15" s="715"/>
      <c r="BQ15" s="715"/>
      <c r="BR15" s="715"/>
      <c r="BS15" s="684" t="s">
        <v>
237</v>
      </c>
      <c r="BT15" s="679"/>
      <c r="BU15" s="679"/>
      <c r="BV15" s="679"/>
      <c r="BW15" s="679"/>
      <c r="BX15" s="679"/>
      <c r="BY15" s="679"/>
      <c r="BZ15" s="679"/>
      <c r="CA15" s="679"/>
      <c r="CB15" s="722"/>
      <c r="CD15" s="711" t="s">
        <v>
265</v>
      </c>
      <c r="CE15" s="712"/>
      <c r="CF15" s="712"/>
      <c r="CG15" s="712"/>
      <c r="CH15" s="712"/>
      <c r="CI15" s="712"/>
      <c r="CJ15" s="712"/>
      <c r="CK15" s="712"/>
      <c r="CL15" s="712"/>
      <c r="CM15" s="712"/>
      <c r="CN15" s="712"/>
      <c r="CO15" s="712"/>
      <c r="CP15" s="712"/>
      <c r="CQ15" s="713"/>
      <c r="CR15" s="678">
        <v>
13696003</v>
      </c>
      <c r="CS15" s="679"/>
      <c r="CT15" s="679"/>
      <c r="CU15" s="679"/>
      <c r="CV15" s="679"/>
      <c r="CW15" s="679"/>
      <c r="CX15" s="679"/>
      <c r="CY15" s="680"/>
      <c r="CZ15" s="715">
        <v>
11.5</v>
      </c>
      <c r="DA15" s="715"/>
      <c r="DB15" s="715"/>
      <c r="DC15" s="715"/>
      <c r="DD15" s="684">
        <v>
3444452</v>
      </c>
      <c r="DE15" s="679"/>
      <c r="DF15" s="679"/>
      <c r="DG15" s="679"/>
      <c r="DH15" s="679"/>
      <c r="DI15" s="679"/>
      <c r="DJ15" s="679"/>
      <c r="DK15" s="679"/>
      <c r="DL15" s="679"/>
      <c r="DM15" s="679"/>
      <c r="DN15" s="679"/>
      <c r="DO15" s="679"/>
      <c r="DP15" s="680"/>
      <c r="DQ15" s="684">
        <v>
11236507</v>
      </c>
      <c r="DR15" s="679"/>
      <c r="DS15" s="679"/>
      <c r="DT15" s="679"/>
      <c r="DU15" s="679"/>
      <c r="DV15" s="679"/>
      <c r="DW15" s="679"/>
      <c r="DX15" s="679"/>
      <c r="DY15" s="679"/>
      <c r="DZ15" s="679"/>
      <c r="EA15" s="679"/>
      <c r="EB15" s="679"/>
      <c r="EC15" s="722"/>
    </row>
    <row r="16" spans="2:143" ht="11.25" customHeight="1" x14ac:dyDescent="0.2">
      <c r="B16" s="675" t="s">
        <v>
266</v>
      </c>
      <c r="C16" s="676"/>
      <c r="D16" s="676"/>
      <c r="E16" s="676"/>
      <c r="F16" s="676"/>
      <c r="G16" s="676"/>
      <c r="H16" s="676"/>
      <c r="I16" s="676"/>
      <c r="J16" s="676"/>
      <c r="K16" s="676"/>
      <c r="L16" s="676"/>
      <c r="M16" s="676"/>
      <c r="N16" s="676"/>
      <c r="O16" s="676"/>
      <c r="P16" s="676"/>
      <c r="Q16" s="677"/>
      <c r="R16" s="678">
        <v>
37967</v>
      </c>
      <c r="S16" s="679"/>
      <c r="T16" s="679"/>
      <c r="U16" s="679"/>
      <c r="V16" s="679"/>
      <c r="W16" s="679"/>
      <c r="X16" s="679"/>
      <c r="Y16" s="680"/>
      <c r="Z16" s="715">
        <v>
0</v>
      </c>
      <c r="AA16" s="715"/>
      <c r="AB16" s="715"/>
      <c r="AC16" s="715"/>
      <c r="AD16" s="716">
        <v>
37967</v>
      </c>
      <c r="AE16" s="716"/>
      <c r="AF16" s="716"/>
      <c r="AG16" s="716"/>
      <c r="AH16" s="716"/>
      <c r="AI16" s="716"/>
      <c r="AJ16" s="716"/>
      <c r="AK16" s="716"/>
      <c r="AL16" s="681">
        <v>
0.1</v>
      </c>
      <c r="AM16" s="682"/>
      <c r="AN16" s="682"/>
      <c r="AO16" s="717"/>
      <c r="AP16" s="675" t="s">
        <v>
267</v>
      </c>
      <c r="AQ16" s="676"/>
      <c r="AR16" s="676"/>
      <c r="AS16" s="676"/>
      <c r="AT16" s="676"/>
      <c r="AU16" s="676"/>
      <c r="AV16" s="676"/>
      <c r="AW16" s="676"/>
      <c r="AX16" s="676"/>
      <c r="AY16" s="676"/>
      <c r="AZ16" s="676"/>
      <c r="BA16" s="676"/>
      <c r="BB16" s="676"/>
      <c r="BC16" s="676"/>
      <c r="BD16" s="676"/>
      <c r="BE16" s="676"/>
      <c r="BF16" s="677"/>
      <c r="BG16" s="678" t="s">
        <v>
237</v>
      </c>
      <c r="BH16" s="679"/>
      <c r="BI16" s="679"/>
      <c r="BJ16" s="679"/>
      <c r="BK16" s="679"/>
      <c r="BL16" s="679"/>
      <c r="BM16" s="679"/>
      <c r="BN16" s="680"/>
      <c r="BO16" s="715" t="s">
        <v>
129</v>
      </c>
      <c r="BP16" s="715"/>
      <c r="BQ16" s="715"/>
      <c r="BR16" s="715"/>
      <c r="BS16" s="684" t="s">
        <v>
129</v>
      </c>
      <c r="BT16" s="679"/>
      <c r="BU16" s="679"/>
      <c r="BV16" s="679"/>
      <c r="BW16" s="679"/>
      <c r="BX16" s="679"/>
      <c r="BY16" s="679"/>
      <c r="BZ16" s="679"/>
      <c r="CA16" s="679"/>
      <c r="CB16" s="722"/>
      <c r="CD16" s="711" t="s">
        <v>
268</v>
      </c>
      <c r="CE16" s="712"/>
      <c r="CF16" s="712"/>
      <c r="CG16" s="712"/>
      <c r="CH16" s="712"/>
      <c r="CI16" s="712"/>
      <c r="CJ16" s="712"/>
      <c r="CK16" s="712"/>
      <c r="CL16" s="712"/>
      <c r="CM16" s="712"/>
      <c r="CN16" s="712"/>
      <c r="CO16" s="712"/>
      <c r="CP16" s="712"/>
      <c r="CQ16" s="713"/>
      <c r="CR16" s="678">
        <v>
86200</v>
      </c>
      <c r="CS16" s="679"/>
      <c r="CT16" s="679"/>
      <c r="CU16" s="679"/>
      <c r="CV16" s="679"/>
      <c r="CW16" s="679"/>
      <c r="CX16" s="679"/>
      <c r="CY16" s="680"/>
      <c r="CZ16" s="715">
        <v>
0.1</v>
      </c>
      <c r="DA16" s="715"/>
      <c r="DB16" s="715"/>
      <c r="DC16" s="715"/>
      <c r="DD16" s="684" t="s">
        <v>
129</v>
      </c>
      <c r="DE16" s="679"/>
      <c r="DF16" s="679"/>
      <c r="DG16" s="679"/>
      <c r="DH16" s="679"/>
      <c r="DI16" s="679"/>
      <c r="DJ16" s="679"/>
      <c r="DK16" s="679"/>
      <c r="DL16" s="679"/>
      <c r="DM16" s="679"/>
      <c r="DN16" s="679"/>
      <c r="DO16" s="679"/>
      <c r="DP16" s="680"/>
      <c r="DQ16" s="684">
        <v>
86200</v>
      </c>
      <c r="DR16" s="679"/>
      <c r="DS16" s="679"/>
      <c r="DT16" s="679"/>
      <c r="DU16" s="679"/>
      <c r="DV16" s="679"/>
      <c r="DW16" s="679"/>
      <c r="DX16" s="679"/>
      <c r="DY16" s="679"/>
      <c r="DZ16" s="679"/>
      <c r="EA16" s="679"/>
      <c r="EB16" s="679"/>
      <c r="EC16" s="722"/>
    </row>
    <row r="17" spans="2:133" ht="11.25" customHeight="1" x14ac:dyDescent="0.2">
      <c r="B17" s="675" t="s">
        <v>
269</v>
      </c>
      <c r="C17" s="676"/>
      <c r="D17" s="676"/>
      <c r="E17" s="676"/>
      <c r="F17" s="676"/>
      <c r="G17" s="676"/>
      <c r="H17" s="676"/>
      <c r="I17" s="676"/>
      <c r="J17" s="676"/>
      <c r="K17" s="676"/>
      <c r="L17" s="676"/>
      <c r="M17" s="676"/>
      <c r="N17" s="676"/>
      <c r="O17" s="676"/>
      <c r="P17" s="676"/>
      <c r="Q17" s="677"/>
      <c r="R17" s="678">
        <v>
753829</v>
      </c>
      <c r="S17" s="679"/>
      <c r="T17" s="679"/>
      <c r="U17" s="679"/>
      <c r="V17" s="679"/>
      <c r="W17" s="679"/>
      <c r="X17" s="679"/>
      <c r="Y17" s="680"/>
      <c r="Z17" s="715">
        <v>
0.6</v>
      </c>
      <c r="AA17" s="715"/>
      <c r="AB17" s="715"/>
      <c r="AC17" s="715"/>
      <c r="AD17" s="716">
        <v>
753829</v>
      </c>
      <c r="AE17" s="716"/>
      <c r="AF17" s="716"/>
      <c r="AG17" s="716"/>
      <c r="AH17" s="716"/>
      <c r="AI17" s="716"/>
      <c r="AJ17" s="716"/>
      <c r="AK17" s="716"/>
      <c r="AL17" s="681">
        <v>
1</v>
      </c>
      <c r="AM17" s="682"/>
      <c r="AN17" s="682"/>
      <c r="AO17" s="717"/>
      <c r="AP17" s="675" t="s">
        <v>
270</v>
      </c>
      <c r="AQ17" s="676"/>
      <c r="AR17" s="676"/>
      <c r="AS17" s="676"/>
      <c r="AT17" s="676"/>
      <c r="AU17" s="676"/>
      <c r="AV17" s="676"/>
      <c r="AW17" s="676"/>
      <c r="AX17" s="676"/>
      <c r="AY17" s="676"/>
      <c r="AZ17" s="676"/>
      <c r="BA17" s="676"/>
      <c r="BB17" s="676"/>
      <c r="BC17" s="676"/>
      <c r="BD17" s="676"/>
      <c r="BE17" s="676"/>
      <c r="BF17" s="677"/>
      <c r="BG17" s="678" t="s">
        <v>
129</v>
      </c>
      <c r="BH17" s="679"/>
      <c r="BI17" s="679"/>
      <c r="BJ17" s="679"/>
      <c r="BK17" s="679"/>
      <c r="BL17" s="679"/>
      <c r="BM17" s="679"/>
      <c r="BN17" s="680"/>
      <c r="BO17" s="715" t="s">
        <v>
237</v>
      </c>
      <c r="BP17" s="715"/>
      <c r="BQ17" s="715"/>
      <c r="BR17" s="715"/>
      <c r="BS17" s="684" t="s">
        <v>
237</v>
      </c>
      <c r="BT17" s="679"/>
      <c r="BU17" s="679"/>
      <c r="BV17" s="679"/>
      <c r="BW17" s="679"/>
      <c r="BX17" s="679"/>
      <c r="BY17" s="679"/>
      <c r="BZ17" s="679"/>
      <c r="CA17" s="679"/>
      <c r="CB17" s="722"/>
      <c r="CD17" s="711" t="s">
        <v>
271</v>
      </c>
      <c r="CE17" s="712"/>
      <c r="CF17" s="712"/>
      <c r="CG17" s="712"/>
      <c r="CH17" s="712"/>
      <c r="CI17" s="712"/>
      <c r="CJ17" s="712"/>
      <c r="CK17" s="712"/>
      <c r="CL17" s="712"/>
      <c r="CM17" s="712"/>
      <c r="CN17" s="712"/>
      <c r="CO17" s="712"/>
      <c r="CP17" s="712"/>
      <c r="CQ17" s="713"/>
      <c r="CR17" s="678">
        <v>
2567184</v>
      </c>
      <c r="CS17" s="679"/>
      <c r="CT17" s="679"/>
      <c r="CU17" s="679"/>
      <c r="CV17" s="679"/>
      <c r="CW17" s="679"/>
      <c r="CX17" s="679"/>
      <c r="CY17" s="680"/>
      <c r="CZ17" s="715">
        <v>
2.2000000000000002</v>
      </c>
      <c r="DA17" s="715"/>
      <c r="DB17" s="715"/>
      <c r="DC17" s="715"/>
      <c r="DD17" s="684" t="s">
        <v>
237</v>
      </c>
      <c r="DE17" s="679"/>
      <c r="DF17" s="679"/>
      <c r="DG17" s="679"/>
      <c r="DH17" s="679"/>
      <c r="DI17" s="679"/>
      <c r="DJ17" s="679"/>
      <c r="DK17" s="679"/>
      <c r="DL17" s="679"/>
      <c r="DM17" s="679"/>
      <c r="DN17" s="679"/>
      <c r="DO17" s="679"/>
      <c r="DP17" s="680"/>
      <c r="DQ17" s="684">
        <v>
2567184</v>
      </c>
      <c r="DR17" s="679"/>
      <c r="DS17" s="679"/>
      <c r="DT17" s="679"/>
      <c r="DU17" s="679"/>
      <c r="DV17" s="679"/>
      <c r="DW17" s="679"/>
      <c r="DX17" s="679"/>
      <c r="DY17" s="679"/>
      <c r="DZ17" s="679"/>
      <c r="EA17" s="679"/>
      <c r="EB17" s="679"/>
      <c r="EC17" s="722"/>
    </row>
    <row r="18" spans="2:133" ht="11.25" customHeight="1" x14ac:dyDescent="0.2">
      <c r="B18" s="675" t="s">
        <v>
272</v>
      </c>
      <c r="C18" s="676"/>
      <c r="D18" s="676"/>
      <c r="E18" s="676"/>
      <c r="F18" s="676"/>
      <c r="G18" s="676"/>
      <c r="H18" s="676"/>
      <c r="I18" s="676"/>
      <c r="J18" s="676"/>
      <c r="K18" s="676"/>
      <c r="L18" s="676"/>
      <c r="M18" s="676"/>
      <c r="N18" s="676"/>
      <c r="O18" s="676"/>
      <c r="P18" s="676"/>
      <c r="Q18" s="677"/>
      <c r="R18" s="678">
        <v>
194035</v>
      </c>
      <c r="S18" s="679"/>
      <c r="T18" s="679"/>
      <c r="U18" s="679"/>
      <c r="V18" s="679"/>
      <c r="W18" s="679"/>
      <c r="X18" s="679"/>
      <c r="Y18" s="680"/>
      <c r="Z18" s="715">
        <v>
0.2</v>
      </c>
      <c r="AA18" s="715"/>
      <c r="AB18" s="715"/>
      <c r="AC18" s="715"/>
      <c r="AD18" s="716">
        <v>
194035</v>
      </c>
      <c r="AE18" s="716"/>
      <c r="AF18" s="716"/>
      <c r="AG18" s="716"/>
      <c r="AH18" s="716"/>
      <c r="AI18" s="716"/>
      <c r="AJ18" s="716"/>
      <c r="AK18" s="716"/>
      <c r="AL18" s="681">
        <v>
0.3</v>
      </c>
      <c r="AM18" s="682"/>
      <c r="AN18" s="682"/>
      <c r="AO18" s="717"/>
      <c r="AP18" s="675" t="s">
        <v>
273</v>
      </c>
      <c r="AQ18" s="676"/>
      <c r="AR18" s="676"/>
      <c r="AS18" s="676"/>
      <c r="AT18" s="676"/>
      <c r="AU18" s="676"/>
      <c r="AV18" s="676"/>
      <c r="AW18" s="676"/>
      <c r="AX18" s="676"/>
      <c r="AY18" s="676"/>
      <c r="AZ18" s="676"/>
      <c r="BA18" s="676"/>
      <c r="BB18" s="676"/>
      <c r="BC18" s="676"/>
      <c r="BD18" s="676"/>
      <c r="BE18" s="676"/>
      <c r="BF18" s="677"/>
      <c r="BG18" s="678" t="s">
        <v>
237</v>
      </c>
      <c r="BH18" s="679"/>
      <c r="BI18" s="679"/>
      <c r="BJ18" s="679"/>
      <c r="BK18" s="679"/>
      <c r="BL18" s="679"/>
      <c r="BM18" s="679"/>
      <c r="BN18" s="680"/>
      <c r="BO18" s="715" t="s">
        <v>
237</v>
      </c>
      <c r="BP18" s="715"/>
      <c r="BQ18" s="715"/>
      <c r="BR18" s="715"/>
      <c r="BS18" s="684" t="s">
        <v>
129</v>
      </c>
      <c r="BT18" s="679"/>
      <c r="BU18" s="679"/>
      <c r="BV18" s="679"/>
      <c r="BW18" s="679"/>
      <c r="BX18" s="679"/>
      <c r="BY18" s="679"/>
      <c r="BZ18" s="679"/>
      <c r="CA18" s="679"/>
      <c r="CB18" s="722"/>
      <c r="CD18" s="711" t="s">
        <v>
274</v>
      </c>
      <c r="CE18" s="712"/>
      <c r="CF18" s="712"/>
      <c r="CG18" s="712"/>
      <c r="CH18" s="712"/>
      <c r="CI18" s="712"/>
      <c r="CJ18" s="712"/>
      <c r="CK18" s="712"/>
      <c r="CL18" s="712"/>
      <c r="CM18" s="712"/>
      <c r="CN18" s="712"/>
      <c r="CO18" s="712"/>
      <c r="CP18" s="712"/>
      <c r="CQ18" s="713"/>
      <c r="CR18" s="678" t="s">
        <v>
237</v>
      </c>
      <c r="CS18" s="679"/>
      <c r="CT18" s="679"/>
      <c r="CU18" s="679"/>
      <c r="CV18" s="679"/>
      <c r="CW18" s="679"/>
      <c r="CX18" s="679"/>
      <c r="CY18" s="680"/>
      <c r="CZ18" s="715" t="s">
        <v>
129</v>
      </c>
      <c r="DA18" s="715"/>
      <c r="DB18" s="715"/>
      <c r="DC18" s="715"/>
      <c r="DD18" s="684" t="s">
        <v>
129</v>
      </c>
      <c r="DE18" s="679"/>
      <c r="DF18" s="679"/>
      <c r="DG18" s="679"/>
      <c r="DH18" s="679"/>
      <c r="DI18" s="679"/>
      <c r="DJ18" s="679"/>
      <c r="DK18" s="679"/>
      <c r="DL18" s="679"/>
      <c r="DM18" s="679"/>
      <c r="DN18" s="679"/>
      <c r="DO18" s="679"/>
      <c r="DP18" s="680"/>
      <c r="DQ18" s="684" t="s">
        <v>
129</v>
      </c>
      <c r="DR18" s="679"/>
      <c r="DS18" s="679"/>
      <c r="DT18" s="679"/>
      <c r="DU18" s="679"/>
      <c r="DV18" s="679"/>
      <c r="DW18" s="679"/>
      <c r="DX18" s="679"/>
      <c r="DY18" s="679"/>
      <c r="DZ18" s="679"/>
      <c r="EA18" s="679"/>
      <c r="EB18" s="679"/>
      <c r="EC18" s="722"/>
    </row>
    <row r="19" spans="2:133" ht="11.25" customHeight="1" x14ac:dyDescent="0.2">
      <c r="B19" s="675" t="s">
        <v>
275</v>
      </c>
      <c r="C19" s="676"/>
      <c r="D19" s="676"/>
      <c r="E19" s="676"/>
      <c r="F19" s="676"/>
      <c r="G19" s="676"/>
      <c r="H19" s="676"/>
      <c r="I19" s="676"/>
      <c r="J19" s="676"/>
      <c r="K19" s="676"/>
      <c r="L19" s="676"/>
      <c r="M19" s="676"/>
      <c r="N19" s="676"/>
      <c r="O19" s="676"/>
      <c r="P19" s="676"/>
      <c r="Q19" s="677"/>
      <c r="R19" s="678">
        <v>
18261</v>
      </c>
      <c r="S19" s="679"/>
      <c r="T19" s="679"/>
      <c r="U19" s="679"/>
      <c r="V19" s="679"/>
      <c r="W19" s="679"/>
      <c r="X19" s="679"/>
      <c r="Y19" s="680"/>
      <c r="Z19" s="715">
        <v>
0</v>
      </c>
      <c r="AA19" s="715"/>
      <c r="AB19" s="715"/>
      <c r="AC19" s="715"/>
      <c r="AD19" s="716">
        <v>
18261</v>
      </c>
      <c r="AE19" s="716"/>
      <c r="AF19" s="716"/>
      <c r="AG19" s="716"/>
      <c r="AH19" s="716"/>
      <c r="AI19" s="716"/>
      <c r="AJ19" s="716"/>
      <c r="AK19" s="716"/>
      <c r="AL19" s="681">
        <v>
0</v>
      </c>
      <c r="AM19" s="682"/>
      <c r="AN19" s="682"/>
      <c r="AO19" s="717"/>
      <c r="AP19" s="675" t="s">
        <v>
276</v>
      </c>
      <c r="AQ19" s="676"/>
      <c r="AR19" s="676"/>
      <c r="AS19" s="676"/>
      <c r="AT19" s="676"/>
      <c r="AU19" s="676"/>
      <c r="AV19" s="676"/>
      <c r="AW19" s="676"/>
      <c r="AX19" s="676"/>
      <c r="AY19" s="676"/>
      <c r="AZ19" s="676"/>
      <c r="BA19" s="676"/>
      <c r="BB19" s="676"/>
      <c r="BC19" s="676"/>
      <c r="BD19" s="676"/>
      <c r="BE19" s="676"/>
      <c r="BF19" s="677"/>
      <c r="BG19" s="678">
        <v>
14112</v>
      </c>
      <c r="BH19" s="679"/>
      <c r="BI19" s="679"/>
      <c r="BJ19" s="679"/>
      <c r="BK19" s="679"/>
      <c r="BL19" s="679"/>
      <c r="BM19" s="679"/>
      <c r="BN19" s="680"/>
      <c r="BO19" s="715">
        <v>
0.1</v>
      </c>
      <c r="BP19" s="715"/>
      <c r="BQ19" s="715"/>
      <c r="BR19" s="715"/>
      <c r="BS19" s="684" t="s">
        <v>
129</v>
      </c>
      <c r="BT19" s="679"/>
      <c r="BU19" s="679"/>
      <c r="BV19" s="679"/>
      <c r="BW19" s="679"/>
      <c r="BX19" s="679"/>
      <c r="BY19" s="679"/>
      <c r="BZ19" s="679"/>
      <c r="CA19" s="679"/>
      <c r="CB19" s="722"/>
      <c r="CD19" s="711" t="s">
        <v>
277</v>
      </c>
      <c r="CE19" s="712"/>
      <c r="CF19" s="712"/>
      <c r="CG19" s="712"/>
      <c r="CH19" s="712"/>
      <c r="CI19" s="712"/>
      <c r="CJ19" s="712"/>
      <c r="CK19" s="712"/>
      <c r="CL19" s="712"/>
      <c r="CM19" s="712"/>
      <c r="CN19" s="712"/>
      <c r="CO19" s="712"/>
      <c r="CP19" s="712"/>
      <c r="CQ19" s="713"/>
      <c r="CR19" s="678" t="s">
        <v>
129</v>
      </c>
      <c r="CS19" s="679"/>
      <c r="CT19" s="679"/>
      <c r="CU19" s="679"/>
      <c r="CV19" s="679"/>
      <c r="CW19" s="679"/>
      <c r="CX19" s="679"/>
      <c r="CY19" s="680"/>
      <c r="CZ19" s="715" t="s">
        <v>
129</v>
      </c>
      <c r="DA19" s="715"/>
      <c r="DB19" s="715"/>
      <c r="DC19" s="715"/>
      <c r="DD19" s="684" t="s">
        <v>
129</v>
      </c>
      <c r="DE19" s="679"/>
      <c r="DF19" s="679"/>
      <c r="DG19" s="679"/>
      <c r="DH19" s="679"/>
      <c r="DI19" s="679"/>
      <c r="DJ19" s="679"/>
      <c r="DK19" s="679"/>
      <c r="DL19" s="679"/>
      <c r="DM19" s="679"/>
      <c r="DN19" s="679"/>
      <c r="DO19" s="679"/>
      <c r="DP19" s="680"/>
      <c r="DQ19" s="684" t="s">
        <v>
237</v>
      </c>
      <c r="DR19" s="679"/>
      <c r="DS19" s="679"/>
      <c r="DT19" s="679"/>
      <c r="DU19" s="679"/>
      <c r="DV19" s="679"/>
      <c r="DW19" s="679"/>
      <c r="DX19" s="679"/>
      <c r="DY19" s="679"/>
      <c r="DZ19" s="679"/>
      <c r="EA19" s="679"/>
      <c r="EB19" s="679"/>
      <c r="EC19" s="722"/>
    </row>
    <row r="20" spans="2:133" ht="11.25" customHeight="1" x14ac:dyDescent="0.2">
      <c r="B20" s="675" t="s">
        <v>
278</v>
      </c>
      <c r="C20" s="676"/>
      <c r="D20" s="676"/>
      <c r="E20" s="676"/>
      <c r="F20" s="676"/>
      <c r="G20" s="676"/>
      <c r="H20" s="676"/>
      <c r="I20" s="676"/>
      <c r="J20" s="676"/>
      <c r="K20" s="676"/>
      <c r="L20" s="676"/>
      <c r="M20" s="676"/>
      <c r="N20" s="676"/>
      <c r="O20" s="676"/>
      <c r="P20" s="676"/>
      <c r="Q20" s="677"/>
      <c r="R20" s="678">
        <v>
1136</v>
      </c>
      <c r="S20" s="679"/>
      <c r="T20" s="679"/>
      <c r="U20" s="679"/>
      <c r="V20" s="679"/>
      <c r="W20" s="679"/>
      <c r="X20" s="679"/>
      <c r="Y20" s="680"/>
      <c r="Z20" s="715">
        <v>
0</v>
      </c>
      <c r="AA20" s="715"/>
      <c r="AB20" s="715"/>
      <c r="AC20" s="715"/>
      <c r="AD20" s="716">
        <v>
1136</v>
      </c>
      <c r="AE20" s="716"/>
      <c r="AF20" s="716"/>
      <c r="AG20" s="716"/>
      <c r="AH20" s="716"/>
      <c r="AI20" s="716"/>
      <c r="AJ20" s="716"/>
      <c r="AK20" s="716"/>
      <c r="AL20" s="681">
        <v>
0</v>
      </c>
      <c r="AM20" s="682"/>
      <c r="AN20" s="682"/>
      <c r="AO20" s="717"/>
      <c r="AP20" s="675" t="s">
        <v>
279</v>
      </c>
      <c r="AQ20" s="676"/>
      <c r="AR20" s="676"/>
      <c r="AS20" s="676"/>
      <c r="AT20" s="676"/>
      <c r="AU20" s="676"/>
      <c r="AV20" s="676"/>
      <c r="AW20" s="676"/>
      <c r="AX20" s="676"/>
      <c r="AY20" s="676"/>
      <c r="AZ20" s="676"/>
      <c r="BA20" s="676"/>
      <c r="BB20" s="676"/>
      <c r="BC20" s="676"/>
      <c r="BD20" s="676"/>
      <c r="BE20" s="676"/>
      <c r="BF20" s="677"/>
      <c r="BG20" s="678">
        <v>
14112</v>
      </c>
      <c r="BH20" s="679"/>
      <c r="BI20" s="679"/>
      <c r="BJ20" s="679"/>
      <c r="BK20" s="679"/>
      <c r="BL20" s="679"/>
      <c r="BM20" s="679"/>
      <c r="BN20" s="680"/>
      <c r="BO20" s="715">
        <v>
0.1</v>
      </c>
      <c r="BP20" s="715"/>
      <c r="BQ20" s="715"/>
      <c r="BR20" s="715"/>
      <c r="BS20" s="684" t="s">
        <v>
237</v>
      </c>
      <c r="BT20" s="679"/>
      <c r="BU20" s="679"/>
      <c r="BV20" s="679"/>
      <c r="BW20" s="679"/>
      <c r="BX20" s="679"/>
      <c r="BY20" s="679"/>
      <c r="BZ20" s="679"/>
      <c r="CA20" s="679"/>
      <c r="CB20" s="722"/>
      <c r="CD20" s="711" t="s">
        <v>
280</v>
      </c>
      <c r="CE20" s="712"/>
      <c r="CF20" s="712"/>
      <c r="CG20" s="712"/>
      <c r="CH20" s="712"/>
      <c r="CI20" s="712"/>
      <c r="CJ20" s="712"/>
      <c r="CK20" s="712"/>
      <c r="CL20" s="712"/>
      <c r="CM20" s="712"/>
      <c r="CN20" s="712"/>
      <c r="CO20" s="712"/>
      <c r="CP20" s="712"/>
      <c r="CQ20" s="713"/>
      <c r="CR20" s="678">
        <v>
118897183</v>
      </c>
      <c r="CS20" s="679"/>
      <c r="CT20" s="679"/>
      <c r="CU20" s="679"/>
      <c r="CV20" s="679"/>
      <c r="CW20" s="679"/>
      <c r="CX20" s="679"/>
      <c r="CY20" s="680"/>
      <c r="CZ20" s="715">
        <v>
100</v>
      </c>
      <c r="DA20" s="715"/>
      <c r="DB20" s="715"/>
      <c r="DC20" s="715"/>
      <c r="DD20" s="684">
        <v>
13079857</v>
      </c>
      <c r="DE20" s="679"/>
      <c r="DF20" s="679"/>
      <c r="DG20" s="679"/>
      <c r="DH20" s="679"/>
      <c r="DI20" s="679"/>
      <c r="DJ20" s="679"/>
      <c r="DK20" s="679"/>
      <c r="DL20" s="679"/>
      <c r="DM20" s="679"/>
      <c r="DN20" s="679"/>
      <c r="DO20" s="679"/>
      <c r="DP20" s="680"/>
      <c r="DQ20" s="684">
        <v>
76644938</v>
      </c>
      <c r="DR20" s="679"/>
      <c r="DS20" s="679"/>
      <c r="DT20" s="679"/>
      <c r="DU20" s="679"/>
      <c r="DV20" s="679"/>
      <c r="DW20" s="679"/>
      <c r="DX20" s="679"/>
      <c r="DY20" s="679"/>
      <c r="DZ20" s="679"/>
      <c r="EA20" s="679"/>
      <c r="EB20" s="679"/>
      <c r="EC20" s="722"/>
    </row>
    <row r="21" spans="2:133" ht="11.25" customHeight="1" x14ac:dyDescent="0.2">
      <c r="B21" s="675" t="s">
        <v>
281</v>
      </c>
      <c r="C21" s="676"/>
      <c r="D21" s="676"/>
      <c r="E21" s="676"/>
      <c r="F21" s="676"/>
      <c r="G21" s="676"/>
      <c r="H21" s="676"/>
      <c r="I21" s="676"/>
      <c r="J21" s="676"/>
      <c r="K21" s="676"/>
      <c r="L21" s="676"/>
      <c r="M21" s="676"/>
      <c r="N21" s="676"/>
      <c r="O21" s="676"/>
      <c r="P21" s="676"/>
      <c r="Q21" s="677"/>
      <c r="R21" s="678">
        <v>
540397</v>
      </c>
      <c r="S21" s="679"/>
      <c r="T21" s="679"/>
      <c r="U21" s="679"/>
      <c r="V21" s="679"/>
      <c r="W21" s="679"/>
      <c r="X21" s="679"/>
      <c r="Y21" s="680"/>
      <c r="Z21" s="715">
        <v>
0.4</v>
      </c>
      <c r="AA21" s="715"/>
      <c r="AB21" s="715"/>
      <c r="AC21" s="715"/>
      <c r="AD21" s="716">
        <v>
540397</v>
      </c>
      <c r="AE21" s="716"/>
      <c r="AF21" s="716"/>
      <c r="AG21" s="716"/>
      <c r="AH21" s="716"/>
      <c r="AI21" s="716"/>
      <c r="AJ21" s="716"/>
      <c r="AK21" s="716"/>
      <c r="AL21" s="681">
        <v>
0.7</v>
      </c>
      <c r="AM21" s="682"/>
      <c r="AN21" s="682"/>
      <c r="AO21" s="717"/>
      <c r="AP21" s="772" t="s">
        <v>
282</v>
      </c>
      <c r="AQ21" s="780"/>
      <c r="AR21" s="780"/>
      <c r="AS21" s="780"/>
      <c r="AT21" s="780"/>
      <c r="AU21" s="780"/>
      <c r="AV21" s="780"/>
      <c r="AW21" s="780"/>
      <c r="AX21" s="780"/>
      <c r="AY21" s="780"/>
      <c r="AZ21" s="780"/>
      <c r="BA21" s="780"/>
      <c r="BB21" s="780"/>
      <c r="BC21" s="780"/>
      <c r="BD21" s="780"/>
      <c r="BE21" s="780"/>
      <c r="BF21" s="774"/>
      <c r="BG21" s="678">
        <v>
14112</v>
      </c>
      <c r="BH21" s="679"/>
      <c r="BI21" s="679"/>
      <c r="BJ21" s="679"/>
      <c r="BK21" s="679"/>
      <c r="BL21" s="679"/>
      <c r="BM21" s="679"/>
      <c r="BN21" s="680"/>
      <c r="BO21" s="715">
        <v>
0.1</v>
      </c>
      <c r="BP21" s="715"/>
      <c r="BQ21" s="715"/>
      <c r="BR21" s="715"/>
      <c r="BS21" s="684" t="s">
        <v>
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283</v>
      </c>
      <c r="C22" s="676"/>
      <c r="D22" s="676"/>
      <c r="E22" s="676"/>
      <c r="F22" s="676"/>
      <c r="G22" s="676"/>
      <c r="H22" s="676"/>
      <c r="I22" s="676"/>
      <c r="J22" s="676"/>
      <c r="K22" s="676"/>
      <c r="L22" s="676"/>
      <c r="M22" s="676"/>
      <c r="N22" s="676"/>
      <c r="O22" s="676"/>
      <c r="P22" s="676"/>
      <c r="Q22" s="677"/>
      <c r="R22" s="678" t="s">
        <v>
237</v>
      </c>
      <c r="S22" s="679"/>
      <c r="T22" s="679"/>
      <c r="U22" s="679"/>
      <c r="V22" s="679"/>
      <c r="W22" s="679"/>
      <c r="X22" s="679"/>
      <c r="Y22" s="680"/>
      <c r="Z22" s="715" t="s">
        <v>
237</v>
      </c>
      <c r="AA22" s="715"/>
      <c r="AB22" s="715"/>
      <c r="AC22" s="715"/>
      <c r="AD22" s="716" t="s">
        <v>
237</v>
      </c>
      <c r="AE22" s="716"/>
      <c r="AF22" s="716"/>
      <c r="AG22" s="716"/>
      <c r="AH22" s="716"/>
      <c r="AI22" s="716"/>
      <c r="AJ22" s="716"/>
      <c r="AK22" s="716"/>
      <c r="AL22" s="681" t="s">
        <v>
129</v>
      </c>
      <c r="AM22" s="682"/>
      <c r="AN22" s="682"/>
      <c r="AO22" s="717"/>
      <c r="AP22" s="772" t="s">
        <v>
284</v>
      </c>
      <c r="AQ22" s="780"/>
      <c r="AR22" s="780"/>
      <c r="AS22" s="780"/>
      <c r="AT22" s="780"/>
      <c r="AU22" s="780"/>
      <c r="AV22" s="780"/>
      <c r="AW22" s="780"/>
      <c r="AX22" s="780"/>
      <c r="AY22" s="780"/>
      <c r="AZ22" s="780"/>
      <c r="BA22" s="780"/>
      <c r="BB22" s="780"/>
      <c r="BC22" s="780"/>
      <c r="BD22" s="780"/>
      <c r="BE22" s="780"/>
      <c r="BF22" s="774"/>
      <c r="BG22" s="678" t="s">
        <v>
237</v>
      </c>
      <c r="BH22" s="679"/>
      <c r="BI22" s="679"/>
      <c r="BJ22" s="679"/>
      <c r="BK22" s="679"/>
      <c r="BL22" s="679"/>
      <c r="BM22" s="679"/>
      <c r="BN22" s="680"/>
      <c r="BO22" s="715" t="s">
        <v>
237</v>
      </c>
      <c r="BP22" s="715"/>
      <c r="BQ22" s="715"/>
      <c r="BR22" s="715"/>
      <c r="BS22" s="684" t="s">
        <v>
129</v>
      </c>
      <c r="BT22" s="679"/>
      <c r="BU22" s="679"/>
      <c r="BV22" s="679"/>
      <c r="BW22" s="679"/>
      <c r="BX22" s="679"/>
      <c r="BY22" s="679"/>
      <c r="BZ22" s="679"/>
      <c r="CA22" s="679"/>
      <c r="CB22" s="722"/>
      <c r="CD22" s="782" t="s">
        <v>
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286</v>
      </c>
      <c r="C23" s="676"/>
      <c r="D23" s="676"/>
      <c r="E23" s="676"/>
      <c r="F23" s="676"/>
      <c r="G23" s="676"/>
      <c r="H23" s="676"/>
      <c r="I23" s="676"/>
      <c r="J23" s="676"/>
      <c r="K23" s="676"/>
      <c r="L23" s="676"/>
      <c r="M23" s="676"/>
      <c r="N23" s="676"/>
      <c r="O23" s="676"/>
      <c r="P23" s="676"/>
      <c r="Q23" s="677"/>
      <c r="R23" s="678" t="s">
        <v>
237</v>
      </c>
      <c r="S23" s="679"/>
      <c r="T23" s="679"/>
      <c r="U23" s="679"/>
      <c r="V23" s="679"/>
      <c r="W23" s="679"/>
      <c r="X23" s="679"/>
      <c r="Y23" s="680"/>
      <c r="Z23" s="715" t="s">
        <v>
129</v>
      </c>
      <c r="AA23" s="715"/>
      <c r="AB23" s="715"/>
      <c r="AC23" s="715"/>
      <c r="AD23" s="716" t="s">
        <v>
129</v>
      </c>
      <c r="AE23" s="716"/>
      <c r="AF23" s="716"/>
      <c r="AG23" s="716"/>
      <c r="AH23" s="716"/>
      <c r="AI23" s="716"/>
      <c r="AJ23" s="716"/>
      <c r="AK23" s="716"/>
      <c r="AL23" s="681" t="s">
        <v>
237</v>
      </c>
      <c r="AM23" s="682"/>
      <c r="AN23" s="682"/>
      <c r="AO23" s="717"/>
      <c r="AP23" s="772" t="s">
        <v>
287</v>
      </c>
      <c r="AQ23" s="780"/>
      <c r="AR23" s="780"/>
      <c r="AS23" s="780"/>
      <c r="AT23" s="780"/>
      <c r="AU23" s="780"/>
      <c r="AV23" s="780"/>
      <c r="AW23" s="780"/>
      <c r="AX23" s="780"/>
      <c r="AY23" s="780"/>
      <c r="AZ23" s="780"/>
      <c r="BA23" s="780"/>
      <c r="BB23" s="780"/>
      <c r="BC23" s="780"/>
      <c r="BD23" s="780"/>
      <c r="BE23" s="780"/>
      <c r="BF23" s="774"/>
      <c r="BG23" s="678" t="s">
        <v>
129</v>
      </c>
      <c r="BH23" s="679"/>
      <c r="BI23" s="679"/>
      <c r="BJ23" s="679"/>
      <c r="BK23" s="679"/>
      <c r="BL23" s="679"/>
      <c r="BM23" s="679"/>
      <c r="BN23" s="680"/>
      <c r="BO23" s="715" t="s">
        <v>
129</v>
      </c>
      <c r="BP23" s="715"/>
      <c r="BQ23" s="715"/>
      <c r="BR23" s="715"/>
      <c r="BS23" s="684" t="s">
        <v>
129</v>
      </c>
      <c r="BT23" s="679"/>
      <c r="BU23" s="679"/>
      <c r="BV23" s="679"/>
      <c r="BW23" s="679"/>
      <c r="BX23" s="679"/>
      <c r="BY23" s="679"/>
      <c r="BZ23" s="679"/>
      <c r="CA23" s="679"/>
      <c r="CB23" s="722"/>
      <c r="CD23" s="782" t="s">
        <v>
225</v>
      </c>
      <c r="CE23" s="783"/>
      <c r="CF23" s="783"/>
      <c r="CG23" s="783"/>
      <c r="CH23" s="783"/>
      <c r="CI23" s="783"/>
      <c r="CJ23" s="783"/>
      <c r="CK23" s="783"/>
      <c r="CL23" s="783"/>
      <c r="CM23" s="783"/>
      <c r="CN23" s="783"/>
      <c r="CO23" s="783"/>
      <c r="CP23" s="783"/>
      <c r="CQ23" s="784"/>
      <c r="CR23" s="782" t="s">
        <v>
288</v>
      </c>
      <c r="CS23" s="783"/>
      <c r="CT23" s="783"/>
      <c r="CU23" s="783"/>
      <c r="CV23" s="783"/>
      <c r="CW23" s="783"/>
      <c r="CX23" s="783"/>
      <c r="CY23" s="784"/>
      <c r="CZ23" s="782" t="s">
        <v>
289</v>
      </c>
      <c r="DA23" s="783"/>
      <c r="DB23" s="783"/>
      <c r="DC23" s="784"/>
      <c r="DD23" s="782" t="s">
        <v>
290</v>
      </c>
      <c r="DE23" s="783"/>
      <c r="DF23" s="783"/>
      <c r="DG23" s="783"/>
      <c r="DH23" s="783"/>
      <c r="DI23" s="783"/>
      <c r="DJ23" s="783"/>
      <c r="DK23" s="784"/>
      <c r="DL23" s="791" t="s">
        <v>
291</v>
      </c>
      <c r="DM23" s="792"/>
      <c r="DN23" s="792"/>
      <c r="DO23" s="792"/>
      <c r="DP23" s="792"/>
      <c r="DQ23" s="792"/>
      <c r="DR23" s="792"/>
      <c r="DS23" s="792"/>
      <c r="DT23" s="792"/>
      <c r="DU23" s="792"/>
      <c r="DV23" s="793"/>
      <c r="DW23" s="782" t="s">
        <v>
292</v>
      </c>
      <c r="DX23" s="783"/>
      <c r="DY23" s="783"/>
      <c r="DZ23" s="783"/>
      <c r="EA23" s="783"/>
      <c r="EB23" s="783"/>
      <c r="EC23" s="784"/>
    </row>
    <row r="24" spans="2:133" ht="11.25" customHeight="1" x14ac:dyDescent="0.2">
      <c r="B24" s="675" t="s">
        <v>
293</v>
      </c>
      <c r="C24" s="676"/>
      <c r="D24" s="676"/>
      <c r="E24" s="676"/>
      <c r="F24" s="676"/>
      <c r="G24" s="676"/>
      <c r="H24" s="676"/>
      <c r="I24" s="676"/>
      <c r="J24" s="676"/>
      <c r="K24" s="676"/>
      <c r="L24" s="676"/>
      <c r="M24" s="676"/>
      <c r="N24" s="676"/>
      <c r="O24" s="676"/>
      <c r="P24" s="676"/>
      <c r="Q24" s="677"/>
      <c r="R24" s="678" t="s">
        <v>
129</v>
      </c>
      <c r="S24" s="679"/>
      <c r="T24" s="679"/>
      <c r="U24" s="679"/>
      <c r="V24" s="679"/>
      <c r="W24" s="679"/>
      <c r="X24" s="679"/>
      <c r="Y24" s="680"/>
      <c r="Z24" s="715" t="s">
        <v>
237</v>
      </c>
      <c r="AA24" s="715"/>
      <c r="AB24" s="715"/>
      <c r="AC24" s="715"/>
      <c r="AD24" s="716" t="s">
        <v>
129</v>
      </c>
      <c r="AE24" s="716"/>
      <c r="AF24" s="716"/>
      <c r="AG24" s="716"/>
      <c r="AH24" s="716"/>
      <c r="AI24" s="716"/>
      <c r="AJ24" s="716"/>
      <c r="AK24" s="716"/>
      <c r="AL24" s="681" t="s">
        <v>
129</v>
      </c>
      <c r="AM24" s="682"/>
      <c r="AN24" s="682"/>
      <c r="AO24" s="717"/>
      <c r="AP24" s="772" t="s">
        <v>
294</v>
      </c>
      <c r="AQ24" s="780"/>
      <c r="AR24" s="780"/>
      <c r="AS24" s="780"/>
      <c r="AT24" s="780"/>
      <c r="AU24" s="780"/>
      <c r="AV24" s="780"/>
      <c r="AW24" s="780"/>
      <c r="AX24" s="780"/>
      <c r="AY24" s="780"/>
      <c r="AZ24" s="780"/>
      <c r="BA24" s="780"/>
      <c r="BB24" s="780"/>
      <c r="BC24" s="780"/>
      <c r="BD24" s="780"/>
      <c r="BE24" s="780"/>
      <c r="BF24" s="774"/>
      <c r="BG24" s="678" t="s">
        <v>
237</v>
      </c>
      <c r="BH24" s="679"/>
      <c r="BI24" s="679"/>
      <c r="BJ24" s="679"/>
      <c r="BK24" s="679"/>
      <c r="BL24" s="679"/>
      <c r="BM24" s="679"/>
      <c r="BN24" s="680"/>
      <c r="BO24" s="715" t="s">
        <v>
237</v>
      </c>
      <c r="BP24" s="715"/>
      <c r="BQ24" s="715"/>
      <c r="BR24" s="715"/>
      <c r="BS24" s="684" t="s">
        <v>
129</v>
      </c>
      <c r="BT24" s="679"/>
      <c r="BU24" s="679"/>
      <c r="BV24" s="679"/>
      <c r="BW24" s="679"/>
      <c r="BX24" s="679"/>
      <c r="BY24" s="679"/>
      <c r="BZ24" s="679"/>
      <c r="CA24" s="679"/>
      <c r="CB24" s="722"/>
      <c r="CD24" s="736" t="s">
        <v>
295</v>
      </c>
      <c r="CE24" s="737"/>
      <c r="CF24" s="737"/>
      <c r="CG24" s="737"/>
      <c r="CH24" s="737"/>
      <c r="CI24" s="737"/>
      <c r="CJ24" s="737"/>
      <c r="CK24" s="737"/>
      <c r="CL24" s="737"/>
      <c r="CM24" s="737"/>
      <c r="CN24" s="737"/>
      <c r="CO24" s="737"/>
      <c r="CP24" s="737"/>
      <c r="CQ24" s="738"/>
      <c r="CR24" s="733">
        <v>
61983975</v>
      </c>
      <c r="CS24" s="734"/>
      <c r="CT24" s="734"/>
      <c r="CU24" s="734"/>
      <c r="CV24" s="734"/>
      <c r="CW24" s="734"/>
      <c r="CX24" s="734"/>
      <c r="CY24" s="777"/>
      <c r="CZ24" s="778">
        <v>
52.1</v>
      </c>
      <c r="DA24" s="749"/>
      <c r="DB24" s="749"/>
      <c r="DC24" s="781"/>
      <c r="DD24" s="776">
        <v>
33727849</v>
      </c>
      <c r="DE24" s="734"/>
      <c r="DF24" s="734"/>
      <c r="DG24" s="734"/>
      <c r="DH24" s="734"/>
      <c r="DI24" s="734"/>
      <c r="DJ24" s="734"/>
      <c r="DK24" s="777"/>
      <c r="DL24" s="776">
        <v>
33258277</v>
      </c>
      <c r="DM24" s="734"/>
      <c r="DN24" s="734"/>
      <c r="DO24" s="734"/>
      <c r="DP24" s="734"/>
      <c r="DQ24" s="734"/>
      <c r="DR24" s="734"/>
      <c r="DS24" s="734"/>
      <c r="DT24" s="734"/>
      <c r="DU24" s="734"/>
      <c r="DV24" s="777"/>
      <c r="DW24" s="778">
        <v>
44</v>
      </c>
      <c r="DX24" s="749"/>
      <c r="DY24" s="749"/>
      <c r="DZ24" s="749"/>
      <c r="EA24" s="749"/>
      <c r="EB24" s="749"/>
      <c r="EC24" s="779"/>
    </row>
    <row r="25" spans="2:133" ht="11.25" customHeight="1" x14ac:dyDescent="0.2">
      <c r="B25" s="675" t="s">
        <v>
296</v>
      </c>
      <c r="C25" s="676"/>
      <c r="D25" s="676"/>
      <c r="E25" s="676"/>
      <c r="F25" s="676"/>
      <c r="G25" s="676"/>
      <c r="H25" s="676"/>
      <c r="I25" s="676"/>
      <c r="J25" s="676"/>
      <c r="K25" s="676"/>
      <c r="L25" s="676"/>
      <c r="M25" s="676"/>
      <c r="N25" s="676"/>
      <c r="O25" s="676"/>
      <c r="P25" s="676"/>
      <c r="Q25" s="677"/>
      <c r="R25" s="678" t="s">
        <v>
237</v>
      </c>
      <c r="S25" s="679"/>
      <c r="T25" s="679"/>
      <c r="U25" s="679"/>
      <c r="V25" s="679"/>
      <c r="W25" s="679"/>
      <c r="X25" s="679"/>
      <c r="Y25" s="680"/>
      <c r="Z25" s="715" t="s">
        <v>
129</v>
      </c>
      <c r="AA25" s="715"/>
      <c r="AB25" s="715"/>
      <c r="AC25" s="715"/>
      <c r="AD25" s="716" t="s">
        <v>
237</v>
      </c>
      <c r="AE25" s="716"/>
      <c r="AF25" s="716"/>
      <c r="AG25" s="716"/>
      <c r="AH25" s="716"/>
      <c r="AI25" s="716"/>
      <c r="AJ25" s="716"/>
      <c r="AK25" s="716"/>
      <c r="AL25" s="681" t="s">
        <v>
129</v>
      </c>
      <c r="AM25" s="682"/>
      <c r="AN25" s="682"/>
      <c r="AO25" s="717"/>
      <c r="AP25" s="772" t="s">
        <v>
297</v>
      </c>
      <c r="AQ25" s="780"/>
      <c r="AR25" s="780"/>
      <c r="AS25" s="780"/>
      <c r="AT25" s="780"/>
      <c r="AU25" s="780"/>
      <c r="AV25" s="780"/>
      <c r="AW25" s="780"/>
      <c r="AX25" s="780"/>
      <c r="AY25" s="780"/>
      <c r="AZ25" s="780"/>
      <c r="BA25" s="780"/>
      <c r="BB25" s="780"/>
      <c r="BC25" s="780"/>
      <c r="BD25" s="780"/>
      <c r="BE25" s="780"/>
      <c r="BF25" s="774"/>
      <c r="BG25" s="678" t="s">
        <v>
237</v>
      </c>
      <c r="BH25" s="679"/>
      <c r="BI25" s="679"/>
      <c r="BJ25" s="679"/>
      <c r="BK25" s="679"/>
      <c r="BL25" s="679"/>
      <c r="BM25" s="679"/>
      <c r="BN25" s="680"/>
      <c r="BO25" s="715" t="s">
        <v>
237</v>
      </c>
      <c r="BP25" s="715"/>
      <c r="BQ25" s="715"/>
      <c r="BR25" s="715"/>
      <c r="BS25" s="684" t="s">
        <v>
129</v>
      </c>
      <c r="BT25" s="679"/>
      <c r="BU25" s="679"/>
      <c r="BV25" s="679"/>
      <c r="BW25" s="679"/>
      <c r="BX25" s="679"/>
      <c r="BY25" s="679"/>
      <c r="BZ25" s="679"/>
      <c r="CA25" s="679"/>
      <c r="CB25" s="722"/>
      <c r="CD25" s="711" t="s">
        <v>
298</v>
      </c>
      <c r="CE25" s="712"/>
      <c r="CF25" s="712"/>
      <c r="CG25" s="712"/>
      <c r="CH25" s="712"/>
      <c r="CI25" s="712"/>
      <c r="CJ25" s="712"/>
      <c r="CK25" s="712"/>
      <c r="CL25" s="712"/>
      <c r="CM25" s="712"/>
      <c r="CN25" s="712"/>
      <c r="CO25" s="712"/>
      <c r="CP25" s="712"/>
      <c r="CQ25" s="713"/>
      <c r="CR25" s="678">
        <v>
17983395</v>
      </c>
      <c r="CS25" s="697"/>
      <c r="CT25" s="697"/>
      <c r="CU25" s="697"/>
      <c r="CV25" s="697"/>
      <c r="CW25" s="697"/>
      <c r="CX25" s="697"/>
      <c r="CY25" s="698"/>
      <c r="CZ25" s="681">
        <v>
15.1</v>
      </c>
      <c r="DA25" s="699"/>
      <c r="DB25" s="699"/>
      <c r="DC25" s="700"/>
      <c r="DD25" s="684">
        <v>
16314530</v>
      </c>
      <c r="DE25" s="697"/>
      <c r="DF25" s="697"/>
      <c r="DG25" s="697"/>
      <c r="DH25" s="697"/>
      <c r="DI25" s="697"/>
      <c r="DJ25" s="697"/>
      <c r="DK25" s="698"/>
      <c r="DL25" s="684">
        <v>
16030366</v>
      </c>
      <c r="DM25" s="697"/>
      <c r="DN25" s="697"/>
      <c r="DO25" s="697"/>
      <c r="DP25" s="697"/>
      <c r="DQ25" s="697"/>
      <c r="DR25" s="697"/>
      <c r="DS25" s="697"/>
      <c r="DT25" s="697"/>
      <c r="DU25" s="697"/>
      <c r="DV25" s="698"/>
      <c r="DW25" s="681">
        <v>
21.2</v>
      </c>
      <c r="DX25" s="699"/>
      <c r="DY25" s="699"/>
      <c r="DZ25" s="699"/>
      <c r="EA25" s="699"/>
      <c r="EB25" s="699"/>
      <c r="EC25" s="714"/>
    </row>
    <row r="26" spans="2:133" ht="11.25" customHeight="1" x14ac:dyDescent="0.2">
      <c r="B26" s="675" t="s">
        <v>
299</v>
      </c>
      <c r="C26" s="676"/>
      <c r="D26" s="676"/>
      <c r="E26" s="676"/>
      <c r="F26" s="676"/>
      <c r="G26" s="676"/>
      <c r="H26" s="676"/>
      <c r="I26" s="676"/>
      <c r="J26" s="676"/>
      <c r="K26" s="676"/>
      <c r="L26" s="676"/>
      <c r="M26" s="676"/>
      <c r="N26" s="676"/>
      <c r="O26" s="676"/>
      <c r="P26" s="676"/>
      <c r="Q26" s="677"/>
      <c r="R26" s="678">
        <v>
32498770</v>
      </c>
      <c r="S26" s="679"/>
      <c r="T26" s="679"/>
      <c r="U26" s="679"/>
      <c r="V26" s="679"/>
      <c r="W26" s="679"/>
      <c r="X26" s="679"/>
      <c r="Y26" s="680"/>
      <c r="Z26" s="715">
        <v>
25.9</v>
      </c>
      <c r="AA26" s="715"/>
      <c r="AB26" s="715"/>
      <c r="AC26" s="715"/>
      <c r="AD26" s="716">
        <v>
32498770</v>
      </c>
      <c r="AE26" s="716"/>
      <c r="AF26" s="716"/>
      <c r="AG26" s="716"/>
      <c r="AH26" s="716"/>
      <c r="AI26" s="716"/>
      <c r="AJ26" s="716"/>
      <c r="AK26" s="716"/>
      <c r="AL26" s="681">
        <v>
43</v>
      </c>
      <c r="AM26" s="682"/>
      <c r="AN26" s="682"/>
      <c r="AO26" s="717"/>
      <c r="AP26" s="772" t="s">
        <v>
300</v>
      </c>
      <c r="AQ26" s="773"/>
      <c r="AR26" s="773"/>
      <c r="AS26" s="773"/>
      <c r="AT26" s="773"/>
      <c r="AU26" s="773"/>
      <c r="AV26" s="773"/>
      <c r="AW26" s="773"/>
      <c r="AX26" s="773"/>
      <c r="AY26" s="773"/>
      <c r="AZ26" s="773"/>
      <c r="BA26" s="773"/>
      <c r="BB26" s="773"/>
      <c r="BC26" s="773"/>
      <c r="BD26" s="773"/>
      <c r="BE26" s="773"/>
      <c r="BF26" s="774"/>
      <c r="BG26" s="678" t="s">
        <v>
237</v>
      </c>
      <c r="BH26" s="679"/>
      <c r="BI26" s="679"/>
      <c r="BJ26" s="679"/>
      <c r="BK26" s="679"/>
      <c r="BL26" s="679"/>
      <c r="BM26" s="679"/>
      <c r="BN26" s="680"/>
      <c r="BO26" s="715" t="s">
        <v>
129</v>
      </c>
      <c r="BP26" s="715"/>
      <c r="BQ26" s="715"/>
      <c r="BR26" s="715"/>
      <c r="BS26" s="684" t="s">
        <v>
237</v>
      </c>
      <c r="BT26" s="679"/>
      <c r="BU26" s="679"/>
      <c r="BV26" s="679"/>
      <c r="BW26" s="679"/>
      <c r="BX26" s="679"/>
      <c r="BY26" s="679"/>
      <c r="BZ26" s="679"/>
      <c r="CA26" s="679"/>
      <c r="CB26" s="722"/>
      <c r="CD26" s="711" t="s">
        <v>
301</v>
      </c>
      <c r="CE26" s="712"/>
      <c r="CF26" s="712"/>
      <c r="CG26" s="712"/>
      <c r="CH26" s="712"/>
      <c r="CI26" s="712"/>
      <c r="CJ26" s="712"/>
      <c r="CK26" s="712"/>
      <c r="CL26" s="712"/>
      <c r="CM26" s="712"/>
      <c r="CN26" s="712"/>
      <c r="CO26" s="712"/>
      <c r="CP26" s="712"/>
      <c r="CQ26" s="713"/>
      <c r="CR26" s="678">
        <v>
12116200</v>
      </c>
      <c r="CS26" s="679"/>
      <c r="CT26" s="679"/>
      <c r="CU26" s="679"/>
      <c r="CV26" s="679"/>
      <c r="CW26" s="679"/>
      <c r="CX26" s="679"/>
      <c r="CY26" s="680"/>
      <c r="CZ26" s="681">
        <v>
10.199999999999999</v>
      </c>
      <c r="DA26" s="699"/>
      <c r="DB26" s="699"/>
      <c r="DC26" s="700"/>
      <c r="DD26" s="684">
        <v>
10823407</v>
      </c>
      <c r="DE26" s="679"/>
      <c r="DF26" s="679"/>
      <c r="DG26" s="679"/>
      <c r="DH26" s="679"/>
      <c r="DI26" s="679"/>
      <c r="DJ26" s="679"/>
      <c r="DK26" s="680"/>
      <c r="DL26" s="684" t="s">
        <v>
237</v>
      </c>
      <c r="DM26" s="679"/>
      <c r="DN26" s="679"/>
      <c r="DO26" s="679"/>
      <c r="DP26" s="679"/>
      <c r="DQ26" s="679"/>
      <c r="DR26" s="679"/>
      <c r="DS26" s="679"/>
      <c r="DT26" s="679"/>
      <c r="DU26" s="679"/>
      <c r="DV26" s="680"/>
      <c r="DW26" s="681" t="s">
        <v>
129</v>
      </c>
      <c r="DX26" s="699"/>
      <c r="DY26" s="699"/>
      <c r="DZ26" s="699"/>
      <c r="EA26" s="699"/>
      <c r="EB26" s="699"/>
      <c r="EC26" s="714"/>
    </row>
    <row r="27" spans="2:133" ht="11.25" customHeight="1" x14ac:dyDescent="0.2">
      <c r="B27" s="675" t="s">
        <v>
302</v>
      </c>
      <c r="C27" s="676"/>
      <c r="D27" s="676"/>
      <c r="E27" s="676"/>
      <c r="F27" s="676"/>
      <c r="G27" s="676"/>
      <c r="H27" s="676"/>
      <c r="I27" s="676"/>
      <c r="J27" s="676"/>
      <c r="K27" s="676"/>
      <c r="L27" s="676"/>
      <c r="M27" s="676"/>
      <c r="N27" s="676"/>
      <c r="O27" s="676"/>
      <c r="P27" s="676"/>
      <c r="Q27" s="677"/>
      <c r="R27" s="678">
        <v>
21846</v>
      </c>
      <c r="S27" s="679"/>
      <c r="T27" s="679"/>
      <c r="U27" s="679"/>
      <c r="V27" s="679"/>
      <c r="W27" s="679"/>
      <c r="X27" s="679"/>
      <c r="Y27" s="680"/>
      <c r="Z27" s="715">
        <v>
0</v>
      </c>
      <c r="AA27" s="715"/>
      <c r="AB27" s="715"/>
      <c r="AC27" s="715"/>
      <c r="AD27" s="716">
        <v>
21846</v>
      </c>
      <c r="AE27" s="716"/>
      <c r="AF27" s="716"/>
      <c r="AG27" s="716"/>
      <c r="AH27" s="716"/>
      <c r="AI27" s="716"/>
      <c r="AJ27" s="716"/>
      <c r="AK27" s="716"/>
      <c r="AL27" s="681">
        <v>
0</v>
      </c>
      <c r="AM27" s="682"/>
      <c r="AN27" s="682"/>
      <c r="AO27" s="717"/>
      <c r="AP27" s="675" t="s">
        <v>
303</v>
      </c>
      <c r="AQ27" s="676"/>
      <c r="AR27" s="676"/>
      <c r="AS27" s="676"/>
      <c r="AT27" s="676"/>
      <c r="AU27" s="676"/>
      <c r="AV27" s="676"/>
      <c r="AW27" s="676"/>
      <c r="AX27" s="676"/>
      <c r="AY27" s="676"/>
      <c r="AZ27" s="676"/>
      <c r="BA27" s="676"/>
      <c r="BB27" s="676"/>
      <c r="BC27" s="676"/>
      <c r="BD27" s="676"/>
      <c r="BE27" s="676"/>
      <c r="BF27" s="677"/>
      <c r="BG27" s="678">
        <v>
25606837</v>
      </c>
      <c r="BH27" s="679"/>
      <c r="BI27" s="679"/>
      <c r="BJ27" s="679"/>
      <c r="BK27" s="679"/>
      <c r="BL27" s="679"/>
      <c r="BM27" s="679"/>
      <c r="BN27" s="680"/>
      <c r="BO27" s="715">
        <v>
100</v>
      </c>
      <c r="BP27" s="715"/>
      <c r="BQ27" s="715"/>
      <c r="BR27" s="715"/>
      <c r="BS27" s="684" t="s">
        <v>
237</v>
      </c>
      <c r="BT27" s="679"/>
      <c r="BU27" s="679"/>
      <c r="BV27" s="679"/>
      <c r="BW27" s="679"/>
      <c r="BX27" s="679"/>
      <c r="BY27" s="679"/>
      <c r="BZ27" s="679"/>
      <c r="CA27" s="679"/>
      <c r="CB27" s="722"/>
      <c r="CD27" s="711" t="s">
        <v>
304</v>
      </c>
      <c r="CE27" s="712"/>
      <c r="CF27" s="712"/>
      <c r="CG27" s="712"/>
      <c r="CH27" s="712"/>
      <c r="CI27" s="712"/>
      <c r="CJ27" s="712"/>
      <c r="CK27" s="712"/>
      <c r="CL27" s="712"/>
      <c r="CM27" s="712"/>
      <c r="CN27" s="712"/>
      <c r="CO27" s="712"/>
      <c r="CP27" s="712"/>
      <c r="CQ27" s="713"/>
      <c r="CR27" s="678">
        <v>
41437022</v>
      </c>
      <c r="CS27" s="697"/>
      <c r="CT27" s="697"/>
      <c r="CU27" s="697"/>
      <c r="CV27" s="697"/>
      <c r="CW27" s="697"/>
      <c r="CX27" s="697"/>
      <c r="CY27" s="698"/>
      <c r="CZ27" s="681">
        <v>
34.9</v>
      </c>
      <c r="DA27" s="699"/>
      <c r="DB27" s="699"/>
      <c r="DC27" s="700"/>
      <c r="DD27" s="684">
        <v>
14849761</v>
      </c>
      <c r="DE27" s="697"/>
      <c r="DF27" s="697"/>
      <c r="DG27" s="697"/>
      <c r="DH27" s="697"/>
      <c r="DI27" s="697"/>
      <c r="DJ27" s="697"/>
      <c r="DK27" s="698"/>
      <c r="DL27" s="684">
        <v>
14664353</v>
      </c>
      <c r="DM27" s="697"/>
      <c r="DN27" s="697"/>
      <c r="DO27" s="697"/>
      <c r="DP27" s="697"/>
      <c r="DQ27" s="697"/>
      <c r="DR27" s="697"/>
      <c r="DS27" s="697"/>
      <c r="DT27" s="697"/>
      <c r="DU27" s="697"/>
      <c r="DV27" s="698"/>
      <c r="DW27" s="681">
        <v>
19.399999999999999</v>
      </c>
      <c r="DX27" s="699"/>
      <c r="DY27" s="699"/>
      <c r="DZ27" s="699"/>
      <c r="EA27" s="699"/>
      <c r="EB27" s="699"/>
      <c r="EC27" s="714"/>
    </row>
    <row r="28" spans="2:133" ht="11.25" customHeight="1" x14ac:dyDescent="0.2">
      <c r="B28" s="675" t="s">
        <v>
305</v>
      </c>
      <c r="C28" s="676"/>
      <c r="D28" s="676"/>
      <c r="E28" s="676"/>
      <c r="F28" s="676"/>
      <c r="G28" s="676"/>
      <c r="H28" s="676"/>
      <c r="I28" s="676"/>
      <c r="J28" s="676"/>
      <c r="K28" s="676"/>
      <c r="L28" s="676"/>
      <c r="M28" s="676"/>
      <c r="N28" s="676"/>
      <c r="O28" s="676"/>
      <c r="P28" s="676"/>
      <c r="Q28" s="677"/>
      <c r="R28" s="678">
        <v>
1466742</v>
      </c>
      <c r="S28" s="679"/>
      <c r="T28" s="679"/>
      <c r="U28" s="679"/>
      <c r="V28" s="679"/>
      <c r="W28" s="679"/>
      <c r="X28" s="679"/>
      <c r="Y28" s="680"/>
      <c r="Z28" s="715">
        <v>
1.2</v>
      </c>
      <c r="AA28" s="715"/>
      <c r="AB28" s="715"/>
      <c r="AC28" s="715"/>
      <c r="AD28" s="716" t="s">
        <v>
129</v>
      </c>
      <c r="AE28" s="716"/>
      <c r="AF28" s="716"/>
      <c r="AG28" s="716"/>
      <c r="AH28" s="716"/>
      <c r="AI28" s="716"/>
      <c r="AJ28" s="716"/>
      <c r="AK28" s="716"/>
      <c r="AL28" s="681" t="s">
        <v>
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306</v>
      </c>
      <c r="CE28" s="712"/>
      <c r="CF28" s="712"/>
      <c r="CG28" s="712"/>
      <c r="CH28" s="712"/>
      <c r="CI28" s="712"/>
      <c r="CJ28" s="712"/>
      <c r="CK28" s="712"/>
      <c r="CL28" s="712"/>
      <c r="CM28" s="712"/>
      <c r="CN28" s="712"/>
      <c r="CO28" s="712"/>
      <c r="CP28" s="712"/>
      <c r="CQ28" s="713"/>
      <c r="CR28" s="678">
        <v>
2563558</v>
      </c>
      <c r="CS28" s="679"/>
      <c r="CT28" s="679"/>
      <c r="CU28" s="679"/>
      <c r="CV28" s="679"/>
      <c r="CW28" s="679"/>
      <c r="CX28" s="679"/>
      <c r="CY28" s="680"/>
      <c r="CZ28" s="681">
        <v>
2.2000000000000002</v>
      </c>
      <c r="DA28" s="699"/>
      <c r="DB28" s="699"/>
      <c r="DC28" s="700"/>
      <c r="DD28" s="684">
        <v>
2563558</v>
      </c>
      <c r="DE28" s="679"/>
      <c r="DF28" s="679"/>
      <c r="DG28" s="679"/>
      <c r="DH28" s="679"/>
      <c r="DI28" s="679"/>
      <c r="DJ28" s="679"/>
      <c r="DK28" s="680"/>
      <c r="DL28" s="684">
        <v>
2563558</v>
      </c>
      <c r="DM28" s="679"/>
      <c r="DN28" s="679"/>
      <c r="DO28" s="679"/>
      <c r="DP28" s="679"/>
      <c r="DQ28" s="679"/>
      <c r="DR28" s="679"/>
      <c r="DS28" s="679"/>
      <c r="DT28" s="679"/>
      <c r="DU28" s="679"/>
      <c r="DV28" s="680"/>
      <c r="DW28" s="681">
        <v>
3.4</v>
      </c>
      <c r="DX28" s="699"/>
      <c r="DY28" s="699"/>
      <c r="DZ28" s="699"/>
      <c r="EA28" s="699"/>
      <c r="EB28" s="699"/>
      <c r="EC28" s="714"/>
    </row>
    <row r="29" spans="2:133" ht="11.25" customHeight="1" x14ac:dyDescent="0.2">
      <c r="B29" s="675" t="s">
        <v>
307</v>
      </c>
      <c r="C29" s="676"/>
      <c r="D29" s="676"/>
      <c r="E29" s="676"/>
      <c r="F29" s="676"/>
      <c r="G29" s="676"/>
      <c r="H29" s="676"/>
      <c r="I29" s="676"/>
      <c r="J29" s="676"/>
      <c r="K29" s="676"/>
      <c r="L29" s="676"/>
      <c r="M29" s="676"/>
      <c r="N29" s="676"/>
      <c r="O29" s="676"/>
      <c r="P29" s="676"/>
      <c r="Q29" s="677"/>
      <c r="R29" s="678">
        <v>
2472030</v>
      </c>
      <c r="S29" s="679"/>
      <c r="T29" s="679"/>
      <c r="U29" s="679"/>
      <c r="V29" s="679"/>
      <c r="W29" s="679"/>
      <c r="X29" s="679"/>
      <c r="Y29" s="680"/>
      <c r="Z29" s="715">
        <v>
2</v>
      </c>
      <c r="AA29" s="715"/>
      <c r="AB29" s="715"/>
      <c r="AC29" s="715"/>
      <c r="AD29" s="716">
        <v>
1256142</v>
      </c>
      <c r="AE29" s="716"/>
      <c r="AF29" s="716"/>
      <c r="AG29" s="716"/>
      <c r="AH29" s="716"/>
      <c r="AI29" s="716"/>
      <c r="AJ29" s="716"/>
      <c r="AK29" s="716"/>
      <c r="AL29" s="681">
        <v>
1.7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308</v>
      </c>
      <c r="CE29" s="764"/>
      <c r="CF29" s="711" t="s">
        <v>
70</v>
      </c>
      <c r="CG29" s="712"/>
      <c r="CH29" s="712"/>
      <c r="CI29" s="712"/>
      <c r="CJ29" s="712"/>
      <c r="CK29" s="712"/>
      <c r="CL29" s="712"/>
      <c r="CM29" s="712"/>
      <c r="CN29" s="712"/>
      <c r="CO29" s="712"/>
      <c r="CP29" s="712"/>
      <c r="CQ29" s="713"/>
      <c r="CR29" s="678">
        <v>
2563558</v>
      </c>
      <c r="CS29" s="697"/>
      <c r="CT29" s="697"/>
      <c r="CU29" s="697"/>
      <c r="CV29" s="697"/>
      <c r="CW29" s="697"/>
      <c r="CX29" s="697"/>
      <c r="CY29" s="698"/>
      <c r="CZ29" s="681">
        <v>
2.2000000000000002</v>
      </c>
      <c r="DA29" s="699"/>
      <c r="DB29" s="699"/>
      <c r="DC29" s="700"/>
      <c r="DD29" s="684">
        <v>
2563558</v>
      </c>
      <c r="DE29" s="697"/>
      <c r="DF29" s="697"/>
      <c r="DG29" s="697"/>
      <c r="DH29" s="697"/>
      <c r="DI29" s="697"/>
      <c r="DJ29" s="697"/>
      <c r="DK29" s="698"/>
      <c r="DL29" s="684">
        <v>
2563558</v>
      </c>
      <c r="DM29" s="697"/>
      <c r="DN29" s="697"/>
      <c r="DO29" s="697"/>
      <c r="DP29" s="697"/>
      <c r="DQ29" s="697"/>
      <c r="DR29" s="697"/>
      <c r="DS29" s="697"/>
      <c r="DT29" s="697"/>
      <c r="DU29" s="697"/>
      <c r="DV29" s="698"/>
      <c r="DW29" s="681">
        <v>
3.4</v>
      </c>
      <c r="DX29" s="699"/>
      <c r="DY29" s="699"/>
      <c r="DZ29" s="699"/>
      <c r="EA29" s="699"/>
      <c r="EB29" s="699"/>
      <c r="EC29" s="714"/>
    </row>
    <row r="30" spans="2:133" ht="11.25" customHeight="1" x14ac:dyDescent="0.2">
      <c r="B30" s="675" t="s">
        <v>
309</v>
      </c>
      <c r="C30" s="676"/>
      <c r="D30" s="676"/>
      <c r="E30" s="676"/>
      <c r="F30" s="676"/>
      <c r="G30" s="676"/>
      <c r="H30" s="676"/>
      <c r="I30" s="676"/>
      <c r="J30" s="676"/>
      <c r="K30" s="676"/>
      <c r="L30" s="676"/>
      <c r="M30" s="676"/>
      <c r="N30" s="676"/>
      <c r="O30" s="676"/>
      <c r="P30" s="676"/>
      <c r="Q30" s="677"/>
      <c r="R30" s="678">
        <v>
512679</v>
      </c>
      <c r="S30" s="679"/>
      <c r="T30" s="679"/>
      <c r="U30" s="679"/>
      <c r="V30" s="679"/>
      <c r="W30" s="679"/>
      <c r="X30" s="679"/>
      <c r="Y30" s="680"/>
      <c r="Z30" s="715">
        <v>
0.4</v>
      </c>
      <c r="AA30" s="715"/>
      <c r="AB30" s="715"/>
      <c r="AC30" s="715"/>
      <c r="AD30" s="716" t="s">
        <v>
237</v>
      </c>
      <c r="AE30" s="716"/>
      <c r="AF30" s="716"/>
      <c r="AG30" s="716"/>
      <c r="AH30" s="716"/>
      <c r="AI30" s="716"/>
      <c r="AJ30" s="716"/>
      <c r="AK30" s="716"/>
      <c r="AL30" s="681" t="s">
        <v>
237</v>
      </c>
      <c r="AM30" s="682"/>
      <c r="AN30" s="682"/>
      <c r="AO30" s="717"/>
      <c r="AP30" s="739" t="s">
        <v>
225</v>
      </c>
      <c r="AQ30" s="740"/>
      <c r="AR30" s="740"/>
      <c r="AS30" s="740"/>
      <c r="AT30" s="740"/>
      <c r="AU30" s="740"/>
      <c r="AV30" s="740"/>
      <c r="AW30" s="740"/>
      <c r="AX30" s="740"/>
      <c r="AY30" s="740"/>
      <c r="AZ30" s="740"/>
      <c r="BA30" s="740"/>
      <c r="BB30" s="740"/>
      <c r="BC30" s="740"/>
      <c r="BD30" s="740"/>
      <c r="BE30" s="740"/>
      <c r="BF30" s="741"/>
      <c r="BG30" s="739" t="s">
        <v>
310</v>
      </c>
      <c r="BH30" s="752"/>
      <c r="BI30" s="752"/>
      <c r="BJ30" s="752"/>
      <c r="BK30" s="752"/>
      <c r="BL30" s="752"/>
      <c r="BM30" s="752"/>
      <c r="BN30" s="752"/>
      <c r="BO30" s="752"/>
      <c r="BP30" s="752"/>
      <c r="BQ30" s="753"/>
      <c r="BR30" s="739" t="s">
        <v>
311</v>
      </c>
      <c r="BS30" s="752"/>
      <c r="BT30" s="752"/>
      <c r="BU30" s="752"/>
      <c r="BV30" s="752"/>
      <c r="BW30" s="752"/>
      <c r="BX30" s="752"/>
      <c r="BY30" s="752"/>
      <c r="BZ30" s="752"/>
      <c r="CA30" s="752"/>
      <c r="CB30" s="753"/>
      <c r="CD30" s="765"/>
      <c r="CE30" s="766"/>
      <c r="CF30" s="711" t="s">
        <v>
312</v>
      </c>
      <c r="CG30" s="712"/>
      <c r="CH30" s="712"/>
      <c r="CI30" s="712"/>
      <c r="CJ30" s="712"/>
      <c r="CK30" s="712"/>
      <c r="CL30" s="712"/>
      <c r="CM30" s="712"/>
      <c r="CN30" s="712"/>
      <c r="CO30" s="712"/>
      <c r="CP30" s="712"/>
      <c r="CQ30" s="713"/>
      <c r="CR30" s="678">
        <v>
2343830</v>
      </c>
      <c r="CS30" s="679"/>
      <c r="CT30" s="679"/>
      <c r="CU30" s="679"/>
      <c r="CV30" s="679"/>
      <c r="CW30" s="679"/>
      <c r="CX30" s="679"/>
      <c r="CY30" s="680"/>
      <c r="CZ30" s="681">
        <v>
2</v>
      </c>
      <c r="DA30" s="699"/>
      <c r="DB30" s="699"/>
      <c r="DC30" s="700"/>
      <c r="DD30" s="684">
        <v>
2343830</v>
      </c>
      <c r="DE30" s="679"/>
      <c r="DF30" s="679"/>
      <c r="DG30" s="679"/>
      <c r="DH30" s="679"/>
      <c r="DI30" s="679"/>
      <c r="DJ30" s="679"/>
      <c r="DK30" s="680"/>
      <c r="DL30" s="684">
        <v>
2343830</v>
      </c>
      <c r="DM30" s="679"/>
      <c r="DN30" s="679"/>
      <c r="DO30" s="679"/>
      <c r="DP30" s="679"/>
      <c r="DQ30" s="679"/>
      <c r="DR30" s="679"/>
      <c r="DS30" s="679"/>
      <c r="DT30" s="679"/>
      <c r="DU30" s="679"/>
      <c r="DV30" s="680"/>
      <c r="DW30" s="681">
        <v>
3.1</v>
      </c>
      <c r="DX30" s="699"/>
      <c r="DY30" s="699"/>
      <c r="DZ30" s="699"/>
      <c r="EA30" s="699"/>
      <c r="EB30" s="699"/>
      <c r="EC30" s="714"/>
    </row>
    <row r="31" spans="2:133" ht="11.25" customHeight="1" x14ac:dyDescent="0.2">
      <c r="B31" s="675" t="s">
        <v>
313</v>
      </c>
      <c r="C31" s="676"/>
      <c r="D31" s="676"/>
      <c r="E31" s="676"/>
      <c r="F31" s="676"/>
      <c r="G31" s="676"/>
      <c r="H31" s="676"/>
      <c r="I31" s="676"/>
      <c r="J31" s="676"/>
      <c r="K31" s="676"/>
      <c r="L31" s="676"/>
      <c r="M31" s="676"/>
      <c r="N31" s="676"/>
      <c r="O31" s="676"/>
      <c r="P31" s="676"/>
      <c r="Q31" s="677"/>
      <c r="R31" s="678">
        <v>
24045535</v>
      </c>
      <c r="S31" s="679"/>
      <c r="T31" s="679"/>
      <c r="U31" s="679"/>
      <c r="V31" s="679"/>
      <c r="W31" s="679"/>
      <c r="X31" s="679"/>
      <c r="Y31" s="680"/>
      <c r="Z31" s="715">
        <v>
19.100000000000001</v>
      </c>
      <c r="AA31" s="715"/>
      <c r="AB31" s="715"/>
      <c r="AC31" s="715"/>
      <c r="AD31" s="716" t="s">
        <v>
237</v>
      </c>
      <c r="AE31" s="716"/>
      <c r="AF31" s="716"/>
      <c r="AG31" s="716"/>
      <c r="AH31" s="716"/>
      <c r="AI31" s="716"/>
      <c r="AJ31" s="716"/>
      <c r="AK31" s="716"/>
      <c r="AL31" s="681" t="s">
        <v>
237</v>
      </c>
      <c r="AM31" s="682"/>
      <c r="AN31" s="682"/>
      <c r="AO31" s="717"/>
      <c r="AP31" s="754" t="s">
        <v>
314</v>
      </c>
      <c r="AQ31" s="755"/>
      <c r="AR31" s="755"/>
      <c r="AS31" s="755"/>
      <c r="AT31" s="760" t="s">
        <v>
315</v>
      </c>
      <c r="AU31" s="229"/>
      <c r="AV31" s="229"/>
      <c r="AW31" s="229"/>
      <c r="AX31" s="744" t="s">
        <v>
188</v>
      </c>
      <c r="AY31" s="745"/>
      <c r="AZ31" s="745"/>
      <c r="BA31" s="745"/>
      <c r="BB31" s="745"/>
      <c r="BC31" s="745"/>
      <c r="BD31" s="745"/>
      <c r="BE31" s="745"/>
      <c r="BF31" s="746"/>
      <c r="BG31" s="747">
        <v>
99.2</v>
      </c>
      <c r="BH31" s="748"/>
      <c r="BI31" s="748"/>
      <c r="BJ31" s="748"/>
      <c r="BK31" s="748"/>
      <c r="BL31" s="748"/>
      <c r="BM31" s="749">
        <v>
98.6</v>
      </c>
      <c r="BN31" s="748"/>
      <c r="BO31" s="748"/>
      <c r="BP31" s="748"/>
      <c r="BQ31" s="750"/>
      <c r="BR31" s="747">
        <v>
99</v>
      </c>
      <c r="BS31" s="748"/>
      <c r="BT31" s="748"/>
      <c r="BU31" s="748"/>
      <c r="BV31" s="748"/>
      <c r="BW31" s="748"/>
      <c r="BX31" s="749">
        <v>
98.3</v>
      </c>
      <c r="BY31" s="748"/>
      <c r="BZ31" s="748"/>
      <c r="CA31" s="748"/>
      <c r="CB31" s="750"/>
      <c r="CD31" s="765"/>
      <c r="CE31" s="766"/>
      <c r="CF31" s="711" t="s">
        <v>
316</v>
      </c>
      <c r="CG31" s="712"/>
      <c r="CH31" s="712"/>
      <c r="CI31" s="712"/>
      <c r="CJ31" s="712"/>
      <c r="CK31" s="712"/>
      <c r="CL31" s="712"/>
      <c r="CM31" s="712"/>
      <c r="CN31" s="712"/>
      <c r="CO31" s="712"/>
      <c r="CP31" s="712"/>
      <c r="CQ31" s="713"/>
      <c r="CR31" s="678">
        <v>
219728</v>
      </c>
      <c r="CS31" s="697"/>
      <c r="CT31" s="697"/>
      <c r="CU31" s="697"/>
      <c r="CV31" s="697"/>
      <c r="CW31" s="697"/>
      <c r="CX31" s="697"/>
      <c r="CY31" s="698"/>
      <c r="CZ31" s="681">
        <v>
0.2</v>
      </c>
      <c r="DA31" s="699"/>
      <c r="DB31" s="699"/>
      <c r="DC31" s="700"/>
      <c r="DD31" s="684">
        <v>
219728</v>
      </c>
      <c r="DE31" s="697"/>
      <c r="DF31" s="697"/>
      <c r="DG31" s="697"/>
      <c r="DH31" s="697"/>
      <c r="DI31" s="697"/>
      <c r="DJ31" s="697"/>
      <c r="DK31" s="698"/>
      <c r="DL31" s="684">
        <v>
219728</v>
      </c>
      <c r="DM31" s="697"/>
      <c r="DN31" s="697"/>
      <c r="DO31" s="697"/>
      <c r="DP31" s="697"/>
      <c r="DQ31" s="697"/>
      <c r="DR31" s="697"/>
      <c r="DS31" s="697"/>
      <c r="DT31" s="697"/>
      <c r="DU31" s="697"/>
      <c r="DV31" s="698"/>
      <c r="DW31" s="681">
        <v>
0.3</v>
      </c>
      <c r="DX31" s="699"/>
      <c r="DY31" s="699"/>
      <c r="DZ31" s="699"/>
      <c r="EA31" s="699"/>
      <c r="EB31" s="699"/>
      <c r="EC31" s="714"/>
    </row>
    <row r="32" spans="2:133" ht="11.25" customHeight="1" x14ac:dyDescent="0.2">
      <c r="B32" s="769" t="s">
        <v>
317</v>
      </c>
      <c r="C32" s="770"/>
      <c r="D32" s="770"/>
      <c r="E32" s="770"/>
      <c r="F32" s="770"/>
      <c r="G32" s="770"/>
      <c r="H32" s="770"/>
      <c r="I32" s="770"/>
      <c r="J32" s="770"/>
      <c r="K32" s="770"/>
      <c r="L32" s="770"/>
      <c r="M32" s="770"/>
      <c r="N32" s="770"/>
      <c r="O32" s="770"/>
      <c r="P32" s="770"/>
      <c r="Q32" s="771"/>
      <c r="R32" s="678">
        <v>
44252032</v>
      </c>
      <c r="S32" s="679"/>
      <c r="T32" s="679"/>
      <c r="U32" s="679"/>
      <c r="V32" s="679"/>
      <c r="W32" s="679"/>
      <c r="X32" s="679"/>
      <c r="Y32" s="680"/>
      <c r="Z32" s="715">
        <v>
35.200000000000003</v>
      </c>
      <c r="AA32" s="715"/>
      <c r="AB32" s="715"/>
      <c r="AC32" s="715"/>
      <c r="AD32" s="716">
        <v>
41777209</v>
      </c>
      <c r="AE32" s="716"/>
      <c r="AF32" s="716"/>
      <c r="AG32" s="716"/>
      <c r="AH32" s="716"/>
      <c r="AI32" s="716"/>
      <c r="AJ32" s="716"/>
      <c r="AK32" s="716"/>
      <c r="AL32" s="681">
        <v>
55.3</v>
      </c>
      <c r="AM32" s="682"/>
      <c r="AN32" s="682"/>
      <c r="AO32" s="717"/>
      <c r="AP32" s="756"/>
      <c r="AQ32" s="757"/>
      <c r="AR32" s="757"/>
      <c r="AS32" s="757"/>
      <c r="AT32" s="761"/>
      <c r="AU32" s="228" t="s">
        <v>
318</v>
      </c>
      <c r="AV32" s="228"/>
      <c r="AW32" s="228"/>
      <c r="AX32" s="675" t="s">
        <v>
319</v>
      </c>
      <c r="AY32" s="676"/>
      <c r="AZ32" s="676"/>
      <c r="BA32" s="676"/>
      <c r="BB32" s="676"/>
      <c r="BC32" s="676"/>
      <c r="BD32" s="676"/>
      <c r="BE32" s="676"/>
      <c r="BF32" s="677"/>
      <c r="BG32" s="751">
        <v>
99.1</v>
      </c>
      <c r="BH32" s="697"/>
      <c r="BI32" s="697"/>
      <c r="BJ32" s="697"/>
      <c r="BK32" s="697"/>
      <c r="BL32" s="697"/>
      <c r="BM32" s="682">
        <v>
98.4</v>
      </c>
      <c r="BN32" s="743"/>
      <c r="BO32" s="743"/>
      <c r="BP32" s="743"/>
      <c r="BQ32" s="721"/>
      <c r="BR32" s="751">
        <v>
98.9</v>
      </c>
      <c r="BS32" s="697"/>
      <c r="BT32" s="697"/>
      <c r="BU32" s="697"/>
      <c r="BV32" s="697"/>
      <c r="BW32" s="697"/>
      <c r="BX32" s="682">
        <v>
98.2</v>
      </c>
      <c r="BY32" s="743"/>
      <c r="BZ32" s="743"/>
      <c r="CA32" s="743"/>
      <c r="CB32" s="721"/>
      <c r="CD32" s="767"/>
      <c r="CE32" s="768"/>
      <c r="CF32" s="711" t="s">
        <v>
320</v>
      </c>
      <c r="CG32" s="712"/>
      <c r="CH32" s="712"/>
      <c r="CI32" s="712"/>
      <c r="CJ32" s="712"/>
      <c r="CK32" s="712"/>
      <c r="CL32" s="712"/>
      <c r="CM32" s="712"/>
      <c r="CN32" s="712"/>
      <c r="CO32" s="712"/>
      <c r="CP32" s="712"/>
      <c r="CQ32" s="713"/>
      <c r="CR32" s="678" t="s">
        <v>
237</v>
      </c>
      <c r="CS32" s="679"/>
      <c r="CT32" s="679"/>
      <c r="CU32" s="679"/>
      <c r="CV32" s="679"/>
      <c r="CW32" s="679"/>
      <c r="CX32" s="679"/>
      <c r="CY32" s="680"/>
      <c r="CZ32" s="681" t="s">
        <v>
129</v>
      </c>
      <c r="DA32" s="699"/>
      <c r="DB32" s="699"/>
      <c r="DC32" s="700"/>
      <c r="DD32" s="684" t="s">
        <v>
237</v>
      </c>
      <c r="DE32" s="679"/>
      <c r="DF32" s="679"/>
      <c r="DG32" s="679"/>
      <c r="DH32" s="679"/>
      <c r="DI32" s="679"/>
      <c r="DJ32" s="679"/>
      <c r="DK32" s="680"/>
      <c r="DL32" s="684" t="s">
        <v>
129</v>
      </c>
      <c r="DM32" s="679"/>
      <c r="DN32" s="679"/>
      <c r="DO32" s="679"/>
      <c r="DP32" s="679"/>
      <c r="DQ32" s="679"/>
      <c r="DR32" s="679"/>
      <c r="DS32" s="679"/>
      <c r="DT32" s="679"/>
      <c r="DU32" s="679"/>
      <c r="DV32" s="680"/>
      <c r="DW32" s="681" t="s">
        <v>
237</v>
      </c>
      <c r="DX32" s="699"/>
      <c r="DY32" s="699"/>
      <c r="DZ32" s="699"/>
      <c r="EA32" s="699"/>
      <c r="EB32" s="699"/>
      <c r="EC32" s="714"/>
    </row>
    <row r="33" spans="2:133" ht="11.25" customHeight="1" x14ac:dyDescent="0.2">
      <c r="B33" s="675" t="s">
        <v>
321</v>
      </c>
      <c r="C33" s="676"/>
      <c r="D33" s="676"/>
      <c r="E33" s="676"/>
      <c r="F33" s="676"/>
      <c r="G33" s="676"/>
      <c r="H33" s="676"/>
      <c r="I33" s="676"/>
      <c r="J33" s="676"/>
      <c r="K33" s="676"/>
      <c r="L33" s="676"/>
      <c r="M33" s="676"/>
      <c r="N33" s="676"/>
      <c r="O33" s="676"/>
      <c r="P33" s="676"/>
      <c r="Q33" s="677"/>
      <c r="R33" s="678">
        <v>
9704493</v>
      </c>
      <c r="S33" s="679"/>
      <c r="T33" s="679"/>
      <c r="U33" s="679"/>
      <c r="V33" s="679"/>
      <c r="W33" s="679"/>
      <c r="X33" s="679"/>
      <c r="Y33" s="680"/>
      <c r="Z33" s="715">
        <v>
7.7</v>
      </c>
      <c r="AA33" s="715"/>
      <c r="AB33" s="715"/>
      <c r="AC33" s="715"/>
      <c r="AD33" s="716" t="s">
        <v>
129</v>
      </c>
      <c r="AE33" s="716"/>
      <c r="AF33" s="716"/>
      <c r="AG33" s="716"/>
      <c r="AH33" s="716"/>
      <c r="AI33" s="716"/>
      <c r="AJ33" s="716"/>
      <c r="AK33" s="716"/>
      <c r="AL33" s="681" t="s">
        <v>
237</v>
      </c>
      <c r="AM33" s="682"/>
      <c r="AN33" s="682"/>
      <c r="AO33" s="717"/>
      <c r="AP33" s="758"/>
      <c r="AQ33" s="759"/>
      <c r="AR33" s="759"/>
      <c r="AS33" s="759"/>
      <c r="AT33" s="762"/>
      <c r="AU33" s="230"/>
      <c r="AV33" s="230"/>
      <c r="AW33" s="230"/>
      <c r="AX33" s="659" t="s">
        <v>
322</v>
      </c>
      <c r="AY33" s="660"/>
      <c r="AZ33" s="660"/>
      <c r="BA33" s="660"/>
      <c r="BB33" s="660"/>
      <c r="BC33" s="660"/>
      <c r="BD33" s="660"/>
      <c r="BE33" s="660"/>
      <c r="BF33" s="661"/>
      <c r="BG33" s="742" t="s">
        <v>
237</v>
      </c>
      <c r="BH33" s="663"/>
      <c r="BI33" s="663"/>
      <c r="BJ33" s="663"/>
      <c r="BK33" s="663"/>
      <c r="BL33" s="663"/>
      <c r="BM33" s="706" t="s">
        <v>
129</v>
      </c>
      <c r="BN33" s="663"/>
      <c r="BO33" s="663"/>
      <c r="BP33" s="663"/>
      <c r="BQ33" s="727"/>
      <c r="BR33" s="742" t="s">
        <v>
237</v>
      </c>
      <c r="BS33" s="663"/>
      <c r="BT33" s="663"/>
      <c r="BU33" s="663"/>
      <c r="BV33" s="663"/>
      <c r="BW33" s="663"/>
      <c r="BX33" s="706" t="s">
        <v>
237</v>
      </c>
      <c r="BY33" s="663"/>
      <c r="BZ33" s="663"/>
      <c r="CA33" s="663"/>
      <c r="CB33" s="727"/>
      <c r="CD33" s="711" t="s">
        <v>
323</v>
      </c>
      <c r="CE33" s="712"/>
      <c r="CF33" s="712"/>
      <c r="CG33" s="712"/>
      <c r="CH33" s="712"/>
      <c r="CI33" s="712"/>
      <c r="CJ33" s="712"/>
      <c r="CK33" s="712"/>
      <c r="CL33" s="712"/>
      <c r="CM33" s="712"/>
      <c r="CN33" s="712"/>
      <c r="CO33" s="712"/>
      <c r="CP33" s="712"/>
      <c r="CQ33" s="713"/>
      <c r="CR33" s="678">
        <v>
43747151</v>
      </c>
      <c r="CS33" s="697"/>
      <c r="CT33" s="697"/>
      <c r="CU33" s="697"/>
      <c r="CV33" s="697"/>
      <c r="CW33" s="697"/>
      <c r="CX33" s="697"/>
      <c r="CY33" s="698"/>
      <c r="CZ33" s="681">
        <v>
36.799999999999997</v>
      </c>
      <c r="DA33" s="699"/>
      <c r="DB33" s="699"/>
      <c r="DC33" s="700"/>
      <c r="DD33" s="684">
        <v>
37359491</v>
      </c>
      <c r="DE33" s="697"/>
      <c r="DF33" s="697"/>
      <c r="DG33" s="697"/>
      <c r="DH33" s="697"/>
      <c r="DI33" s="697"/>
      <c r="DJ33" s="697"/>
      <c r="DK33" s="698"/>
      <c r="DL33" s="684">
        <v>
27057716</v>
      </c>
      <c r="DM33" s="697"/>
      <c r="DN33" s="697"/>
      <c r="DO33" s="697"/>
      <c r="DP33" s="697"/>
      <c r="DQ33" s="697"/>
      <c r="DR33" s="697"/>
      <c r="DS33" s="697"/>
      <c r="DT33" s="697"/>
      <c r="DU33" s="697"/>
      <c r="DV33" s="698"/>
      <c r="DW33" s="681">
        <v>
35.799999999999997</v>
      </c>
      <c r="DX33" s="699"/>
      <c r="DY33" s="699"/>
      <c r="DZ33" s="699"/>
      <c r="EA33" s="699"/>
      <c r="EB33" s="699"/>
      <c r="EC33" s="714"/>
    </row>
    <row r="34" spans="2:133" ht="11.25" customHeight="1" x14ac:dyDescent="0.2">
      <c r="B34" s="675" t="s">
        <v>
324</v>
      </c>
      <c r="C34" s="676"/>
      <c r="D34" s="676"/>
      <c r="E34" s="676"/>
      <c r="F34" s="676"/>
      <c r="G34" s="676"/>
      <c r="H34" s="676"/>
      <c r="I34" s="676"/>
      <c r="J34" s="676"/>
      <c r="K34" s="676"/>
      <c r="L34" s="676"/>
      <c r="M34" s="676"/>
      <c r="N34" s="676"/>
      <c r="O34" s="676"/>
      <c r="P34" s="676"/>
      <c r="Q34" s="677"/>
      <c r="R34" s="678">
        <v>
337377</v>
      </c>
      <c r="S34" s="679"/>
      <c r="T34" s="679"/>
      <c r="U34" s="679"/>
      <c r="V34" s="679"/>
      <c r="W34" s="679"/>
      <c r="X34" s="679"/>
      <c r="Y34" s="680"/>
      <c r="Z34" s="715">
        <v>
0.3</v>
      </c>
      <c r="AA34" s="715"/>
      <c r="AB34" s="715"/>
      <c r="AC34" s="715"/>
      <c r="AD34" s="716">
        <v>
15089</v>
      </c>
      <c r="AE34" s="716"/>
      <c r="AF34" s="716"/>
      <c r="AG34" s="716"/>
      <c r="AH34" s="716"/>
      <c r="AI34" s="716"/>
      <c r="AJ34" s="716"/>
      <c r="AK34" s="716"/>
      <c r="AL34" s="681">
        <v>
0</v>
      </c>
      <c r="AM34" s="682"/>
      <c r="AN34" s="682"/>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1" t="s">
        <v>
325</v>
      </c>
      <c r="CE34" s="712"/>
      <c r="CF34" s="712"/>
      <c r="CG34" s="712"/>
      <c r="CH34" s="712"/>
      <c r="CI34" s="712"/>
      <c r="CJ34" s="712"/>
      <c r="CK34" s="712"/>
      <c r="CL34" s="712"/>
      <c r="CM34" s="712"/>
      <c r="CN34" s="712"/>
      <c r="CO34" s="712"/>
      <c r="CP34" s="712"/>
      <c r="CQ34" s="713"/>
      <c r="CR34" s="678">
        <v>
20524265</v>
      </c>
      <c r="CS34" s="679"/>
      <c r="CT34" s="679"/>
      <c r="CU34" s="679"/>
      <c r="CV34" s="679"/>
      <c r="CW34" s="679"/>
      <c r="CX34" s="679"/>
      <c r="CY34" s="680"/>
      <c r="CZ34" s="681">
        <v>
17.3</v>
      </c>
      <c r="DA34" s="699"/>
      <c r="DB34" s="699"/>
      <c r="DC34" s="700"/>
      <c r="DD34" s="684">
        <v>
17569347</v>
      </c>
      <c r="DE34" s="679"/>
      <c r="DF34" s="679"/>
      <c r="DG34" s="679"/>
      <c r="DH34" s="679"/>
      <c r="DI34" s="679"/>
      <c r="DJ34" s="679"/>
      <c r="DK34" s="680"/>
      <c r="DL34" s="684">
        <v>
15843521</v>
      </c>
      <c r="DM34" s="679"/>
      <c r="DN34" s="679"/>
      <c r="DO34" s="679"/>
      <c r="DP34" s="679"/>
      <c r="DQ34" s="679"/>
      <c r="DR34" s="679"/>
      <c r="DS34" s="679"/>
      <c r="DT34" s="679"/>
      <c r="DU34" s="679"/>
      <c r="DV34" s="680"/>
      <c r="DW34" s="681">
        <v>
21</v>
      </c>
      <c r="DX34" s="699"/>
      <c r="DY34" s="699"/>
      <c r="DZ34" s="699"/>
      <c r="EA34" s="699"/>
      <c r="EB34" s="699"/>
      <c r="EC34" s="714"/>
    </row>
    <row r="35" spans="2:133" ht="11.25" customHeight="1" x14ac:dyDescent="0.2">
      <c r="B35" s="675" t="s">
        <v>
326</v>
      </c>
      <c r="C35" s="676"/>
      <c r="D35" s="676"/>
      <c r="E35" s="676"/>
      <c r="F35" s="676"/>
      <c r="G35" s="676"/>
      <c r="H35" s="676"/>
      <c r="I35" s="676"/>
      <c r="J35" s="676"/>
      <c r="K35" s="676"/>
      <c r="L35" s="676"/>
      <c r="M35" s="676"/>
      <c r="N35" s="676"/>
      <c r="O35" s="676"/>
      <c r="P35" s="676"/>
      <c r="Q35" s="677"/>
      <c r="R35" s="678">
        <v>
507867</v>
      </c>
      <c r="S35" s="679"/>
      <c r="T35" s="679"/>
      <c r="U35" s="679"/>
      <c r="V35" s="679"/>
      <c r="W35" s="679"/>
      <c r="X35" s="679"/>
      <c r="Y35" s="680"/>
      <c r="Z35" s="715">
        <v>
0.4</v>
      </c>
      <c r="AA35" s="715"/>
      <c r="AB35" s="715"/>
      <c r="AC35" s="715"/>
      <c r="AD35" s="716" t="s">
        <v>
237</v>
      </c>
      <c r="AE35" s="716"/>
      <c r="AF35" s="716"/>
      <c r="AG35" s="716"/>
      <c r="AH35" s="716"/>
      <c r="AI35" s="716"/>
      <c r="AJ35" s="716"/>
      <c r="AK35" s="716"/>
      <c r="AL35" s="681" t="s">
        <v>
129</v>
      </c>
      <c r="AM35" s="682"/>
      <c r="AN35" s="682"/>
      <c r="AO35" s="717"/>
      <c r="AP35" s="233"/>
      <c r="AQ35" s="739" t="s">
        <v>
327</v>
      </c>
      <c r="AR35" s="740"/>
      <c r="AS35" s="740"/>
      <c r="AT35" s="740"/>
      <c r="AU35" s="740"/>
      <c r="AV35" s="740"/>
      <c r="AW35" s="740"/>
      <c r="AX35" s="740"/>
      <c r="AY35" s="740"/>
      <c r="AZ35" s="740"/>
      <c r="BA35" s="740"/>
      <c r="BB35" s="740"/>
      <c r="BC35" s="740"/>
      <c r="BD35" s="740"/>
      <c r="BE35" s="740"/>
      <c r="BF35" s="741"/>
      <c r="BG35" s="739" t="s">
        <v>
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329</v>
      </c>
      <c r="CE35" s="712"/>
      <c r="CF35" s="712"/>
      <c r="CG35" s="712"/>
      <c r="CH35" s="712"/>
      <c r="CI35" s="712"/>
      <c r="CJ35" s="712"/>
      <c r="CK35" s="712"/>
      <c r="CL35" s="712"/>
      <c r="CM35" s="712"/>
      <c r="CN35" s="712"/>
      <c r="CO35" s="712"/>
      <c r="CP35" s="712"/>
      <c r="CQ35" s="713"/>
      <c r="CR35" s="678">
        <v>
1180209</v>
      </c>
      <c r="CS35" s="697"/>
      <c r="CT35" s="697"/>
      <c r="CU35" s="697"/>
      <c r="CV35" s="697"/>
      <c r="CW35" s="697"/>
      <c r="CX35" s="697"/>
      <c r="CY35" s="698"/>
      <c r="CZ35" s="681">
        <v>
1</v>
      </c>
      <c r="DA35" s="699"/>
      <c r="DB35" s="699"/>
      <c r="DC35" s="700"/>
      <c r="DD35" s="684">
        <v>
1099290</v>
      </c>
      <c r="DE35" s="697"/>
      <c r="DF35" s="697"/>
      <c r="DG35" s="697"/>
      <c r="DH35" s="697"/>
      <c r="DI35" s="697"/>
      <c r="DJ35" s="697"/>
      <c r="DK35" s="698"/>
      <c r="DL35" s="684">
        <v>
992169</v>
      </c>
      <c r="DM35" s="697"/>
      <c r="DN35" s="697"/>
      <c r="DO35" s="697"/>
      <c r="DP35" s="697"/>
      <c r="DQ35" s="697"/>
      <c r="DR35" s="697"/>
      <c r="DS35" s="697"/>
      <c r="DT35" s="697"/>
      <c r="DU35" s="697"/>
      <c r="DV35" s="698"/>
      <c r="DW35" s="681">
        <v>
1.3</v>
      </c>
      <c r="DX35" s="699"/>
      <c r="DY35" s="699"/>
      <c r="DZ35" s="699"/>
      <c r="EA35" s="699"/>
      <c r="EB35" s="699"/>
      <c r="EC35" s="714"/>
    </row>
    <row r="36" spans="2:133" ht="11.25" customHeight="1" x14ac:dyDescent="0.2">
      <c r="B36" s="675" t="s">
        <v>
330</v>
      </c>
      <c r="C36" s="676"/>
      <c r="D36" s="676"/>
      <c r="E36" s="676"/>
      <c r="F36" s="676"/>
      <c r="G36" s="676"/>
      <c r="H36" s="676"/>
      <c r="I36" s="676"/>
      <c r="J36" s="676"/>
      <c r="K36" s="676"/>
      <c r="L36" s="676"/>
      <c r="M36" s="676"/>
      <c r="N36" s="676"/>
      <c r="O36" s="676"/>
      <c r="P36" s="676"/>
      <c r="Q36" s="677"/>
      <c r="R36" s="678">
        <v>
2707375</v>
      </c>
      <c r="S36" s="679"/>
      <c r="T36" s="679"/>
      <c r="U36" s="679"/>
      <c r="V36" s="679"/>
      <c r="W36" s="679"/>
      <c r="X36" s="679"/>
      <c r="Y36" s="680"/>
      <c r="Z36" s="715">
        <v>
2.2000000000000002</v>
      </c>
      <c r="AA36" s="715"/>
      <c r="AB36" s="715"/>
      <c r="AC36" s="715"/>
      <c r="AD36" s="716" t="s">
        <v>
129</v>
      </c>
      <c r="AE36" s="716"/>
      <c r="AF36" s="716"/>
      <c r="AG36" s="716"/>
      <c r="AH36" s="716"/>
      <c r="AI36" s="716"/>
      <c r="AJ36" s="716"/>
      <c r="AK36" s="716"/>
      <c r="AL36" s="681" t="s">
        <v>
129</v>
      </c>
      <c r="AM36" s="682"/>
      <c r="AN36" s="682"/>
      <c r="AO36" s="717"/>
      <c r="AP36" s="233"/>
      <c r="AQ36" s="730" t="s">
        <v>
331</v>
      </c>
      <c r="AR36" s="731"/>
      <c r="AS36" s="731"/>
      <c r="AT36" s="731"/>
      <c r="AU36" s="731"/>
      <c r="AV36" s="731"/>
      <c r="AW36" s="731"/>
      <c r="AX36" s="731"/>
      <c r="AY36" s="732"/>
      <c r="AZ36" s="733">
        <v>
10639428</v>
      </c>
      <c r="BA36" s="734"/>
      <c r="BB36" s="734"/>
      <c r="BC36" s="734"/>
      <c r="BD36" s="734"/>
      <c r="BE36" s="734"/>
      <c r="BF36" s="735"/>
      <c r="BG36" s="736" t="s">
        <v>
332</v>
      </c>
      <c r="BH36" s="737"/>
      <c r="BI36" s="737"/>
      <c r="BJ36" s="737"/>
      <c r="BK36" s="737"/>
      <c r="BL36" s="737"/>
      <c r="BM36" s="737"/>
      <c r="BN36" s="737"/>
      <c r="BO36" s="737"/>
      <c r="BP36" s="737"/>
      <c r="BQ36" s="737"/>
      <c r="BR36" s="737"/>
      <c r="BS36" s="737"/>
      <c r="BT36" s="737"/>
      <c r="BU36" s="738"/>
      <c r="BV36" s="733">
        <v>
906818</v>
      </c>
      <c r="BW36" s="734"/>
      <c r="BX36" s="734"/>
      <c r="BY36" s="734"/>
      <c r="BZ36" s="734"/>
      <c r="CA36" s="734"/>
      <c r="CB36" s="735"/>
      <c r="CD36" s="711" t="s">
        <v>
333</v>
      </c>
      <c r="CE36" s="712"/>
      <c r="CF36" s="712"/>
      <c r="CG36" s="712"/>
      <c r="CH36" s="712"/>
      <c r="CI36" s="712"/>
      <c r="CJ36" s="712"/>
      <c r="CK36" s="712"/>
      <c r="CL36" s="712"/>
      <c r="CM36" s="712"/>
      <c r="CN36" s="712"/>
      <c r="CO36" s="712"/>
      <c r="CP36" s="712"/>
      <c r="CQ36" s="713"/>
      <c r="CR36" s="678">
        <v>
6437232</v>
      </c>
      <c r="CS36" s="679"/>
      <c r="CT36" s="679"/>
      <c r="CU36" s="679"/>
      <c r="CV36" s="679"/>
      <c r="CW36" s="679"/>
      <c r="CX36" s="679"/>
      <c r="CY36" s="680"/>
      <c r="CZ36" s="681">
        <v>
5.4</v>
      </c>
      <c r="DA36" s="699"/>
      <c r="DB36" s="699"/>
      <c r="DC36" s="700"/>
      <c r="DD36" s="684">
        <v>
5177591</v>
      </c>
      <c r="DE36" s="679"/>
      <c r="DF36" s="679"/>
      <c r="DG36" s="679"/>
      <c r="DH36" s="679"/>
      <c r="DI36" s="679"/>
      <c r="DJ36" s="679"/>
      <c r="DK36" s="680"/>
      <c r="DL36" s="684">
        <v>
3280427</v>
      </c>
      <c r="DM36" s="679"/>
      <c r="DN36" s="679"/>
      <c r="DO36" s="679"/>
      <c r="DP36" s="679"/>
      <c r="DQ36" s="679"/>
      <c r="DR36" s="679"/>
      <c r="DS36" s="679"/>
      <c r="DT36" s="679"/>
      <c r="DU36" s="679"/>
      <c r="DV36" s="680"/>
      <c r="DW36" s="681">
        <v>
4.3</v>
      </c>
      <c r="DX36" s="699"/>
      <c r="DY36" s="699"/>
      <c r="DZ36" s="699"/>
      <c r="EA36" s="699"/>
      <c r="EB36" s="699"/>
      <c r="EC36" s="714"/>
    </row>
    <row r="37" spans="2:133" ht="11.25" customHeight="1" x14ac:dyDescent="0.2">
      <c r="B37" s="675" t="s">
        <v>
334</v>
      </c>
      <c r="C37" s="676"/>
      <c r="D37" s="676"/>
      <c r="E37" s="676"/>
      <c r="F37" s="676"/>
      <c r="G37" s="676"/>
      <c r="H37" s="676"/>
      <c r="I37" s="676"/>
      <c r="J37" s="676"/>
      <c r="K37" s="676"/>
      <c r="L37" s="676"/>
      <c r="M37" s="676"/>
      <c r="N37" s="676"/>
      <c r="O37" s="676"/>
      <c r="P37" s="676"/>
      <c r="Q37" s="677"/>
      <c r="R37" s="678">
        <v>
3302578</v>
      </c>
      <c r="S37" s="679"/>
      <c r="T37" s="679"/>
      <c r="U37" s="679"/>
      <c r="V37" s="679"/>
      <c r="W37" s="679"/>
      <c r="X37" s="679"/>
      <c r="Y37" s="680"/>
      <c r="Z37" s="715">
        <v>
2.6</v>
      </c>
      <c r="AA37" s="715"/>
      <c r="AB37" s="715"/>
      <c r="AC37" s="715"/>
      <c r="AD37" s="716" t="s">
        <v>
129</v>
      </c>
      <c r="AE37" s="716"/>
      <c r="AF37" s="716"/>
      <c r="AG37" s="716"/>
      <c r="AH37" s="716"/>
      <c r="AI37" s="716"/>
      <c r="AJ37" s="716"/>
      <c r="AK37" s="716"/>
      <c r="AL37" s="681" t="s">
        <v>
237</v>
      </c>
      <c r="AM37" s="682"/>
      <c r="AN37" s="682"/>
      <c r="AO37" s="717"/>
      <c r="AQ37" s="718" t="s">
        <v>
335</v>
      </c>
      <c r="AR37" s="719"/>
      <c r="AS37" s="719"/>
      <c r="AT37" s="719"/>
      <c r="AU37" s="719"/>
      <c r="AV37" s="719"/>
      <c r="AW37" s="719"/>
      <c r="AX37" s="719"/>
      <c r="AY37" s="720"/>
      <c r="AZ37" s="678">
        <v>
596264</v>
      </c>
      <c r="BA37" s="679"/>
      <c r="BB37" s="679"/>
      <c r="BC37" s="679"/>
      <c r="BD37" s="697"/>
      <c r="BE37" s="697"/>
      <c r="BF37" s="721"/>
      <c r="BG37" s="711" t="s">
        <v>
336</v>
      </c>
      <c r="BH37" s="712"/>
      <c r="BI37" s="712"/>
      <c r="BJ37" s="712"/>
      <c r="BK37" s="712"/>
      <c r="BL37" s="712"/>
      <c r="BM37" s="712"/>
      <c r="BN37" s="712"/>
      <c r="BO37" s="712"/>
      <c r="BP37" s="712"/>
      <c r="BQ37" s="712"/>
      <c r="BR37" s="712"/>
      <c r="BS37" s="712"/>
      <c r="BT37" s="712"/>
      <c r="BU37" s="713"/>
      <c r="BV37" s="678">
        <v>
-433465</v>
      </c>
      <c r="BW37" s="679"/>
      <c r="BX37" s="679"/>
      <c r="BY37" s="679"/>
      <c r="BZ37" s="679"/>
      <c r="CA37" s="679"/>
      <c r="CB37" s="722"/>
      <c r="CD37" s="711" t="s">
        <v>
337</v>
      </c>
      <c r="CE37" s="712"/>
      <c r="CF37" s="712"/>
      <c r="CG37" s="712"/>
      <c r="CH37" s="712"/>
      <c r="CI37" s="712"/>
      <c r="CJ37" s="712"/>
      <c r="CK37" s="712"/>
      <c r="CL37" s="712"/>
      <c r="CM37" s="712"/>
      <c r="CN37" s="712"/>
      <c r="CO37" s="712"/>
      <c r="CP37" s="712"/>
      <c r="CQ37" s="713"/>
      <c r="CR37" s="678">
        <v>
1177343</v>
      </c>
      <c r="CS37" s="697"/>
      <c r="CT37" s="697"/>
      <c r="CU37" s="697"/>
      <c r="CV37" s="697"/>
      <c r="CW37" s="697"/>
      <c r="CX37" s="697"/>
      <c r="CY37" s="698"/>
      <c r="CZ37" s="681">
        <v>
1</v>
      </c>
      <c r="DA37" s="699"/>
      <c r="DB37" s="699"/>
      <c r="DC37" s="700"/>
      <c r="DD37" s="684">
        <v>
1177273</v>
      </c>
      <c r="DE37" s="697"/>
      <c r="DF37" s="697"/>
      <c r="DG37" s="697"/>
      <c r="DH37" s="697"/>
      <c r="DI37" s="697"/>
      <c r="DJ37" s="697"/>
      <c r="DK37" s="698"/>
      <c r="DL37" s="684">
        <v>
848988</v>
      </c>
      <c r="DM37" s="697"/>
      <c r="DN37" s="697"/>
      <c r="DO37" s="697"/>
      <c r="DP37" s="697"/>
      <c r="DQ37" s="697"/>
      <c r="DR37" s="697"/>
      <c r="DS37" s="697"/>
      <c r="DT37" s="697"/>
      <c r="DU37" s="697"/>
      <c r="DV37" s="698"/>
      <c r="DW37" s="681">
        <v>
1.1000000000000001</v>
      </c>
      <c r="DX37" s="699"/>
      <c r="DY37" s="699"/>
      <c r="DZ37" s="699"/>
      <c r="EA37" s="699"/>
      <c r="EB37" s="699"/>
      <c r="EC37" s="714"/>
    </row>
    <row r="38" spans="2:133" ht="11.25" customHeight="1" x14ac:dyDescent="0.2">
      <c r="B38" s="675" t="s">
        <v>
338</v>
      </c>
      <c r="C38" s="676"/>
      <c r="D38" s="676"/>
      <c r="E38" s="676"/>
      <c r="F38" s="676"/>
      <c r="G38" s="676"/>
      <c r="H38" s="676"/>
      <c r="I38" s="676"/>
      <c r="J38" s="676"/>
      <c r="K38" s="676"/>
      <c r="L38" s="676"/>
      <c r="M38" s="676"/>
      <c r="N38" s="676"/>
      <c r="O38" s="676"/>
      <c r="P38" s="676"/>
      <c r="Q38" s="677"/>
      <c r="R38" s="678">
        <v>
1376377</v>
      </c>
      <c r="S38" s="679"/>
      <c r="T38" s="679"/>
      <c r="U38" s="679"/>
      <c r="V38" s="679"/>
      <c r="W38" s="679"/>
      <c r="X38" s="679"/>
      <c r="Y38" s="680"/>
      <c r="Z38" s="715">
        <v>
1.1000000000000001</v>
      </c>
      <c r="AA38" s="715"/>
      <c r="AB38" s="715"/>
      <c r="AC38" s="715"/>
      <c r="AD38" s="716">
        <v>
8807</v>
      </c>
      <c r="AE38" s="716"/>
      <c r="AF38" s="716"/>
      <c r="AG38" s="716"/>
      <c r="AH38" s="716"/>
      <c r="AI38" s="716"/>
      <c r="AJ38" s="716"/>
      <c r="AK38" s="716"/>
      <c r="AL38" s="681">
        <v>
0</v>
      </c>
      <c r="AM38" s="682"/>
      <c r="AN38" s="682"/>
      <c r="AO38" s="717"/>
      <c r="AQ38" s="718" t="s">
        <v>
339</v>
      </c>
      <c r="AR38" s="719"/>
      <c r="AS38" s="719"/>
      <c r="AT38" s="719"/>
      <c r="AU38" s="719"/>
      <c r="AV38" s="719"/>
      <c r="AW38" s="719"/>
      <c r="AX38" s="719"/>
      <c r="AY38" s="720"/>
      <c r="AZ38" s="678" t="s">
        <v>
129</v>
      </c>
      <c r="BA38" s="679"/>
      <c r="BB38" s="679"/>
      <c r="BC38" s="679"/>
      <c r="BD38" s="697"/>
      <c r="BE38" s="697"/>
      <c r="BF38" s="721"/>
      <c r="BG38" s="711" t="s">
        <v>
340</v>
      </c>
      <c r="BH38" s="712"/>
      <c r="BI38" s="712"/>
      <c r="BJ38" s="712"/>
      <c r="BK38" s="712"/>
      <c r="BL38" s="712"/>
      <c r="BM38" s="712"/>
      <c r="BN38" s="712"/>
      <c r="BO38" s="712"/>
      <c r="BP38" s="712"/>
      <c r="BQ38" s="712"/>
      <c r="BR38" s="712"/>
      <c r="BS38" s="712"/>
      <c r="BT38" s="712"/>
      <c r="BU38" s="713"/>
      <c r="BV38" s="678">
        <v>
39511</v>
      </c>
      <c r="BW38" s="679"/>
      <c r="BX38" s="679"/>
      <c r="BY38" s="679"/>
      <c r="BZ38" s="679"/>
      <c r="CA38" s="679"/>
      <c r="CB38" s="722"/>
      <c r="CD38" s="711" t="s">
        <v>
341</v>
      </c>
      <c r="CE38" s="712"/>
      <c r="CF38" s="712"/>
      <c r="CG38" s="712"/>
      <c r="CH38" s="712"/>
      <c r="CI38" s="712"/>
      <c r="CJ38" s="712"/>
      <c r="CK38" s="712"/>
      <c r="CL38" s="712"/>
      <c r="CM38" s="712"/>
      <c r="CN38" s="712"/>
      <c r="CO38" s="712"/>
      <c r="CP38" s="712"/>
      <c r="CQ38" s="713"/>
      <c r="CR38" s="678">
        <v>
10639428</v>
      </c>
      <c r="CS38" s="679"/>
      <c r="CT38" s="679"/>
      <c r="CU38" s="679"/>
      <c r="CV38" s="679"/>
      <c r="CW38" s="679"/>
      <c r="CX38" s="679"/>
      <c r="CY38" s="680"/>
      <c r="CZ38" s="681">
        <v>
8.9</v>
      </c>
      <c r="DA38" s="699"/>
      <c r="DB38" s="699"/>
      <c r="DC38" s="700"/>
      <c r="DD38" s="684">
        <v>
9114191</v>
      </c>
      <c r="DE38" s="679"/>
      <c r="DF38" s="679"/>
      <c r="DG38" s="679"/>
      <c r="DH38" s="679"/>
      <c r="DI38" s="679"/>
      <c r="DJ38" s="679"/>
      <c r="DK38" s="680"/>
      <c r="DL38" s="684">
        <v>
6941554</v>
      </c>
      <c r="DM38" s="679"/>
      <c r="DN38" s="679"/>
      <c r="DO38" s="679"/>
      <c r="DP38" s="679"/>
      <c r="DQ38" s="679"/>
      <c r="DR38" s="679"/>
      <c r="DS38" s="679"/>
      <c r="DT38" s="679"/>
      <c r="DU38" s="679"/>
      <c r="DV38" s="680"/>
      <c r="DW38" s="681">
        <v>
9.1999999999999993</v>
      </c>
      <c r="DX38" s="699"/>
      <c r="DY38" s="699"/>
      <c r="DZ38" s="699"/>
      <c r="EA38" s="699"/>
      <c r="EB38" s="699"/>
      <c r="EC38" s="714"/>
    </row>
    <row r="39" spans="2:133" ht="11.25" customHeight="1" x14ac:dyDescent="0.2">
      <c r="B39" s="675" t="s">
        <v>
342</v>
      </c>
      <c r="C39" s="676"/>
      <c r="D39" s="676"/>
      <c r="E39" s="676"/>
      <c r="F39" s="676"/>
      <c r="G39" s="676"/>
      <c r="H39" s="676"/>
      <c r="I39" s="676"/>
      <c r="J39" s="676"/>
      <c r="K39" s="676"/>
      <c r="L39" s="676"/>
      <c r="M39" s="676"/>
      <c r="N39" s="676"/>
      <c r="O39" s="676"/>
      <c r="P39" s="676"/>
      <c r="Q39" s="677"/>
      <c r="R39" s="678">
        <v>
2512800</v>
      </c>
      <c r="S39" s="679"/>
      <c r="T39" s="679"/>
      <c r="U39" s="679"/>
      <c r="V39" s="679"/>
      <c r="W39" s="679"/>
      <c r="X39" s="679"/>
      <c r="Y39" s="680"/>
      <c r="Z39" s="715">
        <v>
2</v>
      </c>
      <c r="AA39" s="715"/>
      <c r="AB39" s="715"/>
      <c r="AC39" s="715"/>
      <c r="AD39" s="716" t="s">
        <v>
237</v>
      </c>
      <c r="AE39" s="716"/>
      <c r="AF39" s="716"/>
      <c r="AG39" s="716"/>
      <c r="AH39" s="716"/>
      <c r="AI39" s="716"/>
      <c r="AJ39" s="716"/>
      <c r="AK39" s="716"/>
      <c r="AL39" s="681" t="s">
        <v>
129</v>
      </c>
      <c r="AM39" s="682"/>
      <c r="AN39" s="682"/>
      <c r="AO39" s="717"/>
      <c r="AQ39" s="718" t="s">
        <v>
343</v>
      </c>
      <c r="AR39" s="719"/>
      <c r="AS39" s="719"/>
      <c r="AT39" s="719"/>
      <c r="AU39" s="719"/>
      <c r="AV39" s="719"/>
      <c r="AW39" s="719"/>
      <c r="AX39" s="719"/>
      <c r="AY39" s="720"/>
      <c r="AZ39" s="678" t="s">
        <v>
129</v>
      </c>
      <c r="BA39" s="679"/>
      <c r="BB39" s="679"/>
      <c r="BC39" s="679"/>
      <c r="BD39" s="697"/>
      <c r="BE39" s="697"/>
      <c r="BF39" s="721"/>
      <c r="BG39" s="711" t="s">
        <v>
344</v>
      </c>
      <c r="BH39" s="712"/>
      <c r="BI39" s="712"/>
      <c r="BJ39" s="712"/>
      <c r="BK39" s="712"/>
      <c r="BL39" s="712"/>
      <c r="BM39" s="712"/>
      <c r="BN39" s="712"/>
      <c r="BO39" s="712"/>
      <c r="BP39" s="712"/>
      <c r="BQ39" s="712"/>
      <c r="BR39" s="712"/>
      <c r="BS39" s="712"/>
      <c r="BT39" s="712"/>
      <c r="BU39" s="713"/>
      <c r="BV39" s="678">
        <v>
54890</v>
      </c>
      <c r="BW39" s="679"/>
      <c r="BX39" s="679"/>
      <c r="BY39" s="679"/>
      <c r="BZ39" s="679"/>
      <c r="CA39" s="679"/>
      <c r="CB39" s="722"/>
      <c r="CD39" s="711" t="s">
        <v>
345</v>
      </c>
      <c r="CE39" s="712"/>
      <c r="CF39" s="712"/>
      <c r="CG39" s="712"/>
      <c r="CH39" s="712"/>
      <c r="CI39" s="712"/>
      <c r="CJ39" s="712"/>
      <c r="CK39" s="712"/>
      <c r="CL39" s="712"/>
      <c r="CM39" s="712"/>
      <c r="CN39" s="712"/>
      <c r="CO39" s="712"/>
      <c r="CP39" s="712"/>
      <c r="CQ39" s="713"/>
      <c r="CR39" s="678">
        <v>
4888987</v>
      </c>
      <c r="CS39" s="697"/>
      <c r="CT39" s="697"/>
      <c r="CU39" s="697"/>
      <c r="CV39" s="697"/>
      <c r="CW39" s="697"/>
      <c r="CX39" s="697"/>
      <c r="CY39" s="698"/>
      <c r="CZ39" s="681">
        <v>
4.0999999999999996</v>
      </c>
      <c r="DA39" s="699"/>
      <c r="DB39" s="699"/>
      <c r="DC39" s="700"/>
      <c r="DD39" s="684">
        <v>
4325817</v>
      </c>
      <c r="DE39" s="697"/>
      <c r="DF39" s="697"/>
      <c r="DG39" s="697"/>
      <c r="DH39" s="697"/>
      <c r="DI39" s="697"/>
      <c r="DJ39" s="697"/>
      <c r="DK39" s="698"/>
      <c r="DL39" s="684" t="s">
        <v>
129</v>
      </c>
      <c r="DM39" s="697"/>
      <c r="DN39" s="697"/>
      <c r="DO39" s="697"/>
      <c r="DP39" s="697"/>
      <c r="DQ39" s="697"/>
      <c r="DR39" s="697"/>
      <c r="DS39" s="697"/>
      <c r="DT39" s="697"/>
      <c r="DU39" s="697"/>
      <c r="DV39" s="698"/>
      <c r="DW39" s="681" t="s">
        <v>
129</v>
      </c>
      <c r="DX39" s="699"/>
      <c r="DY39" s="699"/>
      <c r="DZ39" s="699"/>
      <c r="EA39" s="699"/>
      <c r="EB39" s="699"/>
      <c r="EC39" s="714"/>
    </row>
    <row r="40" spans="2:133" ht="11.25" customHeight="1" x14ac:dyDescent="0.2">
      <c r="B40" s="675" t="s">
        <v>
346</v>
      </c>
      <c r="C40" s="676"/>
      <c r="D40" s="676"/>
      <c r="E40" s="676"/>
      <c r="F40" s="676"/>
      <c r="G40" s="676"/>
      <c r="H40" s="676"/>
      <c r="I40" s="676"/>
      <c r="J40" s="676"/>
      <c r="K40" s="676"/>
      <c r="L40" s="676"/>
      <c r="M40" s="676"/>
      <c r="N40" s="676"/>
      <c r="O40" s="676"/>
      <c r="P40" s="676"/>
      <c r="Q40" s="677"/>
      <c r="R40" s="678" t="s">
        <v>
129</v>
      </c>
      <c r="S40" s="679"/>
      <c r="T40" s="679"/>
      <c r="U40" s="679"/>
      <c r="V40" s="679"/>
      <c r="W40" s="679"/>
      <c r="X40" s="679"/>
      <c r="Y40" s="680"/>
      <c r="Z40" s="715" t="s">
        <v>
129</v>
      </c>
      <c r="AA40" s="715"/>
      <c r="AB40" s="715"/>
      <c r="AC40" s="715"/>
      <c r="AD40" s="716" t="s">
        <v>
129</v>
      </c>
      <c r="AE40" s="716"/>
      <c r="AF40" s="716"/>
      <c r="AG40" s="716"/>
      <c r="AH40" s="716"/>
      <c r="AI40" s="716"/>
      <c r="AJ40" s="716"/>
      <c r="AK40" s="716"/>
      <c r="AL40" s="681" t="s">
        <v>
129</v>
      </c>
      <c r="AM40" s="682"/>
      <c r="AN40" s="682"/>
      <c r="AO40" s="717"/>
      <c r="AQ40" s="718" t="s">
        <v>
347</v>
      </c>
      <c r="AR40" s="719"/>
      <c r="AS40" s="719"/>
      <c r="AT40" s="719"/>
      <c r="AU40" s="719"/>
      <c r="AV40" s="719"/>
      <c r="AW40" s="719"/>
      <c r="AX40" s="719"/>
      <c r="AY40" s="720"/>
      <c r="AZ40" s="678" t="s">
        <v>
129</v>
      </c>
      <c r="BA40" s="679"/>
      <c r="BB40" s="679"/>
      <c r="BC40" s="679"/>
      <c r="BD40" s="697"/>
      <c r="BE40" s="697"/>
      <c r="BF40" s="721"/>
      <c r="BG40" s="723" t="s">
        <v>
348</v>
      </c>
      <c r="BH40" s="724"/>
      <c r="BI40" s="724"/>
      <c r="BJ40" s="724"/>
      <c r="BK40" s="724"/>
      <c r="BL40" s="234"/>
      <c r="BM40" s="712" t="s">
        <v>
349</v>
      </c>
      <c r="BN40" s="712"/>
      <c r="BO40" s="712"/>
      <c r="BP40" s="712"/>
      <c r="BQ40" s="712"/>
      <c r="BR40" s="712"/>
      <c r="BS40" s="712"/>
      <c r="BT40" s="712"/>
      <c r="BU40" s="713"/>
      <c r="BV40" s="678">
        <v>
114</v>
      </c>
      <c r="BW40" s="679"/>
      <c r="BX40" s="679"/>
      <c r="BY40" s="679"/>
      <c r="BZ40" s="679"/>
      <c r="CA40" s="679"/>
      <c r="CB40" s="722"/>
      <c r="CD40" s="711" t="s">
        <v>
350</v>
      </c>
      <c r="CE40" s="712"/>
      <c r="CF40" s="712"/>
      <c r="CG40" s="712"/>
      <c r="CH40" s="712"/>
      <c r="CI40" s="712"/>
      <c r="CJ40" s="712"/>
      <c r="CK40" s="712"/>
      <c r="CL40" s="712"/>
      <c r="CM40" s="712"/>
      <c r="CN40" s="712"/>
      <c r="CO40" s="712"/>
      <c r="CP40" s="712"/>
      <c r="CQ40" s="713"/>
      <c r="CR40" s="678">
        <v>
77030</v>
      </c>
      <c r="CS40" s="679"/>
      <c r="CT40" s="679"/>
      <c r="CU40" s="679"/>
      <c r="CV40" s="679"/>
      <c r="CW40" s="679"/>
      <c r="CX40" s="679"/>
      <c r="CY40" s="680"/>
      <c r="CZ40" s="681">
        <v>
0.1</v>
      </c>
      <c r="DA40" s="699"/>
      <c r="DB40" s="699"/>
      <c r="DC40" s="700"/>
      <c r="DD40" s="684">
        <v>
73255</v>
      </c>
      <c r="DE40" s="679"/>
      <c r="DF40" s="679"/>
      <c r="DG40" s="679"/>
      <c r="DH40" s="679"/>
      <c r="DI40" s="679"/>
      <c r="DJ40" s="679"/>
      <c r="DK40" s="680"/>
      <c r="DL40" s="684">
        <v>
45</v>
      </c>
      <c r="DM40" s="679"/>
      <c r="DN40" s="679"/>
      <c r="DO40" s="679"/>
      <c r="DP40" s="679"/>
      <c r="DQ40" s="679"/>
      <c r="DR40" s="679"/>
      <c r="DS40" s="679"/>
      <c r="DT40" s="679"/>
      <c r="DU40" s="679"/>
      <c r="DV40" s="680"/>
      <c r="DW40" s="681">
        <v>
0</v>
      </c>
      <c r="DX40" s="699"/>
      <c r="DY40" s="699"/>
      <c r="DZ40" s="699"/>
      <c r="EA40" s="699"/>
      <c r="EB40" s="699"/>
      <c r="EC40" s="714"/>
    </row>
    <row r="41" spans="2:133" ht="11.25" customHeight="1" x14ac:dyDescent="0.2">
      <c r="B41" s="675" t="s">
        <v>
351</v>
      </c>
      <c r="C41" s="676"/>
      <c r="D41" s="676"/>
      <c r="E41" s="676"/>
      <c r="F41" s="676"/>
      <c r="G41" s="676"/>
      <c r="H41" s="676"/>
      <c r="I41" s="676"/>
      <c r="J41" s="676"/>
      <c r="K41" s="676"/>
      <c r="L41" s="676"/>
      <c r="M41" s="676"/>
      <c r="N41" s="676"/>
      <c r="O41" s="676"/>
      <c r="P41" s="676"/>
      <c r="Q41" s="677"/>
      <c r="R41" s="678" t="s">
        <v>
129</v>
      </c>
      <c r="S41" s="679"/>
      <c r="T41" s="679"/>
      <c r="U41" s="679"/>
      <c r="V41" s="679"/>
      <c r="W41" s="679"/>
      <c r="X41" s="679"/>
      <c r="Y41" s="680"/>
      <c r="Z41" s="715" t="s">
        <v>
237</v>
      </c>
      <c r="AA41" s="715"/>
      <c r="AB41" s="715"/>
      <c r="AC41" s="715"/>
      <c r="AD41" s="716" t="s">
        <v>
129</v>
      </c>
      <c r="AE41" s="716"/>
      <c r="AF41" s="716"/>
      <c r="AG41" s="716"/>
      <c r="AH41" s="716"/>
      <c r="AI41" s="716"/>
      <c r="AJ41" s="716"/>
      <c r="AK41" s="716"/>
      <c r="AL41" s="681" t="s">
        <v>
129</v>
      </c>
      <c r="AM41" s="682"/>
      <c r="AN41" s="682"/>
      <c r="AO41" s="717"/>
      <c r="AQ41" s="718" t="s">
        <v>
352</v>
      </c>
      <c r="AR41" s="719"/>
      <c r="AS41" s="719"/>
      <c r="AT41" s="719"/>
      <c r="AU41" s="719"/>
      <c r="AV41" s="719"/>
      <c r="AW41" s="719"/>
      <c r="AX41" s="719"/>
      <c r="AY41" s="720"/>
      <c r="AZ41" s="678">
        <v>
3432372</v>
      </c>
      <c r="BA41" s="679"/>
      <c r="BB41" s="679"/>
      <c r="BC41" s="679"/>
      <c r="BD41" s="697"/>
      <c r="BE41" s="697"/>
      <c r="BF41" s="721"/>
      <c r="BG41" s="723"/>
      <c r="BH41" s="724"/>
      <c r="BI41" s="724"/>
      <c r="BJ41" s="724"/>
      <c r="BK41" s="724"/>
      <c r="BL41" s="234"/>
      <c r="BM41" s="712" t="s">
        <v>
353</v>
      </c>
      <c r="BN41" s="712"/>
      <c r="BO41" s="712"/>
      <c r="BP41" s="712"/>
      <c r="BQ41" s="712"/>
      <c r="BR41" s="712"/>
      <c r="BS41" s="712"/>
      <c r="BT41" s="712"/>
      <c r="BU41" s="713"/>
      <c r="BV41" s="678" t="s">
        <v>
237</v>
      </c>
      <c r="BW41" s="679"/>
      <c r="BX41" s="679"/>
      <c r="BY41" s="679"/>
      <c r="BZ41" s="679"/>
      <c r="CA41" s="679"/>
      <c r="CB41" s="722"/>
      <c r="CD41" s="711" t="s">
        <v>
354</v>
      </c>
      <c r="CE41" s="712"/>
      <c r="CF41" s="712"/>
      <c r="CG41" s="712"/>
      <c r="CH41" s="712"/>
      <c r="CI41" s="712"/>
      <c r="CJ41" s="712"/>
      <c r="CK41" s="712"/>
      <c r="CL41" s="712"/>
      <c r="CM41" s="712"/>
      <c r="CN41" s="712"/>
      <c r="CO41" s="712"/>
      <c r="CP41" s="712"/>
      <c r="CQ41" s="713"/>
      <c r="CR41" s="678" t="s">
        <v>
237</v>
      </c>
      <c r="CS41" s="697"/>
      <c r="CT41" s="697"/>
      <c r="CU41" s="697"/>
      <c r="CV41" s="697"/>
      <c r="CW41" s="697"/>
      <c r="CX41" s="697"/>
      <c r="CY41" s="698"/>
      <c r="CZ41" s="681" t="s">
        <v>
237</v>
      </c>
      <c r="DA41" s="699"/>
      <c r="DB41" s="699"/>
      <c r="DC41" s="700"/>
      <c r="DD41" s="684" t="s">
        <v>
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355</v>
      </c>
      <c r="C42" s="660"/>
      <c r="D42" s="660"/>
      <c r="E42" s="660"/>
      <c r="F42" s="660"/>
      <c r="G42" s="660"/>
      <c r="H42" s="660"/>
      <c r="I42" s="660"/>
      <c r="J42" s="660"/>
      <c r="K42" s="660"/>
      <c r="L42" s="660"/>
      <c r="M42" s="660"/>
      <c r="N42" s="660"/>
      <c r="O42" s="660"/>
      <c r="P42" s="660"/>
      <c r="Q42" s="661"/>
      <c r="R42" s="662">
        <v>
125718501</v>
      </c>
      <c r="S42" s="701"/>
      <c r="T42" s="701"/>
      <c r="U42" s="701"/>
      <c r="V42" s="701"/>
      <c r="W42" s="701"/>
      <c r="X42" s="701"/>
      <c r="Y42" s="703"/>
      <c r="Z42" s="704">
        <v>
100</v>
      </c>
      <c r="AA42" s="704"/>
      <c r="AB42" s="704"/>
      <c r="AC42" s="704"/>
      <c r="AD42" s="705">
        <v>
75577863</v>
      </c>
      <c r="AE42" s="705"/>
      <c r="AF42" s="705"/>
      <c r="AG42" s="705"/>
      <c r="AH42" s="705"/>
      <c r="AI42" s="705"/>
      <c r="AJ42" s="705"/>
      <c r="AK42" s="705"/>
      <c r="AL42" s="665">
        <v>
100</v>
      </c>
      <c r="AM42" s="706"/>
      <c r="AN42" s="706"/>
      <c r="AO42" s="707"/>
      <c r="AQ42" s="708" t="s">
        <v>
356</v>
      </c>
      <c r="AR42" s="709"/>
      <c r="AS42" s="709"/>
      <c r="AT42" s="709"/>
      <c r="AU42" s="709"/>
      <c r="AV42" s="709"/>
      <c r="AW42" s="709"/>
      <c r="AX42" s="709"/>
      <c r="AY42" s="710"/>
      <c r="AZ42" s="662">
        <v>
6610792</v>
      </c>
      <c r="BA42" s="701"/>
      <c r="BB42" s="701"/>
      <c r="BC42" s="701"/>
      <c r="BD42" s="663"/>
      <c r="BE42" s="663"/>
      <c r="BF42" s="727"/>
      <c r="BG42" s="725"/>
      <c r="BH42" s="726"/>
      <c r="BI42" s="726"/>
      <c r="BJ42" s="726"/>
      <c r="BK42" s="726"/>
      <c r="BL42" s="235"/>
      <c r="BM42" s="728" t="s">
        <v>
357</v>
      </c>
      <c r="BN42" s="728"/>
      <c r="BO42" s="728"/>
      <c r="BP42" s="728"/>
      <c r="BQ42" s="728"/>
      <c r="BR42" s="728"/>
      <c r="BS42" s="728"/>
      <c r="BT42" s="728"/>
      <c r="BU42" s="729"/>
      <c r="BV42" s="662">
        <v>
302</v>
      </c>
      <c r="BW42" s="701"/>
      <c r="BX42" s="701"/>
      <c r="BY42" s="701"/>
      <c r="BZ42" s="701"/>
      <c r="CA42" s="701"/>
      <c r="CB42" s="702"/>
      <c r="CD42" s="675" t="s">
        <v>
358</v>
      </c>
      <c r="CE42" s="676"/>
      <c r="CF42" s="676"/>
      <c r="CG42" s="676"/>
      <c r="CH42" s="676"/>
      <c r="CI42" s="676"/>
      <c r="CJ42" s="676"/>
      <c r="CK42" s="676"/>
      <c r="CL42" s="676"/>
      <c r="CM42" s="676"/>
      <c r="CN42" s="676"/>
      <c r="CO42" s="676"/>
      <c r="CP42" s="676"/>
      <c r="CQ42" s="677"/>
      <c r="CR42" s="678">
        <v>
13166057</v>
      </c>
      <c r="CS42" s="679"/>
      <c r="CT42" s="679"/>
      <c r="CU42" s="679"/>
      <c r="CV42" s="679"/>
      <c r="CW42" s="679"/>
      <c r="CX42" s="679"/>
      <c r="CY42" s="680"/>
      <c r="CZ42" s="681">
        <v>
11.1</v>
      </c>
      <c r="DA42" s="682"/>
      <c r="DB42" s="682"/>
      <c r="DC42" s="683"/>
      <c r="DD42" s="684">
        <v>
5557598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6"/>
      <c r="BW43" s="236"/>
      <c r="BX43" s="236"/>
      <c r="BY43" s="236"/>
      <c r="BZ43" s="236"/>
      <c r="CA43" s="236"/>
      <c r="CB43" s="236"/>
      <c r="CD43" s="675" t="s">
        <v>
359</v>
      </c>
      <c r="CE43" s="676"/>
      <c r="CF43" s="676"/>
      <c r="CG43" s="676"/>
      <c r="CH43" s="676"/>
      <c r="CI43" s="676"/>
      <c r="CJ43" s="676"/>
      <c r="CK43" s="676"/>
      <c r="CL43" s="676"/>
      <c r="CM43" s="676"/>
      <c r="CN43" s="676"/>
      <c r="CO43" s="676"/>
      <c r="CP43" s="676"/>
      <c r="CQ43" s="677"/>
      <c r="CR43" s="678">
        <v>
392678</v>
      </c>
      <c r="CS43" s="697"/>
      <c r="CT43" s="697"/>
      <c r="CU43" s="697"/>
      <c r="CV43" s="697"/>
      <c r="CW43" s="697"/>
      <c r="CX43" s="697"/>
      <c r="CY43" s="698"/>
      <c r="CZ43" s="681">
        <v>
0.3</v>
      </c>
      <c r="DA43" s="699"/>
      <c r="DB43" s="699"/>
      <c r="DC43" s="700"/>
      <c r="DD43" s="684">
        <v>
392678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308</v>
      </c>
      <c r="CE44" s="692"/>
      <c r="CF44" s="675" t="s">
        <v>
360</v>
      </c>
      <c r="CG44" s="676"/>
      <c r="CH44" s="676"/>
      <c r="CI44" s="676"/>
      <c r="CJ44" s="676"/>
      <c r="CK44" s="676"/>
      <c r="CL44" s="676"/>
      <c r="CM44" s="676"/>
      <c r="CN44" s="676"/>
      <c r="CO44" s="676"/>
      <c r="CP44" s="676"/>
      <c r="CQ44" s="677"/>
      <c r="CR44" s="678">
        <v>
13079857</v>
      </c>
      <c r="CS44" s="679"/>
      <c r="CT44" s="679"/>
      <c r="CU44" s="679"/>
      <c r="CV44" s="679"/>
      <c r="CW44" s="679"/>
      <c r="CX44" s="679"/>
      <c r="CY44" s="680"/>
      <c r="CZ44" s="681">
        <v>
11</v>
      </c>
      <c r="DA44" s="682"/>
      <c r="DB44" s="682"/>
      <c r="DC44" s="683"/>
      <c r="DD44" s="684">
        <v>
5471398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361</v>
      </c>
      <c r="CG45" s="676"/>
      <c r="CH45" s="676"/>
      <c r="CI45" s="676"/>
      <c r="CJ45" s="676"/>
      <c r="CK45" s="676"/>
      <c r="CL45" s="676"/>
      <c r="CM45" s="676"/>
      <c r="CN45" s="676"/>
      <c r="CO45" s="676"/>
      <c r="CP45" s="676"/>
      <c r="CQ45" s="677"/>
      <c r="CR45" s="678">
        <v>
3916743</v>
      </c>
      <c r="CS45" s="697"/>
      <c r="CT45" s="697"/>
      <c r="CU45" s="697"/>
      <c r="CV45" s="697"/>
      <c r="CW45" s="697"/>
      <c r="CX45" s="697"/>
      <c r="CY45" s="698"/>
      <c r="CZ45" s="681">
        <v>
3.3</v>
      </c>
      <c r="DA45" s="699"/>
      <c r="DB45" s="699"/>
      <c r="DC45" s="700"/>
      <c r="DD45" s="684">
        <v>
510625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28" t="s">
        <v>
362</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3"/>
      <c r="CE46" s="694"/>
      <c r="CF46" s="675" t="s">
        <v>
363</v>
      </c>
      <c r="CG46" s="676"/>
      <c r="CH46" s="676"/>
      <c r="CI46" s="676"/>
      <c r="CJ46" s="676"/>
      <c r="CK46" s="676"/>
      <c r="CL46" s="676"/>
      <c r="CM46" s="676"/>
      <c r="CN46" s="676"/>
      <c r="CO46" s="676"/>
      <c r="CP46" s="676"/>
      <c r="CQ46" s="677"/>
      <c r="CR46" s="678">
        <v>
9158510</v>
      </c>
      <c r="CS46" s="679"/>
      <c r="CT46" s="679"/>
      <c r="CU46" s="679"/>
      <c r="CV46" s="679"/>
      <c r="CW46" s="679"/>
      <c r="CX46" s="679"/>
      <c r="CY46" s="680"/>
      <c r="CZ46" s="681">
        <v>
7.7</v>
      </c>
      <c r="DA46" s="682"/>
      <c r="DB46" s="682"/>
      <c r="DC46" s="683"/>
      <c r="DD46" s="684">
        <v>
4956169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38" t="s">
        <v>
364</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
365</v>
      </c>
      <c r="CG47" s="676"/>
      <c r="CH47" s="676"/>
      <c r="CI47" s="676"/>
      <c r="CJ47" s="676"/>
      <c r="CK47" s="676"/>
      <c r="CL47" s="676"/>
      <c r="CM47" s="676"/>
      <c r="CN47" s="676"/>
      <c r="CO47" s="676"/>
      <c r="CP47" s="676"/>
      <c r="CQ47" s="677"/>
      <c r="CR47" s="678">
        <v>
86200</v>
      </c>
      <c r="CS47" s="697"/>
      <c r="CT47" s="697"/>
      <c r="CU47" s="697"/>
      <c r="CV47" s="697"/>
      <c r="CW47" s="697"/>
      <c r="CX47" s="697"/>
      <c r="CY47" s="698"/>
      <c r="CZ47" s="681">
        <v>
0.1</v>
      </c>
      <c r="DA47" s="699"/>
      <c r="DB47" s="699"/>
      <c r="DC47" s="700"/>
      <c r="DD47" s="684">
        <v>
86200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39" t="s">
        <v>
366</v>
      </c>
      <c r="CD48" s="695"/>
      <c r="CE48" s="696"/>
      <c r="CF48" s="675" t="s">
        <v>
367</v>
      </c>
      <c r="CG48" s="676"/>
      <c r="CH48" s="676"/>
      <c r="CI48" s="676"/>
      <c r="CJ48" s="676"/>
      <c r="CK48" s="676"/>
      <c r="CL48" s="676"/>
      <c r="CM48" s="676"/>
      <c r="CN48" s="676"/>
      <c r="CO48" s="676"/>
      <c r="CP48" s="676"/>
      <c r="CQ48" s="677"/>
      <c r="CR48" s="678" t="s">
        <v>
129</v>
      </c>
      <c r="CS48" s="679"/>
      <c r="CT48" s="679"/>
      <c r="CU48" s="679"/>
      <c r="CV48" s="679"/>
      <c r="CW48" s="679"/>
      <c r="CX48" s="679"/>
      <c r="CY48" s="680"/>
      <c r="CZ48" s="681" t="s">
        <v>
129</v>
      </c>
      <c r="DA48" s="682"/>
      <c r="DB48" s="682"/>
      <c r="DC48" s="683"/>
      <c r="DD48" s="684" t="s">
        <v>
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368</v>
      </c>
      <c r="CE49" s="660"/>
      <c r="CF49" s="660"/>
      <c r="CG49" s="660"/>
      <c r="CH49" s="660"/>
      <c r="CI49" s="660"/>
      <c r="CJ49" s="660"/>
      <c r="CK49" s="660"/>
      <c r="CL49" s="660"/>
      <c r="CM49" s="660"/>
      <c r="CN49" s="660"/>
      <c r="CO49" s="660"/>
      <c r="CP49" s="660"/>
      <c r="CQ49" s="661"/>
      <c r="CR49" s="662">
        <v>
118897183</v>
      </c>
      <c r="CS49" s="663"/>
      <c r="CT49" s="663"/>
      <c r="CU49" s="663"/>
      <c r="CV49" s="663"/>
      <c r="CW49" s="663"/>
      <c r="CX49" s="663"/>
      <c r="CY49" s="664"/>
      <c r="CZ49" s="665">
        <v>
100</v>
      </c>
      <c r="DA49" s="666"/>
      <c r="DB49" s="666"/>
      <c r="DC49" s="667"/>
      <c r="DD49" s="668">
        <v>
76644938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k8d4S6N9H39Y4r9L+WtQXTdms9vXi8dOpTLzXZst/KrdBcPwnf84lg9rqg81dclP+sCROcFmDa0vvA5lrXzRA==" saltValue="UP8rhIvOTGqFKDlAsP9ez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8" customWidth="1"/>
    <col min="131" max="131" width="1.6640625" style="288" customWidth="1"/>
    <col min="132" max="16384" width="9" style="288" hidden="1"/>
  </cols>
  <sheetData>
    <row r="1" spans="1:131" s="246" customFormat="1" ht="11.25" customHeight="1" thickBot="1" x14ac:dyDescent="0.25">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5">
      <c r="A2" s="247" t="s">
        <v>369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78" t="s">
        <v>370</v>
      </c>
      <c r="DK2" s="1179"/>
      <c r="DL2" s="1179"/>
      <c r="DM2" s="1179"/>
      <c r="DN2" s="1179"/>
      <c r="DO2" s="1180"/>
      <c r="DP2" s="248"/>
      <c r="DQ2" s="1178" t="s">
        <v>371</v>
      </c>
      <c r="DR2" s="1179"/>
      <c r="DS2" s="1179"/>
      <c r="DT2" s="1179"/>
      <c r="DU2" s="1179"/>
      <c r="DV2" s="1179"/>
      <c r="DW2" s="1179"/>
      <c r="DX2" s="1179"/>
      <c r="DY2" s="1179"/>
      <c r="DZ2" s="1180"/>
      <c r="EA2" s="249"/>
    </row>
    <row r="3" spans="1:131" s="246" customFormat="1" ht="11.2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5">
      <c r="A4" s="1153" t="s">
        <v>372</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1"/>
      <c r="BA4" s="251"/>
      <c r="BB4" s="251"/>
      <c r="BC4" s="251"/>
      <c r="BD4" s="251"/>
      <c r="BE4" s="252"/>
      <c r="BF4" s="252"/>
      <c r="BG4" s="252"/>
      <c r="BH4" s="252"/>
      <c r="BI4" s="252"/>
      <c r="BJ4" s="252"/>
      <c r="BK4" s="252"/>
      <c r="BL4" s="252"/>
      <c r="BM4" s="252"/>
      <c r="BN4" s="252"/>
      <c r="BO4" s="252"/>
      <c r="BP4" s="252"/>
      <c r="BQ4" s="251" t="s">
        <v>373</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2">
      <c r="A5" s="1085" t="s">
        <v>374</v>
      </c>
      <c r="B5" s="1086"/>
      <c r="C5" s="1086"/>
      <c r="D5" s="1086"/>
      <c r="E5" s="1086"/>
      <c r="F5" s="1086"/>
      <c r="G5" s="1086"/>
      <c r="H5" s="1086"/>
      <c r="I5" s="1086"/>
      <c r="J5" s="1086"/>
      <c r="K5" s="1086"/>
      <c r="L5" s="1086"/>
      <c r="M5" s="1086"/>
      <c r="N5" s="1086"/>
      <c r="O5" s="1086"/>
      <c r="P5" s="1087"/>
      <c r="Q5" s="1091" t="s">
        <v>375</v>
      </c>
      <c r="R5" s="1092"/>
      <c r="S5" s="1092"/>
      <c r="T5" s="1092"/>
      <c r="U5" s="1093"/>
      <c r="V5" s="1091" t="s">
        <v>376</v>
      </c>
      <c r="W5" s="1092"/>
      <c r="X5" s="1092"/>
      <c r="Y5" s="1092"/>
      <c r="Z5" s="1093"/>
      <c r="AA5" s="1091" t="s">
        <v>377</v>
      </c>
      <c r="AB5" s="1092"/>
      <c r="AC5" s="1092"/>
      <c r="AD5" s="1092"/>
      <c r="AE5" s="1092"/>
      <c r="AF5" s="1181" t="s">
        <v>378</v>
      </c>
      <c r="AG5" s="1092"/>
      <c r="AH5" s="1092"/>
      <c r="AI5" s="1092"/>
      <c r="AJ5" s="1107"/>
      <c r="AK5" s="1092" t="s">
        <v>379</v>
      </c>
      <c r="AL5" s="1092"/>
      <c r="AM5" s="1092"/>
      <c r="AN5" s="1092"/>
      <c r="AO5" s="1093"/>
      <c r="AP5" s="1091" t="s">
        <v>380</v>
      </c>
      <c r="AQ5" s="1092"/>
      <c r="AR5" s="1092"/>
      <c r="AS5" s="1092"/>
      <c r="AT5" s="1093"/>
      <c r="AU5" s="1091" t="s">
        <v>381</v>
      </c>
      <c r="AV5" s="1092"/>
      <c r="AW5" s="1092"/>
      <c r="AX5" s="1092"/>
      <c r="AY5" s="1107"/>
      <c r="AZ5" s="255"/>
      <c r="BA5" s="255"/>
      <c r="BB5" s="255"/>
      <c r="BC5" s="255"/>
      <c r="BD5" s="255"/>
      <c r="BE5" s="256"/>
      <c r="BF5" s="256"/>
      <c r="BG5" s="256"/>
      <c r="BH5" s="256"/>
      <c r="BI5" s="256"/>
      <c r="BJ5" s="256"/>
      <c r="BK5" s="256"/>
      <c r="BL5" s="256"/>
      <c r="BM5" s="256"/>
      <c r="BN5" s="256"/>
      <c r="BO5" s="256"/>
      <c r="BP5" s="256"/>
      <c r="BQ5" s="1085" t="s">
        <v>382</v>
      </c>
      <c r="BR5" s="1086"/>
      <c r="BS5" s="1086"/>
      <c r="BT5" s="1086"/>
      <c r="BU5" s="1086"/>
      <c r="BV5" s="1086"/>
      <c r="BW5" s="1086"/>
      <c r="BX5" s="1086"/>
      <c r="BY5" s="1086"/>
      <c r="BZ5" s="1086"/>
      <c r="CA5" s="1086"/>
      <c r="CB5" s="1086"/>
      <c r="CC5" s="1086"/>
      <c r="CD5" s="1086"/>
      <c r="CE5" s="1086"/>
      <c r="CF5" s="1086"/>
      <c r="CG5" s="1087"/>
      <c r="CH5" s="1091" t="s">
        <v>383</v>
      </c>
      <c r="CI5" s="1092"/>
      <c r="CJ5" s="1092"/>
      <c r="CK5" s="1092"/>
      <c r="CL5" s="1093"/>
      <c r="CM5" s="1091" t="s">
        <v>384</v>
      </c>
      <c r="CN5" s="1092"/>
      <c r="CO5" s="1092"/>
      <c r="CP5" s="1092"/>
      <c r="CQ5" s="1093"/>
      <c r="CR5" s="1091" t="s">
        <v>385</v>
      </c>
      <c r="CS5" s="1092"/>
      <c r="CT5" s="1092"/>
      <c r="CU5" s="1092"/>
      <c r="CV5" s="1093"/>
      <c r="CW5" s="1091" t="s">
        <v>386</v>
      </c>
      <c r="CX5" s="1092"/>
      <c r="CY5" s="1092"/>
      <c r="CZ5" s="1092"/>
      <c r="DA5" s="1093"/>
      <c r="DB5" s="1091" t="s">
        <v>387</v>
      </c>
      <c r="DC5" s="1092"/>
      <c r="DD5" s="1092"/>
      <c r="DE5" s="1092"/>
      <c r="DF5" s="1093"/>
      <c r="DG5" s="1186" t="s">
        <v>388</v>
      </c>
      <c r="DH5" s="1187"/>
      <c r="DI5" s="1187"/>
      <c r="DJ5" s="1187"/>
      <c r="DK5" s="1188"/>
      <c r="DL5" s="1186" t="s">
        <v>389</v>
      </c>
      <c r="DM5" s="1187"/>
      <c r="DN5" s="1187"/>
      <c r="DO5" s="1187"/>
      <c r="DP5" s="1188"/>
      <c r="DQ5" s="1091" t="s">
        <v>390</v>
      </c>
      <c r="DR5" s="1092"/>
      <c r="DS5" s="1092"/>
      <c r="DT5" s="1092"/>
      <c r="DU5" s="1093"/>
      <c r="DV5" s="1091" t="s">
        <v>381</v>
      </c>
      <c r="DW5" s="1092"/>
      <c r="DX5" s="1092"/>
      <c r="DY5" s="1092"/>
      <c r="DZ5" s="1107"/>
      <c r="EA5" s="253"/>
    </row>
    <row r="6" spans="1:131" s="254"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182"/>
      <c r="AG6" s="1095"/>
      <c r="AH6" s="1095"/>
      <c r="AI6" s="1095"/>
      <c r="AJ6" s="1108"/>
      <c r="AK6" s="1095"/>
      <c r="AL6" s="1095"/>
      <c r="AM6" s="1095"/>
      <c r="AN6" s="1095"/>
      <c r="AO6" s="1096"/>
      <c r="AP6" s="1094"/>
      <c r="AQ6" s="1095"/>
      <c r="AR6" s="1095"/>
      <c r="AS6" s="1095"/>
      <c r="AT6" s="1096"/>
      <c r="AU6" s="1094"/>
      <c r="AV6" s="1095"/>
      <c r="AW6" s="1095"/>
      <c r="AX6" s="1095"/>
      <c r="AY6" s="1108"/>
      <c r="AZ6" s="251"/>
      <c r="BA6" s="251"/>
      <c r="BB6" s="251"/>
      <c r="BC6" s="251"/>
      <c r="BD6" s="251"/>
      <c r="BE6" s="252"/>
      <c r="BF6" s="252"/>
      <c r="BG6" s="252"/>
      <c r="BH6" s="252"/>
      <c r="BI6" s="252"/>
      <c r="BJ6" s="252"/>
      <c r="BK6" s="252"/>
      <c r="BL6" s="252"/>
      <c r="BM6" s="252"/>
      <c r="BN6" s="252"/>
      <c r="BO6" s="252"/>
      <c r="BP6" s="252"/>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89"/>
      <c r="DH6" s="1190"/>
      <c r="DI6" s="1190"/>
      <c r="DJ6" s="1190"/>
      <c r="DK6" s="1191"/>
      <c r="DL6" s="1189"/>
      <c r="DM6" s="1190"/>
      <c r="DN6" s="1190"/>
      <c r="DO6" s="1190"/>
      <c r="DP6" s="1191"/>
      <c r="DQ6" s="1094"/>
      <c r="DR6" s="1095"/>
      <c r="DS6" s="1095"/>
      <c r="DT6" s="1095"/>
      <c r="DU6" s="1096"/>
      <c r="DV6" s="1094"/>
      <c r="DW6" s="1095"/>
      <c r="DX6" s="1095"/>
      <c r="DY6" s="1095"/>
      <c r="DZ6" s="1108"/>
      <c r="EA6" s="253"/>
    </row>
    <row r="7" spans="1:131" s="254" customFormat="1" ht="26.25" customHeight="1" thickTop="1" x14ac:dyDescent="0.2">
      <c r="A7" s="257">
        <v>1</v>
      </c>
      <c r="B7" s="1140" t="s">
        <v>391</v>
      </c>
      <c r="C7" s="1141"/>
      <c r="D7" s="1141"/>
      <c r="E7" s="1141"/>
      <c r="F7" s="1141"/>
      <c r="G7" s="1141"/>
      <c r="H7" s="1141"/>
      <c r="I7" s="1141"/>
      <c r="J7" s="1141"/>
      <c r="K7" s="1141"/>
      <c r="L7" s="1141"/>
      <c r="M7" s="1141"/>
      <c r="N7" s="1141"/>
      <c r="O7" s="1141"/>
      <c r="P7" s="1142"/>
      <c r="Q7" s="1192">
        <v>125937</v>
      </c>
      <c r="R7" s="1193"/>
      <c r="S7" s="1193"/>
      <c r="T7" s="1193"/>
      <c r="U7" s="1193"/>
      <c r="V7" s="1193">
        <v>119116</v>
      </c>
      <c r="W7" s="1193"/>
      <c r="X7" s="1193"/>
      <c r="Y7" s="1193"/>
      <c r="Z7" s="1193"/>
      <c r="AA7" s="1193">
        <v>6821</v>
      </c>
      <c r="AB7" s="1193"/>
      <c r="AC7" s="1193"/>
      <c r="AD7" s="1193"/>
      <c r="AE7" s="1194"/>
      <c r="AF7" s="1195">
        <v>6255</v>
      </c>
      <c r="AG7" s="1196"/>
      <c r="AH7" s="1196"/>
      <c r="AI7" s="1196"/>
      <c r="AJ7" s="1197"/>
      <c r="AK7" s="1201">
        <v>2806</v>
      </c>
      <c r="AL7" s="1202"/>
      <c r="AM7" s="1202"/>
      <c r="AN7" s="1202"/>
      <c r="AO7" s="1202"/>
      <c r="AP7" s="1202">
        <v>28628</v>
      </c>
      <c r="AQ7" s="1202"/>
      <c r="AR7" s="1202"/>
      <c r="AS7" s="1202"/>
      <c r="AT7" s="1202"/>
      <c r="AU7" s="1203"/>
      <c r="AV7" s="1203"/>
      <c r="AW7" s="1203"/>
      <c r="AX7" s="1203"/>
      <c r="AY7" s="1204"/>
      <c r="AZ7" s="251"/>
      <c r="BA7" s="251"/>
      <c r="BB7" s="251"/>
      <c r="BC7" s="251"/>
      <c r="BD7" s="251"/>
      <c r="BE7" s="252"/>
      <c r="BF7" s="252"/>
      <c r="BG7" s="252"/>
      <c r="BH7" s="252"/>
      <c r="BI7" s="252"/>
      <c r="BJ7" s="252"/>
      <c r="BK7" s="252"/>
      <c r="BL7" s="252"/>
      <c r="BM7" s="252"/>
      <c r="BN7" s="252"/>
      <c r="BO7" s="252"/>
      <c r="BP7" s="252"/>
      <c r="BQ7" s="258">
        <v>1</v>
      </c>
      <c r="BR7" s="259" t="s">
        <v>596</v>
      </c>
      <c r="BS7" s="1205" t="s">
        <v>590</v>
      </c>
      <c r="BT7" s="1206"/>
      <c r="BU7" s="1206"/>
      <c r="BV7" s="1206"/>
      <c r="BW7" s="1206"/>
      <c r="BX7" s="1206"/>
      <c r="BY7" s="1206"/>
      <c r="BZ7" s="1206"/>
      <c r="CA7" s="1206"/>
      <c r="CB7" s="1206"/>
      <c r="CC7" s="1206"/>
      <c r="CD7" s="1206"/>
      <c r="CE7" s="1206"/>
      <c r="CF7" s="1206"/>
      <c r="CG7" s="1207"/>
      <c r="CH7" s="1198">
        <v>-124</v>
      </c>
      <c r="CI7" s="1199"/>
      <c r="CJ7" s="1199"/>
      <c r="CK7" s="1199"/>
      <c r="CL7" s="1200"/>
      <c r="CM7" s="1198">
        <v>516</v>
      </c>
      <c r="CN7" s="1199"/>
      <c r="CO7" s="1199"/>
      <c r="CP7" s="1199"/>
      <c r="CQ7" s="1200"/>
      <c r="CR7" s="1198">
        <v>200</v>
      </c>
      <c r="CS7" s="1199"/>
      <c r="CT7" s="1199"/>
      <c r="CU7" s="1199"/>
      <c r="CV7" s="1200"/>
      <c r="CW7" s="1198">
        <v>228</v>
      </c>
      <c r="CX7" s="1199"/>
      <c r="CY7" s="1199"/>
      <c r="CZ7" s="1199"/>
      <c r="DA7" s="1200"/>
      <c r="DB7" s="1198" t="s">
        <v>524</v>
      </c>
      <c r="DC7" s="1199"/>
      <c r="DD7" s="1199"/>
      <c r="DE7" s="1199"/>
      <c r="DF7" s="1200"/>
      <c r="DG7" s="1198" t="s">
        <v>524</v>
      </c>
      <c r="DH7" s="1199"/>
      <c r="DI7" s="1199"/>
      <c r="DJ7" s="1199"/>
      <c r="DK7" s="1200"/>
      <c r="DL7" s="1198" t="s">
        <v>524</v>
      </c>
      <c r="DM7" s="1199"/>
      <c r="DN7" s="1199"/>
      <c r="DO7" s="1199"/>
      <c r="DP7" s="1200"/>
      <c r="DQ7" s="1198" t="s">
        <v>524</v>
      </c>
      <c r="DR7" s="1199"/>
      <c r="DS7" s="1199"/>
      <c r="DT7" s="1199"/>
      <c r="DU7" s="1200"/>
      <c r="DV7" s="1183"/>
      <c r="DW7" s="1184"/>
      <c r="DX7" s="1184"/>
      <c r="DY7" s="1184"/>
      <c r="DZ7" s="1185"/>
      <c r="EA7" s="253"/>
    </row>
    <row r="8" spans="1:131" s="254" customFormat="1" ht="26.25" customHeight="1" x14ac:dyDescent="0.2">
      <c r="A8" s="260">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1"/>
      <c r="BA8" s="251"/>
      <c r="BB8" s="251"/>
      <c r="BC8" s="251"/>
      <c r="BD8" s="251"/>
      <c r="BE8" s="252"/>
      <c r="BF8" s="252"/>
      <c r="BG8" s="252"/>
      <c r="BH8" s="252"/>
      <c r="BI8" s="252"/>
      <c r="BJ8" s="252"/>
      <c r="BK8" s="252"/>
      <c r="BL8" s="252"/>
      <c r="BM8" s="252"/>
      <c r="BN8" s="252"/>
      <c r="BO8" s="252"/>
      <c r="BP8" s="252"/>
      <c r="BQ8" s="261">
        <v>2</v>
      </c>
      <c r="BR8" s="262"/>
      <c r="BS8" s="1104" t="s">
        <v>591</v>
      </c>
      <c r="BT8" s="1105"/>
      <c r="BU8" s="1105"/>
      <c r="BV8" s="1105"/>
      <c r="BW8" s="1105"/>
      <c r="BX8" s="1105"/>
      <c r="BY8" s="1105"/>
      <c r="BZ8" s="1105"/>
      <c r="CA8" s="1105"/>
      <c r="CB8" s="1105"/>
      <c r="CC8" s="1105"/>
      <c r="CD8" s="1105"/>
      <c r="CE8" s="1105"/>
      <c r="CF8" s="1105"/>
      <c r="CG8" s="1106"/>
      <c r="CH8" s="1079">
        <v>-11</v>
      </c>
      <c r="CI8" s="1080"/>
      <c r="CJ8" s="1080"/>
      <c r="CK8" s="1080"/>
      <c r="CL8" s="1081"/>
      <c r="CM8" s="1079">
        <v>580</v>
      </c>
      <c r="CN8" s="1080"/>
      <c r="CO8" s="1080"/>
      <c r="CP8" s="1080"/>
      <c r="CQ8" s="1081"/>
      <c r="CR8" s="1079">
        <v>500</v>
      </c>
      <c r="CS8" s="1080"/>
      <c r="CT8" s="1080"/>
      <c r="CU8" s="1080"/>
      <c r="CV8" s="1081"/>
      <c r="CW8" s="1079">
        <v>73</v>
      </c>
      <c r="CX8" s="1080"/>
      <c r="CY8" s="1080"/>
      <c r="CZ8" s="1080"/>
      <c r="DA8" s="1081"/>
      <c r="DB8" s="1079">
        <v>23</v>
      </c>
      <c r="DC8" s="1080"/>
      <c r="DD8" s="1080"/>
      <c r="DE8" s="1080"/>
      <c r="DF8" s="1081"/>
      <c r="DG8" s="1079" t="s">
        <v>524</v>
      </c>
      <c r="DH8" s="1080"/>
      <c r="DI8" s="1080"/>
      <c r="DJ8" s="1080"/>
      <c r="DK8" s="1081"/>
      <c r="DL8" s="1079" t="s">
        <v>524</v>
      </c>
      <c r="DM8" s="1080"/>
      <c r="DN8" s="1080"/>
      <c r="DO8" s="1080"/>
      <c r="DP8" s="1081"/>
      <c r="DQ8" s="1079" t="s">
        <v>524</v>
      </c>
      <c r="DR8" s="1080"/>
      <c r="DS8" s="1080"/>
      <c r="DT8" s="1080"/>
      <c r="DU8" s="1081"/>
      <c r="DV8" s="1082"/>
      <c r="DW8" s="1083"/>
      <c r="DX8" s="1083"/>
      <c r="DY8" s="1083"/>
      <c r="DZ8" s="1084"/>
      <c r="EA8" s="253"/>
    </row>
    <row r="9" spans="1:131" s="254" customFormat="1" ht="26.25" customHeight="1" x14ac:dyDescent="0.2">
      <c r="A9" s="260">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1"/>
      <c r="BA9" s="251"/>
      <c r="BB9" s="251"/>
      <c r="BC9" s="251"/>
      <c r="BD9" s="251"/>
      <c r="BE9" s="252"/>
      <c r="BF9" s="252"/>
      <c r="BG9" s="252"/>
      <c r="BH9" s="252"/>
      <c r="BI9" s="252"/>
      <c r="BJ9" s="252"/>
      <c r="BK9" s="252"/>
      <c r="BL9" s="252"/>
      <c r="BM9" s="252"/>
      <c r="BN9" s="252"/>
      <c r="BO9" s="252"/>
      <c r="BP9" s="252"/>
      <c r="BQ9" s="261">
        <v>3</v>
      </c>
      <c r="BR9" s="262"/>
      <c r="BS9" s="1104" t="s">
        <v>592</v>
      </c>
      <c r="BT9" s="1105"/>
      <c r="BU9" s="1105"/>
      <c r="BV9" s="1105"/>
      <c r="BW9" s="1105"/>
      <c r="BX9" s="1105"/>
      <c r="BY9" s="1105"/>
      <c r="BZ9" s="1105"/>
      <c r="CA9" s="1105"/>
      <c r="CB9" s="1105"/>
      <c r="CC9" s="1105"/>
      <c r="CD9" s="1105"/>
      <c r="CE9" s="1105"/>
      <c r="CF9" s="1105"/>
      <c r="CG9" s="1106"/>
      <c r="CH9" s="1079">
        <v>16</v>
      </c>
      <c r="CI9" s="1080"/>
      <c r="CJ9" s="1080"/>
      <c r="CK9" s="1080"/>
      <c r="CL9" s="1081"/>
      <c r="CM9" s="1079">
        <v>450</v>
      </c>
      <c r="CN9" s="1080"/>
      <c r="CO9" s="1080"/>
      <c r="CP9" s="1080"/>
      <c r="CQ9" s="1081"/>
      <c r="CR9" s="1079">
        <v>35</v>
      </c>
      <c r="CS9" s="1080"/>
      <c r="CT9" s="1080"/>
      <c r="CU9" s="1080"/>
      <c r="CV9" s="1081"/>
      <c r="CW9" s="1079">
        <v>0</v>
      </c>
      <c r="CX9" s="1080"/>
      <c r="CY9" s="1080"/>
      <c r="CZ9" s="1080"/>
      <c r="DA9" s="1081"/>
      <c r="DB9" s="1079" t="s">
        <v>524</v>
      </c>
      <c r="DC9" s="1080"/>
      <c r="DD9" s="1080"/>
      <c r="DE9" s="1080"/>
      <c r="DF9" s="1081"/>
      <c r="DG9" s="1079" t="s">
        <v>524</v>
      </c>
      <c r="DH9" s="1080"/>
      <c r="DI9" s="1080"/>
      <c r="DJ9" s="1080"/>
      <c r="DK9" s="1081"/>
      <c r="DL9" s="1079" t="s">
        <v>524</v>
      </c>
      <c r="DM9" s="1080"/>
      <c r="DN9" s="1080"/>
      <c r="DO9" s="1080"/>
      <c r="DP9" s="1081"/>
      <c r="DQ9" s="1079" t="s">
        <v>524</v>
      </c>
      <c r="DR9" s="1080"/>
      <c r="DS9" s="1080"/>
      <c r="DT9" s="1080"/>
      <c r="DU9" s="1081"/>
      <c r="DV9" s="1082"/>
      <c r="DW9" s="1083"/>
      <c r="DX9" s="1083"/>
      <c r="DY9" s="1083"/>
      <c r="DZ9" s="1084"/>
      <c r="EA9" s="253"/>
    </row>
    <row r="10" spans="1:131" s="254" customFormat="1" ht="26.25" customHeight="1" x14ac:dyDescent="0.2">
      <c r="A10" s="260">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1"/>
      <c r="BA10" s="251"/>
      <c r="BB10" s="251"/>
      <c r="BC10" s="251"/>
      <c r="BD10" s="251"/>
      <c r="BE10" s="252"/>
      <c r="BF10" s="252"/>
      <c r="BG10" s="252"/>
      <c r="BH10" s="252"/>
      <c r="BI10" s="252"/>
      <c r="BJ10" s="252"/>
      <c r="BK10" s="252"/>
      <c r="BL10" s="252"/>
      <c r="BM10" s="252"/>
      <c r="BN10" s="252"/>
      <c r="BO10" s="252"/>
      <c r="BP10" s="252"/>
      <c r="BQ10" s="261">
        <v>4</v>
      </c>
      <c r="BR10" s="262" t="s">
        <v>596</v>
      </c>
      <c r="BS10" s="1104" t="s">
        <v>593</v>
      </c>
      <c r="BT10" s="1105"/>
      <c r="BU10" s="1105"/>
      <c r="BV10" s="1105"/>
      <c r="BW10" s="1105"/>
      <c r="BX10" s="1105"/>
      <c r="BY10" s="1105"/>
      <c r="BZ10" s="1105"/>
      <c r="CA10" s="1105"/>
      <c r="CB10" s="1105"/>
      <c r="CC10" s="1105"/>
      <c r="CD10" s="1105"/>
      <c r="CE10" s="1105"/>
      <c r="CF10" s="1105"/>
      <c r="CG10" s="1106"/>
      <c r="CH10" s="1079">
        <v>5</v>
      </c>
      <c r="CI10" s="1080"/>
      <c r="CJ10" s="1080"/>
      <c r="CK10" s="1080"/>
      <c r="CL10" s="1081"/>
      <c r="CM10" s="1079">
        <v>16</v>
      </c>
      <c r="CN10" s="1080"/>
      <c r="CO10" s="1080"/>
      <c r="CP10" s="1080"/>
      <c r="CQ10" s="1081"/>
      <c r="CR10" s="1079">
        <v>5</v>
      </c>
      <c r="CS10" s="1080"/>
      <c r="CT10" s="1080"/>
      <c r="CU10" s="1080"/>
      <c r="CV10" s="1081"/>
      <c r="CW10" s="1079">
        <v>0</v>
      </c>
      <c r="CX10" s="1080"/>
      <c r="CY10" s="1080"/>
      <c r="CZ10" s="1080"/>
      <c r="DA10" s="1081"/>
      <c r="DB10" s="1079">
        <v>103</v>
      </c>
      <c r="DC10" s="1080"/>
      <c r="DD10" s="1080"/>
      <c r="DE10" s="1080"/>
      <c r="DF10" s="1081"/>
      <c r="DG10" s="1079">
        <v>1793</v>
      </c>
      <c r="DH10" s="1080"/>
      <c r="DI10" s="1080"/>
      <c r="DJ10" s="1080"/>
      <c r="DK10" s="1081"/>
      <c r="DL10" s="1079" t="s">
        <v>524</v>
      </c>
      <c r="DM10" s="1080"/>
      <c r="DN10" s="1080"/>
      <c r="DO10" s="1080"/>
      <c r="DP10" s="1081"/>
      <c r="DQ10" s="1079" t="s">
        <v>524</v>
      </c>
      <c r="DR10" s="1080"/>
      <c r="DS10" s="1080"/>
      <c r="DT10" s="1080"/>
      <c r="DU10" s="1081"/>
      <c r="DV10" s="1082"/>
      <c r="DW10" s="1083"/>
      <c r="DX10" s="1083"/>
      <c r="DY10" s="1083"/>
      <c r="DZ10" s="1084"/>
      <c r="EA10" s="253"/>
    </row>
    <row r="11" spans="1:131" s="254" customFormat="1" ht="26.25" customHeight="1" x14ac:dyDescent="0.2">
      <c r="A11" s="260">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1"/>
      <c r="BA11" s="251"/>
      <c r="BB11" s="251"/>
      <c r="BC11" s="251"/>
      <c r="BD11" s="251"/>
      <c r="BE11" s="252"/>
      <c r="BF11" s="252"/>
      <c r="BG11" s="252"/>
      <c r="BH11" s="252"/>
      <c r="BI11" s="252"/>
      <c r="BJ11" s="252"/>
      <c r="BK11" s="252"/>
      <c r="BL11" s="252"/>
      <c r="BM11" s="252"/>
      <c r="BN11" s="252"/>
      <c r="BO11" s="252"/>
      <c r="BP11" s="252"/>
      <c r="BQ11" s="261">
        <v>5</v>
      </c>
      <c r="BR11" s="262"/>
      <c r="BS11" s="1104" t="s">
        <v>594</v>
      </c>
      <c r="BT11" s="1105"/>
      <c r="BU11" s="1105"/>
      <c r="BV11" s="1105"/>
      <c r="BW11" s="1105"/>
      <c r="BX11" s="1105"/>
      <c r="BY11" s="1105"/>
      <c r="BZ11" s="1105"/>
      <c r="CA11" s="1105"/>
      <c r="CB11" s="1105"/>
      <c r="CC11" s="1105"/>
      <c r="CD11" s="1105"/>
      <c r="CE11" s="1105"/>
      <c r="CF11" s="1105"/>
      <c r="CG11" s="1106"/>
      <c r="CH11" s="1079">
        <v>619</v>
      </c>
      <c r="CI11" s="1080"/>
      <c r="CJ11" s="1080"/>
      <c r="CK11" s="1080"/>
      <c r="CL11" s="1081"/>
      <c r="CM11" s="1079">
        <v>9660</v>
      </c>
      <c r="CN11" s="1080"/>
      <c r="CO11" s="1080"/>
      <c r="CP11" s="1080"/>
      <c r="CQ11" s="1081"/>
      <c r="CR11" s="1079">
        <v>2500</v>
      </c>
      <c r="CS11" s="1080"/>
      <c r="CT11" s="1080"/>
      <c r="CU11" s="1080"/>
      <c r="CV11" s="1081"/>
      <c r="CW11" s="1079">
        <v>0</v>
      </c>
      <c r="CX11" s="1080"/>
      <c r="CY11" s="1080"/>
      <c r="CZ11" s="1080"/>
      <c r="DA11" s="1081"/>
      <c r="DB11" s="1079">
        <v>1467</v>
      </c>
      <c r="DC11" s="1080"/>
      <c r="DD11" s="1080"/>
      <c r="DE11" s="1080"/>
      <c r="DF11" s="1081"/>
      <c r="DG11" s="1079" t="s">
        <v>524</v>
      </c>
      <c r="DH11" s="1080"/>
      <c r="DI11" s="1080"/>
      <c r="DJ11" s="1080"/>
      <c r="DK11" s="1081"/>
      <c r="DL11" s="1079" t="s">
        <v>524</v>
      </c>
      <c r="DM11" s="1080"/>
      <c r="DN11" s="1080"/>
      <c r="DO11" s="1080"/>
      <c r="DP11" s="1081"/>
      <c r="DQ11" s="1079" t="s">
        <v>524</v>
      </c>
      <c r="DR11" s="1080"/>
      <c r="DS11" s="1080"/>
      <c r="DT11" s="1080"/>
      <c r="DU11" s="1081"/>
      <c r="DV11" s="1082"/>
      <c r="DW11" s="1083"/>
      <c r="DX11" s="1083"/>
      <c r="DY11" s="1083"/>
      <c r="DZ11" s="1084"/>
      <c r="EA11" s="253"/>
    </row>
    <row r="12" spans="1:131" s="254" customFormat="1" ht="26.25" customHeight="1" x14ac:dyDescent="0.2">
      <c r="A12" s="260">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1"/>
      <c r="BA12" s="251"/>
      <c r="BB12" s="251"/>
      <c r="BC12" s="251"/>
      <c r="BD12" s="251"/>
      <c r="BE12" s="252"/>
      <c r="BF12" s="252"/>
      <c r="BG12" s="252"/>
      <c r="BH12" s="252"/>
      <c r="BI12" s="252"/>
      <c r="BJ12" s="252"/>
      <c r="BK12" s="252"/>
      <c r="BL12" s="252"/>
      <c r="BM12" s="252"/>
      <c r="BN12" s="252"/>
      <c r="BO12" s="252"/>
      <c r="BP12" s="252"/>
      <c r="BQ12" s="261">
        <v>6</v>
      </c>
      <c r="BR12" s="262"/>
      <c r="BS12" s="1104" t="s">
        <v>595</v>
      </c>
      <c r="BT12" s="1105"/>
      <c r="BU12" s="1105"/>
      <c r="BV12" s="1105"/>
      <c r="BW12" s="1105"/>
      <c r="BX12" s="1105"/>
      <c r="BY12" s="1105"/>
      <c r="BZ12" s="1105"/>
      <c r="CA12" s="1105"/>
      <c r="CB12" s="1105"/>
      <c r="CC12" s="1105"/>
      <c r="CD12" s="1105"/>
      <c r="CE12" s="1105"/>
      <c r="CF12" s="1105"/>
      <c r="CG12" s="1106"/>
      <c r="CH12" s="1079">
        <v>14</v>
      </c>
      <c r="CI12" s="1080"/>
      <c r="CJ12" s="1080"/>
      <c r="CK12" s="1080"/>
      <c r="CL12" s="1081"/>
      <c r="CM12" s="1079">
        <v>4971</v>
      </c>
      <c r="CN12" s="1080"/>
      <c r="CO12" s="1080"/>
      <c r="CP12" s="1080"/>
      <c r="CQ12" s="1081"/>
      <c r="CR12" s="1079">
        <v>2000</v>
      </c>
      <c r="CS12" s="1080"/>
      <c r="CT12" s="1080"/>
      <c r="CU12" s="1080"/>
      <c r="CV12" s="1081"/>
      <c r="CW12" s="1079">
        <v>1</v>
      </c>
      <c r="CX12" s="1080"/>
      <c r="CY12" s="1080"/>
      <c r="CZ12" s="1080"/>
      <c r="DA12" s="1081"/>
      <c r="DB12" s="1079">
        <v>0</v>
      </c>
      <c r="DC12" s="1080"/>
      <c r="DD12" s="1080"/>
      <c r="DE12" s="1080"/>
      <c r="DF12" s="1081"/>
      <c r="DG12" s="1079" t="s">
        <v>524</v>
      </c>
      <c r="DH12" s="1080"/>
      <c r="DI12" s="1080"/>
      <c r="DJ12" s="1080"/>
      <c r="DK12" s="1081"/>
      <c r="DL12" s="1079" t="s">
        <v>524</v>
      </c>
      <c r="DM12" s="1080"/>
      <c r="DN12" s="1080"/>
      <c r="DO12" s="1080"/>
      <c r="DP12" s="1081"/>
      <c r="DQ12" s="1079" t="s">
        <v>524</v>
      </c>
      <c r="DR12" s="1080"/>
      <c r="DS12" s="1080"/>
      <c r="DT12" s="1080"/>
      <c r="DU12" s="1081"/>
      <c r="DV12" s="1082"/>
      <c r="DW12" s="1083"/>
      <c r="DX12" s="1083"/>
      <c r="DY12" s="1083"/>
      <c r="DZ12" s="1084"/>
      <c r="EA12" s="253"/>
    </row>
    <row r="13" spans="1:131" s="254" customFormat="1" ht="26.25" customHeight="1" x14ac:dyDescent="0.2">
      <c r="A13" s="260">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1"/>
      <c r="BA13" s="251"/>
      <c r="BB13" s="251"/>
      <c r="BC13" s="251"/>
      <c r="BD13" s="251"/>
      <c r="BE13" s="252"/>
      <c r="BF13" s="252"/>
      <c r="BG13" s="252"/>
      <c r="BH13" s="252"/>
      <c r="BI13" s="252"/>
      <c r="BJ13" s="252"/>
      <c r="BK13" s="252"/>
      <c r="BL13" s="252"/>
      <c r="BM13" s="252"/>
      <c r="BN13" s="252"/>
      <c r="BO13" s="252"/>
      <c r="BP13" s="252"/>
      <c r="BQ13" s="261">
        <v>7</v>
      </c>
      <c r="BR13" s="262"/>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3"/>
    </row>
    <row r="14" spans="1:131" s="254" customFormat="1" ht="26.25" customHeight="1" x14ac:dyDescent="0.2">
      <c r="A14" s="260">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1"/>
      <c r="BA14" s="251"/>
      <c r="BB14" s="251"/>
      <c r="BC14" s="251"/>
      <c r="BD14" s="251"/>
      <c r="BE14" s="252"/>
      <c r="BF14" s="252"/>
      <c r="BG14" s="252"/>
      <c r="BH14" s="252"/>
      <c r="BI14" s="252"/>
      <c r="BJ14" s="252"/>
      <c r="BK14" s="252"/>
      <c r="BL14" s="252"/>
      <c r="BM14" s="252"/>
      <c r="BN14" s="252"/>
      <c r="BO14" s="252"/>
      <c r="BP14" s="252"/>
      <c r="BQ14" s="261">
        <v>8</v>
      </c>
      <c r="BR14" s="262"/>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3"/>
    </row>
    <row r="15" spans="1:131" s="254" customFormat="1" ht="26.25" customHeight="1" x14ac:dyDescent="0.2">
      <c r="A15" s="260">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1"/>
      <c r="BA15" s="251"/>
      <c r="BB15" s="251"/>
      <c r="BC15" s="251"/>
      <c r="BD15" s="251"/>
      <c r="BE15" s="252"/>
      <c r="BF15" s="252"/>
      <c r="BG15" s="252"/>
      <c r="BH15" s="252"/>
      <c r="BI15" s="252"/>
      <c r="BJ15" s="252"/>
      <c r="BK15" s="252"/>
      <c r="BL15" s="252"/>
      <c r="BM15" s="252"/>
      <c r="BN15" s="252"/>
      <c r="BO15" s="252"/>
      <c r="BP15" s="252"/>
      <c r="BQ15" s="261">
        <v>9</v>
      </c>
      <c r="BR15" s="262"/>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3"/>
    </row>
    <row r="16" spans="1:131" s="254" customFormat="1" ht="26.25" customHeight="1" x14ac:dyDescent="0.2">
      <c r="A16" s="260">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1"/>
      <c r="BA16" s="251"/>
      <c r="BB16" s="251"/>
      <c r="BC16" s="251"/>
      <c r="BD16" s="251"/>
      <c r="BE16" s="252"/>
      <c r="BF16" s="252"/>
      <c r="BG16" s="252"/>
      <c r="BH16" s="252"/>
      <c r="BI16" s="252"/>
      <c r="BJ16" s="252"/>
      <c r="BK16" s="252"/>
      <c r="BL16" s="252"/>
      <c r="BM16" s="252"/>
      <c r="BN16" s="252"/>
      <c r="BO16" s="252"/>
      <c r="BP16" s="252"/>
      <c r="BQ16" s="261">
        <v>10</v>
      </c>
      <c r="BR16" s="262"/>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3"/>
    </row>
    <row r="17" spans="1:131" s="254" customFormat="1" ht="26.25" customHeight="1" x14ac:dyDescent="0.2">
      <c r="A17" s="260">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1"/>
      <c r="BA17" s="251"/>
      <c r="BB17" s="251"/>
      <c r="BC17" s="251"/>
      <c r="BD17" s="251"/>
      <c r="BE17" s="252"/>
      <c r="BF17" s="252"/>
      <c r="BG17" s="252"/>
      <c r="BH17" s="252"/>
      <c r="BI17" s="252"/>
      <c r="BJ17" s="252"/>
      <c r="BK17" s="252"/>
      <c r="BL17" s="252"/>
      <c r="BM17" s="252"/>
      <c r="BN17" s="252"/>
      <c r="BO17" s="252"/>
      <c r="BP17" s="252"/>
      <c r="BQ17" s="261">
        <v>11</v>
      </c>
      <c r="BR17" s="262"/>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3"/>
    </row>
    <row r="18" spans="1:131" s="254" customFormat="1" ht="26.25" customHeight="1" x14ac:dyDescent="0.2">
      <c r="A18" s="260">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1"/>
      <c r="BA18" s="251"/>
      <c r="BB18" s="251"/>
      <c r="BC18" s="251"/>
      <c r="BD18" s="251"/>
      <c r="BE18" s="252"/>
      <c r="BF18" s="252"/>
      <c r="BG18" s="252"/>
      <c r="BH18" s="252"/>
      <c r="BI18" s="252"/>
      <c r="BJ18" s="252"/>
      <c r="BK18" s="252"/>
      <c r="BL18" s="252"/>
      <c r="BM18" s="252"/>
      <c r="BN18" s="252"/>
      <c r="BO18" s="252"/>
      <c r="BP18" s="252"/>
      <c r="BQ18" s="261">
        <v>12</v>
      </c>
      <c r="BR18" s="262"/>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3"/>
    </row>
    <row r="19" spans="1:131" s="254" customFormat="1" ht="26.25" customHeight="1" x14ac:dyDescent="0.2">
      <c r="A19" s="260">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1"/>
      <c r="BA19" s="251"/>
      <c r="BB19" s="251"/>
      <c r="BC19" s="251"/>
      <c r="BD19" s="251"/>
      <c r="BE19" s="252"/>
      <c r="BF19" s="252"/>
      <c r="BG19" s="252"/>
      <c r="BH19" s="252"/>
      <c r="BI19" s="252"/>
      <c r="BJ19" s="252"/>
      <c r="BK19" s="252"/>
      <c r="BL19" s="252"/>
      <c r="BM19" s="252"/>
      <c r="BN19" s="252"/>
      <c r="BO19" s="252"/>
      <c r="BP19" s="252"/>
      <c r="BQ19" s="261">
        <v>13</v>
      </c>
      <c r="BR19" s="262"/>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3"/>
    </row>
    <row r="20" spans="1:131" s="254" customFormat="1" ht="26.25" customHeight="1" x14ac:dyDescent="0.2">
      <c r="A20" s="260">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1"/>
      <c r="BA20" s="251"/>
      <c r="BB20" s="251"/>
      <c r="BC20" s="251"/>
      <c r="BD20" s="251"/>
      <c r="BE20" s="252"/>
      <c r="BF20" s="252"/>
      <c r="BG20" s="252"/>
      <c r="BH20" s="252"/>
      <c r="BI20" s="252"/>
      <c r="BJ20" s="252"/>
      <c r="BK20" s="252"/>
      <c r="BL20" s="252"/>
      <c r="BM20" s="252"/>
      <c r="BN20" s="252"/>
      <c r="BO20" s="252"/>
      <c r="BP20" s="252"/>
      <c r="BQ20" s="261">
        <v>14</v>
      </c>
      <c r="BR20" s="262"/>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3"/>
    </row>
    <row r="21" spans="1:131" s="254" customFormat="1" ht="26.25" customHeight="1" thickBot="1" x14ac:dyDescent="0.25">
      <c r="A21" s="260">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1"/>
      <c r="BA21" s="251"/>
      <c r="BB21" s="251"/>
      <c r="BC21" s="251"/>
      <c r="BD21" s="251"/>
      <c r="BE21" s="252"/>
      <c r="BF21" s="252"/>
      <c r="BG21" s="252"/>
      <c r="BH21" s="252"/>
      <c r="BI21" s="252"/>
      <c r="BJ21" s="252"/>
      <c r="BK21" s="252"/>
      <c r="BL21" s="252"/>
      <c r="BM21" s="252"/>
      <c r="BN21" s="252"/>
      <c r="BO21" s="252"/>
      <c r="BP21" s="252"/>
      <c r="BQ21" s="261">
        <v>15</v>
      </c>
      <c r="BR21" s="262"/>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3"/>
    </row>
    <row r="22" spans="1:131" s="254" customFormat="1" ht="26.25" customHeight="1" x14ac:dyDescent="0.2">
      <c r="A22" s="260">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392</v>
      </c>
      <c r="BA22" s="1125"/>
      <c r="BB22" s="1125"/>
      <c r="BC22" s="1125"/>
      <c r="BD22" s="1126"/>
      <c r="BE22" s="252"/>
      <c r="BF22" s="252"/>
      <c r="BG22" s="252"/>
      <c r="BH22" s="252"/>
      <c r="BI22" s="252"/>
      <c r="BJ22" s="252"/>
      <c r="BK22" s="252"/>
      <c r="BL22" s="252"/>
      <c r="BM22" s="252"/>
      <c r="BN22" s="252"/>
      <c r="BO22" s="252"/>
      <c r="BP22" s="252"/>
      <c r="BQ22" s="261">
        <v>16</v>
      </c>
      <c r="BR22" s="262"/>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3"/>
    </row>
    <row r="23" spans="1:131" s="254" customFormat="1" ht="26.25" customHeight="1" thickBot="1" x14ac:dyDescent="0.25">
      <c r="A23" s="263" t="s">
        <v>393</v>
      </c>
      <c r="B23" s="1037" t="s">
        <v>394</v>
      </c>
      <c r="C23" s="1038"/>
      <c r="D23" s="1038"/>
      <c r="E23" s="1038"/>
      <c r="F23" s="1038"/>
      <c r="G23" s="1038"/>
      <c r="H23" s="1038"/>
      <c r="I23" s="1038"/>
      <c r="J23" s="1038"/>
      <c r="K23" s="1038"/>
      <c r="L23" s="1038"/>
      <c r="M23" s="1038"/>
      <c r="N23" s="1038"/>
      <c r="O23" s="1038"/>
      <c r="P23" s="1039"/>
      <c r="Q23" s="1158">
        <v>125937</v>
      </c>
      <c r="R23" s="1159"/>
      <c r="S23" s="1159"/>
      <c r="T23" s="1159"/>
      <c r="U23" s="1159"/>
      <c r="V23" s="1159">
        <v>119116</v>
      </c>
      <c r="W23" s="1159"/>
      <c r="X23" s="1159"/>
      <c r="Y23" s="1159"/>
      <c r="Z23" s="1159"/>
      <c r="AA23" s="1159">
        <v>6281</v>
      </c>
      <c r="AB23" s="1159"/>
      <c r="AC23" s="1159"/>
      <c r="AD23" s="1159"/>
      <c r="AE23" s="1160"/>
      <c r="AF23" s="1161">
        <v>6255</v>
      </c>
      <c r="AG23" s="1159"/>
      <c r="AH23" s="1159"/>
      <c r="AI23" s="1159"/>
      <c r="AJ23" s="1162"/>
      <c r="AK23" s="1163"/>
      <c r="AL23" s="1164"/>
      <c r="AM23" s="1164"/>
      <c r="AN23" s="1164"/>
      <c r="AO23" s="1164"/>
      <c r="AP23" s="1159">
        <v>28628</v>
      </c>
      <c r="AQ23" s="1159"/>
      <c r="AR23" s="1159"/>
      <c r="AS23" s="1159"/>
      <c r="AT23" s="1159"/>
      <c r="AU23" s="1165"/>
      <c r="AV23" s="1165"/>
      <c r="AW23" s="1165"/>
      <c r="AX23" s="1165"/>
      <c r="AY23" s="1166"/>
      <c r="AZ23" s="1155" t="s">
        <v>395</v>
      </c>
      <c r="BA23" s="1156"/>
      <c r="BB23" s="1156"/>
      <c r="BC23" s="1156"/>
      <c r="BD23" s="1157"/>
      <c r="BE23" s="252"/>
      <c r="BF23" s="252"/>
      <c r="BG23" s="252"/>
      <c r="BH23" s="252"/>
      <c r="BI23" s="252"/>
      <c r="BJ23" s="252"/>
      <c r="BK23" s="252"/>
      <c r="BL23" s="252"/>
      <c r="BM23" s="252"/>
      <c r="BN23" s="252"/>
      <c r="BO23" s="252"/>
      <c r="BP23" s="252"/>
      <c r="BQ23" s="261">
        <v>17</v>
      </c>
      <c r="BR23" s="262"/>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3"/>
    </row>
    <row r="24" spans="1:131" s="254" customFormat="1" ht="26.25" customHeight="1" x14ac:dyDescent="0.2">
      <c r="A24" s="1154" t="s">
        <v>396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1"/>
      <c r="BA24" s="251"/>
      <c r="BB24" s="251"/>
      <c r="BC24" s="251"/>
      <c r="BD24" s="251"/>
      <c r="BE24" s="252"/>
      <c r="BF24" s="252"/>
      <c r="BG24" s="252"/>
      <c r="BH24" s="252"/>
      <c r="BI24" s="252"/>
      <c r="BJ24" s="252"/>
      <c r="BK24" s="252"/>
      <c r="BL24" s="252"/>
      <c r="BM24" s="252"/>
      <c r="BN24" s="252"/>
      <c r="BO24" s="252"/>
      <c r="BP24" s="252"/>
      <c r="BQ24" s="261">
        <v>18</v>
      </c>
      <c r="BR24" s="262"/>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3"/>
    </row>
    <row r="25" spans="1:131" s="246" customFormat="1" ht="26.25" customHeight="1" thickBot="1" x14ac:dyDescent="0.25">
      <c r="A25" s="1153" t="s">
        <v>397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1"/>
      <c r="BK25" s="251"/>
      <c r="BL25" s="251"/>
      <c r="BM25" s="251"/>
      <c r="BN25" s="251"/>
      <c r="BO25" s="264"/>
      <c r="BP25" s="264"/>
      <c r="BQ25" s="261">
        <v>19</v>
      </c>
      <c r="BR25" s="262"/>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5"/>
    </row>
    <row r="26" spans="1:131" s="246" customFormat="1" ht="26.25" customHeight="1" x14ac:dyDescent="0.2">
      <c r="A26" s="1085" t="s">
        <v>374</v>
      </c>
      <c r="B26" s="1086"/>
      <c r="C26" s="1086"/>
      <c r="D26" s="1086"/>
      <c r="E26" s="1086"/>
      <c r="F26" s="1086"/>
      <c r="G26" s="1086"/>
      <c r="H26" s="1086"/>
      <c r="I26" s="1086"/>
      <c r="J26" s="1086"/>
      <c r="K26" s="1086"/>
      <c r="L26" s="1086"/>
      <c r="M26" s="1086"/>
      <c r="N26" s="1086"/>
      <c r="O26" s="1086"/>
      <c r="P26" s="1087"/>
      <c r="Q26" s="1091" t="s">
        <v>398</v>
      </c>
      <c r="R26" s="1092"/>
      <c r="S26" s="1092"/>
      <c r="T26" s="1092"/>
      <c r="U26" s="1093"/>
      <c r="V26" s="1091" t="s">
        <v>399</v>
      </c>
      <c r="W26" s="1092"/>
      <c r="X26" s="1092"/>
      <c r="Y26" s="1092"/>
      <c r="Z26" s="1093"/>
      <c r="AA26" s="1091" t="s">
        <v>400</v>
      </c>
      <c r="AB26" s="1092"/>
      <c r="AC26" s="1092"/>
      <c r="AD26" s="1092"/>
      <c r="AE26" s="1092"/>
      <c r="AF26" s="1149" t="s">
        <v>401</v>
      </c>
      <c r="AG26" s="1098"/>
      <c r="AH26" s="1098"/>
      <c r="AI26" s="1098"/>
      <c r="AJ26" s="1150"/>
      <c r="AK26" s="1092" t="s">
        <v>402</v>
      </c>
      <c r="AL26" s="1092"/>
      <c r="AM26" s="1092"/>
      <c r="AN26" s="1092"/>
      <c r="AO26" s="1093"/>
      <c r="AP26" s="1091" t="s">
        <v>403</v>
      </c>
      <c r="AQ26" s="1092"/>
      <c r="AR26" s="1092"/>
      <c r="AS26" s="1092"/>
      <c r="AT26" s="1093"/>
      <c r="AU26" s="1091" t="s">
        <v>404</v>
      </c>
      <c r="AV26" s="1092"/>
      <c r="AW26" s="1092"/>
      <c r="AX26" s="1092"/>
      <c r="AY26" s="1093"/>
      <c r="AZ26" s="1091" t="s">
        <v>405</v>
      </c>
      <c r="BA26" s="1092"/>
      <c r="BB26" s="1092"/>
      <c r="BC26" s="1092"/>
      <c r="BD26" s="1093"/>
      <c r="BE26" s="1091" t="s">
        <v>381</v>
      </c>
      <c r="BF26" s="1092"/>
      <c r="BG26" s="1092"/>
      <c r="BH26" s="1092"/>
      <c r="BI26" s="1107"/>
      <c r="BJ26" s="251"/>
      <c r="BK26" s="251"/>
      <c r="BL26" s="251"/>
      <c r="BM26" s="251"/>
      <c r="BN26" s="251"/>
      <c r="BO26" s="264"/>
      <c r="BP26" s="264"/>
      <c r="BQ26" s="261">
        <v>20</v>
      </c>
      <c r="BR26" s="262"/>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5"/>
    </row>
    <row r="27" spans="1:131" s="246"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1"/>
      <c r="BK27" s="251"/>
      <c r="BL27" s="251"/>
      <c r="BM27" s="251"/>
      <c r="BN27" s="251"/>
      <c r="BO27" s="264"/>
      <c r="BP27" s="264"/>
      <c r="BQ27" s="261">
        <v>21</v>
      </c>
      <c r="BR27" s="262"/>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5"/>
    </row>
    <row r="28" spans="1:131" s="246" customFormat="1" ht="26.25" customHeight="1" thickTop="1" x14ac:dyDescent="0.2">
      <c r="A28" s="265">
        <v>1</v>
      </c>
      <c r="B28" s="1140" t="s">
        <v>406</v>
      </c>
      <c r="C28" s="1141"/>
      <c r="D28" s="1141"/>
      <c r="E28" s="1141"/>
      <c r="F28" s="1141"/>
      <c r="G28" s="1141"/>
      <c r="H28" s="1141"/>
      <c r="I28" s="1141"/>
      <c r="J28" s="1141"/>
      <c r="K28" s="1141"/>
      <c r="L28" s="1141"/>
      <c r="M28" s="1141"/>
      <c r="N28" s="1141"/>
      <c r="O28" s="1141"/>
      <c r="P28" s="1142"/>
      <c r="Q28" s="1143">
        <v>27636</v>
      </c>
      <c r="R28" s="1144"/>
      <c r="S28" s="1144"/>
      <c r="T28" s="1144"/>
      <c r="U28" s="1144"/>
      <c r="V28" s="1144">
        <v>26729</v>
      </c>
      <c r="W28" s="1144"/>
      <c r="X28" s="1144"/>
      <c r="Y28" s="1144"/>
      <c r="Z28" s="1144"/>
      <c r="AA28" s="1144">
        <v>907</v>
      </c>
      <c r="AB28" s="1144"/>
      <c r="AC28" s="1144"/>
      <c r="AD28" s="1144"/>
      <c r="AE28" s="1145"/>
      <c r="AF28" s="1146">
        <v>907</v>
      </c>
      <c r="AG28" s="1144"/>
      <c r="AH28" s="1144"/>
      <c r="AI28" s="1144"/>
      <c r="AJ28" s="1147"/>
      <c r="AK28" s="1148">
        <v>3431</v>
      </c>
      <c r="AL28" s="1136"/>
      <c r="AM28" s="1136"/>
      <c r="AN28" s="1136"/>
      <c r="AO28" s="1136"/>
      <c r="AP28" s="1136"/>
      <c r="AQ28" s="1136"/>
      <c r="AR28" s="1136"/>
      <c r="AS28" s="1136"/>
      <c r="AT28" s="1136"/>
      <c r="AU28" s="1136"/>
      <c r="AV28" s="1136"/>
      <c r="AW28" s="1136"/>
      <c r="AX28" s="1136"/>
      <c r="AY28" s="1136"/>
      <c r="AZ28" s="1137"/>
      <c r="BA28" s="1137"/>
      <c r="BB28" s="1137"/>
      <c r="BC28" s="1137"/>
      <c r="BD28" s="1137"/>
      <c r="BE28" s="1138"/>
      <c r="BF28" s="1138"/>
      <c r="BG28" s="1138"/>
      <c r="BH28" s="1138"/>
      <c r="BI28" s="1139"/>
      <c r="BJ28" s="251"/>
      <c r="BK28" s="251"/>
      <c r="BL28" s="251"/>
      <c r="BM28" s="251"/>
      <c r="BN28" s="251"/>
      <c r="BO28" s="264"/>
      <c r="BP28" s="264"/>
      <c r="BQ28" s="261">
        <v>22</v>
      </c>
      <c r="BR28" s="262"/>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5"/>
    </row>
    <row r="29" spans="1:131" s="246" customFormat="1" ht="26.25" customHeight="1" x14ac:dyDescent="0.2">
      <c r="A29" s="265">
        <v>2</v>
      </c>
      <c r="B29" s="1127" t="s">
        <v>407</v>
      </c>
      <c r="C29" s="1128"/>
      <c r="D29" s="1128"/>
      <c r="E29" s="1128"/>
      <c r="F29" s="1128"/>
      <c r="G29" s="1128"/>
      <c r="H29" s="1128"/>
      <c r="I29" s="1128"/>
      <c r="J29" s="1128"/>
      <c r="K29" s="1128"/>
      <c r="L29" s="1128"/>
      <c r="M29" s="1128"/>
      <c r="N29" s="1128"/>
      <c r="O29" s="1128"/>
      <c r="P29" s="1129"/>
      <c r="Q29" s="1133">
        <v>22769</v>
      </c>
      <c r="R29" s="1134"/>
      <c r="S29" s="1134"/>
      <c r="T29" s="1134"/>
      <c r="U29" s="1134"/>
      <c r="V29" s="1134">
        <v>21522</v>
      </c>
      <c r="W29" s="1134"/>
      <c r="X29" s="1134"/>
      <c r="Y29" s="1134"/>
      <c r="Z29" s="1134"/>
      <c r="AA29" s="1134">
        <v>1247</v>
      </c>
      <c r="AB29" s="1134"/>
      <c r="AC29" s="1134"/>
      <c r="AD29" s="1134"/>
      <c r="AE29" s="1135"/>
      <c r="AF29" s="1109">
        <v>1247</v>
      </c>
      <c r="AG29" s="1110"/>
      <c r="AH29" s="1110"/>
      <c r="AI29" s="1110"/>
      <c r="AJ29" s="1111"/>
      <c r="AK29" s="1073">
        <v>3707</v>
      </c>
      <c r="AL29" s="1064"/>
      <c r="AM29" s="1064"/>
      <c r="AN29" s="1064"/>
      <c r="AO29" s="1064"/>
      <c r="AP29" s="1064"/>
      <c r="AQ29" s="1064"/>
      <c r="AR29" s="1064"/>
      <c r="AS29" s="1064"/>
      <c r="AT29" s="1064"/>
      <c r="AU29" s="1064"/>
      <c r="AV29" s="1064"/>
      <c r="AW29" s="1064"/>
      <c r="AX29" s="1064"/>
      <c r="AY29" s="1064"/>
      <c r="AZ29" s="1132"/>
      <c r="BA29" s="1132"/>
      <c r="BB29" s="1132"/>
      <c r="BC29" s="1132"/>
      <c r="BD29" s="1132"/>
      <c r="BE29" s="1122"/>
      <c r="BF29" s="1122"/>
      <c r="BG29" s="1122"/>
      <c r="BH29" s="1122"/>
      <c r="BI29" s="1123"/>
      <c r="BJ29" s="251"/>
      <c r="BK29" s="251"/>
      <c r="BL29" s="251"/>
      <c r="BM29" s="251"/>
      <c r="BN29" s="251"/>
      <c r="BO29" s="264"/>
      <c r="BP29" s="264"/>
      <c r="BQ29" s="261">
        <v>23</v>
      </c>
      <c r="BR29" s="262"/>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5"/>
    </row>
    <row r="30" spans="1:131" s="246" customFormat="1" ht="26.25" customHeight="1" x14ac:dyDescent="0.2">
      <c r="A30" s="265">
        <v>3</v>
      </c>
      <c r="B30" s="1127" t="s">
        <v>408</v>
      </c>
      <c r="C30" s="1128"/>
      <c r="D30" s="1128"/>
      <c r="E30" s="1128"/>
      <c r="F30" s="1128"/>
      <c r="G30" s="1128"/>
      <c r="H30" s="1128"/>
      <c r="I30" s="1128"/>
      <c r="J30" s="1128"/>
      <c r="K30" s="1128"/>
      <c r="L30" s="1128"/>
      <c r="M30" s="1128"/>
      <c r="N30" s="1128"/>
      <c r="O30" s="1128"/>
      <c r="P30" s="1129"/>
      <c r="Q30" s="1133">
        <v>6036</v>
      </c>
      <c r="R30" s="1134"/>
      <c r="S30" s="1134"/>
      <c r="T30" s="1134"/>
      <c r="U30" s="1134"/>
      <c r="V30" s="1134">
        <v>5870</v>
      </c>
      <c r="W30" s="1134"/>
      <c r="X30" s="1134"/>
      <c r="Y30" s="1134"/>
      <c r="Z30" s="1134"/>
      <c r="AA30" s="1134">
        <v>166</v>
      </c>
      <c r="AB30" s="1134"/>
      <c r="AC30" s="1134"/>
      <c r="AD30" s="1134"/>
      <c r="AE30" s="1135"/>
      <c r="AF30" s="1109">
        <v>166</v>
      </c>
      <c r="AG30" s="1110"/>
      <c r="AH30" s="1110"/>
      <c r="AI30" s="1110"/>
      <c r="AJ30" s="1111"/>
      <c r="AK30" s="1073">
        <v>3089</v>
      </c>
      <c r="AL30" s="1064"/>
      <c r="AM30" s="1064"/>
      <c r="AN30" s="1064"/>
      <c r="AO30" s="1064"/>
      <c r="AP30" s="1064"/>
      <c r="AQ30" s="1064"/>
      <c r="AR30" s="1064"/>
      <c r="AS30" s="1064"/>
      <c r="AT30" s="1064"/>
      <c r="AU30" s="1064"/>
      <c r="AV30" s="1064"/>
      <c r="AW30" s="1064"/>
      <c r="AX30" s="1064"/>
      <c r="AY30" s="1064"/>
      <c r="AZ30" s="1132"/>
      <c r="BA30" s="1132"/>
      <c r="BB30" s="1132"/>
      <c r="BC30" s="1132"/>
      <c r="BD30" s="1132"/>
      <c r="BE30" s="1122"/>
      <c r="BF30" s="1122"/>
      <c r="BG30" s="1122"/>
      <c r="BH30" s="1122"/>
      <c r="BI30" s="1123"/>
      <c r="BJ30" s="251"/>
      <c r="BK30" s="251"/>
      <c r="BL30" s="251"/>
      <c r="BM30" s="251"/>
      <c r="BN30" s="251"/>
      <c r="BO30" s="264"/>
      <c r="BP30" s="264"/>
      <c r="BQ30" s="261">
        <v>24</v>
      </c>
      <c r="BR30" s="262"/>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5"/>
    </row>
    <row r="31" spans="1:131" s="246" customFormat="1" ht="26.25" customHeight="1" x14ac:dyDescent="0.2">
      <c r="A31" s="265">
        <v>4</v>
      </c>
      <c r="B31" s="1127"/>
      <c r="C31" s="1128"/>
      <c r="D31" s="1128"/>
      <c r="E31" s="1128"/>
      <c r="F31" s="1128"/>
      <c r="G31" s="1128"/>
      <c r="H31" s="1128"/>
      <c r="I31" s="1128"/>
      <c r="J31" s="1128"/>
      <c r="K31" s="1128"/>
      <c r="L31" s="1128"/>
      <c r="M31" s="1128"/>
      <c r="N31" s="1128"/>
      <c r="O31" s="1128"/>
      <c r="P31" s="1129"/>
      <c r="Q31" s="1133"/>
      <c r="R31" s="1134"/>
      <c r="S31" s="1134"/>
      <c r="T31" s="1134"/>
      <c r="U31" s="1134"/>
      <c r="V31" s="1134"/>
      <c r="W31" s="1134"/>
      <c r="X31" s="1134"/>
      <c r="Y31" s="1134"/>
      <c r="Z31" s="1134"/>
      <c r="AA31" s="1134"/>
      <c r="AB31" s="1134"/>
      <c r="AC31" s="1134"/>
      <c r="AD31" s="1134"/>
      <c r="AE31" s="1135"/>
      <c r="AF31" s="1109"/>
      <c r="AG31" s="1110"/>
      <c r="AH31" s="1110"/>
      <c r="AI31" s="1110"/>
      <c r="AJ31" s="1111"/>
      <c r="AK31" s="1073"/>
      <c r="AL31" s="1064"/>
      <c r="AM31" s="1064"/>
      <c r="AN31" s="1064"/>
      <c r="AO31" s="1064"/>
      <c r="AP31" s="1064"/>
      <c r="AQ31" s="1064"/>
      <c r="AR31" s="1064"/>
      <c r="AS31" s="1064"/>
      <c r="AT31" s="1064"/>
      <c r="AU31" s="1064"/>
      <c r="AV31" s="1064"/>
      <c r="AW31" s="1064"/>
      <c r="AX31" s="1064"/>
      <c r="AY31" s="1064"/>
      <c r="AZ31" s="1132"/>
      <c r="BA31" s="1132"/>
      <c r="BB31" s="1132"/>
      <c r="BC31" s="1132"/>
      <c r="BD31" s="1132"/>
      <c r="BE31" s="1122"/>
      <c r="BF31" s="1122"/>
      <c r="BG31" s="1122"/>
      <c r="BH31" s="1122"/>
      <c r="BI31" s="1123"/>
      <c r="BJ31" s="251"/>
      <c r="BK31" s="251"/>
      <c r="BL31" s="251"/>
      <c r="BM31" s="251"/>
      <c r="BN31" s="251"/>
      <c r="BO31" s="264"/>
      <c r="BP31" s="264"/>
      <c r="BQ31" s="261">
        <v>25</v>
      </c>
      <c r="BR31" s="262"/>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5"/>
    </row>
    <row r="32" spans="1:131" s="246" customFormat="1" ht="26.25" customHeight="1" x14ac:dyDescent="0.2">
      <c r="A32" s="265">
        <v>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1073"/>
      <c r="AL32" s="1064"/>
      <c r="AM32" s="1064"/>
      <c r="AN32" s="1064"/>
      <c r="AO32" s="1064"/>
      <c r="AP32" s="1064"/>
      <c r="AQ32" s="1064"/>
      <c r="AR32" s="1064"/>
      <c r="AS32" s="1064"/>
      <c r="AT32" s="1064"/>
      <c r="AU32" s="1064"/>
      <c r="AV32" s="1064"/>
      <c r="AW32" s="1064"/>
      <c r="AX32" s="1064"/>
      <c r="AY32" s="1064"/>
      <c r="AZ32" s="1132"/>
      <c r="BA32" s="1132"/>
      <c r="BB32" s="1132"/>
      <c r="BC32" s="1132"/>
      <c r="BD32" s="1132"/>
      <c r="BE32" s="1122"/>
      <c r="BF32" s="1122"/>
      <c r="BG32" s="1122"/>
      <c r="BH32" s="1122"/>
      <c r="BI32" s="1123"/>
      <c r="BJ32" s="251"/>
      <c r="BK32" s="251"/>
      <c r="BL32" s="251"/>
      <c r="BM32" s="251"/>
      <c r="BN32" s="251"/>
      <c r="BO32" s="264"/>
      <c r="BP32" s="264"/>
      <c r="BQ32" s="261">
        <v>26</v>
      </c>
      <c r="BR32" s="262"/>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5"/>
    </row>
    <row r="33" spans="1:131" s="246" customFormat="1" ht="26.25" customHeight="1" x14ac:dyDescent="0.2">
      <c r="A33" s="265">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3"/>
      <c r="AL33" s="1064"/>
      <c r="AM33" s="1064"/>
      <c r="AN33" s="1064"/>
      <c r="AO33" s="1064"/>
      <c r="AP33" s="1064"/>
      <c r="AQ33" s="1064"/>
      <c r="AR33" s="1064"/>
      <c r="AS33" s="1064"/>
      <c r="AT33" s="1064"/>
      <c r="AU33" s="1064"/>
      <c r="AV33" s="1064"/>
      <c r="AW33" s="1064"/>
      <c r="AX33" s="1064"/>
      <c r="AY33" s="1064"/>
      <c r="AZ33" s="1132"/>
      <c r="BA33" s="1132"/>
      <c r="BB33" s="1132"/>
      <c r="BC33" s="1132"/>
      <c r="BD33" s="1132"/>
      <c r="BE33" s="1122"/>
      <c r="BF33" s="1122"/>
      <c r="BG33" s="1122"/>
      <c r="BH33" s="1122"/>
      <c r="BI33" s="1123"/>
      <c r="BJ33" s="251"/>
      <c r="BK33" s="251"/>
      <c r="BL33" s="251"/>
      <c r="BM33" s="251"/>
      <c r="BN33" s="251"/>
      <c r="BO33" s="264"/>
      <c r="BP33" s="264"/>
      <c r="BQ33" s="261">
        <v>27</v>
      </c>
      <c r="BR33" s="262"/>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5"/>
    </row>
    <row r="34" spans="1:131" s="246" customFormat="1" ht="26.25" customHeight="1" x14ac:dyDescent="0.2">
      <c r="A34" s="265">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3"/>
      <c r="AL34" s="1064"/>
      <c r="AM34" s="1064"/>
      <c r="AN34" s="1064"/>
      <c r="AO34" s="1064"/>
      <c r="AP34" s="1064"/>
      <c r="AQ34" s="1064"/>
      <c r="AR34" s="1064"/>
      <c r="AS34" s="1064"/>
      <c r="AT34" s="1064"/>
      <c r="AU34" s="1064"/>
      <c r="AV34" s="1064"/>
      <c r="AW34" s="1064"/>
      <c r="AX34" s="1064"/>
      <c r="AY34" s="1064"/>
      <c r="AZ34" s="1132"/>
      <c r="BA34" s="1132"/>
      <c r="BB34" s="1132"/>
      <c r="BC34" s="1132"/>
      <c r="BD34" s="1132"/>
      <c r="BE34" s="1122"/>
      <c r="BF34" s="1122"/>
      <c r="BG34" s="1122"/>
      <c r="BH34" s="1122"/>
      <c r="BI34" s="1123"/>
      <c r="BJ34" s="251"/>
      <c r="BK34" s="251"/>
      <c r="BL34" s="251"/>
      <c r="BM34" s="251"/>
      <c r="BN34" s="251"/>
      <c r="BO34" s="264"/>
      <c r="BP34" s="264"/>
      <c r="BQ34" s="261">
        <v>28</v>
      </c>
      <c r="BR34" s="262"/>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5"/>
    </row>
    <row r="35" spans="1:131" s="246" customFormat="1" ht="26.25" customHeight="1" x14ac:dyDescent="0.2">
      <c r="A35" s="265">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3"/>
      <c r="AL35" s="1064"/>
      <c r="AM35" s="1064"/>
      <c r="AN35" s="1064"/>
      <c r="AO35" s="1064"/>
      <c r="AP35" s="1064"/>
      <c r="AQ35" s="1064"/>
      <c r="AR35" s="1064"/>
      <c r="AS35" s="1064"/>
      <c r="AT35" s="1064"/>
      <c r="AU35" s="1064"/>
      <c r="AV35" s="1064"/>
      <c r="AW35" s="1064"/>
      <c r="AX35" s="1064"/>
      <c r="AY35" s="1064"/>
      <c r="AZ35" s="1132"/>
      <c r="BA35" s="1132"/>
      <c r="BB35" s="1132"/>
      <c r="BC35" s="1132"/>
      <c r="BD35" s="1132"/>
      <c r="BE35" s="1122"/>
      <c r="BF35" s="1122"/>
      <c r="BG35" s="1122"/>
      <c r="BH35" s="1122"/>
      <c r="BI35" s="1123"/>
      <c r="BJ35" s="251"/>
      <c r="BK35" s="251"/>
      <c r="BL35" s="251"/>
      <c r="BM35" s="251"/>
      <c r="BN35" s="251"/>
      <c r="BO35" s="264"/>
      <c r="BP35" s="264"/>
      <c r="BQ35" s="261">
        <v>29</v>
      </c>
      <c r="BR35" s="262"/>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5"/>
    </row>
    <row r="36" spans="1:131" s="246" customFormat="1" ht="26.25" customHeight="1" x14ac:dyDescent="0.2">
      <c r="A36" s="265">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3"/>
      <c r="AL36" s="1064"/>
      <c r="AM36" s="1064"/>
      <c r="AN36" s="1064"/>
      <c r="AO36" s="1064"/>
      <c r="AP36" s="1064"/>
      <c r="AQ36" s="1064"/>
      <c r="AR36" s="1064"/>
      <c r="AS36" s="1064"/>
      <c r="AT36" s="1064"/>
      <c r="AU36" s="1064"/>
      <c r="AV36" s="1064"/>
      <c r="AW36" s="1064"/>
      <c r="AX36" s="1064"/>
      <c r="AY36" s="1064"/>
      <c r="AZ36" s="1132"/>
      <c r="BA36" s="1132"/>
      <c r="BB36" s="1132"/>
      <c r="BC36" s="1132"/>
      <c r="BD36" s="1132"/>
      <c r="BE36" s="1122"/>
      <c r="BF36" s="1122"/>
      <c r="BG36" s="1122"/>
      <c r="BH36" s="1122"/>
      <c r="BI36" s="1123"/>
      <c r="BJ36" s="251"/>
      <c r="BK36" s="251"/>
      <c r="BL36" s="251"/>
      <c r="BM36" s="251"/>
      <c r="BN36" s="251"/>
      <c r="BO36" s="264"/>
      <c r="BP36" s="264"/>
      <c r="BQ36" s="261">
        <v>30</v>
      </c>
      <c r="BR36" s="262"/>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5"/>
    </row>
    <row r="37" spans="1:131" s="246" customFormat="1" ht="26.25" customHeight="1" x14ac:dyDescent="0.2">
      <c r="A37" s="265">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3"/>
      <c r="AL37" s="1064"/>
      <c r="AM37" s="1064"/>
      <c r="AN37" s="1064"/>
      <c r="AO37" s="1064"/>
      <c r="AP37" s="1064"/>
      <c r="AQ37" s="1064"/>
      <c r="AR37" s="1064"/>
      <c r="AS37" s="1064"/>
      <c r="AT37" s="1064"/>
      <c r="AU37" s="1064"/>
      <c r="AV37" s="1064"/>
      <c r="AW37" s="1064"/>
      <c r="AX37" s="1064"/>
      <c r="AY37" s="1064"/>
      <c r="AZ37" s="1132"/>
      <c r="BA37" s="1132"/>
      <c r="BB37" s="1132"/>
      <c r="BC37" s="1132"/>
      <c r="BD37" s="1132"/>
      <c r="BE37" s="1122"/>
      <c r="BF37" s="1122"/>
      <c r="BG37" s="1122"/>
      <c r="BH37" s="1122"/>
      <c r="BI37" s="1123"/>
      <c r="BJ37" s="251"/>
      <c r="BK37" s="251"/>
      <c r="BL37" s="251"/>
      <c r="BM37" s="251"/>
      <c r="BN37" s="251"/>
      <c r="BO37" s="264"/>
      <c r="BP37" s="264"/>
      <c r="BQ37" s="261">
        <v>31</v>
      </c>
      <c r="BR37" s="262"/>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5"/>
    </row>
    <row r="38" spans="1:131" s="246" customFormat="1" ht="26.25" customHeight="1" x14ac:dyDescent="0.2">
      <c r="A38" s="265">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3"/>
      <c r="AL38" s="1064"/>
      <c r="AM38" s="1064"/>
      <c r="AN38" s="1064"/>
      <c r="AO38" s="1064"/>
      <c r="AP38" s="1064"/>
      <c r="AQ38" s="1064"/>
      <c r="AR38" s="1064"/>
      <c r="AS38" s="1064"/>
      <c r="AT38" s="1064"/>
      <c r="AU38" s="1064"/>
      <c r="AV38" s="1064"/>
      <c r="AW38" s="1064"/>
      <c r="AX38" s="1064"/>
      <c r="AY38" s="1064"/>
      <c r="AZ38" s="1132"/>
      <c r="BA38" s="1132"/>
      <c r="BB38" s="1132"/>
      <c r="BC38" s="1132"/>
      <c r="BD38" s="1132"/>
      <c r="BE38" s="1122"/>
      <c r="BF38" s="1122"/>
      <c r="BG38" s="1122"/>
      <c r="BH38" s="1122"/>
      <c r="BI38" s="1123"/>
      <c r="BJ38" s="251"/>
      <c r="BK38" s="251"/>
      <c r="BL38" s="251"/>
      <c r="BM38" s="251"/>
      <c r="BN38" s="251"/>
      <c r="BO38" s="264"/>
      <c r="BP38" s="264"/>
      <c r="BQ38" s="261">
        <v>32</v>
      </c>
      <c r="BR38" s="262"/>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5"/>
    </row>
    <row r="39" spans="1:131" s="246" customFormat="1" ht="26.25" customHeight="1" x14ac:dyDescent="0.2">
      <c r="A39" s="265">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3"/>
      <c r="AL39" s="1064"/>
      <c r="AM39" s="1064"/>
      <c r="AN39" s="1064"/>
      <c r="AO39" s="1064"/>
      <c r="AP39" s="1064"/>
      <c r="AQ39" s="1064"/>
      <c r="AR39" s="1064"/>
      <c r="AS39" s="1064"/>
      <c r="AT39" s="1064"/>
      <c r="AU39" s="1064"/>
      <c r="AV39" s="1064"/>
      <c r="AW39" s="1064"/>
      <c r="AX39" s="1064"/>
      <c r="AY39" s="1064"/>
      <c r="AZ39" s="1132"/>
      <c r="BA39" s="1132"/>
      <c r="BB39" s="1132"/>
      <c r="BC39" s="1132"/>
      <c r="BD39" s="1132"/>
      <c r="BE39" s="1122"/>
      <c r="BF39" s="1122"/>
      <c r="BG39" s="1122"/>
      <c r="BH39" s="1122"/>
      <c r="BI39" s="1123"/>
      <c r="BJ39" s="251"/>
      <c r="BK39" s="251"/>
      <c r="BL39" s="251"/>
      <c r="BM39" s="251"/>
      <c r="BN39" s="251"/>
      <c r="BO39" s="264"/>
      <c r="BP39" s="264"/>
      <c r="BQ39" s="261">
        <v>33</v>
      </c>
      <c r="BR39" s="262"/>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5"/>
    </row>
    <row r="40" spans="1:131" s="246" customFormat="1" ht="26.25" customHeight="1" x14ac:dyDescent="0.2">
      <c r="A40" s="260">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3"/>
      <c r="AL40" s="1064"/>
      <c r="AM40" s="1064"/>
      <c r="AN40" s="1064"/>
      <c r="AO40" s="1064"/>
      <c r="AP40" s="1064"/>
      <c r="AQ40" s="1064"/>
      <c r="AR40" s="1064"/>
      <c r="AS40" s="1064"/>
      <c r="AT40" s="1064"/>
      <c r="AU40" s="1064"/>
      <c r="AV40" s="1064"/>
      <c r="AW40" s="1064"/>
      <c r="AX40" s="1064"/>
      <c r="AY40" s="1064"/>
      <c r="AZ40" s="1132"/>
      <c r="BA40" s="1132"/>
      <c r="BB40" s="1132"/>
      <c r="BC40" s="1132"/>
      <c r="BD40" s="1132"/>
      <c r="BE40" s="1122"/>
      <c r="BF40" s="1122"/>
      <c r="BG40" s="1122"/>
      <c r="BH40" s="1122"/>
      <c r="BI40" s="1123"/>
      <c r="BJ40" s="251"/>
      <c r="BK40" s="251"/>
      <c r="BL40" s="251"/>
      <c r="BM40" s="251"/>
      <c r="BN40" s="251"/>
      <c r="BO40" s="264"/>
      <c r="BP40" s="264"/>
      <c r="BQ40" s="261">
        <v>34</v>
      </c>
      <c r="BR40" s="262"/>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5"/>
    </row>
    <row r="41" spans="1:131" s="246" customFormat="1" ht="26.25" customHeight="1" x14ac:dyDescent="0.2">
      <c r="A41" s="260">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3"/>
      <c r="AL41" s="1064"/>
      <c r="AM41" s="1064"/>
      <c r="AN41" s="1064"/>
      <c r="AO41" s="1064"/>
      <c r="AP41" s="1064"/>
      <c r="AQ41" s="1064"/>
      <c r="AR41" s="1064"/>
      <c r="AS41" s="1064"/>
      <c r="AT41" s="1064"/>
      <c r="AU41" s="1064"/>
      <c r="AV41" s="1064"/>
      <c r="AW41" s="1064"/>
      <c r="AX41" s="1064"/>
      <c r="AY41" s="1064"/>
      <c r="AZ41" s="1132"/>
      <c r="BA41" s="1132"/>
      <c r="BB41" s="1132"/>
      <c r="BC41" s="1132"/>
      <c r="BD41" s="1132"/>
      <c r="BE41" s="1122"/>
      <c r="BF41" s="1122"/>
      <c r="BG41" s="1122"/>
      <c r="BH41" s="1122"/>
      <c r="BI41" s="1123"/>
      <c r="BJ41" s="251"/>
      <c r="BK41" s="251"/>
      <c r="BL41" s="251"/>
      <c r="BM41" s="251"/>
      <c r="BN41" s="251"/>
      <c r="BO41" s="264"/>
      <c r="BP41" s="264"/>
      <c r="BQ41" s="261">
        <v>35</v>
      </c>
      <c r="BR41" s="262"/>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5"/>
    </row>
    <row r="42" spans="1:131" s="246" customFormat="1" ht="26.25" customHeight="1" x14ac:dyDescent="0.2">
      <c r="A42" s="260">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3"/>
      <c r="AL42" s="1064"/>
      <c r="AM42" s="1064"/>
      <c r="AN42" s="1064"/>
      <c r="AO42" s="1064"/>
      <c r="AP42" s="1064"/>
      <c r="AQ42" s="1064"/>
      <c r="AR42" s="1064"/>
      <c r="AS42" s="1064"/>
      <c r="AT42" s="1064"/>
      <c r="AU42" s="1064"/>
      <c r="AV42" s="1064"/>
      <c r="AW42" s="1064"/>
      <c r="AX42" s="1064"/>
      <c r="AY42" s="1064"/>
      <c r="AZ42" s="1132"/>
      <c r="BA42" s="1132"/>
      <c r="BB42" s="1132"/>
      <c r="BC42" s="1132"/>
      <c r="BD42" s="1132"/>
      <c r="BE42" s="1122"/>
      <c r="BF42" s="1122"/>
      <c r="BG42" s="1122"/>
      <c r="BH42" s="1122"/>
      <c r="BI42" s="1123"/>
      <c r="BJ42" s="251"/>
      <c r="BK42" s="251"/>
      <c r="BL42" s="251"/>
      <c r="BM42" s="251"/>
      <c r="BN42" s="251"/>
      <c r="BO42" s="264"/>
      <c r="BP42" s="264"/>
      <c r="BQ42" s="261">
        <v>36</v>
      </c>
      <c r="BR42" s="262"/>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5"/>
    </row>
    <row r="43" spans="1:131" s="246" customFormat="1" ht="26.25" customHeight="1" x14ac:dyDescent="0.2">
      <c r="A43" s="260">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3"/>
      <c r="AL43" s="1064"/>
      <c r="AM43" s="1064"/>
      <c r="AN43" s="1064"/>
      <c r="AO43" s="1064"/>
      <c r="AP43" s="1064"/>
      <c r="AQ43" s="1064"/>
      <c r="AR43" s="1064"/>
      <c r="AS43" s="1064"/>
      <c r="AT43" s="1064"/>
      <c r="AU43" s="1064"/>
      <c r="AV43" s="1064"/>
      <c r="AW43" s="1064"/>
      <c r="AX43" s="1064"/>
      <c r="AY43" s="1064"/>
      <c r="AZ43" s="1132"/>
      <c r="BA43" s="1132"/>
      <c r="BB43" s="1132"/>
      <c r="BC43" s="1132"/>
      <c r="BD43" s="1132"/>
      <c r="BE43" s="1122"/>
      <c r="BF43" s="1122"/>
      <c r="BG43" s="1122"/>
      <c r="BH43" s="1122"/>
      <c r="BI43" s="1123"/>
      <c r="BJ43" s="251"/>
      <c r="BK43" s="251"/>
      <c r="BL43" s="251"/>
      <c r="BM43" s="251"/>
      <c r="BN43" s="251"/>
      <c r="BO43" s="264"/>
      <c r="BP43" s="264"/>
      <c r="BQ43" s="261">
        <v>37</v>
      </c>
      <c r="BR43" s="262"/>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5"/>
    </row>
    <row r="44" spans="1:131" s="246" customFormat="1" ht="26.25" customHeight="1" x14ac:dyDescent="0.2">
      <c r="A44" s="260">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3"/>
      <c r="AL44" s="1064"/>
      <c r="AM44" s="1064"/>
      <c r="AN44" s="1064"/>
      <c r="AO44" s="1064"/>
      <c r="AP44" s="1064"/>
      <c r="AQ44" s="1064"/>
      <c r="AR44" s="1064"/>
      <c r="AS44" s="1064"/>
      <c r="AT44" s="1064"/>
      <c r="AU44" s="1064"/>
      <c r="AV44" s="1064"/>
      <c r="AW44" s="1064"/>
      <c r="AX44" s="1064"/>
      <c r="AY44" s="1064"/>
      <c r="AZ44" s="1132"/>
      <c r="BA44" s="1132"/>
      <c r="BB44" s="1132"/>
      <c r="BC44" s="1132"/>
      <c r="BD44" s="1132"/>
      <c r="BE44" s="1122"/>
      <c r="BF44" s="1122"/>
      <c r="BG44" s="1122"/>
      <c r="BH44" s="1122"/>
      <c r="BI44" s="1123"/>
      <c r="BJ44" s="251"/>
      <c r="BK44" s="251"/>
      <c r="BL44" s="251"/>
      <c r="BM44" s="251"/>
      <c r="BN44" s="251"/>
      <c r="BO44" s="264"/>
      <c r="BP44" s="264"/>
      <c r="BQ44" s="261">
        <v>38</v>
      </c>
      <c r="BR44" s="262"/>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5"/>
    </row>
    <row r="45" spans="1:131" s="246" customFormat="1" ht="26.25" customHeight="1" x14ac:dyDescent="0.2">
      <c r="A45" s="260">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3"/>
      <c r="AL45" s="1064"/>
      <c r="AM45" s="1064"/>
      <c r="AN45" s="1064"/>
      <c r="AO45" s="1064"/>
      <c r="AP45" s="1064"/>
      <c r="AQ45" s="1064"/>
      <c r="AR45" s="1064"/>
      <c r="AS45" s="1064"/>
      <c r="AT45" s="1064"/>
      <c r="AU45" s="1064"/>
      <c r="AV45" s="1064"/>
      <c r="AW45" s="1064"/>
      <c r="AX45" s="1064"/>
      <c r="AY45" s="1064"/>
      <c r="AZ45" s="1132"/>
      <c r="BA45" s="1132"/>
      <c r="BB45" s="1132"/>
      <c r="BC45" s="1132"/>
      <c r="BD45" s="1132"/>
      <c r="BE45" s="1122"/>
      <c r="BF45" s="1122"/>
      <c r="BG45" s="1122"/>
      <c r="BH45" s="1122"/>
      <c r="BI45" s="1123"/>
      <c r="BJ45" s="251"/>
      <c r="BK45" s="251"/>
      <c r="BL45" s="251"/>
      <c r="BM45" s="251"/>
      <c r="BN45" s="251"/>
      <c r="BO45" s="264"/>
      <c r="BP45" s="264"/>
      <c r="BQ45" s="261">
        <v>39</v>
      </c>
      <c r="BR45" s="262"/>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5"/>
    </row>
    <row r="46" spans="1:131" s="246" customFormat="1" ht="26.25" customHeight="1" x14ac:dyDescent="0.2">
      <c r="A46" s="260">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3"/>
      <c r="AL46" s="1064"/>
      <c r="AM46" s="1064"/>
      <c r="AN46" s="1064"/>
      <c r="AO46" s="1064"/>
      <c r="AP46" s="1064"/>
      <c r="AQ46" s="1064"/>
      <c r="AR46" s="1064"/>
      <c r="AS46" s="1064"/>
      <c r="AT46" s="1064"/>
      <c r="AU46" s="1064"/>
      <c r="AV46" s="1064"/>
      <c r="AW46" s="1064"/>
      <c r="AX46" s="1064"/>
      <c r="AY46" s="1064"/>
      <c r="AZ46" s="1132"/>
      <c r="BA46" s="1132"/>
      <c r="BB46" s="1132"/>
      <c r="BC46" s="1132"/>
      <c r="BD46" s="1132"/>
      <c r="BE46" s="1122"/>
      <c r="BF46" s="1122"/>
      <c r="BG46" s="1122"/>
      <c r="BH46" s="1122"/>
      <c r="BI46" s="1123"/>
      <c r="BJ46" s="251"/>
      <c r="BK46" s="251"/>
      <c r="BL46" s="251"/>
      <c r="BM46" s="251"/>
      <c r="BN46" s="251"/>
      <c r="BO46" s="264"/>
      <c r="BP46" s="264"/>
      <c r="BQ46" s="261">
        <v>40</v>
      </c>
      <c r="BR46" s="262"/>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5"/>
    </row>
    <row r="47" spans="1:131" s="246" customFormat="1" ht="26.25" customHeight="1" x14ac:dyDescent="0.2">
      <c r="A47" s="260">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3"/>
      <c r="AL47" s="1064"/>
      <c r="AM47" s="1064"/>
      <c r="AN47" s="1064"/>
      <c r="AO47" s="1064"/>
      <c r="AP47" s="1064"/>
      <c r="AQ47" s="1064"/>
      <c r="AR47" s="1064"/>
      <c r="AS47" s="1064"/>
      <c r="AT47" s="1064"/>
      <c r="AU47" s="1064"/>
      <c r="AV47" s="1064"/>
      <c r="AW47" s="1064"/>
      <c r="AX47" s="1064"/>
      <c r="AY47" s="1064"/>
      <c r="AZ47" s="1132"/>
      <c r="BA47" s="1132"/>
      <c r="BB47" s="1132"/>
      <c r="BC47" s="1132"/>
      <c r="BD47" s="1132"/>
      <c r="BE47" s="1122"/>
      <c r="BF47" s="1122"/>
      <c r="BG47" s="1122"/>
      <c r="BH47" s="1122"/>
      <c r="BI47" s="1123"/>
      <c r="BJ47" s="251"/>
      <c r="BK47" s="251"/>
      <c r="BL47" s="251"/>
      <c r="BM47" s="251"/>
      <c r="BN47" s="251"/>
      <c r="BO47" s="264"/>
      <c r="BP47" s="264"/>
      <c r="BQ47" s="261">
        <v>41</v>
      </c>
      <c r="BR47" s="262"/>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5"/>
    </row>
    <row r="48" spans="1:131" s="246" customFormat="1" ht="26.25" customHeight="1" x14ac:dyDescent="0.2">
      <c r="A48" s="260">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3"/>
      <c r="AL48" s="1064"/>
      <c r="AM48" s="1064"/>
      <c r="AN48" s="1064"/>
      <c r="AO48" s="1064"/>
      <c r="AP48" s="1064"/>
      <c r="AQ48" s="1064"/>
      <c r="AR48" s="1064"/>
      <c r="AS48" s="1064"/>
      <c r="AT48" s="1064"/>
      <c r="AU48" s="1064"/>
      <c r="AV48" s="1064"/>
      <c r="AW48" s="1064"/>
      <c r="AX48" s="1064"/>
      <c r="AY48" s="1064"/>
      <c r="AZ48" s="1132"/>
      <c r="BA48" s="1132"/>
      <c r="BB48" s="1132"/>
      <c r="BC48" s="1132"/>
      <c r="BD48" s="1132"/>
      <c r="BE48" s="1122"/>
      <c r="BF48" s="1122"/>
      <c r="BG48" s="1122"/>
      <c r="BH48" s="1122"/>
      <c r="BI48" s="1123"/>
      <c r="BJ48" s="251"/>
      <c r="BK48" s="251"/>
      <c r="BL48" s="251"/>
      <c r="BM48" s="251"/>
      <c r="BN48" s="251"/>
      <c r="BO48" s="264"/>
      <c r="BP48" s="264"/>
      <c r="BQ48" s="261">
        <v>42</v>
      </c>
      <c r="BR48" s="262"/>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5"/>
    </row>
    <row r="49" spans="1:131" s="246" customFormat="1" ht="26.25" customHeight="1" x14ac:dyDescent="0.2">
      <c r="A49" s="260">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3"/>
      <c r="AL49" s="1064"/>
      <c r="AM49" s="1064"/>
      <c r="AN49" s="1064"/>
      <c r="AO49" s="1064"/>
      <c r="AP49" s="1064"/>
      <c r="AQ49" s="1064"/>
      <c r="AR49" s="1064"/>
      <c r="AS49" s="1064"/>
      <c r="AT49" s="1064"/>
      <c r="AU49" s="1064"/>
      <c r="AV49" s="1064"/>
      <c r="AW49" s="1064"/>
      <c r="AX49" s="1064"/>
      <c r="AY49" s="1064"/>
      <c r="AZ49" s="1132"/>
      <c r="BA49" s="1132"/>
      <c r="BB49" s="1132"/>
      <c r="BC49" s="1132"/>
      <c r="BD49" s="1132"/>
      <c r="BE49" s="1122"/>
      <c r="BF49" s="1122"/>
      <c r="BG49" s="1122"/>
      <c r="BH49" s="1122"/>
      <c r="BI49" s="1123"/>
      <c r="BJ49" s="251"/>
      <c r="BK49" s="251"/>
      <c r="BL49" s="251"/>
      <c r="BM49" s="251"/>
      <c r="BN49" s="251"/>
      <c r="BO49" s="264"/>
      <c r="BP49" s="264"/>
      <c r="BQ49" s="261">
        <v>43</v>
      </c>
      <c r="BR49" s="262"/>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5"/>
    </row>
    <row r="50" spans="1:131" s="246" customFormat="1" ht="26.25" customHeight="1" x14ac:dyDescent="0.2">
      <c r="A50" s="260">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1"/>
      <c r="BK50" s="251"/>
      <c r="BL50" s="251"/>
      <c r="BM50" s="251"/>
      <c r="BN50" s="251"/>
      <c r="BO50" s="264"/>
      <c r="BP50" s="264"/>
      <c r="BQ50" s="261">
        <v>44</v>
      </c>
      <c r="BR50" s="262"/>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5"/>
    </row>
    <row r="51" spans="1:131" s="246" customFormat="1" ht="26.25" customHeight="1" x14ac:dyDescent="0.2">
      <c r="A51" s="260">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1"/>
      <c r="BK51" s="251"/>
      <c r="BL51" s="251"/>
      <c r="BM51" s="251"/>
      <c r="BN51" s="251"/>
      <c r="BO51" s="264"/>
      <c r="BP51" s="264"/>
      <c r="BQ51" s="261">
        <v>45</v>
      </c>
      <c r="BR51" s="262"/>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5"/>
    </row>
    <row r="52" spans="1:131" s="246" customFormat="1" ht="26.25" customHeight="1" x14ac:dyDescent="0.2">
      <c r="A52" s="260">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1"/>
      <c r="BK52" s="251"/>
      <c r="BL52" s="251"/>
      <c r="BM52" s="251"/>
      <c r="BN52" s="251"/>
      <c r="BO52" s="264"/>
      <c r="BP52" s="264"/>
      <c r="BQ52" s="261">
        <v>46</v>
      </c>
      <c r="BR52" s="262"/>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5"/>
    </row>
    <row r="53" spans="1:131" s="246" customFormat="1" ht="26.25" customHeight="1" x14ac:dyDescent="0.2">
      <c r="A53" s="260">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1"/>
      <c r="BK53" s="251"/>
      <c r="BL53" s="251"/>
      <c r="BM53" s="251"/>
      <c r="BN53" s="251"/>
      <c r="BO53" s="264"/>
      <c r="BP53" s="264"/>
      <c r="BQ53" s="261">
        <v>47</v>
      </c>
      <c r="BR53" s="262"/>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5"/>
    </row>
    <row r="54" spans="1:131" s="246" customFormat="1" ht="26.25" customHeight="1" x14ac:dyDescent="0.2">
      <c r="A54" s="260">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1"/>
      <c r="BK54" s="251"/>
      <c r="BL54" s="251"/>
      <c r="BM54" s="251"/>
      <c r="BN54" s="251"/>
      <c r="BO54" s="264"/>
      <c r="BP54" s="264"/>
      <c r="BQ54" s="261">
        <v>48</v>
      </c>
      <c r="BR54" s="262"/>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5"/>
    </row>
    <row r="55" spans="1:131" s="246" customFormat="1" ht="26.25" customHeight="1" x14ac:dyDescent="0.2">
      <c r="A55" s="260">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1"/>
      <c r="BK55" s="251"/>
      <c r="BL55" s="251"/>
      <c r="BM55" s="251"/>
      <c r="BN55" s="251"/>
      <c r="BO55" s="264"/>
      <c r="BP55" s="264"/>
      <c r="BQ55" s="261">
        <v>49</v>
      </c>
      <c r="BR55" s="262"/>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5"/>
    </row>
    <row r="56" spans="1:131" s="246" customFormat="1" ht="26.25" customHeight="1" x14ac:dyDescent="0.2">
      <c r="A56" s="260">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1"/>
      <c r="BK56" s="251"/>
      <c r="BL56" s="251"/>
      <c r="BM56" s="251"/>
      <c r="BN56" s="251"/>
      <c r="BO56" s="264"/>
      <c r="BP56" s="264"/>
      <c r="BQ56" s="261">
        <v>50</v>
      </c>
      <c r="BR56" s="262"/>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5"/>
    </row>
    <row r="57" spans="1:131" s="246" customFormat="1" ht="26.25" customHeight="1" x14ac:dyDescent="0.2">
      <c r="A57" s="260">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1"/>
      <c r="BK57" s="251"/>
      <c r="BL57" s="251"/>
      <c r="BM57" s="251"/>
      <c r="BN57" s="251"/>
      <c r="BO57" s="264"/>
      <c r="BP57" s="264"/>
      <c r="BQ57" s="261">
        <v>51</v>
      </c>
      <c r="BR57" s="262"/>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5"/>
    </row>
    <row r="58" spans="1:131" s="246" customFormat="1" ht="26.25" customHeight="1" x14ac:dyDescent="0.2">
      <c r="A58" s="260">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1"/>
      <c r="BK58" s="251"/>
      <c r="BL58" s="251"/>
      <c r="BM58" s="251"/>
      <c r="BN58" s="251"/>
      <c r="BO58" s="264"/>
      <c r="BP58" s="264"/>
      <c r="BQ58" s="261">
        <v>52</v>
      </c>
      <c r="BR58" s="262"/>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5"/>
    </row>
    <row r="59" spans="1:131" s="246" customFormat="1" ht="26.25" customHeight="1" x14ac:dyDescent="0.2">
      <c r="A59" s="260">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1"/>
      <c r="BK59" s="251"/>
      <c r="BL59" s="251"/>
      <c r="BM59" s="251"/>
      <c r="BN59" s="251"/>
      <c r="BO59" s="264"/>
      <c r="BP59" s="264"/>
      <c r="BQ59" s="261">
        <v>53</v>
      </c>
      <c r="BR59" s="262"/>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5"/>
    </row>
    <row r="60" spans="1:131" s="246" customFormat="1" ht="26.25" customHeight="1" x14ac:dyDescent="0.2">
      <c r="A60" s="260">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1"/>
      <c r="BK60" s="251"/>
      <c r="BL60" s="251"/>
      <c r="BM60" s="251"/>
      <c r="BN60" s="251"/>
      <c r="BO60" s="264"/>
      <c r="BP60" s="264"/>
      <c r="BQ60" s="261">
        <v>54</v>
      </c>
      <c r="BR60" s="262"/>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5"/>
    </row>
    <row r="61" spans="1:131" s="246" customFormat="1" ht="26.25" customHeight="1" thickBot="1" x14ac:dyDescent="0.25">
      <c r="A61" s="260">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1"/>
      <c r="BK61" s="251"/>
      <c r="BL61" s="251"/>
      <c r="BM61" s="251"/>
      <c r="BN61" s="251"/>
      <c r="BO61" s="264"/>
      <c r="BP61" s="264"/>
      <c r="BQ61" s="261">
        <v>55</v>
      </c>
      <c r="BR61" s="262"/>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5"/>
    </row>
    <row r="62" spans="1:131" s="246" customFormat="1" ht="26.25" customHeight="1" x14ac:dyDescent="0.2">
      <c r="A62" s="260">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409</v>
      </c>
      <c r="BK62" s="1125"/>
      <c r="BL62" s="1125"/>
      <c r="BM62" s="1125"/>
      <c r="BN62" s="1126"/>
      <c r="BO62" s="264"/>
      <c r="BP62" s="264"/>
      <c r="BQ62" s="261">
        <v>56</v>
      </c>
      <c r="BR62" s="262"/>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5"/>
    </row>
    <row r="63" spans="1:131" s="246" customFormat="1" ht="26.25" customHeight="1" thickBot="1" x14ac:dyDescent="0.25">
      <c r="A63" s="263" t="s">
        <v>393</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8"/>
      <c r="AF63" s="1119">
        <v>2320</v>
      </c>
      <c r="AG63" s="1052"/>
      <c r="AH63" s="1052"/>
      <c r="AI63" s="1052"/>
      <c r="AJ63" s="1120"/>
      <c r="AK63" s="1121"/>
      <c r="AL63" s="1056"/>
      <c r="AM63" s="1056"/>
      <c r="AN63" s="1056"/>
      <c r="AO63" s="1056"/>
      <c r="AP63" s="1052"/>
      <c r="AQ63" s="1052"/>
      <c r="AR63" s="1052"/>
      <c r="AS63" s="1052"/>
      <c r="AT63" s="1052"/>
      <c r="AU63" s="1052"/>
      <c r="AV63" s="1052"/>
      <c r="AW63" s="1052"/>
      <c r="AX63" s="1052"/>
      <c r="AY63" s="1052"/>
      <c r="AZ63" s="1115"/>
      <c r="BA63" s="1115"/>
      <c r="BB63" s="1115"/>
      <c r="BC63" s="1115"/>
      <c r="BD63" s="1115"/>
      <c r="BE63" s="1053"/>
      <c r="BF63" s="1053"/>
      <c r="BG63" s="1053"/>
      <c r="BH63" s="1053"/>
      <c r="BI63" s="1054"/>
      <c r="BJ63" s="1116" t="s">
        <v>411</v>
      </c>
      <c r="BK63" s="1044"/>
      <c r="BL63" s="1044"/>
      <c r="BM63" s="1044"/>
      <c r="BN63" s="1117"/>
      <c r="BO63" s="264"/>
      <c r="BP63" s="264"/>
      <c r="BQ63" s="261">
        <v>57</v>
      </c>
      <c r="BR63" s="262"/>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5"/>
    </row>
    <row r="64" spans="1:131" s="246"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5"/>
    </row>
    <row r="65" spans="1:131" s="246" customFormat="1" ht="26.25" customHeight="1" thickBot="1" x14ac:dyDescent="0.25">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5"/>
    </row>
    <row r="66" spans="1:131" s="246" customFormat="1" ht="26.25" customHeight="1" x14ac:dyDescent="0.2">
      <c r="A66" s="1085" t="s">
        <v>413</v>
      </c>
      <c r="B66" s="1086"/>
      <c r="C66" s="1086"/>
      <c r="D66" s="1086"/>
      <c r="E66" s="1086"/>
      <c r="F66" s="1086"/>
      <c r="G66" s="1086"/>
      <c r="H66" s="1086"/>
      <c r="I66" s="1086"/>
      <c r="J66" s="1086"/>
      <c r="K66" s="1086"/>
      <c r="L66" s="1086"/>
      <c r="M66" s="1086"/>
      <c r="N66" s="1086"/>
      <c r="O66" s="1086"/>
      <c r="P66" s="1087"/>
      <c r="Q66" s="1091" t="s">
        <v>414</v>
      </c>
      <c r="R66" s="1092"/>
      <c r="S66" s="1092"/>
      <c r="T66" s="1092"/>
      <c r="U66" s="1093"/>
      <c r="V66" s="1091" t="s">
        <v>415</v>
      </c>
      <c r="W66" s="1092"/>
      <c r="X66" s="1092"/>
      <c r="Y66" s="1092"/>
      <c r="Z66" s="1093"/>
      <c r="AA66" s="1091" t="s">
        <v>416</v>
      </c>
      <c r="AB66" s="1092"/>
      <c r="AC66" s="1092"/>
      <c r="AD66" s="1092"/>
      <c r="AE66" s="1093"/>
      <c r="AF66" s="1097" t="s">
        <v>417</v>
      </c>
      <c r="AG66" s="1098"/>
      <c r="AH66" s="1098"/>
      <c r="AI66" s="1098"/>
      <c r="AJ66" s="1099"/>
      <c r="AK66" s="1091" t="s">
        <v>418</v>
      </c>
      <c r="AL66" s="1086"/>
      <c r="AM66" s="1086"/>
      <c r="AN66" s="1086"/>
      <c r="AO66" s="1087"/>
      <c r="AP66" s="1091" t="s">
        <v>419</v>
      </c>
      <c r="AQ66" s="1092"/>
      <c r="AR66" s="1092"/>
      <c r="AS66" s="1092"/>
      <c r="AT66" s="1093"/>
      <c r="AU66" s="1091" t="s">
        <v>420</v>
      </c>
      <c r="AV66" s="1092"/>
      <c r="AW66" s="1092"/>
      <c r="AX66" s="1092"/>
      <c r="AY66" s="1093"/>
      <c r="AZ66" s="1091" t="s">
        <v>381</v>
      </c>
      <c r="BA66" s="1092"/>
      <c r="BB66" s="1092"/>
      <c r="BC66" s="1092"/>
      <c r="BD66" s="1107"/>
      <c r="BE66" s="264"/>
      <c r="BF66" s="264"/>
      <c r="BG66" s="264"/>
      <c r="BH66" s="264"/>
      <c r="BI66" s="264"/>
      <c r="BJ66" s="264"/>
      <c r="BK66" s="264"/>
      <c r="BL66" s="264"/>
      <c r="BM66" s="264"/>
      <c r="BN66" s="264"/>
      <c r="BO66" s="264"/>
      <c r="BP66" s="264"/>
      <c r="BQ66" s="261">
        <v>60</v>
      </c>
      <c r="BR66" s="266"/>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5"/>
    </row>
    <row r="67" spans="1:131" s="246"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4"/>
      <c r="BF67" s="264"/>
      <c r="BG67" s="264"/>
      <c r="BH67" s="264"/>
      <c r="BI67" s="264"/>
      <c r="BJ67" s="264"/>
      <c r="BK67" s="264"/>
      <c r="BL67" s="264"/>
      <c r="BM67" s="264"/>
      <c r="BN67" s="264"/>
      <c r="BO67" s="264"/>
      <c r="BP67" s="264"/>
      <c r="BQ67" s="261">
        <v>61</v>
      </c>
      <c r="BR67" s="266"/>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5"/>
    </row>
    <row r="68" spans="1:131" s="246" customFormat="1" ht="26.25" customHeight="1" thickTop="1" x14ac:dyDescent="0.2">
      <c r="A68" s="257">
        <v>1</v>
      </c>
      <c r="B68" s="1208" t="s">
        <v>583</v>
      </c>
      <c r="C68" s="1209"/>
      <c r="D68" s="1209"/>
      <c r="E68" s="1209"/>
      <c r="F68" s="1209"/>
      <c r="G68" s="1209"/>
      <c r="H68" s="1209"/>
      <c r="I68" s="1209"/>
      <c r="J68" s="1209"/>
      <c r="K68" s="1209"/>
      <c r="L68" s="1209"/>
      <c r="M68" s="1209"/>
      <c r="N68" s="1209"/>
      <c r="O68" s="1209"/>
      <c r="P68" s="1210"/>
      <c r="Q68" s="1078">
        <v>8285</v>
      </c>
      <c r="R68" s="1075"/>
      <c r="S68" s="1075"/>
      <c r="T68" s="1075"/>
      <c r="U68" s="1075"/>
      <c r="V68" s="1075">
        <v>7743</v>
      </c>
      <c r="W68" s="1075"/>
      <c r="X68" s="1075"/>
      <c r="Y68" s="1075"/>
      <c r="Z68" s="1075"/>
      <c r="AA68" s="1075">
        <v>541</v>
      </c>
      <c r="AB68" s="1075"/>
      <c r="AC68" s="1075"/>
      <c r="AD68" s="1075"/>
      <c r="AE68" s="1075"/>
      <c r="AF68" s="1075">
        <v>541</v>
      </c>
      <c r="AG68" s="1075"/>
      <c r="AH68" s="1075"/>
      <c r="AI68" s="1075"/>
      <c r="AJ68" s="1075"/>
      <c r="AK68" s="1075">
        <v>105</v>
      </c>
      <c r="AL68" s="1075"/>
      <c r="AM68" s="1075"/>
      <c r="AN68" s="1075"/>
      <c r="AO68" s="1075"/>
      <c r="AP68" s="1075">
        <v>4341</v>
      </c>
      <c r="AQ68" s="1075"/>
      <c r="AR68" s="1075"/>
      <c r="AS68" s="1075"/>
      <c r="AT68" s="1075"/>
      <c r="AU68" s="1075">
        <v>187</v>
      </c>
      <c r="AV68" s="1075"/>
      <c r="AW68" s="1075"/>
      <c r="AX68" s="1075"/>
      <c r="AY68" s="1075"/>
      <c r="AZ68" s="1076"/>
      <c r="BA68" s="1076"/>
      <c r="BB68" s="1076"/>
      <c r="BC68" s="1076"/>
      <c r="BD68" s="1077"/>
      <c r="BE68" s="264"/>
      <c r="BF68" s="264"/>
      <c r="BG68" s="264"/>
      <c r="BH68" s="264"/>
      <c r="BI68" s="264"/>
      <c r="BJ68" s="264"/>
      <c r="BK68" s="264"/>
      <c r="BL68" s="264"/>
      <c r="BM68" s="264"/>
      <c r="BN68" s="264"/>
      <c r="BO68" s="264"/>
      <c r="BP68" s="264"/>
      <c r="BQ68" s="261">
        <v>62</v>
      </c>
      <c r="BR68" s="266"/>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5"/>
    </row>
    <row r="69" spans="1:131" s="246" customFormat="1" ht="26.25" customHeight="1" x14ac:dyDescent="0.2">
      <c r="A69" s="260">
        <v>2</v>
      </c>
      <c r="B69" s="1067" t="s">
        <v>584</v>
      </c>
      <c r="C69" s="1068"/>
      <c r="D69" s="1068"/>
      <c r="E69" s="1068"/>
      <c r="F69" s="1068"/>
      <c r="G69" s="1068"/>
      <c r="H69" s="1068"/>
      <c r="I69" s="1068"/>
      <c r="J69" s="1068"/>
      <c r="K69" s="1068"/>
      <c r="L69" s="1068"/>
      <c r="M69" s="1068"/>
      <c r="N69" s="1068"/>
      <c r="O69" s="1068"/>
      <c r="P69" s="1069"/>
      <c r="Q69" s="1070">
        <v>156337</v>
      </c>
      <c r="R69" s="1064"/>
      <c r="S69" s="1064"/>
      <c r="T69" s="1064"/>
      <c r="U69" s="1064"/>
      <c r="V69" s="1064">
        <v>148325</v>
      </c>
      <c r="W69" s="1064"/>
      <c r="X69" s="1064"/>
      <c r="Y69" s="1064"/>
      <c r="Z69" s="1064"/>
      <c r="AA69" s="1064">
        <v>8012</v>
      </c>
      <c r="AB69" s="1064"/>
      <c r="AC69" s="1064"/>
      <c r="AD69" s="1064"/>
      <c r="AE69" s="1064"/>
      <c r="AF69" s="1064">
        <v>36177</v>
      </c>
      <c r="AG69" s="1064"/>
      <c r="AH69" s="1064"/>
      <c r="AI69" s="1064"/>
      <c r="AJ69" s="1064"/>
      <c r="AK69" s="1064" t="s">
        <v>589</v>
      </c>
      <c r="AL69" s="1064"/>
      <c r="AM69" s="1064"/>
      <c r="AN69" s="1064"/>
      <c r="AO69" s="1064"/>
      <c r="AP69" s="1064" t="s">
        <v>589</v>
      </c>
      <c r="AQ69" s="1064"/>
      <c r="AR69" s="1064"/>
      <c r="AS69" s="1064"/>
      <c r="AT69" s="1064"/>
      <c r="AU69" s="1064" t="s">
        <v>589</v>
      </c>
      <c r="AV69" s="1064"/>
      <c r="AW69" s="1064"/>
      <c r="AX69" s="1064"/>
      <c r="AY69" s="1064"/>
      <c r="AZ69" s="1065" t="s">
        <v>588</v>
      </c>
      <c r="BA69" s="1065"/>
      <c r="BB69" s="1065"/>
      <c r="BC69" s="1065"/>
      <c r="BD69" s="1066"/>
      <c r="BE69" s="264"/>
      <c r="BF69" s="264"/>
      <c r="BG69" s="264"/>
      <c r="BH69" s="264"/>
      <c r="BI69" s="264"/>
      <c r="BJ69" s="264"/>
      <c r="BK69" s="264"/>
      <c r="BL69" s="264"/>
      <c r="BM69" s="264"/>
      <c r="BN69" s="264"/>
      <c r="BO69" s="264"/>
      <c r="BP69" s="264"/>
      <c r="BQ69" s="261">
        <v>63</v>
      </c>
      <c r="BR69" s="266"/>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5"/>
    </row>
    <row r="70" spans="1:131" s="246" customFormat="1" ht="26.25" customHeight="1" x14ac:dyDescent="0.2">
      <c r="A70" s="260">
        <v>3</v>
      </c>
      <c r="B70" s="1067" t="s">
        <v>585</v>
      </c>
      <c r="C70" s="1068"/>
      <c r="D70" s="1068"/>
      <c r="E70" s="1068"/>
      <c r="F70" s="1068"/>
      <c r="G70" s="1068"/>
      <c r="H70" s="1068"/>
      <c r="I70" s="1068"/>
      <c r="J70" s="1068"/>
      <c r="K70" s="1068"/>
      <c r="L70" s="1068"/>
      <c r="M70" s="1068"/>
      <c r="N70" s="1068"/>
      <c r="O70" s="1068"/>
      <c r="P70" s="1069"/>
      <c r="Q70" s="1070">
        <v>85568</v>
      </c>
      <c r="R70" s="1064"/>
      <c r="S70" s="1064"/>
      <c r="T70" s="1064"/>
      <c r="U70" s="1064"/>
      <c r="V70" s="1064">
        <v>81790</v>
      </c>
      <c r="W70" s="1064"/>
      <c r="X70" s="1064"/>
      <c r="Y70" s="1064"/>
      <c r="Z70" s="1064"/>
      <c r="AA70" s="1064">
        <v>3778</v>
      </c>
      <c r="AB70" s="1064"/>
      <c r="AC70" s="1064"/>
      <c r="AD70" s="1064"/>
      <c r="AE70" s="1064"/>
      <c r="AF70" s="1064">
        <v>3733</v>
      </c>
      <c r="AG70" s="1064"/>
      <c r="AH70" s="1064"/>
      <c r="AI70" s="1064"/>
      <c r="AJ70" s="1064"/>
      <c r="AK70" s="1064">
        <v>8772</v>
      </c>
      <c r="AL70" s="1064"/>
      <c r="AM70" s="1064"/>
      <c r="AN70" s="1064"/>
      <c r="AO70" s="1064"/>
      <c r="AP70" s="1064">
        <v>46122</v>
      </c>
      <c r="AQ70" s="1064"/>
      <c r="AR70" s="1064"/>
      <c r="AS70" s="1064"/>
      <c r="AT70" s="1064"/>
      <c r="AU70" s="1064">
        <v>876</v>
      </c>
      <c r="AV70" s="1064"/>
      <c r="AW70" s="1064"/>
      <c r="AX70" s="1064"/>
      <c r="AY70" s="1064"/>
      <c r="AZ70" s="1065"/>
      <c r="BA70" s="1065"/>
      <c r="BB70" s="1065"/>
      <c r="BC70" s="1065"/>
      <c r="BD70" s="1066"/>
      <c r="BE70" s="264"/>
      <c r="BF70" s="264"/>
      <c r="BG70" s="264"/>
      <c r="BH70" s="264"/>
      <c r="BI70" s="264"/>
      <c r="BJ70" s="264"/>
      <c r="BK70" s="264"/>
      <c r="BL70" s="264"/>
      <c r="BM70" s="264"/>
      <c r="BN70" s="264"/>
      <c r="BO70" s="264"/>
      <c r="BP70" s="264"/>
      <c r="BQ70" s="261">
        <v>64</v>
      </c>
      <c r="BR70" s="266"/>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5"/>
    </row>
    <row r="71" spans="1:131" s="246" customFormat="1" ht="26.25" customHeight="1" x14ac:dyDescent="0.2">
      <c r="A71" s="260">
        <v>4</v>
      </c>
      <c r="B71" s="1067" t="s">
        <v>586</v>
      </c>
      <c r="C71" s="1068"/>
      <c r="D71" s="1068"/>
      <c r="E71" s="1068"/>
      <c r="F71" s="1068"/>
      <c r="G71" s="1068"/>
      <c r="H71" s="1068"/>
      <c r="I71" s="1068"/>
      <c r="J71" s="1068"/>
      <c r="K71" s="1068"/>
      <c r="L71" s="1068"/>
      <c r="M71" s="1068"/>
      <c r="N71" s="1068"/>
      <c r="O71" s="1068"/>
      <c r="P71" s="1069"/>
      <c r="Q71" s="1070">
        <v>6529</v>
      </c>
      <c r="R71" s="1064"/>
      <c r="S71" s="1064"/>
      <c r="T71" s="1064"/>
      <c r="U71" s="1064"/>
      <c r="V71" s="1064">
        <v>6443</v>
      </c>
      <c r="W71" s="1064"/>
      <c r="X71" s="1064"/>
      <c r="Y71" s="1064"/>
      <c r="Z71" s="1064"/>
      <c r="AA71" s="1064">
        <v>86</v>
      </c>
      <c r="AB71" s="1064"/>
      <c r="AC71" s="1064"/>
      <c r="AD71" s="1064"/>
      <c r="AE71" s="1064"/>
      <c r="AF71" s="1064">
        <v>86</v>
      </c>
      <c r="AG71" s="1064"/>
      <c r="AH71" s="1064"/>
      <c r="AI71" s="1064"/>
      <c r="AJ71" s="1064"/>
      <c r="AK71" s="1064">
        <v>1926</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4"/>
      <c r="BF71" s="264"/>
      <c r="BG71" s="264"/>
      <c r="BH71" s="264"/>
      <c r="BI71" s="264"/>
      <c r="BJ71" s="264"/>
      <c r="BK71" s="264"/>
      <c r="BL71" s="264"/>
      <c r="BM71" s="264"/>
      <c r="BN71" s="264"/>
      <c r="BO71" s="264"/>
      <c r="BP71" s="264"/>
      <c r="BQ71" s="261">
        <v>65</v>
      </c>
      <c r="BR71" s="266"/>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5"/>
    </row>
    <row r="72" spans="1:131" s="246" customFormat="1" ht="26.25" customHeight="1" x14ac:dyDescent="0.2">
      <c r="A72" s="260">
        <v>5</v>
      </c>
      <c r="B72" s="1067" t="s">
        <v>587</v>
      </c>
      <c r="C72" s="1068"/>
      <c r="D72" s="1068"/>
      <c r="E72" s="1068"/>
      <c r="F72" s="1068"/>
      <c r="G72" s="1068"/>
      <c r="H72" s="1068"/>
      <c r="I72" s="1068"/>
      <c r="J72" s="1068"/>
      <c r="K72" s="1068"/>
      <c r="L72" s="1068"/>
      <c r="M72" s="1068"/>
      <c r="N72" s="1068"/>
      <c r="O72" s="1068"/>
      <c r="P72" s="1069"/>
      <c r="Q72" s="1070">
        <v>1444184</v>
      </c>
      <c r="R72" s="1064"/>
      <c r="S72" s="1064"/>
      <c r="T72" s="1064"/>
      <c r="U72" s="1064"/>
      <c r="V72" s="1064">
        <v>1404896</v>
      </c>
      <c r="W72" s="1064"/>
      <c r="X72" s="1064"/>
      <c r="Y72" s="1064"/>
      <c r="Z72" s="1064"/>
      <c r="AA72" s="1064">
        <v>39288</v>
      </c>
      <c r="AB72" s="1064"/>
      <c r="AC72" s="1064"/>
      <c r="AD72" s="1064"/>
      <c r="AE72" s="1064"/>
      <c r="AF72" s="1064">
        <v>39288</v>
      </c>
      <c r="AG72" s="1064"/>
      <c r="AH72" s="1064"/>
      <c r="AI72" s="1064"/>
      <c r="AJ72" s="1064"/>
      <c r="AK72" s="1064">
        <v>16623</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4"/>
      <c r="BF72" s="264"/>
      <c r="BG72" s="264"/>
      <c r="BH72" s="264"/>
      <c r="BI72" s="264"/>
      <c r="BJ72" s="264"/>
      <c r="BK72" s="264"/>
      <c r="BL72" s="264"/>
      <c r="BM72" s="264"/>
      <c r="BN72" s="264"/>
      <c r="BO72" s="264"/>
      <c r="BP72" s="264"/>
      <c r="BQ72" s="261">
        <v>66</v>
      </c>
      <c r="BR72" s="266"/>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5"/>
    </row>
    <row r="73" spans="1:131" s="246" customFormat="1" ht="26.25" customHeight="1" x14ac:dyDescent="0.2">
      <c r="A73" s="260">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4"/>
      <c r="BF73" s="264"/>
      <c r="BG73" s="264"/>
      <c r="BH73" s="264"/>
      <c r="BI73" s="264"/>
      <c r="BJ73" s="264"/>
      <c r="BK73" s="264"/>
      <c r="BL73" s="264"/>
      <c r="BM73" s="264"/>
      <c r="BN73" s="264"/>
      <c r="BO73" s="264"/>
      <c r="BP73" s="264"/>
      <c r="BQ73" s="261">
        <v>67</v>
      </c>
      <c r="BR73" s="266"/>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5"/>
    </row>
    <row r="74" spans="1:131" s="246" customFormat="1" ht="26.25" customHeight="1" x14ac:dyDescent="0.2">
      <c r="A74" s="260">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4"/>
      <c r="BF74" s="264"/>
      <c r="BG74" s="264"/>
      <c r="BH74" s="264"/>
      <c r="BI74" s="264"/>
      <c r="BJ74" s="264"/>
      <c r="BK74" s="264"/>
      <c r="BL74" s="264"/>
      <c r="BM74" s="264"/>
      <c r="BN74" s="264"/>
      <c r="BO74" s="264"/>
      <c r="BP74" s="264"/>
      <c r="BQ74" s="261">
        <v>68</v>
      </c>
      <c r="BR74" s="266"/>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5"/>
    </row>
    <row r="75" spans="1:131" s="246" customFormat="1" ht="26.25" customHeight="1" x14ac:dyDescent="0.2">
      <c r="A75" s="260">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4"/>
      <c r="BF75" s="264"/>
      <c r="BG75" s="264"/>
      <c r="BH75" s="264"/>
      <c r="BI75" s="264"/>
      <c r="BJ75" s="264"/>
      <c r="BK75" s="264"/>
      <c r="BL75" s="264"/>
      <c r="BM75" s="264"/>
      <c r="BN75" s="264"/>
      <c r="BO75" s="264"/>
      <c r="BP75" s="264"/>
      <c r="BQ75" s="261">
        <v>69</v>
      </c>
      <c r="BR75" s="266"/>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5"/>
    </row>
    <row r="76" spans="1:131" s="246" customFormat="1" ht="26.25" customHeight="1" x14ac:dyDescent="0.2">
      <c r="A76" s="260">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4"/>
      <c r="BF76" s="264"/>
      <c r="BG76" s="264"/>
      <c r="BH76" s="264"/>
      <c r="BI76" s="264"/>
      <c r="BJ76" s="264"/>
      <c r="BK76" s="264"/>
      <c r="BL76" s="264"/>
      <c r="BM76" s="264"/>
      <c r="BN76" s="264"/>
      <c r="BO76" s="264"/>
      <c r="BP76" s="264"/>
      <c r="BQ76" s="261">
        <v>70</v>
      </c>
      <c r="BR76" s="266"/>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5"/>
    </row>
    <row r="77" spans="1:131" s="246" customFormat="1" ht="26.25" customHeight="1" x14ac:dyDescent="0.2">
      <c r="A77" s="260">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4"/>
      <c r="BF77" s="264"/>
      <c r="BG77" s="264"/>
      <c r="BH77" s="264"/>
      <c r="BI77" s="264"/>
      <c r="BJ77" s="264"/>
      <c r="BK77" s="264"/>
      <c r="BL77" s="264"/>
      <c r="BM77" s="264"/>
      <c r="BN77" s="264"/>
      <c r="BO77" s="264"/>
      <c r="BP77" s="264"/>
      <c r="BQ77" s="261">
        <v>71</v>
      </c>
      <c r="BR77" s="266"/>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5"/>
    </row>
    <row r="78" spans="1:131" s="246" customFormat="1" ht="26.25" customHeight="1" x14ac:dyDescent="0.2">
      <c r="A78" s="260">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4"/>
      <c r="BF78" s="264"/>
      <c r="BG78" s="264"/>
      <c r="BH78" s="264"/>
      <c r="BI78" s="264"/>
      <c r="BJ78" s="267"/>
      <c r="BK78" s="267"/>
      <c r="BL78" s="267"/>
      <c r="BM78" s="267"/>
      <c r="BN78" s="267"/>
      <c r="BO78" s="264"/>
      <c r="BP78" s="264"/>
      <c r="BQ78" s="261">
        <v>72</v>
      </c>
      <c r="BR78" s="266"/>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5"/>
    </row>
    <row r="79" spans="1:131" s="246" customFormat="1" ht="26.25" customHeight="1" x14ac:dyDescent="0.2">
      <c r="A79" s="260">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4"/>
      <c r="BF79" s="264"/>
      <c r="BG79" s="264"/>
      <c r="BH79" s="264"/>
      <c r="BI79" s="264"/>
      <c r="BJ79" s="267"/>
      <c r="BK79" s="267"/>
      <c r="BL79" s="267"/>
      <c r="BM79" s="267"/>
      <c r="BN79" s="267"/>
      <c r="BO79" s="264"/>
      <c r="BP79" s="264"/>
      <c r="BQ79" s="261">
        <v>73</v>
      </c>
      <c r="BR79" s="266"/>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5"/>
    </row>
    <row r="80" spans="1:131" s="246" customFormat="1" ht="26.25" customHeight="1" x14ac:dyDescent="0.2">
      <c r="A80" s="260">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4"/>
      <c r="BF80" s="264"/>
      <c r="BG80" s="264"/>
      <c r="BH80" s="264"/>
      <c r="BI80" s="264"/>
      <c r="BJ80" s="264"/>
      <c r="BK80" s="264"/>
      <c r="BL80" s="264"/>
      <c r="BM80" s="264"/>
      <c r="BN80" s="264"/>
      <c r="BO80" s="264"/>
      <c r="BP80" s="264"/>
      <c r="BQ80" s="261">
        <v>74</v>
      </c>
      <c r="BR80" s="266"/>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5"/>
    </row>
    <row r="81" spans="1:131" s="246" customFormat="1" ht="26.25" customHeight="1" x14ac:dyDescent="0.2">
      <c r="A81" s="260">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4"/>
      <c r="BF81" s="264"/>
      <c r="BG81" s="264"/>
      <c r="BH81" s="264"/>
      <c r="BI81" s="264"/>
      <c r="BJ81" s="264"/>
      <c r="BK81" s="264"/>
      <c r="BL81" s="264"/>
      <c r="BM81" s="264"/>
      <c r="BN81" s="264"/>
      <c r="BO81" s="264"/>
      <c r="BP81" s="264"/>
      <c r="BQ81" s="261">
        <v>75</v>
      </c>
      <c r="BR81" s="266"/>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5"/>
    </row>
    <row r="82" spans="1:131" s="246" customFormat="1" ht="26.25" customHeight="1" x14ac:dyDescent="0.2">
      <c r="A82" s="260">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4"/>
      <c r="BF82" s="264"/>
      <c r="BG82" s="264"/>
      <c r="BH82" s="264"/>
      <c r="BI82" s="264"/>
      <c r="BJ82" s="264"/>
      <c r="BK82" s="264"/>
      <c r="BL82" s="264"/>
      <c r="BM82" s="264"/>
      <c r="BN82" s="264"/>
      <c r="BO82" s="264"/>
      <c r="BP82" s="264"/>
      <c r="BQ82" s="261">
        <v>76</v>
      </c>
      <c r="BR82" s="266"/>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5"/>
    </row>
    <row r="83" spans="1:131" s="246" customFormat="1" ht="26.25" customHeight="1" x14ac:dyDescent="0.2">
      <c r="A83" s="260">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4"/>
      <c r="BF83" s="264"/>
      <c r="BG83" s="264"/>
      <c r="BH83" s="264"/>
      <c r="BI83" s="264"/>
      <c r="BJ83" s="264"/>
      <c r="BK83" s="264"/>
      <c r="BL83" s="264"/>
      <c r="BM83" s="264"/>
      <c r="BN83" s="264"/>
      <c r="BO83" s="264"/>
      <c r="BP83" s="264"/>
      <c r="BQ83" s="261">
        <v>77</v>
      </c>
      <c r="BR83" s="266"/>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5"/>
    </row>
    <row r="84" spans="1:131" s="246" customFormat="1" ht="26.25" customHeight="1" x14ac:dyDescent="0.2">
      <c r="A84" s="260">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4"/>
      <c r="BF84" s="264"/>
      <c r="BG84" s="264"/>
      <c r="BH84" s="264"/>
      <c r="BI84" s="264"/>
      <c r="BJ84" s="264"/>
      <c r="BK84" s="264"/>
      <c r="BL84" s="264"/>
      <c r="BM84" s="264"/>
      <c r="BN84" s="264"/>
      <c r="BO84" s="264"/>
      <c r="BP84" s="264"/>
      <c r="BQ84" s="261">
        <v>78</v>
      </c>
      <c r="BR84" s="266"/>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5"/>
    </row>
    <row r="85" spans="1:131" s="246" customFormat="1" ht="26.25" customHeight="1" x14ac:dyDescent="0.2">
      <c r="A85" s="260">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4"/>
      <c r="BF85" s="264"/>
      <c r="BG85" s="264"/>
      <c r="BH85" s="264"/>
      <c r="BI85" s="264"/>
      <c r="BJ85" s="264"/>
      <c r="BK85" s="264"/>
      <c r="BL85" s="264"/>
      <c r="BM85" s="264"/>
      <c r="BN85" s="264"/>
      <c r="BO85" s="264"/>
      <c r="BP85" s="264"/>
      <c r="BQ85" s="261">
        <v>79</v>
      </c>
      <c r="BR85" s="266"/>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5"/>
    </row>
    <row r="86" spans="1:131" s="246" customFormat="1" ht="26.25" customHeight="1" x14ac:dyDescent="0.2">
      <c r="A86" s="260">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4"/>
      <c r="BF86" s="264"/>
      <c r="BG86" s="264"/>
      <c r="BH86" s="264"/>
      <c r="BI86" s="264"/>
      <c r="BJ86" s="264"/>
      <c r="BK86" s="264"/>
      <c r="BL86" s="264"/>
      <c r="BM86" s="264"/>
      <c r="BN86" s="264"/>
      <c r="BO86" s="264"/>
      <c r="BP86" s="264"/>
      <c r="BQ86" s="261">
        <v>80</v>
      </c>
      <c r="BR86" s="266"/>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5"/>
    </row>
    <row r="87" spans="1:131" s="246" customFormat="1" ht="26.25" customHeight="1" x14ac:dyDescent="0.2">
      <c r="A87" s="268">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4"/>
      <c r="BF87" s="264"/>
      <c r="BG87" s="264"/>
      <c r="BH87" s="264"/>
      <c r="BI87" s="264"/>
      <c r="BJ87" s="264"/>
      <c r="BK87" s="264"/>
      <c r="BL87" s="264"/>
      <c r="BM87" s="264"/>
      <c r="BN87" s="264"/>
      <c r="BO87" s="264"/>
      <c r="BP87" s="264"/>
      <c r="BQ87" s="261">
        <v>81</v>
      </c>
      <c r="BR87" s="266"/>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5"/>
    </row>
    <row r="88" spans="1:131" s="246" customFormat="1" ht="26.25" customHeight="1" thickBot="1" x14ac:dyDescent="0.25">
      <c r="A88" s="263" t="s">
        <v>393</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79825</v>
      </c>
      <c r="AG88" s="1052"/>
      <c r="AH88" s="1052"/>
      <c r="AI88" s="1052"/>
      <c r="AJ88" s="1052"/>
      <c r="AK88" s="1056"/>
      <c r="AL88" s="1056"/>
      <c r="AM88" s="1056"/>
      <c r="AN88" s="1056"/>
      <c r="AO88" s="1056"/>
      <c r="AP88" s="1052">
        <v>50463</v>
      </c>
      <c r="AQ88" s="1052"/>
      <c r="AR88" s="1052"/>
      <c r="AS88" s="1052"/>
      <c r="AT88" s="1052"/>
      <c r="AU88" s="1052">
        <v>1063</v>
      </c>
      <c r="AV88" s="1052"/>
      <c r="AW88" s="1052"/>
      <c r="AX88" s="1052"/>
      <c r="AY88" s="1052"/>
      <c r="AZ88" s="1053"/>
      <c r="BA88" s="1053"/>
      <c r="BB88" s="1053"/>
      <c r="BC88" s="1053"/>
      <c r="BD88" s="1054"/>
      <c r="BE88" s="264"/>
      <c r="BF88" s="264"/>
      <c r="BG88" s="264"/>
      <c r="BH88" s="264"/>
      <c r="BI88" s="264"/>
      <c r="BJ88" s="264"/>
      <c r="BK88" s="264"/>
      <c r="BL88" s="264"/>
      <c r="BM88" s="264"/>
      <c r="BN88" s="264"/>
      <c r="BO88" s="264"/>
      <c r="BP88" s="264"/>
      <c r="BQ88" s="261">
        <v>82</v>
      </c>
      <c r="BR88" s="266"/>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5"/>
    </row>
    <row r="89" spans="1:131" s="246"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5"/>
    </row>
    <row r="90" spans="1:131" s="246"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5"/>
    </row>
    <row r="91" spans="1:131" s="246"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5"/>
    </row>
    <row r="92" spans="1:131" s="246"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5"/>
    </row>
    <row r="93" spans="1:131" s="246"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5"/>
    </row>
    <row r="94" spans="1:131" s="246"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5"/>
    </row>
    <row r="95" spans="1:131" s="246"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5"/>
    </row>
    <row r="96" spans="1:131" s="246"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5"/>
    </row>
    <row r="97" spans="1:131" s="246"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5"/>
    </row>
    <row r="98" spans="1:131" s="246"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5"/>
    </row>
    <row r="99" spans="1:131" s="246"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5"/>
    </row>
    <row r="100" spans="1:131" s="246"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5"/>
    </row>
    <row r="101" spans="1:131" s="246"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5"/>
    </row>
    <row r="102" spans="1:131" s="246"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393</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5240</v>
      </c>
      <c r="CS102" s="1044"/>
      <c r="CT102" s="1044"/>
      <c r="CU102" s="1044"/>
      <c r="CV102" s="1045"/>
      <c r="CW102" s="1043">
        <v>302</v>
      </c>
      <c r="CX102" s="1044"/>
      <c r="CY102" s="1044"/>
      <c r="CZ102" s="1044"/>
      <c r="DA102" s="1045"/>
      <c r="DB102" s="1043">
        <v>1593</v>
      </c>
      <c r="DC102" s="1044"/>
      <c r="DD102" s="1044"/>
      <c r="DE102" s="1044"/>
      <c r="DF102" s="1045"/>
      <c r="DG102" s="1043">
        <v>1793</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5"/>
    </row>
    <row r="103" spans="1:131" s="246"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5"/>
    </row>
    <row r="104" spans="1:131" s="246"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5"/>
    </row>
    <row r="105" spans="1:131" s="246"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5">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2">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5" customFormat="1" ht="26.25" customHeight="1" x14ac:dyDescent="0.2">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311</v>
      </c>
      <c r="AG109" s="987"/>
      <c r="AH109" s="987"/>
      <c r="AI109" s="987"/>
      <c r="AJ109" s="988"/>
      <c r="AK109" s="989" t="s">
        <v>310</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311</v>
      </c>
      <c r="BW109" s="987"/>
      <c r="BX109" s="987"/>
      <c r="BY109" s="987"/>
      <c r="BZ109" s="988"/>
      <c r="CA109" s="989" t="s">
        <v>310</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311</v>
      </c>
      <c r="DM109" s="987"/>
      <c r="DN109" s="987"/>
      <c r="DO109" s="987"/>
      <c r="DP109" s="988"/>
      <c r="DQ109" s="989" t="s">
        <v>310</v>
      </c>
      <c r="DR109" s="987"/>
      <c r="DS109" s="987"/>
      <c r="DT109" s="987"/>
      <c r="DU109" s="988"/>
      <c r="DV109" s="989" t="s">
        <v>431</v>
      </c>
      <c r="DW109" s="987"/>
      <c r="DX109" s="987"/>
      <c r="DY109" s="987"/>
      <c r="DZ109" s="1018"/>
    </row>
    <row r="110" spans="1:131" s="245" customFormat="1" ht="26.25" customHeight="1" x14ac:dyDescent="0.2">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2727953</v>
      </c>
      <c r="AB110" s="980"/>
      <c r="AC110" s="980"/>
      <c r="AD110" s="980"/>
      <c r="AE110" s="981"/>
      <c r="AF110" s="982">
        <v>2816568</v>
      </c>
      <c r="AG110" s="980"/>
      <c r="AH110" s="980"/>
      <c r="AI110" s="980"/>
      <c r="AJ110" s="981"/>
      <c r="AK110" s="982">
        <v>2593986</v>
      </c>
      <c r="AL110" s="980"/>
      <c r="AM110" s="980"/>
      <c r="AN110" s="980"/>
      <c r="AO110" s="981"/>
      <c r="AP110" s="983">
        <v>3.8</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28170982</v>
      </c>
      <c r="BR110" s="927"/>
      <c r="BS110" s="927"/>
      <c r="BT110" s="927"/>
      <c r="BU110" s="927"/>
      <c r="BV110" s="927">
        <v>28585745</v>
      </c>
      <c r="BW110" s="927"/>
      <c r="BX110" s="927"/>
      <c r="BY110" s="927"/>
      <c r="BZ110" s="927"/>
      <c r="CA110" s="927">
        <v>28627918</v>
      </c>
      <c r="CB110" s="927"/>
      <c r="CC110" s="927"/>
      <c r="CD110" s="927"/>
      <c r="CE110" s="927"/>
      <c r="CF110" s="951">
        <v>41.5</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5578705</v>
      </c>
      <c r="DH110" s="927"/>
      <c r="DI110" s="927"/>
      <c r="DJ110" s="927"/>
      <c r="DK110" s="927"/>
      <c r="DL110" s="927">
        <v>5066944</v>
      </c>
      <c r="DM110" s="927"/>
      <c r="DN110" s="927"/>
      <c r="DO110" s="927"/>
      <c r="DP110" s="927"/>
      <c r="DQ110" s="927">
        <v>4554802</v>
      </c>
      <c r="DR110" s="927"/>
      <c r="DS110" s="927"/>
      <c r="DT110" s="927"/>
      <c r="DU110" s="927"/>
      <c r="DV110" s="928">
        <v>6.6</v>
      </c>
      <c r="DW110" s="928"/>
      <c r="DX110" s="928"/>
      <c r="DY110" s="928"/>
      <c r="DZ110" s="929"/>
    </row>
    <row r="111" spans="1:131" s="245" customFormat="1" ht="26.25" customHeight="1" x14ac:dyDescent="0.2">
      <c r="A111" s="854" t="s">
        <v>437</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4"/>
      <c r="AA111" s="1007" t="s">
        <v>438</v>
      </c>
      <c r="AB111" s="1008"/>
      <c r="AC111" s="1008"/>
      <c r="AD111" s="1008"/>
      <c r="AE111" s="1009"/>
      <c r="AF111" s="1010" t="s">
        <v>439</v>
      </c>
      <c r="AG111" s="1008"/>
      <c r="AH111" s="1008"/>
      <c r="AI111" s="1008"/>
      <c r="AJ111" s="1009"/>
      <c r="AK111" s="1010" t="s">
        <v>439</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6403914</v>
      </c>
      <c r="BR111" s="899"/>
      <c r="BS111" s="899"/>
      <c r="BT111" s="899"/>
      <c r="BU111" s="899"/>
      <c r="BV111" s="899">
        <v>6182735</v>
      </c>
      <c r="BW111" s="899"/>
      <c r="BX111" s="899"/>
      <c r="BY111" s="899"/>
      <c r="BZ111" s="899"/>
      <c r="CA111" s="899">
        <v>7202081</v>
      </c>
      <c r="CB111" s="899"/>
      <c r="CC111" s="899"/>
      <c r="CD111" s="899"/>
      <c r="CE111" s="899"/>
      <c r="CF111" s="960">
        <v>10.4</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443</v>
      </c>
      <c r="DM111" s="899"/>
      <c r="DN111" s="899"/>
      <c r="DO111" s="899"/>
      <c r="DP111" s="899"/>
      <c r="DQ111" s="899" t="s">
        <v>444</v>
      </c>
      <c r="DR111" s="899"/>
      <c r="DS111" s="899"/>
      <c r="DT111" s="899"/>
      <c r="DU111" s="899"/>
      <c r="DV111" s="876" t="s">
        <v>445</v>
      </c>
      <c r="DW111" s="876"/>
      <c r="DX111" s="876"/>
      <c r="DY111" s="876"/>
      <c r="DZ111" s="877"/>
    </row>
    <row r="112" spans="1:131" s="245" customFormat="1" ht="26.25" customHeight="1" x14ac:dyDescent="0.2">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59">
        <v>84180</v>
      </c>
      <c r="AB112" s="860"/>
      <c r="AC112" s="860"/>
      <c r="AD112" s="860"/>
      <c r="AE112" s="861"/>
      <c r="AF112" s="862">
        <v>82900</v>
      </c>
      <c r="AG112" s="860"/>
      <c r="AH112" s="860"/>
      <c r="AI112" s="860"/>
      <c r="AJ112" s="861"/>
      <c r="AK112" s="862">
        <v>97490</v>
      </c>
      <c r="AL112" s="860"/>
      <c r="AM112" s="860"/>
      <c r="AN112" s="860"/>
      <c r="AO112" s="861"/>
      <c r="AP112" s="909">
        <v>0.1</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t="s">
        <v>443</v>
      </c>
      <c r="BR112" s="899"/>
      <c r="BS112" s="899"/>
      <c r="BT112" s="899"/>
      <c r="BU112" s="899"/>
      <c r="BV112" s="899" t="s">
        <v>443</v>
      </c>
      <c r="BW112" s="899"/>
      <c r="BX112" s="899"/>
      <c r="BY112" s="899"/>
      <c r="BZ112" s="899"/>
      <c r="CA112" s="899" t="s">
        <v>449</v>
      </c>
      <c r="CB112" s="899"/>
      <c r="CC112" s="899"/>
      <c r="CD112" s="899"/>
      <c r="CE112" s="899"/>
      <c r="CF112" s="960" t="s">
        <v>445</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451</v>
      </c>
      <c r="DM112" s="899"/>
      <c r="DN112" s="899"/>
      <c r="DO112" s="899"/>
      <c r="DP112" s="899"/>
      <c r="DQ112" s="899" t="s">
        <v>452</v>
      </c>
      <c r="DR112" s="899"/>
      <c r="DS112" s="899"/>
      <c r="DT112" s="899"/>
      <c r="DU112" s="899"/>
      <c r="DV112" s="876" t="s">
        <v>443</v>
      </c>
      <c r="DW112" s="876"/>
      <c r="DX112" s="876"/>
      <c r="DY112" s="876"/>
      <c r="DZ112" s="877"/>
    </row>
    <row r="113" spans="1:130" s="245" customFormat="1" ht="26.25" customHeight="1" x14ac:dyDescent="0.2">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440</v>
      </c>
      <c r="AB113" s="1008"/>
      <c r="AC113" s="1008"/>
      <c r="AD113" s="1008"/>
      <c r="AE113" s="1009"/>
      <c r="AF113" s="1010" t="s">
        <v>443</v>
      </c>
      <c r="AG113" s="1008"/>
      <c r="AH113" s="1008"/>
      <c r="AI113" s="1008"/>
      <c r="AJ113" s="1009"/>
      <c r="AK113" s="1010" t="s">
        <v>452</v>
      </c>
      <c r="AL113" s="1008"/>
      <c r="AM113" s="1008"/>
      <c r="AN113" s="1008"/>
      <c r="AO113" s="1009"/>
      <c r="AP113" s="1011" t="s">
        <v>440</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1024818</v>
      </c>
      <c r="BR113" s="899"/>
      <c r="BS113" s="899"/>
      <c r="BT113" s="899"/>
      <c r="BU113" s="899"/>
      <c r="BV113" s="899">
        <v>1038808</v>
      </c>
      <c r="BW113" s="899"/>
      <c r="BX113" s="899"/>
      <c r="BY113" s="899"/>
      <c r="BZ113" s="899"/>
      <c r="CA113" s="899">
        <v>1062984</v>
      </c>
      <c r="CB113" s="899"/>
      <c r="CC113" s="899"/>
      <c r="CD113" s="899"/>
      <c r="CE113" s="899"/>
      <c r="CF113" s="960">
        <v>1.5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59" t="s">
        <v>456</v>
      </c>
      <c r="DH113" s="860"/>
      <c r="DI113" s="860"/>
      <c r="DJ113" s="860"/>
      <c r="DK113" s="861"/>
      <c r="DL113" s="862" t="s">
        <v>440</v>
      </c>
      <c r="DM113" s="860"/>
      <c r="DN113" s="860"/>
      <c r="DO113" s="860"/>
      <c r="DP113" s="861"/>
      <c r="DQ113" s="862" t="s">
        <v>445</v>
      </c>
      <c r="DR113" s="860"/>
      <c r="DS113" s="860"/>
      <c r="DT113" s="860"/>
      <c r="DU113" s="861"/>
      <c r="DV113" s="909" t="s">
        <v>443</v>
      </c>
      <c r="DW113" s="910"/>
      <c r="DX113" s="910"/>
      <c r="DY113" s="910"/>
      <c r="DZ113" s="911"/>
    </row>
    <row r="114" spans="1:130" s="245" customFormat="1" ht="26.25" customHeight="1" x14ac:dyDescent="0.2">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59">
        <v>76592</v>
      </c>
      <c r="AB114" s="860"/>
      <c r="AC114" s="860"/>
      <c r="AD114" s="860"/>
      <c r="AE114" s="861"/>
      <c r="AF114" s="862">
        <v>83425</v>
      </c>
      <c r="AG114" s="860"/>
      <c r="AH114" s="860"/>
      <c r="AI114" s="860"/>
      <c r="AJ114" s="861"/>
      <c r="AK114" s="862">
        <v>87484</v>
      </c>
      <c r="AL114" s="860"/>
      <c r="AM114" s="860"/>
      <c r="AN114" s="860"/>
      <c r="AO114" s="861"/>
      <c r="AP114" s="909">
        <v>0.1</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15615223</v>
      </c>
      <c r="BR114" s="899"/>
      <c r="BS114" s="899"/>
      <c r="BT114" s="899"/>
      <c r="BU114" s="899"/>
      <c r="BV114" s="899">
        <v>15271391</v>
      </c>
      <c r="BW114" s="899"/>
      <c r="BX114" s="899"/>
      <c r="BY114" s="899"/>
      <c r="BZ114" s="899"/>
      <c r="CA114" s="899">
        <v>13887312</v>
      </c>
      <c r="CB114" s="899"/>
      <c r="CC114" s="899"/>
      <c r="CD114" s="899"/>
      <c r="CE114" s="899"/>
      <c r="CF114" s="960">
        <v>20.100000000000001</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59" t="s">
        <v>460</v>
      </c>
      <c r="DH114" s="860"/>
      <c r="DI114" s="860"/>
      <c r="DJ114" s="860"/>
      <c r="DK114" s="861"/>
      <c r="DL114" s="862" t="s">
        <v>461</v>
      </c>
      <c r="DM114" s="860"/>
      <c r="DN114" s="860"/>
      <c r="DO114" s="860"/>
      <c r="DP114" s="861"/>
      <c r="DQ114" s="862" t="s">
        <v>443</v>
      </c>
      <c r="DR114" s="860"/>
      <c r="DS114" s="860"/>
      <c r="DT114" s="860"/>
      <c r="DU114" s="861"/>
      <c r="DV114" s="909" t="s">
        <v>461</v>
      </c>
      <c r="DW114" s="910"/>
      <c r="DX114" s="910"/>
      <c r="DY114" s="910"/>
      <c r="DZ114" s="911"/>
    </row>
    <row r="115" spans="1:130" s="245" customFormat="1" ht="26.25" customHeight="1" x14ac:dyDescent="0.2">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616748</v>
      </c>
      <c r="AB115" s="1008"/>
      <c r="AC115" s="1008"/>
      <c r="AD115" s="1008"/>
      <c r="AE115" s="1009"/>
      <c r="AF115" s="1010">
        <v>581031</v>
      </c>
      <c r="AG115" s="1008"/>
      <c r="AH115" s="1008"/>
      <c r="AI115" s="1008"/>
      <c r="AJ115" s="1009"/>
      <c r="AK115" s="1010">
        <v>581253</v>
      </c>
      <c r="AL115" s="1008"/>
      <c r="AM115" s="1008"/>
      <c r="AN115" s="1008"/>
      <c r="AO115" s="1009"/>
      <c r="AP115" s="1011">
        <v>0.8</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443</v>
      </c>
      <c r="BW115" s="899"/>
      <c r="BX115" s="899"/>
      <c r="BY115" s="899"/>
      <c r="BZ115" s="899"/>
      <c r="CA115" s="899" t="s">
        <v>460</v>
      </c>
      <c r="CB115" s="899"/>
      <c r="CC115" s="899"/>
      <c r="CD115" s="899"/>
      <c r="CE115" s="899"/>
      <c r="CF115" s="960" t="s">
        <v>460</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59" t="s">
        <v>444</v>
      </c>
      <c r="DH115" s="860"/>
      <c r="DI115" s="860"/>
      <c r="DJ115" s="860"/>
      <c r="DK115" s="861"/>
      <c r="DL115" s="862">
        <v>359849</v>
      </c>
      <c r="DM115" s="860"/>
      <c r="DN115" s="860"/>
      <c r="DO115" s="860"/>
      <c r="DP115" s="861"/>
      <c r="DQ115" s="862">
        <v>1893737</v>
      </c>
      <c r="DR115" s="860"/>
      <c r="DS115" s="860"/>
      <c r="DT115" s="860"/>
      <c r="DU115" s="861"/>
      <c r="DV115" s="909">
        <v>2.7</v>
      </c>
      <c r="DW115" s="910"/>
      <c r="DX115" s="910"/>
      <c r="DY115" s="910"/>
      <c r="DZ115" s="911"/>
    </row>
    <row r="116" spans="1:130" s="245" customFormat="1" ht="26.25" customHeight="1" x14ac:dyDescent="0.2">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59" t="s">
        <v>129</v>
      </c>
      <c r="AB116" s="860"/>
      <c r="AC116" s="860"/>
      <c r="AD116" s="860"/>
      <c r="AE116" s="861"/>
      <c r="AF116" s="862" t="s">
        <v>443</v>
      </c>
      <c r="AG116" s="860"/>
      <c r="AH116" s="860"/>
      <c r="AI116" s="860"/>
      <c r="AJ116" s="861"/>
      <c r="AK116" s="862" t="s">
        <v>449</v>
      </c>
      <c r="AL116" s="860"/>
      <c r="AM116" s="860"/>
      <c r="AN116" s="860"/>
      <c r="AO116" s="861"/>
      <c r="AP116" s="909" t="s">
        <v>443</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440</v>
      </c>
      <c r="CB116" s="899"/>
      <c r="CC116" s="899"/>
      <c r="CD116" s="899"/>
      <c r="CE116" s="899"/>
      <c r="CF116" s="960" t="s">
        <v>440</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59">
        <v>825209</v>
      </c>
      <c r="DH116" s="860"/>
      <c r="DI116" s="860"/>
      <c r="DJ116" s="860"/>
      <c r="DK116" s="861"/>
      <c r="DL116" s="862">
        <v>755942</v>
      </c>
      <c r="DM116" s="860"/>
      <c r="DN116" s="860"/>
      <c r="DO116" s="860"/>
      <c r="DP116" s="861"/>
      <c r="DQ116" s="862">
        <v>753542</v>
      </c>
      <c r="DR116" s="860"/>
      <c r="DS116" s="860"/>
      <c r="DT116" s="860"/>
      <c r="DU116" s="861"/>
      <c r="DV116" s="909">
        <v>1.1000000000000001</v>
      </c>
      <c r="DW116" s="910"/>
      <c r="DX116" s="910"/>
      <c r="DY116" s="910"/>
      <c r="DZ116" s="911"/>
    </row>
    <row r="117" spans="1:130" s="245"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3505473</v>
      </c>
      <c r="AB117" s="994"/>
      <c r="AC117" s="994"/>
      <c r="AD117" s="994"/>
      <c r="AE117" s="995"/>
      <c r="AF117" s="996">
        <v>3563924</v>
      </c>
      <c r="AG117" s="994"/>
      <c r="AH117" s="994"/>
      <c r="AI117" s="994"/>
      <c r="AJ117" s="995"/>
      <c r="AK117" s="996">
        <v>3360213</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451</v>
      </c>
      <c r="BR117" s="899"/>
      <c r="BS117" s="899"/>
      <c r="BT117" s="899"/>
      <c r="BU117" s="899"/>
      <c r="BV117" s="899" t="s">
        <v>443</v>
      </c>
      <c r="BW117" s="899"/>
      <c r="BX117" s="899"/>
      <c r="BY117" s="899"/>
      <c r="BZ117" s="899"/>
      <c r="CA117" s="899" t="s">
        <v>445</v>
      </c>
      <c r="CB117" s="899"/>
      <c r="CC117" s="899"/>
      <c r="CD117" s="899"/>
      <c r="CE117" s="899"/>
      <c r="CF117" s="960" t="s">
        <v>461</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59" t="s">
        <v>445</v>
      </c>
      <c r="DH117" s="860"/>
      <c r="DI117" s="860"/>
      <c r="DJ117" s="860"/>
      <c r="DK117" s="861"/>
      <c r="DL117" s="862" t="s">
        <v>445</v>
      </c>
      <c r="DM117" s="860"/>
      <c r="DN117" s="860"/>
      <c r="DO117" s="860"/>
      <c r="DP117" s="861"/>
      <c r="DQ117" s="862" t="s">
        <v>461</v>
      </c>
      <c r="DR117" s="860"/>
      <c r="DS117" s="860"/>
      <c r="DT117" s="860"/>
      <c r="DU117" s="861"/>
      <c r="DV117" s="909" t="s">
        <v>443</v>
      </c>
      <c r="DW117" s="910"/>
      <c r="DX117" s="910"/>
      <c r="DY117" s="910"/>
      <c r="DZ117" s="911"/>
    </row>
    <row r="118" spans="1:130" s="245" customFormat="1" ht="26.25" customHeight="1" x14ac:dyDescent="0.2">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311</v>
      </c>
      <c r="AG118" s="987"/>
      <c r="AH118" s="987"/>
      <c r="AI118" s="987"/>
      <c r="AJ118" s="988"/>
      <c r="AK118" s="989" t="s">
        <v>310</v>
      </c>
      <c r="AL118" s="987"/>
      <c r="AM118" s="987"/>
      <c r="AN118" s="987"/>
      <c r="AO118" s="988"/>
      <c r="AP118" s="990" t="s">
        <v>431</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449</v>
      </c>
      <c r="BR118" s="930"/>
      <c r="BS118" s="930"/>
      <c r="BT118" s="930"/>
      <c r="BU118" s="930"/>
      <c r="BV118" s="930" t="s">
        <v>443</v>
      </c>
      <c r="BW118" s="930"/>
      <c r="BX118" s="930"/>
      <c r="BY118" s="930"/>
      <c r="BZ118" s="930"/>
      <c r="CA118" s="930" t="s">
        <v>445</v>
      </c>
      <c r="CB118" s="930"/>
      <c r="CC118" s="930"/>
      <c r="CD118" s="930"/>
      <c r="CE118" s="930"/>
      <c r="CF118" s="960" t="s">
        <v>456</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59" t="s">
        <v>439</v>
      </c>
      <c r="DH118" s="860"/>
      <c r="DI118" s="860"/>
      <c r="DJ118" s="860"/>
      <c r="DK118" s="861"/>
      <c r="DL118" s="862" t="s">
        <v>438</v>
      </c>
      <c r="DM118" s="860"/>
      <c r="DN118" s="860"/>
      <c r="DO118" s="860"/>
      <c r="DP118" s="861"/>
      <c r="DQ118" s="862" t="s">
        <v>443</v>
      </c>
      <c r="DR118" s="860"/>
      <c r="DS118" s="860"/>
      <c r="DT118" s="860"/>
      <c r="DU118" s="861"/>
      <c r="DV118" s="909" t="s">
        <v>445</v>
      </c>
      <c r="DW118" s="910"/>
      <c r="DX118" s="910"/>
      <c r="DY118" s="910"/>
      <c r="DZ118" s="911"/>
    </row>
    <row r="119" spans="1:130" s="245" customFormat="1" ht="26.25" customHeight="1" x14ac:dyDescent="0.2">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511388</v>
      </c>
      <c r="AB119" s="980"/>
      <c r="AC119" s="980"/>
      <c r="AD119" s="980"/>
      <c r="AE119" s="981"/>
      <c r="AF119" s="982">
        <v>511761</v>
      </c>
      <c r="AG119" s="980"/>
      <c r="AH119" s="980"/>
      <c r="AI119" s="980"/>
      <c r="AJ119" s="981"/>
      <c r="AK119" s="982">
        <v>512142</v>
      </c>
      <c r="AL119" s="980"/>
      <c r="AM119" s="980"/>
      <c r="AN119" s="980"/>
      <c r="AO119" s="981"/>
      <c r="AP119" s="983">
        <v>0.7</v>
      </c>
      <c r="AQ119" s="984"/>
      <c r="AR119" s="984"/>
      <c r="AS119" s="984"/>
      <c r="AT119" s="985"/>
      <c r="AU119" s="1023"/>
      <c r="AV119" s="1024"/>
      <c r="AW119" s="1024"/>
      <c r="AX119" s="1024"/>
      <c r="AY119" s="1024"/>
      <c r="AZ119" s="276" t="s">
        <v>188</v>
      </c>
      <c r="BA119" s="276"/>
      <c r="BB119" s="276"/>
      <c r="BC119" s="276"/>
      <c r="BD119" s="276"/>
      <c r="BE119" s="276"/>
      <c r="BF119" s="276"/>
      <c r="BG119" s="276"/>
      <c r="BH119" s="276"/>
      <c r="BI119" s="276"/>
      <c r="BJ119" s="276"/>
      <c r="BK119" s="276"/>
      <c r="BL119" s="276"/>
      <c r="BM119" s="276"/>
      <c r="BN119" s="276"/>
      <c r="BO119" s="962" t="s">
        <v>473</v>
      </c>
      <c r="BP119" s="963"/>
      <c r="BQ119" s="967">
        <v>51214937</v>
      </c>
      <c r="BR119" s="930"/>
      <c r="BS119" s="930"/>
      <c r="BT119" s="930"/>
      <c r="BU119" s="930"/>
      <c r="BV119" s="930">
        <v>51078679</v>
      </c>
      <c r="BW119" s="930"/>
      <c r="BX119" s="930"/>
      <c r="BY119" s="930"/>
      <c r="BZ119" s="930"/>
      <c r="CA119" s="930">
        <v>50780295</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456</v>
      </c>
      <c r="DM119" s="845"/>
      <c r="DN119" s="845"/>
      <c r="DO119" s="845"/>
      <c r="DP119" s="846"/>
      <c r="DQ119" s="847" t="s">
        <v>461</v>
      </c>
      <c r="DR119" s="845"/>
      <c r="DS119" s="845"/>
      <c r="DT119" s="845"/>
      <c r="DU119" s="846"/>
      <c r="DV119" s="933" t="s">
        <v>439</v>
      </c>
      <c r="DW119" s="934"/>
      <c r="DX119" s="934"/>
      <c r="DY119" s="934"/>
      <c r="DZ119" s="935"/>
    </row>
    <row r="120" spans="1:130" s="245"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59" t="s">
        <v>129</v>
      </c>
      <c r="AB120" s="860"/>
      <c r="AC120" s="860"/>
      <c r="AD120" s="860"/>
      <c r="AE120" s="861"/>
      <c r="AF120" s="862" t="s">
        <v>444</v>
      </c>
      <c r="AG120" s="860"/>
      <c r="AH120" s="860"/>
      <c r="AI120" s="860"/>
      <c r="AJ120" s="861"/>
      <c r="AK120" s="862" t="s">
        <v>438</v>
      </c>
      <c r="AL120" s="860"/>
      <c r="AM120" s="860"/>
      <c r="AN120" s="860"/>
      <c r="AO120" s="861"/>
      <c r="AP120" s="909" t="s">
        <v>456</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19265097</v>
      </c>
      <c r="BR120" s="927"/>
      <c r="BS120" s="927"/>
      <c r="BT120" s="927"/>
      <c r="BU120" s="927"/>
      <c r="BV120" s="927">
        <v>24902751</v>
      </c>
      <c r="BW120" s="927"/>
      <c r="BX120" s="927"/>
      <c r="BY120" s="927"/>
      <c r="BZ120" s="927"/>
      <c r="CA120" s="927">
        <v>29511168</v>
      </c>
      <c r="CB120" s="927"/>
      <c r="CC120" s="927"/>
      <c r="CD120" s="927"/>
      <c r="CE120" s="927"/>
      <c r="CF120" s="951">
        <v>42.7</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t="s">
        <v>438</v>
      </c>
      <c r="DH120" s="927"/>
      <c r="DI120" s="927"/>
      <c r="DJ120" s="927"/>
      <c r="DK120" s="927"/>
      <c r="DL120" s="927" t="s">
        <v>443</v>
      </c>
      <c r="DM120" s="927"/>
      <c r="DN120" s="927"/>
      <c r="DO120" s="927"/>
      <c r="DP120" s="927"/>
      <c r="DQ120" s="927" t="s">
        <v>129</v>
      </c>
      <c r="DR120" s="927"/>
      <c r="DS120" s="927"/>
      <c r="DT120" s="927"/>
      <c r="DU120" s="927"/>
      <c r="DV120" s="928" t="s">
        <v>443</v>
      </c>
      <c r="DW120" s="928"/>
      <c r="DX120" s="928"/>
      <c r="DY120" s="928"/>
      <c r="DZ120" s="929"/>
    </row>
    <row r="121" spans="1:130" s="245" customFormat="1" ht="26.25" customHeight="1" x14ac:dyDescent="0.2">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59" t="s">
        <v>449</v>
      </c>
      <c r="AB121" s="860"/>
      <c r="AC121" s="860"/>
      <c r="AD121" s="860"/>
      <c r="AE121" s="861"/>
      <c r="AF121" s="862" t="s">
        <v>439</v>
      </c>
      <c r="AG121" s="860"/>
      <c r="AH121" s="860"/>
      <c r="AI121" s="860"/>
      <c r="AJ121" s="861"/>
      <c r="AK121" s="862" t="s">
        <v>449</v>
      </c>
      <c r="AL121" s="860"/>
      <c r="AM121" s="860"/>
      <c r="AN121" s="860"/>
      <c r="AO121" s="861"/>
      <c r="AP121" s="909" t="s">
        <v>444</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t="s">
        <v>445</v>
      </c>
      <c r="BR121" s="899"/>
      <c r="BS121" s="899"/>
      <c r="BT121" s="899"/>
      <c r="BU121" s="899"/>
      <c r="BV121" s="899" t="s">
        <v>445</v>
      </c>
      <c r="BW121" s="899"/>
      <c r="BX121" s="899"/>
      <c r="BY121" s="899"/>
      <c r="BZ121" s="899"/>
      <c r="CA121" s="899" t="s">
        <v>456</v>
      </c>
      <c r="CB121" s="899"/>
      <c r="CC121" s="899"/>
      <c r="CD121" s="899"/>
      <c r="CE121" s="899"/>
      <c r="CF121" s="960" t="s">
        <v>445</v>
      </c>
      <c r="CG121" s="961"/>
      <c r="CH121" s="961"/>
      <c r="CI121" s="961"/>
      <c r="CJ121" s="961"/>
      <c r="CK121" s="954"/>
      <c r="CL121" s="940"/>
      <c r="CM121" s="940"/>
      <c r="CN121" s="940"/>
      <c r="CO121" s="941"/>
      <c r="CP121" s="920" t="s">
        <v>481</v>
      </c>
      <c r="CQ121" s="921"/>
      <c r="CR121" s="921"/>
      <c r="CS121" s="921"/>
      <c r="CT121" s="921"/>
      <c r="CU121" s="921"/>
      <c r="CV121" s="921"/>
      <c r="CW121" s="921"/>
      <c r="CX121" s="921"/>
      <c r="CY121" s="921"/>
      <c r="CZ121" s="921"/>
      <c r="DA121" s="921"/>
      <c r="DB121" s="921"/>
      <c r="DC121" s="921"/>
      <c r="DD121" s="921"/>
      <c r="DE121" s="921"/>
      <c r="DF121" s="922"/>
      <c r="DG121" s="898" t="s">
        <v>449</v>
      </c>
      <c r="DH121" s="899"/>
      <c r="DI121" s="899"/>
      <c r="DJ121" s="899"/>
      <c r="DK121" s="899"/>
      <c r="DL121" s="899" t="s">
        <v>445</v>
      </c>
      <c r="DM121" s="899"/>
      <c r="DN121" s="899"/>
      <c r="DO121" s="899"/>
      <c r="DP121" s="899"/>
      <c r="DQ121" s="899" t="s">
        <v>445</v>
      </c>
      <c r="DR121" s="899"/>
      <c r="DS121" s="899"/>
      <c r="DT121" s="899"/>
      <c r="DU121" s="899"/>
      <c r="DV121" s="876" t="s">
        <v>461</v>
      </c>
      <c r="DW121" s="876"/>
      <c r="DX121" s="876"/>
      <c r="DY121" s="876"/>
      <c r="DZ121" s="877"/>
    </row>
    <row r="122" spans="1:130" s="245" customFormat="1" ht="26.25" customHeight="1" x14ac:dyDescent="0.2">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59" t="s">
        <v>439</v>
      </c>
      <c r="AB122" s="860"/>
      <c r="AC122" s="860"/>
      <c r="AD122" s="860"/>
      <c r="AE122" s="861"/>
      <c r="AF122" s="862" t="s">
        <v>438</v>
      </c>
      <c r="AG122" s="860"/>
      <c r="AH122" s="860"/>
      <c r="AI122" s="860"/>
      <c r="AJ122" s="861"/>
      <c r="AK122" s="862" t="s">
        <v>445</v>
      </c>
      <c r="AL122" s="860"/>
      <c r="AM122" s="860"/>
      <c r="AN122" s="860"/>
      <c r="AO122" s="861"/>
      <c r="AP122" s="909" t="s">
        <v>461</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42389571</v>
      </c>
      <c r="BR122" s="930"/>
      <c r="BS122" s="930"/>
      <c r="BT122" s="930"/>
      <c r="BU122" s="930"/>
      <c r="BV122" s="930">
        <v>38938354</v>
      </c>
      <c r="BW122" s="930"/>
      <c r="BX122" s="930"/>
      <c r="BY122" s="930"/>
      <c r="BZ122" s="930"/>
      <c r="CA122" s="930">
        <v>35732080</v>
      </c>
      <c r="CB122" s="930"/>
      <c r="CC122" s="930"/>
      <c r="CD122" s="930"/>
      <c r="CE122" s="930"/>
      <c r="CF122" s="931">
        <v>51.7</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449</v>
      </c>
      <c r="DM122" s="899"/>
      <c r="DN122" s="899"/>
      <c r="DO122" s="899"/>
      <c r="DP122" s="899"/>
      <c r="DQ122" s="899" t="s">
        <v>461</v>
      </c>
      <c r="DR122" s="899"/>
      <c r="DS122" s="899"/>
      <c r="DT122" s="899"/>
      <c r="DU122" s="899"/>
      <c r="DV122" s="876" t="s">
        <v>443</v>
      </c>
      <c r="DW122" s="876"/>
      <c r="DX122" s="876"/>
      <c r="DY122" s="876"/>
      <c r="DZ122" s="877"/>
    </row>
    <row r="123" spans="1:130" s="245" customFormat="1" ht="26.25" customHeight="1" x14ac:dyDescent="0.2">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59">
        <v>105360</v>
      </c>
      <c r="AB123" s="860"/>
      <c r="AC123" s="860"/>
      <c r="AD123" s="860"/>
      <c r="AE123" s="861"/>
      <c r="AF123" s="862">
        <v>69270</v>
      </c>
      <c r="AG123" s="860"/>
      <c r="AH123" s="860"/>
      <c r="AI123" s="860"/>
      <c r="AJ123" s="861"/>
      <c r="AK123" s="862">
        <v>69111</v>
      </c>
      <c r="AL123" s="860"/>
      <c r="AM123" s="860"/>
      <c r="AN123" s="860"/>
      <c r="AO123" s="861"/>
      <c r="AP123" s="909">
        <v>0.1</v>
      </c>
      <c r="AQ123" s="910"/>
      <c r="AR123" s="910"/>
      <c r="AS123" s="910"/>
      <c r="AT123" s="911"/>
      <c r="AU123" s="974"/>
      <c r="AV123" s="975"/>
      <c r="AW123" s="975"/>
      <c r="AX123" s="975"/>
      <c r="AY123" s="975"/>
      <c r="AZ123" s="276" t="s">
        <v>188</v>
      </c>
      <c r="BA123" s="276"/>
      <c r="BB123" s="276"/>
      <c r="BC123" s="276"/>
      <c r="BD123" s="276"/>
      <c r="BE123" s="276"/>
      <c r="BF123" s="276"/>
      <c r="BG123" s="276"/>
      <c r="BH123" s="276"/>
      <c r="BI123" s="276"/>
      <c r="BJ123" s="276"/>
      <c r="BK123" s="276"/>
      <c r="BL123" s="276"/>
      <c r="BM123" s="276"/>
      <c r="BN123" s="276"/>
      <c r="BO123" s="962" t="s">
        <v>484</v>
      </c>
      <c r="BP123" s="963"/>
      <c r="BQ123" s="917">
        <v>61654668</v>
      </c>
      <c r="BR123" s="918"/>
      <c r="BS123" s="918"/>
      <c r="BT123" s="918"/>
      <c r="BU123" s="918"/>
      <c r="BV123" s="918">
        <v>63841105</v>
      </c>
      <c r="BW123" s="918"/>
      <c r="BX123" s="918"/>
      <c r="BY123" s="918"/>
      <c r="BZ123" s="918"/>
      <c r="CA123" s="918">
        <v>65243248</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59"/>
      <c r="DH123" s="860"/>
      <c r="DI123" s="860"/>
      <c r="DJ123" s="860"/>
      <c r="DK123" s="861"/>
      <c r="DL123" s="862"/>
      <c r="DM123" s="860"/>
      <c r="DN123" s="860"/>
      <c r="DO123" s="860"/>
      <c r="DP123" s="861"/>
      <c r="DQ123" s="862"/>
      <c r="DR123" s="860"/>
      <c r="DS123" s="860"/>
      <c r="DT123" s="860"/>
      <c r="DU123" s="861"/>
      <c r="DV123" s="909"/>
      <c r="DW123" s="910"/>
      <c r="DX123" s="910"/>
      <c r="DY123" s="910"/>
      <c r="DZ123" s="911"/>
    </row>
    <row r="124" spans="1:130" s="245" customFormat="1" ht="26.25" customHeight="1" thickBot="1" x14ac:dyDescent="0.25">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59" t="s">
        <v>485</v>
      </c>
      <c r="AB124" s="860"/>
      <c r="AC124" s="860"/>
      <c r="AD124" s="860"/>
      <c r="AE124" s="861"/>
      <c r="AF124" s="862" t="s">
        <v>444</v>
      </c>
      <c r="AG124" s="860"/>
      <c r="AH124" s="860"/>
      <c r="AI124" s="860"/>
      <c r="AJ124" s="861"/>
      <c r="AK124" s="862" t="s">
        <v>443</v>
      </c>
      <c r="AL124" s="860"/>
      <c r="AM124" s="860"/>
      <c r="AN124" s="860"/>
      <c r="AO124" s="861"/>
      <c r="AP124" s="909" t="s">
        <v>129</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445</v>
      </c>
      <c r="BR124" s="916"/>
      <c r="BS124" s="916"/>
      <c r="BT124" s="916"/>
      <c r="BU124" s="916"/>
      <c r="BV124" s="916" t="s">
        <v>456</v>
      </c>
      <c r="BW124" s="916"/>
      <c r="BX124" s="916"/>
      <c r="BY124" s="916"/>
      <c r="BZ124" s="916"/>
      <c r="CA124" s="916" t="s">
        <v>485</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t="s">
        <v>445</v>
      </c>
      <c r="DH124" s="845"/>
      <c r="DI124" s="845"/>
      <c r="DJ124" s="845"/>
      <c r="DK124" s="846"/>
      <c r="DL124" s="847" t="s">
        <v>449</v>
      </c>
      <c r="DM124" s="845"/>
      <c r="DN124" s="845"/>
      <c r="DO124" s="845"/>
      <c r="DP124" s="846"/>
      <c r="DQ124" s="847" t="s">
        <v>129</v>
      </c>
      <c r="DR124" s="845"/>
      <c r="DS124" s="845"/>
      <c r="DT124" s="845"/>
      <c r="DU124" s="846"/>
      <c r="DV124" s="933" t="s">
        <v>485</v>
      </c>
      <c r="DW124" s="934"/>
      <c r="DX124" s="934"/>
      <c r="DY124" s="934"/>
      <c r="DZ124" s="935"/>
    </row>
    <row r="125" spans="1:130" s="245" customFormat="1" ht="26.25" customHeight="1" x14ac:dyDescent="0.2">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59" t="s">
        <v>456</v>
      </c>
      <c r="AB125" s="860"/>
      <c r="AC125" s="860"/>
      <c r="AD125" s="860"/>
      <c r="AE125" s="861"/>
      <c r="AF125" s="862" t="s">
        <v>485</v>
      </c>
      <c r="AG125" s="860"/>
      <c r="AH125" s="860"/>
      <c r="AI125" s="860"/>
      <c r="AJ125" s="861"/>
      <c r="AK125" s="862" t="s">
        <v>456</v>
      </c>
      <c r="AL125" s="860"/>
      <c r="AM125" s="860"/>
      <c r="AN125" s="860"/>
      <c r="AO125" s="861"/>
      <c r="AP125" s="909" t="s">
        <v>129</v>
      </c>
      <c r="AQ125" s="910"/>
      <c r="AR125" s="910"/>
      <c r="AS125" s="910"/>
      <c r="AT125" s="91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445</v>
      </c>
      <c r="DM125" s="927"/>
      <c r="DN125" s="927"/>
      <c r="DO125" s="927"/>
      <c r="DP125" s="927"/>
      <c r="DQ125" s="927" t="s">
        <v>129</v>
      </c>
      <c r="DR125" s="927"/>
      <c r="DS125" s="927"/>
      <c r="DT125" s="927"/>
      <c r="DU125" s="927"/>
      <c r="DV125" s="928" t="s">
        <v>129</v>
      </c>
      <c r="DW125" s="928"/>
      <c r="DX125" s="928"/>
      <c r="DY125" s="928"/>
      <c r="DZ125" s="929"/>
    </row>
    <row r="126" spans="1:130" s="245" customFormat="1" ht="26.25" customHeight="1" thickBot="1" x14ac:dyDescent="0.25">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59" t="s">
        <v>485</v>
      </c>
      <c r="AB126" s="860"/>
      <c r="AC126" s="860"/>
      <c r="AD126" s="860"/>
      <c r="AE126" s="861"/>
      <c r="AF126" s="862" t="s">
        <v>129</v>
      </c>
      <c r="AG126" s="860"/>
      <c r="AH126" s="860"/>
      <c r="AI126" s="860"/>
      <c r="AJ126" s="861"/>
      <c r="AK126" s="862" t="s">
        <v>485</v>
      </c>
      <c r="AL126" s="860"/>
      <c r="AM126" s="860"/>
      <c r="AN126" s="860"/>
      <c r="AO126" s="861"/>
      <c r="AP126" s="909" t="s">
        <v>449</v>
      </c>
      <c r="AQ126" s="910"/>
      <c r="AR126" s="910"/>
      <c r="AS126" s="910"/>
      <c r="AT126" s="91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449</v>
      </c>
      <c r="DH126" s="899"/>
      <c r="DI126" s="899"/>
      <c r="DJ126" s="899"/>
      <c r="DK126" s="899"/>
      <c r="DL126" s="899" t="s">
        <v>449</v>
      </c>
      <c r="DM126" s="899"/>
      <c r="DN126" s="899"/>
      <c r="DO126" s="899"/>
      <c r="DP126" s="899"/>
      <c r="DQ126" s="899" t="s">
        <v>444</v>
      </c>
      <c r="DR126" s="899"/>
      <c r="DS126" s="899"/>
      <c r="DT126" s="899"/>
      <c r="DU126" s="899"/>
      <c r="DV126" s="876" t="s">
        <v>449</v>
      </c>
      <c r="DW126" s="876"/>
      <c r="DX126" s="876"/>
      <c r="DY126" s="876"/>
      <c r="DZ126" s="877"/>
    </row>
    <row r="127" spans="1:130" s="245" customFormat="1" ht="26.25" customHeight="1" x14ac:dyDescent="0.2">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59" t="s">
        <v>129</v>
      </c>
      <c r="AB127" s="860"/>
      <c r="AC127" s="860"/>
      <c r="AD127" s="860"/>
      <c r="AE127" s="861"/>
      <c r="AF127" s="862" t="s">
        <v>445</v>
      </c>
      <c r="AG127" s="860"/>
      <c r="AH127" s="860"/>
      <c r="AI127" s="860"/>
      <c r="AJ127" s="861"/>
      <c r="AK127" s="862" t="s">
        <v>445</v>
      </c>
      <c r="AL127" s="860"/>
      <c r="AM127" s="860"/>
      <c r="AN127" s="860"/>
      <c r="AO127" s="861"/>
      <c r="AP127" s="909" t="s">
        <v>456</v>
      </c>
      <c r="AQ127" s="910"/>
      <c r="AR127" s="910"/>
      <c r="AS127" s="910"/>
      <c r="AT127" s="911"/>
      <c r="AU127" s="281"/>
      <c r="AV127" s="281"/>
      <c r="AW127" s="281"/>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1"/>
      <c r="CB127" s="281"/>
      <c r="CC127" s="281"/>
      <c r="CD127" s="282"/>
      <c r="CE127" s="282"/>
      <c r="CF127" s="282"/>
      <c r="CG127" s="279"/>
      <c r="CH127" s="279"/>
      <c r="CI127" s="279"/>
      <c r="CJ127" s="280"/>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485</v>
      </c>
      <c r="DH127" s="899"/>
      <c r="DI127" s="899"/>
      <c r="DJ127" s="899"/>
      <c r="DK127" s="899"/>
      <c r="DL127" s="899" t="s">
        <v>485</v>
      </c>
      <c r="DM127" s="899"/>
      <c r="DN127" s="899"/>
      <c r="DO127" s="899"/>
      <c r="DP127" s="899"/>
      <c r="DQ127" s="899" t="s">
        <v>129</v>
      </c>
      <c r="DR127" s="899"/>
      <c r="DS127" s="899"/>
      <c r="DT127" s="899"/>
      <c r="DU127" s="899"/>
      <c r="DV127" s="876" t="s">
        <v>485</v>
      </c>
      <c r="DW127" s="876"/>
      <c r="DX127" s="876"/>
      <c r="DY127" s="876"/>
      <c r="DZ127" s="877"/>
    </row>
    <row r="128" spans="1:130" s="245" customFormat="1" ht="26.25" customHeight="1" thickBot="1" x14ac:dyDescent="0.25">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t="s">
        <v>445</v>
      </c>
      <c r="AB128" s="883"/>
      <c r="AC128" s="883"/>
      <c r="AD128" s="883"/>
      <c r="AE128" s="884"/>
      <c r="AF128" s="885" t="s">
        <v>485</v>
      </c>
      <c r="AG128" s="883"/>
      <c r="AH128" s="883"/>
      <c r="AI128" s="883"/>
      <c r="AJ128" s="884"/>
      <c r="AK128" s="885">
        <v>996</v>
      </c>
      <c r="AL128" s="883"/>
      <c r="AM128" s="883"/>
      <c r="AN128" s="883"/>
      <c r="AO128" s="884"/>
      <c r="AP128" s="886"/>
      <c r="AQ128" s="887"/>
      <c r="AR128" s="887"/>
      <c r="AS128" s="887"/>
      <c r="AT128" s="888"/>
      <c r="AU128" s="281"/>
      <c r="AV128" s="281"/>
      <c r="AW128" s="281"/>
      <c r="AX128" s="889" t="s">
        <v>499</v>
      </c>
      <c r="AY128" s="890"/>
      <c r="AZ128" s="890"/>
      <c r="BA128" s="890"/>
      <c r="BB128" s="890"/>
      <c r="BC128" s="890"/>
      <c r="BD128" s="890"/>
      <c r="BE128" s="891"/>
      <c r="BF128" s="866" t="s">
        <v>445</v>
      </c>
      <c r="BG128" s="867"/>
      <c r="BH128" s="867"/>
      <c r="BI128" s="867"/>
      <c r="BJ128" s="867"/>
      <c r="BK128" s="867"/>
      <c r="BL128" s="892"/>
      <c r="BM128" s="866">
        <v>11.25</v>
      </c>
      <c r="BN128" s="867"/>
      <c r="BO128" s="867"/>
      <c r="BP128" s="867"/>
      <c r="BQ128" s="867"/>
      <c r="BR128" s="867"/>
      <c r="BS128" s="892"/>
      <c r="BT128" s="866">
        <v>20</v>
      </c>
      <c r="BU128" s="867"/>
      <c r="BV128" s="867"/>
      <c r="BW128" s="867"/>
      <c r="BX128" s="867"/>
      <c r="BY128" s="867"/>
      <c r="BZ128" s="868"/>
      <c r="CA128" s="282"/>
      <c r="CB128" s="282"/>
      <c r="CC128" s="282"/>
      <c r="CD128" s="282"/>
      <c r="CE128" s="282"/>
      <c r="CF128" s="282"/>
      <c r="CG128" s="279"/>
      <c r="CH128" s="279"/>
      <c r="CI128" s="279"/>
      <c r="CJ128" s="280"/>
      <c r="CK128" s="942"/>
      <c r="CL128" s="943"/>
      <c r="CM128" s="943"/>
      <c r="CN128" s="943"/>
      <c r="CO128" s="944"/>
      <c r="CP128" s="869" t="s">
        <v>500</v>
      </c>
      <c r="CQ128" s="810"/>
      <c r="CR128" s="810"/>
      <c r="CS128" s="810"/>
      <c r="CT128" s="810"/>
      <c r="CU128" s="810"/>
      <c r="CV128" s="810"/>
      <c r="CW128" s="810"/>
      <c r="CX128" s="810"/>
      <c r="CY128" s="810"/>
      <c r="CZ128" s="810"/>
      <c r="DA128" s="810"/>
      <c r="DB128" s="810"/>
      <c r="DC128" s="810"/>
      <c r="DD128" s="810"/>
      <c r="DE128" s="810"/>
      <c r="DF128" s="811"/>
      <c r="DG128" s="870" t="s">
        <v>449</v>
      </c>
      <c r="DH128" s="871"/>
      <c r="DI128" s="871"/>
      <c r="DJ128" s="871"/>
      <c r="DK128" s="871"/>
      <c r="DL128" s="871" t="s">
        <v>445</v>
      </c>
      <c r="DM128" s="871"/>
      <c r="DN128" s="871"/>
      <c r="DO128" s="871"/>
      <c r="DP128" s="871"/>
      <c r="DQ128" s="871" t="s">
        <v>445</v>
      </c>
      <c r="DR128" s="871"/>
      <c r="DS128" s="871"/>
      <c r="DT128" s="871"/>
      <c r="DU128" s="871"/>
      <c r="DV128" s="874" t="s">
        <v>444</v>
      </c>
      <c r="DW128" s="874"/>
      <c r="DX128" s="874"/>
      <c r="DY128" s="874"/>
      <c r="DZ128" s="875"/>
    </row>
    <row r="129" spans="1:131" s="245" customFormat="1" ht="26.25" customHeight="1" x14ac:dyDescent="0.2">
      <c r="A129" s="854" t="s">
        <v>108</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501</v>
      </c>
      <c r="X129" s="857"/>
      <c r="Y129" s="857"/>
      <c r="Z129" s="858"/>
      <c r="AA129" s="859">
        <v>66232102</v>
      </c>
      <c r="AB129" s="860"/>
      <c r="AC129" s="860"/>
      <c r="AD129" s="860"/>
      <c r="AE129" s="861"/>
      <c r="AF129" s="862">
        <v>70583854</v>
      </c>
      <c r="AG129" s="860"/>
      <c r="AH129" s="860"/>
      <c r="AI129" s="860"/>
      <c r="AJ129" s="861"/>
      <c r="AK129" s="862">
        <v>73221654</v>
      </c>
      <c r="AL129" s="860"/>
      <c r="AM129" s="860"/>
      <c r="AN129" s="860"/>
      <c r="AO129" s="861"/>
      <c r="AP129" s="863"/>
      <c r="AQ129" s="864"/>
      <c r="AR129" s="864"/>
      <c r="AS129" s="864"/>
      <c r="AT129" s="865"/>
      <c r="AU129" s="283"/>
      <c r="AV129" s="283"/>
      <c r="AW129" s="283"/>
      <c r="AX129" s="831" t="s">
        <v>502</v>
      </c>
      <c r="AY129" s="832"/>
      <c r="AZ129" s="832"/>
      <c r="BA129" s="832"/>
      <c r="BB129" s="832"/>
      <c r="BC129" s="832"/>
      <c r="BD129" s="832"/>
      <c r="BE129" s="833"/>
      <c r="BF129" s="851" t="s">
        <v>460</v>
      </c>
      <c r="BG129" s="872"/>
      <c r="BH129" s="872"/>
      <c r="BI129" s="872"/>
      <c r="BJ129" s="872"/>
      <c r="BK129" s="872"/>
      <c r="BL129" s="873"/>
      <c r="BM129" s="851">
        <v>16.25</v>
      </c>
      <c r="BN129" s="872"/>
      <c r="BO129" s="872"/>
      <c r="BP129" s="872"/>
      <c r="BQ129" s="872"/>
      <c r="BR129" s="872"/>
      <c r="BS129" s="873"/>
      <c r="BT129" s="851">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2">
      <c r="A130" s="854" t="s">
        <v>503</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504</v>
      </c>
      <c r="X130" s="857"/>
      <c r="Y130" s="857"/>
      <c r="Z130" s="858"/>
      <c r="AA130" s="859">
        <v>4372326</v>
      </c>
      <c r="AB130" s="860"/>
      <c r="AC130" s="860"/>
      <c r="AD130" s="860"/>
      <c r="AE130" s="861"/>
      <c r="AF130" s="862">
        <v>4263992</v>
      </c>
      <c r="AG130" s="860"/>
      <c r="AH130" s="860"/>
      <c r="AI130" s="860"/>
      <c r="AJ130" s="861"/>
      <c r="AK130" s="862">
        <v>4166748</v>
      </c>
      <c r="AL130" s="860"/>
      <c r="AM130" s="860"/>
      <c r="AN130" s="860"/>
      <c r="AO130" s="861"/>
      <c r="AP130" s="863"/>
      <c r="AQ130" s="864"/>
      <c r="AR130" s="864"/>
      <c r="AS130" s="864"/>
      <c r="AT130" s="865"/>
      <c r="AU130" s="283"/>
      <c r="AV130" s="283"/>
      <c r="AW130" s="283"/>
      <c r="AX130" s="831" t="s">
        <v>505</v>
      </c>
      <c r="AY130" s="832"/>
      <c r="AZ130" s="832"/>
      <c r="BA130" s="832"/>
      <c r="BB130" s="832"/>
      <c r="BC130" s="832"/>
      <c r="BD130" s="832"/>
      <c r="BE130" s="833"/>
      <c r="BF130" s="834">
        <v>-1.2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61859776</v>
      </c>
      <c r="AB131" s="845"/>
      <c r="AC131" s="845"/>
      <c r="AD131" s="845"/>
      <c r="AE131" s="846"/>
      <c r="AF131" s="847">
        <v>66319862</v>
      </c>
      <c r="AG131" s="845"/>
      <c r="AH131" s="845"/>
      <c r="AI131" s="845"/>
      <c r="AJ131" s="846"/>
      <c r="AK131" s="847">
        <v>69054906</v>
      </c>
      <c r="AL131" s="845"/>
      <c r="AM131" s="845"/>
      <c r="AN131" s="845"/>
      <c r="AO131" s="846"/>
      <c r="AP131" s="848"/>
      <c r="AQ131" s="849"/>
      <c r="AR131" s="849"/>
      <c r="AS131" s="849"/>
      <c r="AT131" s="850"/>
      <c r="AU131" s="283"/>
      <c r="AV131" s="283"/>
      <c r="AW131" s="283"/>
      <c r="AX131" s="809" t="s">
        <v>507</v>
      </c>
      <c r="AY131" s="810"/>
      <c r="AZ131" s="810"/>
      <c r="BA131" s="810"/>
      <c r="BB131" s="810"/>
      <c r="BC131" s="810"/>
      <c r="BD131" s="810"/>
      <c r="BE131" s="811"/>
      <c r="BF131" s="812" t="s">
        <v>508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2">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-1.4013193319999999</v>
      </c>
      <c r="AB132" s="825"/>
      <c r="AC132" s="825"/>
      <c r="AD132" s="825"/>
      <c r="AE132" s="826"/>
      <c r="AF132" s="827">
        <v>-1.0555932699999999</v>
      </c>
      <c r="AG132" s="825"/>
      <c r="AH132" s="825"/>
      <c r="AI132" s="825"/>
      <c r="AJ132" s="826"/>
      <c r="AK132" s="827">
        <v>-1.1694042419999999</v>
      </c>
      <c r="AL132" s="825"/>
      <c r="AM132" s="825"/>
      <c r="AN132" s="825"/>
      <c r="AO132" s="826"/>
      <c r="AP132" s="828"/>
      <c r="AQ132" s="829"/>
      <c r="AR132" s="829"/>
      <c r="AS132" s="829"/>
      <c r="AT132" s="83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-0.7</v>
      </c>
      <c r="AB133" s="804"/>
      <c r="AC133" s="804"/>
      <c r="AD133" s="804"/>
      <c r="AE133" s="805"/>
      <c r="AF133" s="803">
        <v>-0.8</v>
      </c>
      <c r="AG133" s="804"/>
      <c r="AH133" s="804"/>
      <c r="AI133" s="804"/>
      <c r="AJ133" s="805"/>
      <c r="AK133" s="803">
        <v>-1.2</v>
      </c>
      <c r="AL133" s="804"/>
      <c r="AM133" s="804"/>
      <c r="AN133" s="804"/>
      <c r="AO133" s="805"/>
      <c r="AP133" s="806"/>
      <c r="AQ133" s="807"/>
      <c r="AR133" s="807"/>
      <c r="AS133" s="807"/>
      <c r="AT133" s="80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2"/>
  </sheetData>
  <sheetProtection algorithmName="SHA-512" hashValue="HQn27werpPhjGieWnbGSnpQf3bo0JDOreUXbsBUuSmLzRRCh9F8D7z2z8na0qyFich7c71mJubmldJh50KLk7Q==" saltValue="Hx0MTjJFDWy6bkX5Orv5yw==" spinCount="100000" sheet="1" objects="1" scenarios="1" formatRows="0"/>
  <mergeCells count="2033">
    <mergeCell ref="DQ12:DU12"/>
    <mergeCell ref="CH12:CL12"/>
    <mergeCell ref="B69:P69"/>
    <mergeCell ref="B14:P14"/>
    <mergeCell ref="Q14:U14"/>
    <mergeCell ref="V14:Z14"/>
    <mergeCell ref="AA14:AE14"/>
    <mergeCell ref="AF14:AJ14"/>
    <mergeCell ref="AK14:AO14"/>
    <mergeCell ref="AP14:AT14"/>
    <mergeCell ref="AU14:AY14"/>
    <mergeCell ref="BS14:CG14"/>
    <mergeCell ref="DB15:DF15"/>
    <mergeCell ref="DG15:DK15"/>
    <mergeCell ref="DL15:DP15"/>
    <mergeCell ref="DQ15:DU15"/>
    <mergeCell ref="B17:P17"/>
    <mergeCell ref="Q17:U17"/>
    <mergeCell ref="B68:P68"/>
    <mergeCell ref="V17:Z17"/>
    <mergeCell ref="AA17:AE17"/>
    <mergeCell ref="AF17:AJ17"/>
    <mergeCell ref="AK17:AO17"/>
    <mergeCell ref="AP17:AT17"/>
    <mergeCell ref="AU17:AY17"/>
    <mergeCell ref="BS17:CG17"/>
    <mergeCell ref="DG16:DK16"/>
    <mergeCell ref="DL16:DP16"/>
    <mergeCell ref="DQ16:DU16"/>
    <mergeCell ref="AK16:AO16"/>
    <mergeCell ref="AP16:AT16"/>
    <mergeCell ref="AU16:AY16"/>
    <mergeCell ref="V7:Z7"/>
    <mergeCell ref="AA7:AE7"/>
    <mergeCell ref="AF7:AJ7"/>
    <mergeCell ref="AU5:AY6"/>
    <mergeCell ref="BQ5:CG6"/>
    <mergeCell ref="CH5:CL6"/>
    <mergeCell ref="CM5:CQ6"/>
    <mergeCell ref="CR5:CV6"/>
    <mergeCell ref="CW5:DA6"/>
    <mergeCell ref="DV9:DZ9"/>
    <mergeCell ref="AU8:AY8"/>
    <mergeCell ref="BS8:CG8"/>
    <mergeCell ref="DB7:DF7"/>
    <mergeCell ref="DG7:DK7"/>
    <mergeCell ref="DL7:DP7"/>
    <mergeCell ref="DQ7:DU7"/>
    <mergeCell ref="AK7:AO7"/>
    <mergeCell ref="AP7:AT7"/>
    <mergeCell ref="AU7:AY7"/>
    <mergeCell ref="BS7:CG7"/>
    <mergeCell ref="DV8:DZ8"/>
    <mergeCell ref="CH7:CL7"/>
    <mergeCell ref="CM7:CQ7"/>
    <mergeCell ref="CR7:CV7"/>
    <mergeCell ref="CW7:DA7"/>
    <mergeCell ref="CM12:CQ12"/>
    <mergeCell ref="CR12:CV12"/>
    <mergeCell ref="CW12:DA12"/>
    <mergeCell ref="DL11:DP11"/>
    <mergeCell ref="DQ11:DU11"/>
    <mergeCell ref="CH11:CL11"/>
    <mergeCell ref="CM11:CQ11"/>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DB5:DF6"/>
    <mergeCell ref="DG5:DK6"/>
    <mergeCell ref="DL5:DP6"/>
    <mergeCell ref="DQ5:DU6"/>
    <mergeCell ref="DV5:DZ6"/>
    <mergeCell ref="B7:P7"/>
    <mergeCell ref="Q7:U7"/>
    <mergeCell ref="B9:P9"/>
    <mergeCell ref="Q9:U9"/>
    <mergeCell ref="V9:Z9"/>
    <mergeCell ref="AA9:AE9"/>
    <mergeCell ref="AF9:AJ9"/>
    <mergeCell ref="AK9:AO9"/>
    <mergeCell ref="AP9:AT9"/>
    <mergeCell ref="DB9:DF9"/>
    <mergeCell ref="DG9:DK9"/>
    <mergeCell ref="DL9:DP9"/>
    <mergeCell ref="DQ9:DU9"/>
    <mergeCell ref="CH9:CL9"/>
    <mergeCell ref="CM9:CQ9"/>
    <mergeCell ref="CR9:CV9"/>
    <mergeCell ref="CW9:DA9"/>
    <mergeCell ref="DL8:DP8"/>
    <mergeCell ref="DQ8:DU8"/>
    <mergeCell ref="CH8:CL8"/>
    <mergeCell ref="CM8:CQ8"/>
    <mergeCell ref="CR8:CV8"/>
    <mergeCell ref="CW8:DA8"/>
    <mergeCell ref="DB8:DF8"/>
    <mergeCell ref="DG8:DK8"/>
    <mergeCell ref="AU9:AY9"/>
    <mergeCell ref="BS9:CG9"/>
    <mergeCell ref="DV10:DZ10"/>
    <mergeCell ref="B11:P11"/>
    <mergeCell ref="Q11:U11"/>
    <mergeCell ref="V11:Z11"/>
    <mergeCell ref="AA11:AE11"/>
    <mergeCell ref="AF11:AJ11"/>
    <mergeCell ref="AK11:AO11"/>
    <mergeCell ref="AP11:AT11"/>
    <mergeCell ref="AU11:AY11"/>
    <mergeCell ref="BS11:CG11"/>
    <mergeCell ref="AK10:AO10"/>
    <mergeCell ref="AP10:AT10"/>
    <mergeCell ref="AU10:AY10"/>
    <mergeCell ref="BS10:CG10"/>
    <mergeCell ref="CM10:CQ10"/>
    <mergeCell ref="DL10:DP10"/>
    <mergeCell ref="DQ10:DU10"/>
    <mergeCell ref="CR10:CV10"/>
    <mergeCell ref="CW10:DA10"/>
    <mergeCell ref="DB10:DF10"/>
    <mergeCell ref="DG10:DK10"/>
    <mergeCell ref="CH10:CL10"/>
    <mergeCell ref="CR11:CV11"/>
    <mergeCell ref="CW11:DA11"/>
    <mergeCell ref="DB11:DF11"/>
    <mergeCell ref="DG11:DK11"/>
    <mergeCell ref="B10:P10"/>
    <mergeCell ref="Q10:U10"/>
    <mergeCell ref="V10:Z10"/>
    <mergeCell ref="AA10:AE10"/>
    <mergeCell ref="AF10:AJ10"/>
    <mergeCell ref="DV12:DZ12"/>
    <mergeCell ref="B13:P13"/>
    <mergeCell ref="Q13:U13"/>
    <mergeCell ref="V13:Z13"/>
    <mergeCell ref="AA13:AE13"/>
    <mergeCell ref="AF13:AJ13"/>
    <mergeCell ref="AU12:AY12"/>
    <mergeCell ref="BS12:CG12"/>
    <mergeCell ref="DV11:DZ11"/>
    <mergeCell ref="B12:P12"/>
    <mergeCell ref="Q12:U12"/>
    <mergeCell ref="V12:Z12"/>
    <mergeCell ref="AA12:AE12"/>
    <mergeCell ref="AF12:AJ12"/>
    <mergeCell ref="AK12:AO12"/>
    <mergeCell ref="AP12:AT12"/>
    <mergeCell ref="DV13:DZ13"/>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CR16:CV16"/>
    <mergeCell ref="CW16:DA16"/>
    <mergeCell ref="DB16:DF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B71:P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AX129:BE129"/>
    <mergeCell ref="BF129:BL129"/>
    <mergeCell ref="BM129:BS12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0" customWidth="1"/>
    <col min="121" max="121" width="0" style="289" hidden="1" customWidth="1"/>
    <col min="122" max="16384" width="9" style="289" hidden="1"/>
  </cols>
  <sheetData>
    <row r="1" spans="1:120" ht="13.2"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9"/>
    </row>
    <row r="17" spans="119:120" ht="13.2" x14ac:dyDescent="0.2">
      <c r="DP17" s="289"/>
    </row>
    <row r="18" spans="119:120" ht="13.2" x14ac:dyDescent="0.2"/>
    <row r="19" spans="119:120" ht="13.2" x14ac:dyDescent="0.2"/>
    <row r="20" spans="119:120" ht="13.2" x14ac:dyDescent="0.2">
      <c r="DO20" s="289"/>
      <c r="DP20" s="289"/>
    </row>
    <row r="21" spans="119:120" ht="13.2" x14ac:dyDescent="0.2">
      <c r="DP21" s="289"/>
    </row>
    <row r="22" spans="119:120" ht="13.2" x14ac:dyDescent="0.2"/>
    <row r="23" spans="119:120" ht="13.2" x14ac:dyDescent="0.2">
      <c r="DO23" s="289"/>
      <c r="DP23" s="289"/>
    </row>
    <row r="24" spans="119:120" ht="13.2" x14ac:dyDescent="0.2">
      <c r="DP24" s="289"/>
    </row>
    <row r="25" spans="119:120" ht="13.2" x14ac:dyDescent="0.2">
      <c r="DP25" s="289"/>
    </row>
    <row r="26" spans="119:120" ht="13.2" x14ac:dyDescent="0.2">
      <c r="DO26" s="289"/>
      <c r="DP26" s="289"/>
    </row>
    <row r="27" spans="119:120" ht="13.2" x14ac:dyDescent="0.2"/>
    <row r="28" spans="119:120" ht="13.2" x14ac:dyDescent="0.2">
      <c r="DO28" s="289"/>
      <c r="DP28" s="289"/>
    </row>
    <row r="29" spans="119:120" ht="13.2" x14ac:dyDescent="0.2">
      <c r="DP29" s="289"/>
    </row>
    <row r="30" spans="119:120" ht="13.2" x14ac:dyDescent="0.2"/>
    <row r="31" spans="119:120" ht="13.2" x14ac:dyDescent="0.2">
      <c r="DO31" s="289"/>
      <c r="DP31" s="289"/>
    </row>
    <row r="32" spans="119:120" ht="13.2" x14ac:dyDescent="0.2"/>
    <row r="33" spans="98:120" ht="13.2" x14ac:dyDescent="0.2">
      <c r="DO33" s="289"/>
      <c r="DP33" s="289"/>
    </row>
    <row r="34" spans="98:120" ht="13.2" x14ac:dyDescent="0.2">
      <c r="DM34" s="289"/>
    </row>
    <row r="35" spans="98:120" ht="13.2" x14ac:dyDescent="0.2">
      <c r="CT35" s="289"/>
      <c r="CU35" s="289"/>
      <c r="CV35" s="289"/>
      <c r="CY35" s="289"/>
      <c r="CZ35" s="289"/>
      <c r="DA35" s="289"/>
      <c r="DD35" s="289"/>
      <c r="DE35" s="289"/>
      <c r="DF35" s="289"/>
      <c r="DI35" s="289"/>
      <c r="DJ35" s="289"/>
      <c r="DK35" s="289"/>
      <c r="DM35" s="289"/>
      <c r="DN35" s="289"/>
      <c r="DO35" s="289"/>
      <c r="DP35" s="289"/>
    </row>
    <row r="36" spans="98:120" ht="13.2" x14ac:dyDescent="0.2"/>
    <row r="37" spans="98:120" ht="13.2" x14ac:dyDescent="0.2">
      <c r="CW37" s="289"/>
      <c r="DB37" s="289"/>
      <c r="DG37" s="289"/>
      <c r="DL37" s="289"/>
      <c r="DP37" s="289"/>
    </row>
    <row r="38" spans="98:120" ht="13.2"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9"/>
      <c r="DO49" s="289"/>
      <c r="DP49" s="28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9"/>
      <c r="CS63" s="289"/>
      <c r="CX63" s="289"/>
      <c r="DC63" s="289"/>
      <c r="DH63" s="289"/>
    </row>
    <row r="64" spans="22:120" ht="13.2" x14ac:dyDescent="0.2">
      <c r="V64" s="289"/>
    </row>
    <row r="65" spans="15:120" ht="13.2"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3.2" x14ac:dyDescent="0.2">
      <c r="Q66" s="289"/>
      <c r="S66" s="289"/>
      <c r="U66" s="289"/>
      <c r="DM66" s="289"/>
    </row>
    <row r="67" spans="15:120" ht="13.2"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3.2" x14ac:dyDescent="0.2"/>
    <row r="69" spans="15:120" ht="13.2" x14ac:dyDescent="0.2"/>
    <row r="70" spans="15:120" ht="13.2" x14ac:dyDescent="0.2"/>
    <row r="71" spans="15:120" ht="13.2" x14ac:dyDescent="0.2"/>
    <row r="72" spans="15:120" ht="13.2" x14ac:dyDescent="0.2">
      <c r="DP72" s="289"/>
    </row>
    <row r="73" spans="15:120" ht="13.2" x14ac:dyDescent="0.2">
      <c r="DP73" s="28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9"/>
      <c r="CX96" s="289"/>
      <c r="DC96" s="289"/>
      <c r="DH96" s="289"/>
    </row>
    <row r="97" spans="24:120" ht="13.2" x14ac:dyDescent="0.2">
      <c r="CS97" s="289"/>
      <c r="CX97" s="289"/>
      <c r="DC97" s="289"/>
      <c r="DH97" s="289"/>
      <c r="DP97" s="290" t="s">
        <v>
512</v>
      </c>
    </row>
    <row r="98" spans="24:120" ht="13.2" hidden="1" x14ac:dyDescent="0.2">
      <c r="CS98" s="289"/>
      <c r="CX98" s="289"/>
      <c r="DC98" s="289"/>
      <c r="DH98" s="289"/>
    </row>
    <row r="99" spans="24:120" ht="13.2" hidden="1" x14ac:dyDescent="0.2">
      <c r="CS99" s="289"/>
      <c r="CX99" s="289"/>
      <c r="DC99" s="289"/>
      <c r="DH99" s="289"/>
    </row>
    <row r="101" spans="24:120" ht="12"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3.2" hidden="1" x14ac:dyDescent="0.2">
      <c r="CT103" s="289"/>
      <c r="CV103" s="289"/>
      <c r="CW103" s="289"/>
      <c r="CY103" s="289"/>
      <c r="DA103" s="289"/>
      <c r="DB103" s="289"/>
      <c r="DD103" s="289"/>
      <c r="DF103" s="289"/>
      <c r="DG103" s="289"/>
      <c r="DI103" s="289"/>
      <c r="DK103" s="289"/>
      <c r="DL103" s="289"/>
      <c r="DM103" s="289"/>
      <c r="DN103" s="289"/>
      <c r="DO103" s="289"/>
      <c r="DP103" s="289"/>
    </row>
    <row r="104" spans="24:120" ht="13.2" hidden="1" x14ac:dyDescent="0.2">
      <c r="CV104" s="289"/>
      <c r="CW104" s="289"/>
      <c r="DA104" s="289"/>
      <c r="DB104" s="289"/>
      <c r="DF104" s="289"/>
      <c r="DG104" s="289"/>
      <c r="DK104" s="289"/>
      <c r="DL104" s="289"/>
      <c r="DN104" s="289"/>
      <c r="DO104" s="289"/>
      <c r="DP104" s="289"/>
    </row>
    <row r="105" spans="24:120" ht="12.75" hidden="1" customHeight="1" x14ac:dyDescent="0.2"/>
  </sheetData>
  <sheetProtection algorithmName="SHA-512" hashValue="0DHTYALNzf30jY2Wts3JVDNvpR9p3Vb/188fjHPDZ3TylXB+9dZ1HyF5opDMz+EiFnAi/0tqI6jUu9EK2q7aKA==" saltValue="z5mPTYVXCaBoPdiDPunn3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0" customWidth="1"/>
    <col min="117" max="16384" width="9" style="289" hidden="1"/>
  </cols>
  <sheetData>
    <row r="1" spans="2:116" ht="13.2"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3.2" x14ac:dyDescent="0.2"/>
    <row r="3" spans="2:116" ht="13.2" x14ac:dyDescent="0.2"/>
    <row r="4" spans="2:116" ht="13.2"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3.2"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3.2" x14ac:dyDescent="0.2"/>
    <row r="20" spans="9:116" ht="13.2" x14ac:dyDescent="0.2"/>
    <row r="21" spans="9:116" ht="13.2" x14ac:dyDescent="0.2">
      <c r="DL21" s="289"/>
    </row>
    <row r="22" spans="9:116" ht="13.2" x14ac:dyDescent="0.2">
      <c r="DI22" s="289"/>
      <c r="DJ22" s="289"/>
      <c r="DK22" s="289"/>
      <c r="DL22" s="289"/>
    </row>
    <row r="23" spans="9:116" ht="13.2" x14ac:dyDescent="0.2">
      <c r="CY23" s="289"/>
      <c r="CZ23" s="289"/>
      <c r="DA23" s="289"/>
      <c r="DB23" s="289"/>
      <c r="DC23" s="289"/>
      <c r="DD23" s="289"/>
      <c r="DE23" s="289"/>
      <c r="DF23" s="289"/>
      <c r="DG23" s="289"/>
      <c r="DH23" s="289"/>
      <c r="DI23" s="289"/>
      <c r="DJ23" s="289"/>
      <c r="DK23" s="289"/>
      <c r="DL23" s="28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9"/>
      <c r="DA35" s="289"/>
      <c r="DB35" s="289"/>
      <c r="DC35" s="289"/>
      <c r="DD35" s="289"/>
      <c r="DE35" s="289"/>
      <c r="DF35" s="289"/>
      <c r="DG35" s="289"/>
      <c r="DH35" s="289"/>
      <c r="DI35" s="289"/>
      <c r="DJ35" s="289"/>
      <c r="DK35" s="289"/>
      <c r="DL35" s="289"/>
    </row>
    <row r="36" spans="15:116" ht="13.2" x14ac:dyDescent="0.2"/>
    <row r="37" spans="15:116" ht="13.2" x14ac:dyDescent="0.2">
      <c r="DL37" s="289"/>
    </row>
    <row r="38" spans="15:116" ht="13.2" x14ac:dyDescent="0.2">
      <c r="DI38" s="289"/>
      <c r="DJ38" s="289"/>
      <c r="DK38" s="289"/>
      <c r="DL38" s="289"/>
    </row>
    <row r="39" spans="15:116" ht="13.2" x14ac:dyDescent="0.2"/>
    <row r="40" spans="15:116" ht="13.2" x14ac:dyDescent="0.2"/>
    <row r="41" spans="15:116" ht="13.2" x14ac:dyDescent="0.2"/>
    <row r="42" spans="15:116" ht="13.2" x14ac:dyDescent="0.2"/>
    <row r="43" spans="15:116" ht="13.2"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3.2" x14ac:dyDescent="0.2">
      <c r="DL44" s="289"/>
    </row>
    <row r="45" spans="15:116" ht="13.2" x14ac:dyDescent="0.2"/>
    <row r="46" spans="15:116" ht="13.2" x14ac:dyDescent="0.2">
      <c r="DA46" s="289"/>
      <c r="DB46" s="289"/>
      <c r="DC46" s="289"/>
      <c r="DD46" s="289"/>
      <c r="DE46" s="289"/>
      <c r="DF46" s="289"/>
      <c r="DG46" s="289"/>
      <c r="DH46" s="289"/>
      <c r="DI46" s="289"/>
      <c r="DJ46" s="289"/>
      <c r="DK46" s="289"/>
      <c r="DL46" s="289"/>
    </row>
    <row r="47" spans="15:116" ht="13.2" x14ac:dyDescent="0.2"/>
    <row r="48" spans="15:116" ht="13.2" x14ac:dyDescent="0.2"/>
    <row r="49" spans="104:116" ht="13.2" x14ac:dyDescent="0.2"/>
    <row r="50" spans="104:116" ht="13.2" x14ac:dyDescent="0.2">
      <c r="CZ50" s="289"/>
      <c r="DA50" s="289"/>
      <c r="DB50" s="289"/>
      <c r="DC50" s="289"/>
      <c r="DD50" s="289"/>
      <c r="DE50" s="289"/>
      <c r="DF50" s="289"/>
      <c r="DG50" s="289"/>
      <c r="DH50" s="289"/>
      <c r="DI50" s="289"/>
      <c r="DJ50" s="289"/>
      <c r="DK50" s="289"/>
      <c r="DL50" s="289"/>
    </row>
    <row r="51" spans="104:116" ht="13.2" x14ac:dyDescent="0.2"/>
    <row r="52" spans="104:116" ht="13.2" x14ac:dyDescent="0.2"/>
    <row r="53" spans="104:116" ht="13.2" x14ac:dyDescent="0.2">
      <c r="DL53" s="28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9"/>
      <c r="DD67" s="289"/>
      <c r="DE67" s="289"/>
      <c r="DF67" s="289"/>
      <c r="DG67" s="289"/>
      <c r="DH67" s="289"/>
      <c r="DI67" s="289"/>
      <c r="DJ67" s="289"/>
      <c r="DK67" s="289"/>
      <c r="DL67" s="28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UR6U2wHRy8ppYJCKn7AQ24OzTE89nw7+FiMOGWI++VLz2awGV3h7/n4Eg67ZBYyp9pgy6D4PKgZE+uhAeZerQ==" saltValue="/rlhbICesSeghIJl/5KcCg=="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1" customWidth="1"/>
    <col min="37" max="44" width="17" style="291" customWidth="1"/>
    <col min="45" max="45" width="6.109375" style="298" customWidth="1"/>
    <col min="46" max="46" width="3" style="296" customWidth="1"/>
    <col min="47" max="47" width="19.109375" style="291" hidden="1" customWidth="1"/>
    <col min="48" max="52" width="12.6640625" style="291" hidden="1" customWidth="1"/>
    <col min="53" max="16384" width="8.6640625" style="291" hidden="1"/>
  </cols>
  <sheetData>
    <row r="1" spans="1:46" ht="13.2" x14ac:dyDescent="0.2">
      <c r="AS1" s="292"/>
      <c r="AT1" s="292"/>
    </row>
    <row r="2" spans="1:46" ht="13.2" x14ac:dyDescent="0.2">
      <c r="AS2" s="292"/>
      <c r="AT2" s="292"/>
    </row>
    <row r="3" spans="1:46" ht="13.2" x14ac:dyDescent="0.2">
      <c r="AS3" s="292"/>
      <c r="AT3" s="292"/>
    </row>
    <row r="4" spans="1:46" ht="13.2" x14ac:dyDescent="0.2">
      <c r="AS4" s="292"/>
      <c r="AT4" s="292"/>
    </row>
    <row r="5" spans="1:46" ht="16.2" x14ac:dyDescent="0.2">
      <c r="A5" s="293" t="s">
        <v>
513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3.2"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
514</v>
      </c>
      <c r="AL6" s="297"/>
      <c r="AM6" s="297"/>
      <c r="AN6" s="297"/>
      <c r="AO6" s="292"/>
      <c r="AP6" s="292"/>
      <c r="AQ6" s="292"/>
      <c r="AR6" s="292"/>
    </row>
    <row r="7" spans="1:46" ht="13.2"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6" t="s">
        <v>
515</v>
      </c>
      <c r="AP7" s="302"/>
      <c r="AQ7" s="303" t="s">
        <v>
516</v>
      </c>
      <c r="AR7" s="304"/>
    </row>
    <row r="8" spans="1:46" ht="13.2"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7"/>
      <c r="AP8" s="308" t="s">
        <v>
517</v>
      </c>
      <c r="AQ8" s="309" t="s">
        <v>
518</v>
      </c>
      <c r="AR8" s="310" t="s">
        <v>
519</v>
      </c>
    </row>
    <row r="9" spans="1:46" ht="13.2"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0" t="s">
        <v>
520</v>
      </c>
      <c r="AL9" s="1231"/>
      <c r="AM9" s="1231"/>
      <c r="AN9" s="1232"/>
      <c r="AO9" s="311">
        <v>
17983395</v>
      </c>
      <c r="AP9" s="311">
        <v>
65419</v>
      </c>
      <c r="AQ9" s="312">
        <v>
62629</v>
      </c>
      <c r="AR9" s="313">
        <v>
4.5</v>
      </c>
    </row>
    <row r="10" spans="1:46" ht="13.2"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0" t="s">
        <v>
521</v>
      </c>
      <c r="AL10" s="1231"/>
      <c r="AM10" s="1231"/>
      <c r="AN10" s="1232"/>
      <c r="AO10" s="314">
        <v>
375109</v>
      </c>
      <c r="AP10" s="314">
        <v>
1365</v>
      </c>
      <c r="AQ10" s="315">
        <v>
1046</v>
      </c>
      <c r="AR10" s="316">
        <v>
30.5</v>
      </c>
    </row>
    <row r="11" spans="1:46" ht="13.5"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0" t="s">
        <v>
522</v>
      </c>
      <c r="AL11" s="1231"/>
      <c r="AM11" s="1231"/>
      <c r="AN11" s="1232"/>
      <c r="AO11" s="314">
        <v>
262115</v>
      </c>
      <c r="AP11" s="314">
        <v>
954</v>
      </c>
      <c r="AQ11" s="315">
        <v>
841</v>
      </c>
      <c r="AR11" s="316">
        <v>
13.4</v>
      </c>
    </row>
    <row r="12" spans="1:46" ht="13.5"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0" t="s">
        <v>
523</v>
      </c>
      <c r="AL12" s="1231"/>
      <c r="AM12" s="1231"/>
      <c r="AN12" s="1232"/>
      <c r="AO12" s="314" t="s">
        <v>
524</v>
      </c>
      <c r="AP12" s="314" t="s">
        <v>
524</v>
      </c>
      <c r="AQ12" s="315" t="s">
        <v>
524</v>
      </c>
      <c r="AR12" s="316" t="s">
        <v>
524</v>
      </c>
    </row>
    <row r="13" spans="1:46" ht="13.5"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0" t="s">
        <v>
525</v>
      </c>
      <c r="AL13" s="1231"/>
      <c r="AM13" s="1231"/>
      <c r="AN13" s="1232"/>
      <c r="AO13" s="314" t="s">
        <v>
524</v>
      </c>
      <c r="AP13" s="314" t="s">
        <v>
524</v>
      </c>
      <c r="AQ13" s="315" t="s">
        <v>
524</v>
      </c>
      <c r="AR13" s="316" t="s">
        <v>
524</v>
      </c>
    </row>
    <row r="14" spans="1:46" ht="13.5"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0" t="s">
        <v>
526</v>
      </c>
      <c r="AL14" s="1231"/>
      <c r="AM14" s="1231"/>
      <c r="AN14" s="1232"/>
      <c r="AO14" s="314">
        <v>
858966</v>
      </c>
      <c r="AP14" s="314">
        <v>
3125</v>
      </c>
      <c r="AQ14" s="315">
        <v>
2247</v>
      </c>
      <c r="AR14" s="316">
        <v>
39.1</v>
      </c>
    </row>
    <row r="15" spans="1:46" ht="13.5"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0" t="s">
        <v>
527</v>
      </c>
      <c r="AL15" s="1231"/>
      <c r="AM15" s="1231"/>
      <c r="AN15" s="1232"/>
      <c r="AO15" s="314">
        <v>
392678</v>
      </c>
      <c r="AP15" s="314">
        <v>
1428</v>
      </c>
      <c r="AQ15" s="315">
        <v>
1478</v>
      </c>
      <c r="AR15" s="316">
        <v>
-3.4</v>
      </c>
    </row>
    <row r="16" spans="1:46" ht="13.2"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3" t="s">
        <v>
528</v>
      </c>
      <c r="AL16" s="1234"/>
      <c r="AM16" s="1234"/>
      <c r="AN16" s="1235"/>
      <c r="AO16" s="314">
        <v>
-1342543</v>
      </c>
      <c r="AP16" s="314">
        <v>
-4884</v>
      </c>
      <c r="AQ16" s="315">
        <v>
-5042</v>
      </c>
      <c r="AR16" s="316">
        <v>
-3.1</v>
      </c>
    </row>
    <row r="17" spans="1:46" ht="13.2"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3" t="s">
        <v>
188</v>
      </c>
      <c r="AL17" s="1234"/>
      <c r="AM17" s="1234"/>
      <c r="AN17" s="1235"/>
      <c r="AO17" s="314">
        <v>
18529720</v>
      </c>
      <c r="AP17" s="314">
        <v>
67406</v>
      </c>
      <c r="AQ17" s="315">
        <v>
63199</v>
      </c>
      <c r="AR17" s="316">
        <v>
6.7</v>
      </c>
    </row>
    <row r="18" spans="1:46" ht="13.2"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ht="13.2"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
529</v>
      </c>
      <c r="AL19" s="292"/>
      <c r="AM19" s="292"/>
      <c r="AN19" s="292"/>
      <c r="AO19" s="292"/>
      <c r="AP19" s="292"/>
      <c r="AQ19" s="292"/>
      <c r="AR19" s="292"/>
    </row>
    <row r="20" spans="1:46" ht="13.2"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
530</v>
      </c>
      <c r="AP20" s="322" t="s">
        <v>
531</v>
      </c>
      <c r="AQ20" s="323" t="s">
        <v>
532</v>
      </c>
      <c r="AR20" s="324"/>
    </row>
    <row r="21" spans="1:46" s="330" customFormat="1" ht="13.2" x14ac:dyDescent="0.2">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7" t="s">
        <v>
533</v>
      </c>
      <c r="AL21" s="1228"/>
      <c r="AM21" s="1228"/>
      <c r="AN21" s="1229"/>
      <c r="AO21" s="326">
        <v>
6.47</v>
      </c>
      <c r="AP21" s="327">
        <v>
6.3</v>
      </c>
      <c r="AQ21" s="328">
        <v>
0.17</v>
      </c>
      <c r="AR21" s="297"/>
      <c r="AS21" s="329"/>
      <c r="AT21" s="325"/>
    </row>
    <row r="22" spans="1:46" s="330" customFormat="1" ht="13.2" x14ac:dyDescent="0.2">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7" t="s">
        <v>
534</v>
      </c>
      <c r="AL22" s="1228"/>
      <c r="AM22" s="1228"/>
      <c r="AN22" s="1229"/>
      <c r="AO22" s="331">
        <v>
98.8</v>
      </c>
      <c r="AP22" s="332">
        <v>
99.1</v>
      </c>
      <c r="AQ22" s="333">
        <v>
-0.3</v>
      </c>
      <c r="AR22" s="317"/>
      <c r="AS22" s="329"/>
      <c r="AT22" s="325"/>
    </row>
    <row r="23" spans="1:46" s="330" customFormat="1" ht="13.2" x14ac:dyDescent="0.2">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ht="13.2" x14ac:dyDescent="0.2">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ht="13.2" x14ac:dyDescent="0.2">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ht="13.2" x14ac:dyDescent="0.2">
      <c r="A26" s="297" t="s">
        <v>
535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ht="13.2" x14ac:dyDescent="0.2">
      <c r="A27" s="338"/>
      <c r="AO27" s="292"/>
      <c r="AP27" s="292"/>
      <c r="AQ27" s="292"/>
      <c r="AR27" s="292"/>
      <c r="AS27" s="292"/>
      <c r="AT27" s="292"/>
    </row>
    <row r="28" spans="1:46" ht="16.2" x14ac:dyDescent="0.2">
      <c r="A28" s="293" t="s">
        <v>
536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ht="13.2"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
537</v>
      </c>
      <c r="AL29" s="297"/>
      <c r="AM29" s="297"/>
      <c r="AN29" s="297"/>
      <c r="AO29" s="292"/>
      <c r="AP29" s="292"/>
      <c r="AQ29" s="292"/>
      <c r="AR29" s="292"/>
      <c r="AS29" s="340"/>
    </row>
    <row r="30" spans="1:46" ht="13.2"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6" t="s">
        <v>
515</v>
      </c>
      <c r="AP30" s="302"/>
      <c r="AQ30" s="303" t="s">
        <v>
516</v>
      </c>
      <c r="AR30" s="304"/>
    </row>
    <row r="31" spans="1:46" ht="13.2"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7"/>
      <c r="AP31" s="308" t="s">
        <v>
517</v>
      </c>
      <c r="AQ31" s="309" t="s">
        <v>
518</v>
      </c>
      <c r="AR31" s="310" t="s">
        <v>
519</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8" t="s">
        <v>
538</v>
      </c>
      <c r="AL32" s="1219"/>
      <c r="AM32" s="1219"/>
      <c r="AN32" s="1220"/>
      <c r="AO32" s="341">
        <v>
2593986</v>
      </c>
      <c r="AP32" s="341">
        <v>
9436</v>
      </c>
      <c r="AQ32" s="342">
        <v>
4925</v>
      </c>
      <c r="AR32" s="343">
        <v>
91.6</v>
      </c>
    </row>
    <row r="33" spans="1:46" ht="13.5"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8" t="s">
        <v>
539</v>
      </c>
      <c r="AL33" s="1219"/>
      <c r="AM33" s="1219"/>
      <c r="AN33" s="1220"/>
      <c r="AO33" s="341" t="s">
        <v>
524</v>
      </c>
      <c r="AP33" s="341" t="s">
        <v>
524</v>
      </c>
      <c r="AQ33" s="342" t="s">
        <v>
524</v>
      </c>
      <c r="AR33" s="343" t="s">
        <v>
524</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8" t="s">
        <v>
540</v>
      </c>
      <c r="AL34" s="1219"/>
      <c r="AM34" s="1219"/>
      <c r="AN34" s="1220"/>
      <c r="AO34" s="341">
        <v>
97490</v>
      </c>
      <c r="AP34" s="341">
        <v>
355</v>
      </c>
      <c r="AQ34" s="342">
        <v>
327</v>
      </c>
      <c r="AR34" s="343">
        <v>
8.6</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8" t="s">
        <v>
541</v>
      </c>
      <c r="AL35" s="1219"/>
      <c r="AM35" s="1219"/>
      <c r="AN35" s="1220"/>
      <c r="AO35" s="341" t="s">
        <v>
524</v>
      </c>
      <c r="AP35" s="341" t="s">
        <v>
524</v>
      </c>
      <c r="AQ35" s="342">
        <v>
27</v>
      </c>
      <c r="AR35" s="343" t="s">
        <v>
524</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8" t="s">
        <v>
542</v>
      </c>
      <c r="AL36" s="1219"/>
      <c r="AM36" s="1219"/>
      <c r="AN36" s="1220"/>
      <c r="AO36" s="341">
        <v>
87484</v>
      </c>
      <c r="AP36" s="341">
        <v>
318</v>
      </c>
      <c r="AQ36" s="342">
        <v>
286</v>
      </c>
      <c r="AR36" s="343">
        <v>
11.2</v>
      </c>
    </row>
    <row r="37" spans="1:46" ht="13.5"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8" t="s">
        <v>
543</v>
      </c>
      <c r="AL37" s="1219"/>
      <c r="AM37" s="1219"/>
      <c r="AN37" s="1220"/>
      <c r="AO37" s="341">
        <v>
581253</v>
      </c>
      <c r="AP37" s="341">
        <v>
2114</v>
      </c>
      <c r="AQ37" s="342">
        <v>
1760</v>
      </c>
      <c r="AR37" s="343">
        <v>
20.100000000000001</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1" t="s">
        <v>
544</v>
      </c>
      <c r="AL38" s="1222"/>
      <c r="AM38" s="1222"/>
      <c r="AN38" s="1223"/>
      <c r="AO38" s="344" t="s">
        <v>
524</v>
      </c>
      <c r="AP38" s="344" t="s">
        <v>
524</v>
      </c>
      <c r="AQ38" s="345">
        <v>
0</v>
      </c>
      <c r="AR38" s="333" t="s">
        <v>
524</v>
      </c>
      <c r="AS38" s="340"/>
    </row>
    <row r="39" spans="1:46" ht="13.2"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1" t="s">
        <v>
545</v>
      </c>
      <c r="AL39" s="1222"/>
      <c r="AM39" s="1222"/>
      <c r="AN39" s="1223"/>
      <c r="AO39" s="341">
        <v>
-996</v>
      </c>
      <c r="AP39" s="341">
        <v>
-4</v>
      </c>
      <c r="AQ39" s="342">
        <v>
-11</v>
      </c>
      <c r="AR39" s="343">
        <v>
-63.6</v>
      </c>
      <c r="AS39" s="340"/>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8" t="s">
        <v>
546</v>
      </c>
      <c r="AL40" s="1219"/>
      <c r="AM40" s="1219"/>
      <c r="AN40" s="1220"/>
      <c r="AO40" s="341">
        <v>
-4166748</v>
      </c>
      <c r="AP40" s="341">
        <v>
-15158</v>
      </c>
      <c r="AQ40" s="342">
        <v>
-15582</v>
      </c>
      <c r="AR40" s="343">
        <v>
-2.7</v>
      </c>
      <c r="AS40" s="340"/>
    </row>
    <row r="41" spans="1:46" ht="13.2"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4" t="s">
        <v>
303</v>
      </c>
      <c r="AL41" s="1225"/>
      <c r="AM41" s="1225"/>
      <c r="AN41" s="1226"/>
      <c r="AO41" s="341">
        <v>
-807531</v>
      </c>
      <c r="AP41" s="341">
        <v>
-2938</v>
      </c>
      <c r="AQ41" s="342">
        <v>
-8267</v>
      </c>
      <c r="AR41" s="343">
        <v>
-64.5</v>
      </c>
      <c r="AS41" s="340"/>
    </row>
    <row r="42" spans="1:46" ht="13.2"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
547</v>
      </c>
      <c r="AL42" s="292"/>
      <c r="AM42" s="292"/>
      <c r="AN42" s="292"/>
      <c r="AO42" s="292"/>
      <c r="AP42" s="292"/>
      <c r="AQ42" s="317"/>
      <c r="AR42" s="317"/>
      <c r="AS42" s="340"/>
    </row>
    <row r="43" spans="1:46" ht="13.2"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ht="13.2"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ht="13.2"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ht="13.2" x14ac:dyDescent="0.2">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2">
      <c r="A47" s="350" t="s">
        <v>
548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3.2"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
549</v>
      </c>
      <c r="AL48" s="351"/>
      <c r="AM48" s="351"/>
      <c r="AN48" s="351"/>
      <c r="AO48" s="351"/>
      <c r="AP48" s="351"/>
      <c r="AQ48" s="352"/>
      <c r="AR48" s="351"/>
    </row>
    <row r="49" spans="1:44" ht="13.5"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1" t="s">
        <v>
515</v>
      </c>
      <c r="AN49" s="1213" t="s">
        <v>
550</v>
      </c>
      <c r="AO49" s="1214"/>
      <c r="AP49" s="1214"/>
      <c r="AQ49" s="1214"/>
      <c r="AR49" s="1215"/>
    </row>
    <row r="50" spans="1:44" ht="13.2"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2"/>
      <c r="AN50" s="357" t="s">
        <v>
551</v>
      </c>
      <c r="AO50" s="358" t="s">
        <v>
552</v>
      </c>
      <c r="AP50" s="359" t="s">
        <v>
553</v>
      </c>
      <c r="AQ50" s="360" t="s">
        <v>
554</v>
      </c>
      <c r="AR50" s="361" t="s">
        <v>
555</v>
      </c>
    </row>
    <row r="51" spans="1:44" ht="13.2"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
556</v>
      </c>
      <c r="AL51" s="354"/>
      <c r="AM51" s="362">
        <v>
10403792</v>
      </c>
      <c r="AN51" s="363">
        <v>
39751</v>
      </c>
      <c r="AO51" s="364">
        <v>
-11.7</v>
      </c>
      <c r="AP51" s="365">
        <v>
43773</v>
      </c>
      <c r="AQ51" s="366">
        <v>
-7</v>
      </c>
      <c r="AR51" s="367">
        <v>
-4.7</v>
      </c>
    </row>
    <row r="52" spans="1:44" ht="13.2"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
557</v>
      </c>
      <c r="AM52" s="370">
        <v>
6137777</v>
      </c>
      <c r="AN52" s="371">
        <v>
23451</v>
      </c>
      <c r="AO52" s="372">
        <v>
-18.399999999999999</v>
      </c>
      <c r="AP52" s="373">
        <v>
30346</v>
      </c>
      <c r="AQ52" s="374">
        <v>
-6.7</v>
      </c>
      <c r="AR52" s="375">
        <v>
-11.7</v>
      </c>
    </row>
    <row r="53" spans="1:44" ht="13.2"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
558</v>
      </c>
      <c r="AL53" s="354"/>
      <c r="AM53" s="362">
        <v>
11585663</v>
      </c>
      <c r="AN53" s="363">
        <v>
43680</v>
      </c>
      <c r="AO53" s="364">
        <v>
9.9</v>
      </c>
      <c r="AP53" s="365">
        <v>
51565</v>
      </c>
      <c r="AQ53" s="366">
        <v>
17.8</v>
      </c>
      <c r="AR53" s="367">
        <v>
-7.9</v>
      </c>
    </row>
    <row r="54" spans="1:44" ht="13.2"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
557</v>
      </c>
      <c r="AM54" s="370">
        <v>
7343157</v>
      </c>
      <c r="AN54" s="371">
        <v>
27685</v>
      </c>
      <c r="AO54" s="372">
        <v>
18.100000000000001</v>
      </c>
      <c r="AP54" s="373">
        <v>
35359</v>
      </c>
      <c r="AQ54" s="374">
        <v>
16.5</v>
      </c>
      <c r="AR54" s="375">
        <v>
1.6</v>
      </c>
    </row>
    <row r="55" spans="1:44" ht="13.2"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
559</v>
      </c>
      <c r="AL55" s="354"/>
      <c r="AM55" s="362">
        <v>
10875606</v>
      </c>
      <c r="AN55" s="363">
        <v>
40445</v>
      </c>
      <c r="AO55" s="364">
        <v>
-7.4</v>
      </c>
      <c r="AP55" s="365">
        <v>
46686</v>
      </c>
      <c r="AQ55" s="366">
        <v>
-9.5</v>
      </c>
      <c r="AR55" s="367">
        <v>
2.1</v>
      </c>
    </row>
    <row r="56" spans="1:44" ht="13.2"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
557</v>
      </c>
      <c r="AM56" s="370">
        <v>
7257802</v>
      </c>
      <c r="AN56" s="371">
        <v>
26991</v>
      </c>
      <c r="AO56" s="372">
        <v>
-2.5</v>
      </c>
      <c r="AP56" s="373">
        <v>
32595</v>
      </c>
      <c r="AQ56" s="374">
        <v>
-7.8</v>
      </c>
      <c r="AR56" s="375">
        <v>
5.3</v>
      </c>
    </row>
    <row r="57" spans="1:44" ht="13.2"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
560</v>
      </c>
      <c r="AL57" s="354"/>
      <c r="AM57" s="362">
        <v>
14512625</v>
      </c>
      <c r="AN57" s="363">
        <v>
53383</v>
      </c>
      <c r="AO57" s="364">
        <v>
32</v>
      </c>
      <c r="AP57" s="365">
        <v>
49796</v>
      </c>
      <c r="AQ57" s="366">
        <v>
6.7</v>
      </c>
      <c r="AR57" s="367">
        <v>
25.3</v>
      </c>
    </row>
    <row r="58" spans="1:44" ht="13.2"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
557</v>
      </c>
      <c r="AM58" s="370">
        <v>
8385086</v>
      </c>
      <c r="AN58" s="371">
        <v>
30844</v>
      </c>
      <c r="AO58" s="372">
        <v>
14.3</v>
      </c>
      <c r="AP58" s="373">
        <v>
37281</v>
      </c>
      <c r="AQ58" s="374">
        <v>
14.4</v>
      </c>
      <c r="AR58" s="375">
        <v>
-0.1</v>
      </c>
    </row>
    <row r="59" spans="1:44" ht="13.2"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
561</v>
      </c>
      <c r="AL59" s="354"/>
      <c r="AM59" s="362">
        <v>
13079857</v>
      </c>
      <c r="AN59" s="363">
        <v>
47581</v>
      </c>
      <c r="AO59" s="364">
        <v>
-10.9</v>
      </c>
      <c r="AP59" s="365">
        <v>
51681</v>
      </c>
      <c r="AQ59" s="366">
        <v>
3.8</v>
      </c>
      <c r="AR59" s="367">
        <v>
-14.7</v>
      </c>
    </row>
    <row r="60" spans="1:44" ht="13.2"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
557</v>
      </c>
      <c r="AM60" s="370">
        <v>
9158510</v>
      </c>
      <c r="AN60" s="371">
        <v>
33316</v>
      </c>
      <c r="AO60" s="372">
        <v>
8</v>
      </c>
      <c r="AP60" s="373">
        <v>
37226</v>
      </c>
      <c r="AQ60" s="374">
        <v>
-0.1</v>
      </c>
      <c r="AR60" s="375">
        <v>
8.1</v>
      </c>
    </row>
    <row r="61" spans="1:44" ht="13.2"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
562</v>
      </c>
      <c r="AL61" s="376"/>
      <c r="AM61" s="377">
        <v>
12091509</v>
      </c>
      <c r="AN61" s="378">
        <v>
44968</v>
      </c>
      <c r="AO61" s="379">
        <v>
2.4</v>
      </c>
      <c r="AP61" s="380">
        <v>
48700</v>
      </c>
      <c r="AQ61" s="381">
        <v>
2.4</v>
      </c>
      <c r="AR61" s="367">
        <v>
0</v>
      </c>
    </row>
    <row r="62" spans="1:44" ht="13.2"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
557</v>
      </c>
      <c r="AM62" s="370">
        <v>
7656466</v>
      </c>
      <c r="AN62" s="371">
        <v>
28457</v>
      </c>
      <c r="AO62" s="372">
        <v>
3.9</v>
      </c>
      <c r="AP62" s="373">
        <v>
34561</v>
      </c>
      <c r="AQ62" s="374">
        <v>
3.3</v>
      </c>
      <c r="AR62" s="375">
        <v>
0.6</v>
      </c>
    </row>
    <row r="63" spans="1:44" ht="13.2"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3.2"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3.2"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3.2" x14ac:dyDescent="0.2">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2">
      <c r="AK67" s="292"/>
      <c r="AL67" s="292"/>
      <c r="AM67" s="292"/>
      <c r="AN67" s="292"/>
      <c r="AO67" s="292"/>
      <c r="AP67" s="292"/>
      <c r="AQ67" s="292"/>
      <c r="AR67" s="292"/>
      <c r="AS67" s="292"/>
      <c r="AT67" s="292"/>
    </row>
    <row r="68" spans="1:46" ht="13.5" hidden="1" customHeight="1" x14ac:dyDescent="0.2">
      <c r="AK68" s="292"/>
      <c r="AL68" s="292"/>
      <c r="AM68" s="292"/>
      <c r="AN68" s="292"/>
      <c r="AO68" s="292"/>
      <c r="AP68" s="292"/>
      <c r="AQ68" s="292"/>
      <c r="AR68" s="292"/>
    </row>
    <row r="69" spans="1:46" ht="13.5" hidden="1" customHeight="1" x14ac:dyDescent="0.2">
      <c r="AK69" s="292"/>
      <c r="AL69" s="292"/>
      <c r="AM69" s="292"/>
      <c r="AN69" s="292"/>
      <c r="AO69" s="292"/>
      <c r="AP69" s="292"/>
      <c r="AQ69" s="292"/>
      <c r="AR69" s="292"/>
    </row>
    <row r="70" spans="1:46" ht="13.2" hidden="1" x14ac:dyDescent="0.2">
      <c r="AK70" s="292"/>
      <c r="AL70" s="292"/>
      <c r="AM70" s="292"/>
      <c r="AN70" s="292"/>
      <c r="AO70" s="292"/>
      <c r="AP70" s="292"/>
      <c r="AQ70" s="292"/>
      <c r="AR70" s="292"/>
    </row>
    <row r="71" spans="1:46" ht="13.2" hidden="1" x14ac:dyDescent="0.2">
      <c r="AK71" s="292"/>
      <c r="AL71" s="292"/>
      <c r="AM71" s="292"/>
      <c r="AN71" s="292"/>
      <c r="AO71" s="292"/>
      <c r="AP71" s="292"/>
      <c r="AQ71" s="292"/>
      <c r="AR71" s="292"/>
    </row>
    <row r="72" spans="1:46" ht="13.2" hidden="1" x14ac:dyDescent="0.2">
      <c r="AK72" s="292"/>
      <c r="AL72" s="292"/>
      <c r="AM72" s="292"/>
      <c r="AN72" s="292"/>
      <c r="AO72" s="292"/>
      <c r="AP72" s="292"/>
      <c r="AQ72" s="292"/>
      <c r="AR72" s="292"/>
    </row>
    <row r="73" spans="1:46" ht="13.2" hidden="1" x14ac:dyDescent="0.2">
      <c r="AK73" s="292"/>
      <c r="AL73" s="292"/>
      <c r="AM73" s="292"/>
      <c r="AN73" s="292"/>
      <c r="AO73" s="292"/>
      <c r="AP73" s="292"/>
      <c r="AQ73" s="292"/>
      <c r="AR73" s="292"/>
    </row>
    <row r="74" spans="1:46" ht="13.2" hidden="1" x14ac:dyDescent="0.2"/>
  </sheetData>
  <sheetProtection algorithmName="SHA-512" hashValue="owScxb0bSorftPP8Ob4yX86eR2EU6KKiJneHiy8xtuHPB+o8HHf6RSu17sudTcaEckNvpOisQwp1JGzzrQFpvw==" saltValue="KWwikeMa4TyUa5lXPchb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0" customWidth="1"/>
    <col min="126" max="16384" width="9" style="289" hidden="1"/>
  </cols>
  <sheetData>
    <row r="1" spans="2:125"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3.2" x14ac:dyDescent="0.2">
      <c r="B2" s="289"/>
      <c r="DG2" s="289"/>
    </row>
    <row r="3" spans="2:125" ht="13.2"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3.2" x14ac:dyDescent="0.2"/>
    <row r="5" spans="2:125" ht="13.2" x14ac:dyDescent="0.2"/>
    <row r="6" spans="2:125" ht="13.2" x14ac:dyDescent="0.2"/>
    <row r="7" spans="2:125" ht="13.2" x14ac:dyDescent="0.2"/>
    <row r="8" spans="2:125" ht="13.2" x14ac:dyDescent="0.2"/>
    <row r="9" spans="2:125" ht="13.2" x14ac:dyDescent="0.2">
      <c r="DU9" s="28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9"/>
    </row>
    <row r="18" spans="125:125" ht="13.2" x14ac:dyDescent="0.2"/>
    <row r="19" spans="125:125" ht="13.2" x14ac:dyDescent="0.2"/>
    <row r="20" spans="125:125" ht="13.2" x14ac:dyDescent="0.2">
      <c r="DU20" s="289"/>
    </row>
    <row r="21" spans="125:125" ht="13.2" x14ac:dyDescent="0.2">
      <c r="DU21" s="28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9"/>
    </row>
    <row r="29" spans="125:125" ht="13.2" x14ac:dyDescent="0.2"/>
    <row r="30" spans="125:125" ht="13.2" x14ac:dyDescent="0.2"/>
    <row r="31" spans="125:125" ht="13.2" x14ac:dyDescent="0.2"/>
    <row r="32" spans="125:125" ht="13.2" x14ac:dyDescent="0.2"/>
    <row r="33" spans="2:125" ht="13.2" x14ac:dyDescent="0.2">
      <c r="B33" s="289"/>
      <c r="G33" s="289"/>
      <c r="I33" s="289"/>
    </row>
    <row r="34" spans="2:125" ht="13.2" x14ac:dyDescent="0.2">
      <c r="C34" s="289"/>
      <c r="P34" s="289"/>
      <c r="DE34" s="289"/>
      <c r="DH34" s="289"/>
    </row>
    <row r="35" spans="2:125" ht="13.2" x14ac:dyDescent="0.2">
      <c r="D35" s="289"/>
      <c r="E35" s="289"/>
      <c r="DG35" s="289"/>
      <c r="DJ35" s="289"/>
      <c r="DP35" s="289"/>
      <c r="DQ35" s="289"/>
      <c r="DR35" s="289"/>
      <c r="DS35" s="289"/>
      <c r="DT35" s="289"/>
      <c r="DU35" s="289"/>
    </row>
    <row r="36" spans="2:125" ht="13.2"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3.2" x14ac:dyDescent="0.2">
      <c r="DU37" s="289"/>
    </row>
    <row r="38" spans="2:125" ht="13.2" x14ac:dyDescent="0.2">
      <c r="DT38" s="289"/>
      <c r="DU38" s="289"/>
    </row>
    <row r="39" spans="2:125" ht="13.2" x14ac:dyDescent="0.2"/>
    <row r="40" spans="2:125" ht="13.2" x14ac:dyDescent="0.2">
      <c r="DH40" s="289"/>
    </row>
    <row r="41" spans="2:125" ht="13.2" x14ac:dyDescent="0.2">
      <c r="DE41" s="289"/>
    </row>
    <row r="42" spans="2:125" ht="13.2" x14ac:dyDescent="0.2">
      <c r="DG42" s="289"/>
      <c r="DJ42" s="289"/>
    </row>
    <row r="43" spans="2:125" ht="13.2"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3.2" x14ac:dyDescent="0.2">
      <c r="DU44" s="289"/>
    </row>
    <row r="45" spans="2:125" ht="13.2" x14ac:dyDescent="0.2"/>
    <row r="46" spans="2:125" ht="13.2" x14ac:dyDescent="0.2"/>
    <row r="47" spans="2:125" ht="13.2" x14ac:dyDescent="0.2"/>
    <row r="48" spans="2:125" ht="13.2" x14ac:dyDescent="0.2">
      <c r="DT48" s="289"/>
      <c r="DU48" s="289"/>
    </row>
    <row r="49" spans="120:125" ht="13.2" x14ac:dyDescent="0.2">
      <c r="DU49" s="289"/>
    </row>
    <row r="50" spans="120:125" ht="13.2" x14ac:dyDescent="0.2">
      <c r="DU50" s="289"/>
    </row>
    <row r="51" spans="120:125" ht="13.2" x14ac:dyDescent="0.2">
      <c r="DP51" s="289"/>
      <c r="DQ51" s="289"/>
      <c r="DR51" s="289"/>
      <c r="DS51" s="289"/>
      <c r="DT51" s="289"/>
      <c r="DU51" s="289"/>
    </row>
    <row r="52" spans="120:125" ht="13.2" x14ac:dyDescent="0.2"/>
    <row r="53" spans="120:125" ht="13.2" x14ac:dyDescent="0.2"/>
    <row r="54" spans="120:125" ht="13.2" x14ac:dyDescent="0.2">
      <c r="DU54" s="289"/>
    </row>
    <row r="55" spans="120:125" ht="13.2" x14ac:dyDescent="0.2"/>
    <row r="56" spans="120:125" ht="13.2" x14ac:dyDescent="0.2"/>
    <row r="57" spans="120:125" ht="13.2" x14ac:dyDescent="0.2"/>
    <row r="58" spans="120:125" ht="13.2" x14ac:dyDescent="0.2">
      <c r="DU58" s="289"/>
    </row>
    <row r="59" spans="120:125" ht="13.2" x14ac:dyDescent="0.2"/>
    <row r="60" spans="120:125" ht="13.2" x14ac:dyDescent="0.2"/>
    <row r="61" spans="120:125" ht="13.2" x14ac:dyDescent="0.2"/>
    <row r="62" spans="120:125" ht="13.2" x14ac:dyDescent="0.2"/>
    <row r="63" spans="120:125" ht="13.2" x14ac:dyDescent="0.2">
      <c r="DU63" s="289"/>
    </row>
    <row r="64" spans="120:125" ht="13.2" x14ac:dyDescent="0.2">
      <c r="DT64" s="289"/>
      <c r="DU64" s="289"/>
    </row>
    <row r="65" spans="123:125" ht="13.2" x14ac:dyDescent="0.2"/>
    <row r="66" spans="123:125" ht="13.2" x14ac:dyDescent="0.2"/>
    <row r="67" spans="123:125" ht="13.2" x14ac:dyDescent="0.2"/>
    <row r="68" spans="123:125" ht="13.2" x14ac:dyDescent="0.2"/>
    <row r="69" spans="123:125" ht="13.2" x14ac:dyDescent="0.2">
      <c r="DS69" s="289"/>
      <c r="DT69" s="289"/>
      <c r="DU69" s="28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9"/>
    </row>
    <row r="83" spans="116:125" ht="13.2" x14ac:dyDescent="0.2">
      <c r="DM83" s="289"/>
      <c r="DN83" s="289"/>
      <c r="DO83" s="289"/>
      <c r="DP83" s="289"/>
      <c r="DQ83" s="289"/>
      <c r="DR83" s="289"/>
      <c r="DS83" s="289"/>
      <c r="DT83" s="289"/>
      <c r="DU83" s="289"/>
    </row>
    <row r="84" spans="116:125" ht="13.2" x14ac:dyDescent="0.2"/>
    <row r="85" spans="116:125" ht="13.2" x14ac:dyDescent="0.2"/>
    <row r="86" spans="116:125" ht="13.2" x14ac:dyDescent="0.2"/>
    <row r="87" spans="116:125" ht="13.2" x14ac:dyDescent="0.2"/>
    <row r="88" spans="116:125" ht="13.2" x14ac:dyDescent="0.2">
      <c r="DU88" s="28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9"/>
      <c r="DT94" s="289"/>
      <c r="DU94" s="289"/>
    </row>
    <row r="95" spans="116:125" ht="13.5" customHeight="1" x14ac:dyDescent="0.2">
      <c r="DU95" s="28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9"/>
    </row>
    <row r="102" spans="124:125" ht="13.5" customHeight="1" x14ac:dyDescent="0.2"/>
    <row r="103" spans="124:125" ht="13.5" customHeight="1" x14ac:dyDescent="0.2"/>
    <row r="104" spans="124:125" ht="13.5" customHeight="1" x14ac:dyDescent="0.2">
      <c r="DT104" s="289"/>
      <c r="DU104" s="28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
564</v>
      </c>
    </row>
    <row r="120" spans="125:125" ht="13.5" hidden="1" customHeight="1" x14ac:dyDescent="0.2"/>
    <row r="121" spans="125:125" ht="13.5" hidden="1" customHeight="1" x14ac:dyDescent="0.2">
      <c r="DU121" s="289"/>
    </row>
  </sheetData>
  <sheetProtection algorithmName="SHA-512" hashValue="EqeF7ACSVQQmnguKLXWG0p7nGB9ig11Ze47D82n/tmG/0OcX88i6MkRXsBqq/BaQTrgEszwsn7L5OEn3aRfHRw==" saltValue="TPWwFg3Uuiq4Lxok1hxku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0" customWidth="1"/>
    <col min="126" max="142" width="0" style="289" hidden="1" customWidth="1"/>
    <col min="143" max="16384" width="9" style="289" hidden="1"/>
  </cols>
  <sheetData>
    <row r="1" spans="1:125"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3.2" x14ac:dyDescent="0.2">
      <c r="B2" s="289"/>
      <c r="T2" s="289"/>
    </row>
    <row r="3" spans="1:125"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9"/>
      <c r="G33" s="289"/>
      <c r="I33" s="289"/>
    </row>
    <row r="34" spans="2:125" ht="13.2" x14ac:dyDescent="0.2">
      <c r="C34" s="289"/>
      <c r="P34" s="289"/>
      <c r="R34" s="289"/>
      <c r="U34" s="289"/>
    </row>
    <row r="35" spans="2:125" ht="13.2"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3.2" x14ac:dyDescent="0.2">
      <c r="F36" s="289"/>
      <c r="H36" s="289"/>
      <c r="J36" s="289"/>
      <c r="K36" s="289"/>
      <c r="L36" s="289"/>
      <c r="M36" s="289"/>
      <c r="N36" s="289"/>
      <c r="O36" s="289"/>
      <c r="Q36" s="289"/>
      <c r="S36" s="289"/>
      <c r="V36" s="289"/>
    </row>
    <row r="37" spans="2:125" ht="13.2" x14ac:dyDescent="0.2"/>
    <row r="38" spans="2:125" ht="13.2" x14ac:dyDescent="0.2"/>
    <row r="39" spans="2:125" ht="13.2" x14ac:dyDescent="0.2"/>
    <row r="40" spans="2:125" ht="13.2" x14ac:dyDescent="0.2">
      <c r="U40" s="289"/>
    </row>
    <row r="41" spans="2:125" ht="13.2" x14ac:dyDescent="0.2">
      <c r="R41" s="289"/>
    </row>
    <row r="42" spans="2:125" ht="13.2"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3.2" x14ac:dyDescent="0.2">
      <c r="Q43" s="289"/>
      <c r="S43" s="289"/>
      <c r="V43" s="28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565</v>
      </c>
    </row>
  </sheetData>
  <sheetProtection algorithmName="SHA-512" hashValue="QjcdYNrS43dpHnDo6SqwhLGb1BgrGLuNbB1t/5qaP5W2CJs7gCfM9iUq0FkX2xk89zEmYGcO6to1dD3FLrnNpg==" saltValue="qw5oFAAfxRzwRUa1n/YZE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566</v>
      </c>
      <c r="G46" s="8" t="s">
        <v>
567</v>
      </c>
      <c r="H46" s="8" t="s">
        <v>
568</v>
      </c>
      <c r="I46" s="8" t="s">
        <v>
569</v>
      </c>
      <c r="J46" s="9" t="s">
        <v>
570</v>
      </c>
    </row>
    <row r="47" spans="2:10" ht="57.75" customHeight="1" x14ac:dyDescent="0.2">
      <c r="B47" s="10"/>
      <c r="C47" s="1236" t="s">
        <v>
3</v>
      </c>
      <c r="D47" s="1236"/>
      <c r="E47" s="1237"/>
      <c r="F47" s="11">
        <v>
10.49</v>
      </c>
      <c r="G47" s="12">
        <v>
12.47</v>
      </c>
      <c r="H47" s="12">
        <v>
14.45</v>
      </c>
      <c r="I47" s="12">
        <v>
20.28</v>
      </c>
      <c r="J47" s="13">
        <v>
24.68</v>
      </c>
    </row>
    <row r="48" spans="2:10" ht="57.75" customHeight="1" x14ac:dyDescent="0.2">
      <c r="B48" s="14"/>
      <c r="C48" s="1238" t="s">
        <v>
4</v>
      </c>
      <c r="D48" s="1238"/>
      <c r="E48" s="1239"/>
      <c r="F48" s="15">
        <v>
4.92</v>
      </c>
      <c r="G48" s="16">
        <v>
3.73</v>
      </c>
      <c r="H48" s="16">
        <v>
6.79</v>
      </c>
      <c r="I48" s="16">
        <v>
5.19</v>
      </c>
      <c r="J48" s="17">
        <v>
8.5399999999999991</v>
      </c>
    </row>
    <row r="49" spans="2:10" ht="57.75" customHeight="1" thickBot="1" x14ac:dyDescent="0.25">
      <c r="B49" s="18"/>
      <c r="C49" s="1240" t="s">
        <v>
5</v>
      </c>
      <c r="D49" s="1240"/>
      <c r="E49" s="1241"/>
      <c r="F49" s="19">
        <v>
3.43</v>
      </c>
      <c r="G49" s="20">
        <v>
1.05</v>
      </c>
      <c r="H49" s="20">
        <v>
4.3600000000000003</v>
      </c>
      <c r="I49" s="20">
        <v>
4.13</v>
      </c>
      <c r="J49" s="21">
        <v>
7.58</v>
      </c>
    </row>
    <row r="50" spans="2:10" ht="13.5" customHeight="1" x14ac:dyDescent="0.2"/>
  </sheetData>
  <sheetProtection algorithmName="SHA-512" hashValue="fqxRo5FDmfd0LdIIUQr0CP4nxePElFE5axfdp+5oe8ImSlnA4glVByMWOWU5pg8Ama9XkrCKX7haKG9hEjrnnQ==" saltValue="YXp1Ho3RREHH+irIn4clk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566</v>
      </c>
      <c r="G33" s="29" t="s">
        <v>
567</v>
      </c>
      <c r="H33" s="29" t="s">
        <v>
568</v>
      </c>
      <c r="I33" s="29" t="s">
        <v>
569</v>
      </c>
      <c r="J33" s="30" t="s">
        <v>
570</v>
      </c>
      <c r="K33" s="22"/>
      <c r="L33" s="22"/>
      <c r="M33" s="22"/>
      <c r="N33" s="22"/>
      <c r="O33" s="22"/>
      <c r="P33" s="22"/>
    </row>
    <row r="34" spans="1:16" ht="39" customHeight="1" x14ac:dyDescent="0.2">
      <c r="A34" s="22"/>
      <c r="B34" s="31"/>
      <c r="C34" s="1248" t="s">
        <v>
571</v>
      </c>
      <c r="D34" s="1248"/>
      <c r="E34" s="1249"/>
      <c r="F34" s="32">
        <v>
4.91</v>
      </c>
      <c r="G34" s="33">
        <v>
3.73</v>
      </c>
      <c r="H34" s="33">
        <v>
6.78</v>
      </c>
      <c r="I34" s="33">
        <v>
5.18</v>
      </c>
      <c r="J34" s="34">
        <v>
8.5399999999999991</v>
      </c>
      <c r="K34" s="22"/>
      <c r="L34" s="22"/>
      <c r="M34" s="22"/>
      <c r="N34" s="22"/>
      <c r="O34" s="22"/>
      <c r="P34" s="22"/>
    </row>
    <row r="35" spans="1:16" ht="39" customHeight="1" x14ac:dyDescent="0.2">
      <c r="A35" s="22"/>
      <c r="B35" s="35"/>
      <c r="C35" s="1242" t="s">
        <v>
572</v>
      </c>
      <c r="D35" s="1243"/>
      <c r="E35" s="1244"/>
      <c r="F35" s="36">
        <v>
0.13</v>
      </c>
      <c r="G35" s="37">
        <v>
0.59</v>
      </c>
      <c r="H35" s="37">
        <v>
1.36</v>
      </c>
      <c r="I35" s="37">
        <v>
1.33</v>
      </c>
      <c r="J35" s="38">
        <v>
1.7</v>
      </c>
      <c r="K35" s="22"/>
      <c r="L35" s="22"/>
      <c r="M35" s="22"/>
      <c r="N35" s="22"/>
      <c r="O35" s="22"/>
      <c r="P35" s="22"/>
    </row>
    <row r="36" spans="1:16" ht="39" customHeight="1" x14ac:dyDescent="0.2">
      <c r="A36" s="22"/>
      <c r="B36" s="35"/>
      <c r="C36" s="1242" t="s">
        <v>
573</v>
      </c>
      <c r="D36" s="1243"/>
      <c r="E36" s="1244"/>
      <c r="F36" s="36">
        <v>
1.45</v>
      </c>
      <c r="G36" s="37">
        <v>
1.62</v>
      </c>
      <c r="H36" s="37">
        <v>
1.46</v>
      </c>
      <c r="I36" s="37">
        <v>
1.37</v>
      </c>
      <c r="J36" s="38">
        <v>
1.23</v>
      </c>
      <c r="K36" s="22"/>
      <c r="L36" s="22"/>
      <c r="M36" s="22"/>
      <c r="N36" s="22"/>
      <c r="O36" s="22"/>
      <c r="P36" s="22"/>
    </row>
    <row r="37" spans="1:16" ht="39" customHeight="1" x14ac:dyDescent="0.2">
      <c r="A37" s="22"/>
      <c r="B37" s="35"/>
      <c r="C37" s="1242" t="s">
        <v>
574</v>
      </c>
      <c r="D37" s="1243"/>
      <c r="E37" s="1244"/>
      <c r="F37" s="36">
        <v>
0.38</v>
      </c>
      <c r="G37" s="37">
        <v>
0.3</v>
      </c>
      <c r="H37" s="37">
        <v>
0.33</v>
      </c>
      <c r="I37" s="37">
        <v>
0.27</v>
      </c>
      <c r="J37" s="38">
        <v>
0.22</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575</v>
      </c>
      <c r="D42" s="1243"/>
      <c r="E42" s="1244"/>
      <c r="F42" s="36" t="s">
        <v>
524</v>
      </c>
      <c r="G42" s="37" t="s">
        <v>
524</v>
      </c>
      <c r="H42" s="37" t="s">
        <v>
524</v>
      </c>
      <c r="I42" s="37" t="s">
        <v>
524</v>
      </c>
      <c r="J42" s="38" t="s">
        <v>
524</v>
      </c>
      <c r="K42" s="22"/>
      <c r="L42" s="22"/>
      <c r="M42" s="22"/>
      <c r="N42" s="22"/>
      <c r="O42" s="22"/>
      <c r="P42" s="22"/>
    </row>
    <row r="43" spans="1:16" ht="39" customHeight="1" thickBot="1" x14ac:dyDescent="0.25">
      <c r="A43" s="22"/>
      <c r="B43" s="40"/>
      <c r="C43" s="1245" t="s">
        <v>
576</v>
      </c>
      <c r="D43" s="1246"/>
      <c r="E43" s="1247"/>
      <c r="F43" s="41" t="s">
        <v>
524</v>
      </c>
      <c r="G43" s="42" t="s">
        <v>
524</v>
      </c>
      <c r="H43" s="42" t="s">
        <v>
524</v>
      </c>
      <c r="I43" s="42" t="s">
        <v>
524</v>
      </c>
      <c r="J43" s="43" t="s">
        <v>
524</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GO9h3KKDGNoq/75K+7Z1V4cIqjJqLlOYBE3Ny1ss5vm3AUK4Be/vfz+maTkNZGIW0bASkJG0jsCE3SElko/UA==" saltValue="vxNnD7acxrJnXZ3TSplO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566</v>
      </c>
      <c r="L44" s="56" t="s">
        <v>
567</v>
      </c>
      <c r="M44" s="56" t="s">
        <v>
568</v>
      </c>
      <c r="N44" s="56" t="s">
        <v>
569</v>
      </c>
      <c r="O44" s="57" t="s">
        <v>
570</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3444</v>
      </c>
      <c r="L45" s="60">
        <v>
3762</v>
      </c>
      <c r="M45" s="60">
        <v>
2728</v>
      </c>
      <c r="N45" s="60">
        <v>
2817</v>
      </c>
      <c r="O45" s="61">
        <v>
2594</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524</v>
      </c>
      <c r="L46" s="64" t="s">
        <v>
524</v>
      </c>
      <c r="M46" s="64" t="s">
        <v>
524</v>
      </c>
      <c r="N46" s="64" t="s">
        <v>
524</v>
      </c>
      <c r="O46" s="65" t="s">
        <v>
524</v>
      </c>
      <c r="P46" s="48"/>
      <c r="Q46" s="48"/>
      <c r="R46" s="48"/>
      <c r="S46" s="48"/>
      <c r="T46" s="48"/>
      <c r="U46" s="48"/>
    </row>
    <row r="47" spans="1:21" ht="30.75" customHeight="1" x14ac:dyDescent="0.2">
      <c r="A47" s="48"/>
      <c r="B47" s="1270"/>
      <c r="C47" s="1271"/>
      <c r="D47" s="62"/>
      <c r="E47" s="1252" t="s">
        <v>
14</v>
      </c>
      <c r="F47" s="1252"/>
      <c r="G47" s="1252"/>
      <c r="H47" s="1252"/>
      <c r="I47" s="1252"/>
      <c r="J47" s="1253"/>
      <c r="K47" s="63">
        <v>
95</v>
      </c>
      <c r="L47" s="64">
        <v>
75</v>
      </c>
      <c r="M47" s="64">
        <v>
84</v>
      </c>
      <c r="N47" s="64">
        <v>
83</v>
      </c>
      <c r="O47" s="65">
        <v>
97</v>
      </c>
      <c r="P47" s="48"/>
      <c r="Q47" s="48"/>
      <c r="R47" s="48"/>
      <c r="S47" s="48"/>
      <c r="T47" s="48"/>
      <c r="U47" s="48"/>
    </row>
    <row r="48" spans="1:21" ht="30.75" customHeight="1" x14ac:dyDescent="0.2">
      <c r="A48" s="48"/>
      <c r="B48" s="1270"/>
      <c r="C48" s="1271"/>
      <c r="D48" s="62"/>
      <c r="E48" s="1252" t="s">
        <v>
15</v>
      </c>
      <c r="F48" s="1252"/>
      <c r="G48" s="1252"/>
      <c r="H48" s="1252"/>
      <c r="I48" s="1252"/>
      <c r="J48" s="1253"/>
      <c r="K48" s="63" t="s">
        <v>
524</v>
      </c>
      <c r="L48" s="64" t="s">
        <v>
524</v>
      </c>
      <c r="M48" s="64" t="s">
        <v>
524</v>
      </c>
      <c r="N48" s="64" t="s">
        <v>
524</v>
      </c>
      <c r="O48" s="65" t="s">
        <v>
524</v>
      </c>
      <c r="P48" s="48"/>
      <c r="Q48" s="48"/>
      <c r="R48" s="48"/>
      <c r="S48" s="48"/>
      <c r="T48" s="48"/>
      <c r="U48" s="48"/>
    </row>
    <row r="49" spans="1:21" ht="30.75" customHeight="1" x14ac:dyDescent="0.2">
      <c r="A49" s="48"/>
      <c r="B49" s="1270"/>
      <c r="C49" s="1271"/>
      <c r="D49" s="62"/>
      <c r="E49" s="1252" t="s">
        <v>
16</v>
      </c>
      <c r="F49" s="1252"/>
      <c r="G49" s="1252"/>
      <c r="H49" s="1252"/>
      <c r="I49" s="1252"/>
      <c r="J49" s="1253"/>
      <c r="K49" s="63">
        <v>
137</v>
      </c>
      <c r="L49" s="64">
        <v>
88</v>
      </c>
      <c r="M49" s="64">
        <v>
77</v>
      </c>
      <c r="N49" s="64">
        <v>
83</v>
      </c>
      <c r="O49" s="65">
        <v>
87</v>
      </c>
      <c r="P49" s="48"/>
      <c r="Q49" s="48"/>
      <c r="R49" s="48"/>
      <c r="S49" s="48"/>
      <c r="T49" s="48"/>
      <c r="U49" s="48"/>
    </row>
    <row r="50" spans="1:21" ht="30.75" customHeight="1" x14ac:dyDescent="0.2">
      <c r="A50" s="48"/>
      <c r="B50" s="1270"/>
      <c r="C50" s="1271"/>
      <c r="D50" s="62"/>
      <c r="E50" s="1252" t="s">
        <v>
17</v>
      </c>
      <c r="F50" s="1252"/>
      <c r="G50" s="1252"/>
      <c r="H50" s="1252"/>
      <c r="I50" s="1252"/>
      <c r="J50" s="1253"/>
      <c r="K50" s="63">
        <v>
660</v>
      </c>
      <c r="L50" s="64">
        <v>
641</v>
      </c>
      <c r="M50" s="64">
        <v>
617</v>
      </c>
      <c r="N50" s="64">
        <v>
581</v>
      </c>
      <c r="O50" s="65">
        <v>
581</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524</v>
      </c>
      <c r="L51" s="64" t="s">
        <v>
524</v>
      </c>
      <c r="M51" s="64" t="s">
        <v>
524</v>
      </c>
      <c r="N51" s="64" t="s">
        <v>
524</v>
      </c>
      <c r="O51" s="65" t="s">
        <v>
524</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4658</v>
      </c>
      <c r="L52" s="64">
        <v>
4713</v>
      </c>
      <c r="M52" s="64">
        <v>
4372</v>
      </c>
      <c r="N52" s="64">
        <v>
4264</v>
      </c>
      <c r="O52" s="65">
        <v>
4168</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-322</v>
      </c>
      <c r="L53" s="69">
        <v>
-147</v>
      </c>
      <c r="M53" s="69">
        <v>
-866</v>
      </c>
      <c r="N53" s="69">
        <v>
-700</v>
      </c>
      <c r="O53" s="70">
        <v>
-809</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577</v>
      </c>
      <c r="P55" s="48"/>
      <c r="Q55" s="48"/>
      <c r="R55" s="48"/>
      <c r="S55" s="48"/>
      <c r="T55" s="48"/>
      <c r="U55" s="48"/>
    </row>
    <row r="56" spans="1:21" ht="31.5" customHeight="1" thickBot="1" x14ac:dyDescent="0.25">
      <c r="A56" s="48"/>
      <c r="B56" s="76"/>
      <c r="C56" s="77"/>
      <c r="D56" s="77"/>
      <c r="E56" s="78"/>
      <c r="F56" s="78"/>
      <c r="G56" s="78"/>
      <c r="H56" s="78"/>
      <c r="I56" s="78"/>
      <c r="J56" s="79" t="s">
        <v>
2</v>
      </c>
      <c r="K56" s="80" t="s">
        <v>
578</v>
      </c>
      <c r="L56" s="81" t="s">
        <v>
579</v>
      </c>
      <c r="M56" s="81" t="s">
        <v>
580</v>
      </c>
      <c r="N56" s="81" t="s">
        <v>
581</v>
      </c>
      <c r="O56" s="82" t="s">
        <v>
582</v>
      </c>
      <c r="P56" s="48"/>
      <c r="Q56" s="48"/>
      <c r="R56" s="48"/>
      <c r="S56" s="48"/>
      <c r="T56" s="48"/>
      <c r="U56" s="48"/>
    </row>
    <row r="57" spans="1:21" ht="31.5" customHeight="1" x14ac:dyDescent="0.2">
      <c r="B57" s="1258" t="s">
        <v>
25</v>
      </c>
      <c r="C57" s="1259"/>
      <c r="D57" s="1262" t="s">
        <v>
26</v>
      </c>
      <c r="E57" s="1263"/>
      <c r="F57" s="1263"/>
      <c r="G57" s="1263"/>
      <c r="H57" s="1263"/>
      <c r="I57" s="1263"/>
      <c r="J57" s="1264"/>
      <c r="K57" s="83">
        <v>
759271</v>
      </c>
      <c r="L57" s="84">
        <v>
629159</v>
      </c>
      <c r="M57" s="84">
        <v>
537393</v>
      </c>
      <c r="N57" s="84">
        <v>
642304</v>
      </c>
      <c r="O57" s="85">
        <v>
583919</v>
      </c>
    </row>
    <row r="58" spans="1:21" ht="31.5" customHeight="1" thickBot="1" x14ac:dyDescent="0.25">
      <c r="B58" s="1260"/>
      <c r="C58" s="1261"/>
      <c r="D58" s="1265" t="s">
        <v>
27</v>
      </c>
      <c r="E58" s="1266"/>
      <c r="F58" s="1266"/>
      <c r="G58" s="1266"/>
      <c r="H58" s="1266"/>
      <c r="I58" s="1266"/>
      <c r="J58" s="1267"/>
      <c r="K58" s="86">
        <v>
397590</v>
      </c>
      <c r="L58" s="87">
        <v>
289603</v>
      </c>
      <c r="M58" s="87">
        <v>
364517</v>
      </c>
      <c r="N58" s="87">
        <v>
395383</v>
      </c>
      <c r="O58" s="88">
        <v>
480083</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SK9N5fzo4xJDAQkmIRSGmYWvEjqiG4sC2ME2vds8aU8Z6fY4txTwATMJcBz7kzeWECubqi1Oe2Rac+NIEvpg==" saltValue="BGsfKFdB1fPaYjcVfOLA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566</v>
      </c>
      <c r="J40" s="100" t="s">
        <v>
567</v>
      </c>
      <c r="K40" s="100" t="s">
        <v>
568</v>
      </c>
      <c r="L40" s="100" t="s">
        <v>
569</v>
      </c>
      <c r="M40" s="101" t="s">
        <v>
570</v>
      </c>
    </row>
    <row r="41" spans="2:13" ht="27.75" customHeight="1" x14ac:dyDescent="0.2">
      <c r="B41" s="1288" t="s">
        <v>
30</v>
      </c>
      <c r="C41" s="1289"/>
      <c r="D41" s="102"/>
      <c r="E41" s="1290" t="s">
        <v>
31</v>
      </c>
      <c r="F41" s="1290"/>
      <c r="G41" s="1290"/>
      <c r="H41" s="1291"/>
      <c r="I41" s="103">
        <v>
30162</v>
      </c>
      <c r="J41" s="104">
        <v>
29352</v>
      </c>
      <c r="K41" s="104">
        <v>
28171</v>
      </c>
      <c r="L41" s="104">
        <v>
28586</v>
      </c>
      <c r="M41" s="105">
        <v>
28628</v>
      </c>
    </row>
    <row r="42" spans="2:13" ht="27.75" customHeight="1" x14ac:dyDescent="0.2">
      <c r="B42" s="1278"/>
      <c r="C42" s="1279"/>
      <c r="D42" s="106"/>
      <c r="E42" s="1282" t="s">
        <v>
32</v>
      </c>
      <c r="F42" s="1282"/>
      <c r="G42" s="1282"/>
      <c r="H42" s="1283"/>
      <c r="I42" s="107">
        <v>
7854</v>
      </c>
      <c r="J42" s="108">
        <v>
7213</v>
      </c>
      <c r="K42" s="108">
        <v>
6404</v>
      </c>
      <c r="L42" s="108">
        <v>
6183</v>
      </c>
      <c r="M42" s="109">
        <v>
7202</v>
      </c>
    </row>
    <row r="43" spans="2:13" ht="27.75" customHeight="1" x14ac:dyDescent="0.2">
      <c r="B43" s="1278"/>
      <c r="C43" s="1279"/>
      <c r="D43" s="106"/>
      <c r="E43" s="1282" t="s">
        <v>
33</v>
      </c>
      <c r="F43" s="1282"/>
      <c r="G43" s="1282"/>
      <c r="H43" s="1283"/>
      <c r="I43" s="107" t="s">
        <v>
524</v>
      </c>
      <c r="J43" s="108" t="s">
        <v>
524</v>
      </c>
      <c r="K43" s="108" t="s">
        <v>
524</v>
      </c>
      <c r="L43" s="108" t="s">
        <v>
524</v>
      </c>
      <c r="M43" s="109" t="s">
        <v>
524</v>
      </c>
    </row>
    <row r="44" spans="2:13" ht="27.75" customHeight="1" x14ac:dyDescent="0.2">
      <c r="B44" s="1278"/>
      <c r="C44" s="1279"/>
      <c r="D44" s="106"/>
      <c r="E44" s="1282" t="s">
        <v>
34</v>
      </c>
      <c r="F44" s="1282"/>
      <c r="G44" s="1282"/>
      <c r="H44" s="1283"/>
      <c r="I44" s="107">
        <v>
833</v>
      </c>
      <c r="J44" s="108">
        <v>
873</v>
      </c>
      <c r="K44" s="108">
        <v>
1025</v>
      </c>
      <c r="L44" s="108">
        <v>
1039</v>
      </c>
      <c r="M44" s="109">
        <v>
1063</v>
      </c>
    </row>
    <row r="45" spans="2:13" ht="27.75" customHeight="1" x14ac:dyDescent="0.2">
      <c r="B45" s="1278"/>
      <c r="C45" s="1279"/>
      <c r="D45" s="106"/>
      <c r="E45" s="1282" t="s">
        <v>
35</v>
      </c>
      <c r="F45" s="1282"/>
      <c r="G45" s="1282"/>
      <c r="H45" s="1283"/>
      <c r="I45" s="107">
        <v>
15973</v>
      </c>
      <c r="J45" s="108">
        <v>
16696</v>
      </c>
      <c r="K45" s="108">
        <v>
15615</v>
      </c>
      <c r="L45" s="108">
        <v>
15271</v>
      </c>
      <c r="M45" s="109">
        <v>
13887</v>
      </c>
    </row>
    <row r="46" spans="2:13" ht="27.75" customHeight="1" x14ac:dyDescent="0.2">
      <c r="B46" s="1278"/>
      <c r="C46" s="1279"/>
      <c r="D46" s="110"/>
      <c r="E46" s="1282" t="s">
        <v>
36</v>
      </c>
      <c r="F46" s="1282"/>
      <c r="G46" s="1282"/>
      <c r="H46" s="1283"/>
      <c r="I46" s="107" t="s">
        <v>
524</v>
      </c>
      <c r="J46" s="108" t="s">
        <v>
524</v>
      </c>
      <c r="K46" s="108" t="s">
        <v>
524</v>
      </c>
      <c r="L46" s="108" t="s">
        <v>
524</v>
      </c>
      <c r="M46" s="109" t="s">
        <v>
524</v>
      </c>
    </row>
    <row r="47" spans="2:13" ht="27.75" customHeight="1" x14ac:dyDescent="0.2">
      <c r="B47" s="1278"/>
      <c r="C47" s="1279"/>
      <c r="D47" s="111"/>
      <c r="E47" s="1292" t="s">
        <v>
37</v>
      </c>
      <c r="F47" s="1293"/>
      <c r="G47" s="1293"/>
      <c r="H47" s="1294"/>
      <c r="I47" s="107" t="s">
        <v>
524</v>
      </c>
      <c r="J47" s="108" t="s">
        <v>
524</v>
      </c>
      <c r="K47" s="108" t="s">
        <v>
524</v>
      </c>
      <c r="L47" s="108" t="s">
        <v>
524</v>
      </c>
      <c r="M47" s="109" t="s">
        <v>
524</v>
      </c>
    </row>
    <row r="48" spans="2:13" ht="27.75" customHeight="1" x14ac:dyDescent="0.2">
      <c r="B48" s="1278"/>
      <c r="C48" s="1279"/>
      <c r="D48" s="106"/>
      <c r="E48" s="1282" t="s">
        <v>
38</v>
      </c>
      <c r="F48" s="1282"/>
      <c r="G48" s="1282"/>
      <c r="H48" s="1283"/>
      <c r="I48" s="107" t="s">
        <v>
524</v>
      </c>
      <c r="J48" s="108" t="s">
        <v>
524</v>
      </c>
      <c r="K48" s="108" t="s">
        <v>
524</v>
      </c>
      <c r="L48" s="108" t="s">
        <v>
524</v>
      </c>
      <c r="M48" s="109" t="s">
        <v>
524</v>
      </c>
    </row>
    <row r="49" spans="2:13" ht="27.75" customHeight="1" x14ac:dyDescent="0.2">
      <c r="B49" s="1280"/>
      <c r="C49" s="1281"/>
      <c r="D49" s="106"/>
      <c r="E49" s="1282" t="s">
        <v>
39</v>
      </c>
      <c r="F49" s="1282"/>
      <c r="G49" s="1282"/>
      <c r="H49" s="1283"/>
      <c r="I49" s="107" t="s">
        <v>
524</v>
      </c>
      <c r="J49" s="108" t="s">
        <v>
524</v>
      </c>
      <c r="K49" s="108" t="s">
        <v>
524</v>
      </c>
      <c r="L49" s="108" t="s">
        <v>
524</v>
      </c>
      <c r="M49" s="109" t="s">
        <v>
524</v>
      </c>
    </row>
    <row r="50" spans="2:13" ht="27.75" customHeight="1" x14ac:dyDescent="0.2">
      <c r="B50" s="1276" t="s">
        <v>
40</v>
      </c>
      <c r="C50" s="1277"/>
      <c r="D50" s="112"/>
      <c r="E50" s="1282" t="s">
        <v>
41</v>
      </c>
      <c r="F50" s="1282"/>
      <c r="G50" s="1282"/>
      <c r="H50" s="1283"/>
      <c r="I50" s="107">
        <v>
14659</v>
      </c>
      <c r="J50" s="108">
        <v>
19230</v>
      </c>
      <c r="K50" s="108">
        <v>
19265</v>
      </c>
      <c r="L50" s="108">
        <v>
24903</v>
      </c>
      <c r="M50" s="109">
        <v>
29511</v>
      </c>
    </row>
    <row r="51" spans="2:13" ht="27.75" customHeight="1" x14ac:dyDescent="0.2">
      <c r="B51" s="1278"/>
      <c r="C51" s="1279"/>
      <c r="D51" s="106"/>
      <c r="E51" s="1282" t="s">
        <v>
42</v>
      </c>
      <c r="F51" s="1282"/>
      <c r="G51" s="1282"/>
      <c r="H51" s="1283"/>
      <c r="I51" s="107" t="s">
        <v>
524</v>
      </c>
      <c r="J51" s="108" t="s">
        <v>
524</v>
      </c>
      <c r="K51" s="108" t="s">
        <v>
524</v>
      </c>
      <c r="L51" s="108" t="s">
        <v>
524</v>
      </c>
      <c r="M51" s="109" t="s">
        <v>
524</v>
      </c>
    </row>
    <row r="52" spans="2:13" ht="27.75" customHeight="1" x14ac:dyDescent="0.2">
      <c r="B52" s="1280"/>
      <c r="C52" s="1281"/>
      <c r="D52" s="106"/>
      <c r="E52" s="1282" t="s">
        <v>
43</v>
      </c>
      <c r="F52" s="1282"/>
      <c r="G52" s="1282"/>
      <c r="H52" s="1283"/>
      <c r="I52" s="107">
        <v>
49851</v>
      </c>
      <c r="J52" s="108">
        <v>
45971</v>
      </c>
      <c r="K52" s="108">
        <v>
42390</v>
      </c>
      <c r="L52" s="108">
        <v>
38938</v>
      </c>
      <c r="M52" s="109">
        <v>
35732</v>
      </c>
    </row>
    <row r="53" spans="2:13" ht="27.75" customHeight="1" thickBot="1" x14ac:dyDescent="0.25">
      <c r="B53" s="1284" t="s">
        <v>
44</v>
      </c>
      <c r="C53" s="1285"/>
      <c r="D53" s="113"/>
      <c r="E53" s="1286" t="s">
        <v>
45</v>
      </c>
      <c r="F53" s="1286"/>
      <c r="G53" s="1286"/>
      <c r="H53" s="1287"/>
      <c r="I53" s="114">
        <v>
-9687</v>
      </c>
      <c r="J53" s="115">
        <v>
-11069</v>
      </c>
      <c r="K53" s="115">
        <v>
-10440</v>
      </c>
      <c r="L53" s="115">
        <v>
-12762</v>
      </c>
      <c r="M53" s="116">
        <v>
-14463</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QroJtUihlq7a/lLfacV+yFUlmtLmG7JFBO9xZj2miDBrbpXZjaTLxGCLIbzpUIuDXJ9gmOPY92VOaXZ0xm2rg==" saltValue="hvgF/Z0Ru3N3IkIBezvw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568</v>
      </c>
      <c r="G54" s="125" t="s">
        <v>
569</v>
      </c>
      <c r="H54" s="126" t="s">
        <v>
570</v>
      </c>
    </row>
    <row r="55" spans="2:8" ht="52.5" customHeight="1" x14ac:dyDescent="0.2">
      <c r="B55" s="127"/>
      <c r="C55" s="1297" t="s">
        <v>
48</v>
      </c>
      <c r="D55" s="1297"/>
      <c r="E55" s="1298"/>
      <c r="F55" s="128">
        <v>
9569</v>
      </c>
      <c r="G55" s="128">
        <v>
14317</v>
      </c>
      <c r="H55" s="129">
        <v>
18073</v>
      </c>
    </row>
    <row r="56" spans="2:8" ht="52.5" customHeight="1" x14ac:dyDescent="0.2">
      <c r="B56" s="130"/>
      <c r="C56" s="1299" t="s">
        <v>
49</v>
      </c>
      <c r="D56" s="1299"/>
      <c r="E56" s="1300"/>
      <c r="F56" s="131">
        <v>
177</v>
      </c>
      <c r="G56" s="131">
        <v>
16</v>
      </c>
      <c r="H56" s="132">
        <v>
6</v>
      </c>
    </row>
    <row r="57" spans="2:8" ht="53.25" customHeight="1" x14ac:dyDescent="0.2">
      <c r="B57" s="130"/>
      <c r="C57" s="1301" t="s">
        <v>
50</v>
      </c>
      <c r="D57" s="1301"/>
      <c r="E57" s="1302"/>
      <c r="F57" s="133">
        <v>
7641</v>
      </c>
      <c r="G57" s="133">
        <v>
8335</v>
      </c>
      <c r="H57" s="134">
        <v>
8804</v>
      </c>
    </row>
    <row r="58" spans="2:8" ht="45.75" customHeight="1" x14ac:dyDescent="0.2">
      <c r="B58" s="135"/>
      <c r="C58" s="1303" t="s">
        <v>
597</v>
      </c>
      <c r="D58" s="1304"/>
      <c r="E58" s="1305"/>
      <c r="F58" s="384">
        <v>
4451</v>
      </c>
      <c r="G58" s="384">
        <v>
5401</v>
      </c>
      <c r="H58" s="136">
        <v>
5702</v>
      </c>
    </row>
    <row r="59" spans="2:8" ht="45.75" customHeight="1" x14ac:dyDescent="0.2">
      <c r="B59" s="135"/>
      <c r="C59" s="1303" t="s">
        <v>
598</v>
      </c>
      <c r="D59" s="1304"/>
      <c r="E59" s="1305"/>
      <c r="F59" s="384">
        <v>
1285</v>
      </c>
      <c r="G59" s="384">
        <v>
1180</v>
      </c>
      <c r="H59" s="136">
        <v>
1211</v>
      </c>
    </row>
    <row r="60" spans="2:8" ht="45.75" customHeight="1" x14ac:dyDescent="0.2">
      <c r="B60" s="135"/>
      <c r="C60" s="1303" t="s">
        <v>
599</v>
      </c>
      <c r="D60" s="1304"/>
      <c r="E60" s="1305"/>
      <c r="F60" s="384">
        <v>
850</v>
      </c>
      <c r="G60" s="384">
        <v>
873</v>
      </c>
      <c r="H60" s="136">
        <v>
1129</v>
      </c>
    </row>
    <row r="61" spans="2:8" ht="45.75" customHeight="1" x14ac:dyDescent="0.2">
      <c r="B61" s="135"/>
      <c r="C61" s="1303" t="s">
        <v>
600</v>
      </c>
      <c r="D61" s="1304"/>
      <c r="E61" s="1305"/>
      <c r="F61" s="384">
        <v>
759</v>
      </c>
      <c r="G61" s="384">
        <v>
685</v>
      </c>
      <c r="H61" s="136">
        <v>
563</v>
      </c>
    </row>
    <row r="62" spans="2:8" ht="45.75" customHeight="1" thickBot="1" x14ac:dyDescent="0.25">
      <c r="B62" s="137"/>
      <c r="C62" s="1306" t="s">
        <v>
601</v>
      </c>
      <c r="D62" s="1307"/>
      <c r="E62" s="1308"/>
      <c r="F62" s="385">
        <v>
109</v>
      </c>
      <c r="G62" s="385">
        <v>
109</v>
      </c>
      <c r="H62" s="138">
        <v>
109</v>
      </c>
    </row>
    <row r="63" spans="2:8" ht="52.5" customHeight="1" thickBot="1" x14ac:dyDescent="0.25">
      <c r="B63" s="139"/>
      <c r="C63" s="1295" t="s">
        <v>
51</v>
      </c>
      <c r="D63" s="1295"/>
      <c r="E63" s="1296"/>
      <c r="F63" s="140">
        <v>
17387</v>
      </c>
      <c r="G63" s="140">
        <v>
22668</v>
      </c>
      <c r="H63" s="141">
        <v>
26883</v>
      </c>
    </row>
    <row r="64" spans="2:8" ht="15" customHeight="1" x14ac:dyDescent="0.2"/>
  </sheetData>
  <sheetProtection algorithmName="SHA-512" hashValue="MuS7NfdJyKwex2OqDL7BPcyQJwC+du7ouytM9K7g5JV/YYjAn9/7RcheHrbn532dshbaYH3s0IfJPhNLkruruA==" saltValue="l2h2HSeXhV2UP2rHIHbgk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election activeCell="AN65" sqref="AN65:DC69"/>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89"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0"/>
      <c r="DG4" s="290"/>
      <c r="DH4" s="290"/>
      <c r="DI4" s="290"/>
      <c r="DJ4" s="290"/>
      <c r="DK4" s="290"/>
      <c r="DL4" s="290"/>
      <c r="DM4" s="290"/>
      <c r="DN4" s="290"/>
      <c r="DO4" s="290"/>
      <c r="DP4" s="290"/>
      <c r="DQ4" s="290"/>
      <c r="DR4" s="290"/>
      <c r="DS4" s="290"/>
      <c r="DT4" s="290"/>
      <c r="DU4" s="290"/>
      <c r="DV4" s="290"/>
      <c r="DW4" s="290"/>
    </row>
    <row r="5" spans="1:143" s="289"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0"/>
      <c r="DG5" s="290"/>
      <c r="DH5" s="290"/>
      <c r="DI5" s="290"/>
      <c r="DJ5" s="290"/>
      <c r="DK5" s="290"/>
      <c r="DL5" s="290"/>
      <c r="DM5" s="290"/>
      <c r="DN5" s="290"/>
      <c r="DO5" s="290"/>
      <c r="DP5" s="290"/>
      <c r="DQ5" s="290"/>
      <c r="DR5" s="290"/>
      <c r="DS5" s="290"/>
      <c r="DT5" s="290"/>
      <c r="DU5" s="290"/>
      <c r="DV5" s="290"/>
      <c r="DW5" s="290"/>
    </row>
    <row r="6" spans="1:143" s="289"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0"/>
      <c r="DG6" s="290"/>
      <c r="DH6" s="290"/>
      <c r="DI6" s="290"/>
      <c r="DJ6" s="290"/>
      <c r="DK6" s="290"/>
      <c r="DL6" s="290"/>
      <c r="DM6" s="290"/>
      <c r="DN6" s="290"/>
      <c r="DO6" s="290"/>
      <c r="DP6" s="290"/>
      <c r="DQ6" s="290"/>
      <c r="DR6" s="290"/>
      <c r="DS6" s="290"/>
      <c r="DT6" s="290"/>
      <c r="DU6" s="290"/>
      <c r="DV6" s="290"/>
      <c r="DW6" s="290"/>
    </row>
    <row r="7" spans="1:143" s="289"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0"/>
      <c r="DG7" s="290"/>
      <c r="DH7" s="290"/>
      <c r="DI7" s="290"/>
      <c r="DJ7" s="290"/>
      <c r="DK7" s="290"/>
      <c r="DL7" s="290"/>
      <c r="DM7" s="290"/>
      <c r="DN7" s="290"/>
      <c r="DO7" s="290"/>
      <c r="DP7" s="290"/>
      <c r="DQ7" s="290"/>
      <c r="DR7" s="290"/>
      <c r="DS7" s="290"/>
      <c r="DT7" s="290"/>
      <c r="DU7" s="290"/>
      <c r="DV7" s="290"/>
      <c r="DW7" s="290"/>
    </row>
    <row r="8" spans="1:143" s="289"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0"/>
      <c r="DG8" s="290"/>
      <c r="DH8" s="290"/>
      <c r="DI8" s="290"/>
      <c r="DJ8" s="290"/>
      <c r="DK8" s="290"/>
      <c r="DL8" s="290"/>
      <c r="DM8" s="290"/>
      <c r="DN8" s="290"/>
      <c r="DO8" s="290"/>
      <c r="DP8" s="290"/>
      <c r="DQ8" s="290"/>
      <c r="DR8" s="290"/>
      <c r="DS8" s="290"/>
      <c r="DT8" s="290"/>
      <c r="DU8" s="290"/>
      <c r="DV8" s="290"/>
      <c r="DW8" s="290"/>
    </row>
    <row r="9" spans="1:143" s="289"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0"/>
      <c r="DG9" s="290"/>
      <c r="DH9" s="290"/>
      <c r="DI9" s="290"/>
      <c r="DJ9" s="290"/>
      <c r="DK9" s="290"/>
      <c r="DL9" s="290"/>
      <c r="DM9" s="290"/>
      <c r="DN9" s="290"/>
      <c r="DO9" s="290"/>
      <c r="DP9" s="290"/>
      <c r="DQ9" s="290"/>
      <c r="DR9" s="290"/>
      <c r="DS9" s="290"/>
      <c r="DT9" s="290"/>
      <c r="DU9" s="290"/>
      <c r="DV9" s="290"/>
      <c r="DW9" s="290"/>
    </row>
    <row r="10" spans="1:143" s="289"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0"/>
      <c r="DG10" s="290"/>
      <c r="DH10" s="290"/>
      <c r="DI10" s="290"/>
      <c r="DJ10" s="290"/>
      <c r="DK10" s="290"/>
      <c r="DL10" s="290"/>
      <c r="DM10" s="290"/>
      <c r="DN10" s="290"/>
      <c r="DO10" s="290"/>
      <c r="DP10" s="290"/>
      <c r="DQ10" s="290"/>
      <c r="DR10" s="290"/>
      <c r="DS10" s="290"/>
      <c r="DT10" s="290"/>
      <c r="DU10" s="290"/>
      <c r="DV10" s="290"/>
      <c r="DW10" s="290"/>
      <c r="EM10" s="289" t="s">
        <v>
613</v>
      </c>
    </row>
    <row r="11" spans="1:143" s="289"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0"/>
      <c r="DG12" s="290"/>
      <c r="DH12" s="290"/>
      <c r="DI12" s="290"/>
      <c r="DJ12" s="290"/>
      <c r="DK12" s="290"/>
      <c r="DL12" s="290"/>
      <c r="DM12" s="290"/>
      <c r="DN12" s="290"/>
      <c r="DO12" s="290"/>
      <c r="DP12" s="290"/>
      <c r="DQ12" s="290"/>
      <c r="DR12" s="290"/>
      <c r="DS12" s="290"/>
      <c r="DT12" s="290"/>
      <c r="DU12" s="290"/>
      <c r="DV12" s="290"/>
      <c r="DW12" s="290"/>
      <c r="EM12" s="289" t="s">
        <v>
613</v>
      </c>
    </row>
    <row r="13" spans="1:143" s="289"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0"/>
      <c r="DG18" s="290"/>
      <c r="DH18" s="290"/>
      <c r="DI18" s="290"/>
      <c r="DJ18" s="290"/>
      <c r="DK18" s="290"/>
      <c r="DL18" s="290"/>
      <c r="DM18" s="290"/>
      <c r="DN18" s="290"/>
      <c r="DO18" s="290"/>
      <c r="DP18" s="290"/>
      <c r="DQ18" s="290"/>
      <c r="DR18" s="290"/>
      <c r="DS18" s="290"/>
      <c r="DT18" s="290"/>
      <c r="DU18" s="290"/>
      <c r="DV18" s="290"/>
      <c r="DW18" s="290"/>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
612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
608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10" t="s">
        <v>
611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
606</v>
      </c>
    </row>
    <row r="50" spans="1:109" ht="13.2" x14ac:dyDescent="0.2">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
566</v>
      </c>
      <c r="BQ50" s="1323"/>
      <c r="BR50" s="1323"/>
      <c r="BS50" s="1323"/>
      <c r="BT50" s="1323"/>
      <c r="BU50" s="1323"/>
      <c r="BV50" s="1323"/>
      <c r="BW50" s="1323"/>
      <c r="BX50" s="1323" t="s">
        <v>
567</v>
      </c>
      <c r="BY50" s="1323"/>
      <c r="BZ50" s="1323"/>
      <c r="CA50" s="1323"/>
      <c r="CB50" s="1323"/>
      <c r="CC50" s="1323"/>
      <c r="CD50" s="1323"/>
      <c r="CE50" s="1323"/>
      <c r="CF50" s="1323" t="s">
        <v>
568</v>
      </c>
      <c r="CG50" s="1323"/>
      <c r="CH50" s="1323"/>
      <c r="CI50" s="1323"/>
      <c r="CJ50" s="1323"/>
      <c r="CK50" s="1323"/>
      <c r="CL50" s="1323"/>
      <c r="CM50" s="1323"/>
      <c r="CN50" s="1323" t="s">
        <v>
569</v>
      </c>
      <c r="CO50" s="1323"/>
      <c r="CP50" s="1323"/>
      <c r="CQ50" s="1323"/>
      <c r="CR50" s="1323"/>
      <c r="CS50" s="1323"/>
      <c r="CT50" s="1323"/>
      <c r="CU50" s="1323"/>
      <c r="CV50" s="1323" t="s">
        <v>
570</v>
      </c>
      <c r="CW50" s="1323"/>
      <c r="CX50" s="1323"/>
      <c r="CY50" s="1323"/>
      <c r="CZ50" s="1323"/>
      <c r="DA50" s="1323"/>
      <c r="DB50" s="1323"/>
      <c r="DC50" s="1323"/>
    </row>
    <row r="51" spans="1:109" ht="13.5" customHeight="1" x14ac:dyDescent="0.2">
      <c r="B51" s="387"/>
      <c r="G51" s="1328"/>
      <c r="H51" s="1328"/>
      <c r="I51" s="1326"/>
      <c r="J51" s="1326"/>
      <c r="K51" s="1325"/>
      <c r="L51" s="1325"/>
      <c r="M51" s="1325"/>
      <c r="N51" s="1325"/>
      <c r="AM51" s="394"/>
      <c r="AN51" s="1324" t="s">
        <v>
605</v>
      </c>
      <c r="AO51" s="1324"/>
      <c r="AP51" s="1324"/>
      <c r="AQ51" s="1324"/>
      <c r="AR51" s="1324"/>
      <c r="AS51" s="1324"/>
      <c r="AT51" s="1324"/>
      <c r="AU51" s="1324"/>
      <c r="AV51" s="1324"/>
      <c r="AW51" s="1324"/>
      <c r="AX51" s="1324"/>
      <c r="AY51" s="1324"/>
      <c r="AZ51" s="1324"/>
      <c r="BA51" s="1324"/>
      <c r="BB51" s="1324" t="s">
        <v>
603</v>
      </c>
      <c r="BC51" s="1324"/>
      <c r="BD51" s="1324"/>
      <c r="BE51" s="1324"/>
      <c r="BF51" s="1324"/>
      <c r="BG51" s="1324"/>
      <c r="BH51" s="1324"/>
      <c r="BI51" s="1324"/>
      <c r="BJ51" s="1324"/>
      <c r="BK51" s="1324"/>
      <c r="BL51" s="1324"/>
      <c r="BM51" s="1324"/>
      <c r="BN51" s="1324"/>
      <c r="BO51" s="1324"/>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87"/>
      <c r="G52" s="1328"/>
      <c r="H52" s="1328"/>
      <c r="I52" s="1326"/>
      <c r="J52" s="1326"/>
      <c r="K52" s="1325"/>
      <c r="L52" s="1325"/>
      <c r="M52" s="1325"/>
      <c r="N52" s="1325"/>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87"/>
      <c r="G53" s="1328"/>
      <c r="H53" s="1328"/>
      <c r="I53" s="1319"/>
      <c r="J53" s="1319"/>
      <c r="K53" s="1325"/>
      <c r="L53" s="1325"/>
      <c r="M53" s="1325"/>
      <c r="N53" s="1325"/>
      <c r="AM53" s="394"/>
      <c r="AN53" s="1324"/>
      <c r="AO53" s="1324"/>
      <c r="AP53" s="1324"/>
      <c r="AQ53" s="1324"/>
      <c r="AR53" s="1324"/>
      <c r="AS53" s="1324"/>
      <c r="AT53" s="1324"/>
      <c r="AU53" s="1324"/>
      <c r="AV53" s="1324"/>
      <c r="AW53" s="1324"/>
      <c r="AX53" s="1324"/>
      <c r="AY53" s="1324"/>
      <c r="AZ53" s="1324"/>
      <c r="BA53" s="1324"/>
      <c r="BB53" s="1324" t="s">
        <v>
610</v>
      </c>
      <c r="BC53" s="1324"/>
      <c r="BD53" s="1324"/>
      <c r="BE53" s="1324"/>
      <c r="BF53" s="1324"/>
      <c r="BG53" s="1324"/>
      <c r="BH53" s="1324"/>
      <c r="BI53" s="1324"/>
      <c r="BJ53" s="1324"/>
      <c r="BK53" s="1324"/>
      <c r="BL53" s="1324"/>
      <c r="BM53" s="1324"/>
      <c r="BN53" s="1324"/>
      <c r="BO53" s="1324"/>
      <c r="BP53" s="1309">
        <v>
59.9</v>
      </c>
      <c r="BQ53" s="1309"/>
      <c r="BR53" s="1309"/>
      <c r="BS53" s="1309"/>
      <c r="BT53" s="1309"/>
      <c r="BU53" s="1309"/>
      <c r="BV53" s="1309"/>
      <c r="BW53" s="1309"/>
      <c r="BX53" s="1309">
        <v>
59</v>
      </c>
      <c r="BY53" s="1309"/>
      <c r="BZ53" s="1309"/>
      <c r="CA53" s="1309"/>
      <c r="CB53" s="1309"/>
      <c r="CC53" s="1309"/>
      <c r="CD53" s="1309"/>
      <c r="CE53" s="1309"/>
      <c r="CF53" s="1309">
        <v>
59.2</v>
      </c>
      <c r="CG53" s="1309"/>
      <c r="CH53" s="1309"/>
      <c r="CI53" s="1309"/>
      <c r="CJ53" s="1309"/>
      <c r="CK53" s="1309"/>
      <c r="CL53" s="1309"/>
      <c r="CM53" s="1309"/>
      <c r="CN53" s="1309">
        <v>
59.1</v>
      </c>
      <c r="CO53" s="1309"/>
      <c r="CP53" s="1309"/>
      <c r="CQ53" s="1309"/>
      <c r="CR53" s="1309"/>
      <c r="CS53" s="1309"/>
      <c r="CT53" s="1309"/>
      <c r="CU53" s="1309"/>
      <c r="CV53" s="1309">
        <v>
59.1</v>
      </c>
      <c r="CW53" s="1309"/>
      <c r="CX53" s="1309"/>
      <c r="CY53" s="1309"/>
      <c r="CZ53" s="1309"/>
      <c r="DA53" s="1309"/>
      <c r="DB53" s="1309"/>
      <c r="DC53" s="1309"/>
    </row>
    <row r="54" spans="1:109" ht="13.2" x14ac:dyDescent="0.2">
      <c r="A54" s="402"/>
      <c r="B54" s="387"/>
      <c r="G54" s="1328"/>
      <c r="H54" s="1328"/>
      <c r="I54" s="1319"/>
      <c r="J54" s="1319"/>
      <c r="K54" s="1325"/>
      <c r="L54" s="1325"/>
      <c r="M54" s="1325"/>
      <c r="N54" s="1325"/>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87"/>
      <c r="G55" s="1319"/>
      <c r="H55" s="1319"/>
      <c r="I55" s="1319"/>
      <c r="J55" s="1319"/>
      <c r="K55" s="1325"/>
      <c r="L55" s="1325"/>
      <c r="M55" s="1325"/>
      <c r="N55" s="1325"/>
      <c r="AN55" s="1323" t="s">
        <v>
604</v>
      </c>
      <c r="AO55" s="1323"/>
      <c r="AP55" s="1323"/>
      <c r="AQ55" s="1323"/>
      <c r="AR55" s="1323"/>
      <c r="AS55" s="1323"/>
      <c r="AT55" s="1323"/>
      <c r="AU55" s="1323"/>
      <c r="AV55" s="1323"/>
      <c r="AW55" s="1323"/>
      <c r="AX55" s="1323"/>
      <c r="AY55" s="1323"/>
      <c r="AZ55" s="1323"/>
      <c r="BA55" s="1323"/>
      <c r="BB55" s="1324" t="s">
        <v>
603</v>
      </c>
      <c r="BC55" s="1324"/>
      <c r="BD55" s="1324"/>
      <c r="BE55" s="1324"/>
      <c r="BF55" s="1324"/>
      <c r="BG55" s="1324"/>
      <c r="BH55" s="1324"/>
      <c r="BI55" s="1324"/>
      <c r="BJ55" s="1324"/>
      <c r="BK55" s="1324"/>
      <c r="BL55" s="1324"/>
      <c r="BM55" s="1324"/>
      <c r="BN55" s="1324"/>
      <c r="BO55" s="1324"/>
      <c r="BP55" s="1309">
        <v>
0</v>
      </c>
      <c r="BQ55" s="1309"/>
      <c r="BR55" s="1309"/>
      <c r="BS55" s="1309"/>
      <c r="BT55" s="1309"/>
      <c r="BU55" s="1309"/>
      <c r="BV55" s="1309"/>
      <c r="BW55" s="1309"/>
      <c r="BX55" s="1309">
        <v>
0</v>
      </c>
      <c r="BY55" s="1309"/>
      <c r="BZ55" s="1309"/>
      <c r="CA55" s="1309"/>
      <c r="CB55" s="1309"/>
      <c r="CC55" s="1309"/>
      <c r="CD55" s="1309"/>
      <c r="CE55" s="1309"/>
      <c r="CF55" s="1309">
        <v>
0</v>
      </c>
      <c r="CG55" s="1309"/>
      <c r="CH55" s="1309"/>
      <c r="CI55" s="1309"/>
      <c r="CJ55" s="1309"/>
      <c r="CK55" s="1309"/>
      <c r="CL55" s="1309"/>
      <c r="CM55" s="1309"/>
      <c r="CN55" s="1309">
        <v>
0</v>
      </c>
      <c r="CO55" s="1309"/>
      <c r="CP55" s="1309"/>
      <c r="CQ55" s="1309"/>
      <c r="CR55" s="1309"/>
      <c r="CS55" s="1309"/>
      <c r="CT55" s="1309"/>
      <c r="CU55" s="1309"/>
      <c r="CV55" s="1309">
        <v>
0</v>
      </c>
      <c r="CW55" s="1309"/>
      <c r="CX55" s="1309"/>
      <c r="CY55" s="1309"/>
      <c r="CZ55" s="1309"/>
      <c r="DA55" s="1309"/>
      <c r="DB55" s="1309"/>
      <c r="DC55" s="1309"/>
    </row>
    <row r="56" spans="1:109" ht="13.2" x14ac:dyDescent="0.2">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8"/>
      <c r="G57" s="1319"/>
      <c r="H57" s="1319"/>
      <c r="I57" s="1327"/>
      <c r="J57" s="1327"/>
      <c r="K57" s="1325"/>
      <c r="L57" s="1325"/>
      <c r="M57" s="1325"/>
      <c r="N57" s="1325"/>
      <c r="AM57" s="386"/>
      <c r="AN57" s="1323"/>
      <c r="AO57" s="1323"/>
      <c r="AP57" s="1323"/>
      <c r="AQ57" s="1323"/>
      <c r="AR57" s="1323"/>
      <c r="AS57" s="1323"/>
      <c r="AT57" s="1323"/>
      <c r="AU57" s="1323"/>
      <c r="AV57" s="1323"/>
      <c r="AW57" s="1323"/>
      <c r="AX57" s="1323"/>
      <c r="AY57" s="1323"/>
      <c r="AZ57" s="1323"/>
      <c r="BA57" s="1323"/>
      <c r="BB57" s="1324" t="s">
        <v>
610</v>
      </c>
      <c r="BC57" s="1324"/>
      <c r="BD57" s="1324"/>
      <c r="BE57" s="1324"/>
      <c r="BF57" s="1324"/>
      <c r="BG57" s="1324"/>
      <c r="BH57" s="1324"/>
      <c r="BI57" s="1324"/>
      <c r="BJ57" s="1324"/>
      <c r="BK57" s="1324"/>
      <c r="BL57" s="1324"/>
      <c r="BM57" s="1324"/>
      <c r="BN57" s="1324"/>
      <c r="BO57" s="1324"/>
      <c r="BP57" s="1309">
        <v>
60.2</v>
      </c>
      <c r="BQ57" s="1309"/>
      <c r="BR57" s="1309"/>
      <c r="BS57" s="1309"/>
      <c r="BT57" s="1309"/>
      <c r="BU57" s="1309"/>
      <c r="BV57" s="1309"/>
      <c r="BW57" s="1309"/>
      <c r="BX57" s="1309">
        <v>
56.8</v>
      </c>
      <c r="BY57" s="1309"/>
      <c r="BZ57" s="1309"/>
      <c r="CA57" s="1309"/>
      <c r="CB57" s="1309"/>
      <c r="CC57" s="1309"/>
      <c r="CD57" s="1309"/>
      <c r="CE57" s="1309"/>
      <c r="CF57" s="1309">
        <v>
56.9</v>
      </c>
      <c r="CG57" s="1309"/>
      <c r="CH57" s="1309"/>
      <c r="CI57" s="1309"/>
      <c r="CJ57" s="1309"/>
      <c r="CK57" s="1309"/>
      <c r="CL57" s="1309"/>
      <c r="CM57" s="1309"/>
      <c r="CN57" s="1309">
        <v>
57.7</v>
      </c>
      <c r="CO57" s="1309"/>
      <c r="CP57" s="1309"/>
      <c r="CQ57" s="1309"/>
      <c r="CR57" s="1309"/>
      <c r="CS57" s="1309"/>
      <c r="CT57" s="1309"/>
      <c r="CU57" s="1309"/>
      <c r="CV57" s="1309">
        <v>
56.3</v>
      </c>
      <c r="CW57" s="1309"/>
      <c r="CX57" s="1309"/>
      <c r="CY57" s="1309"/>
      <c r="CZ57" s="1309"/>
      <c r="DA57" s="1309"/>
      <c r="DB57" s="1309"/>
      <c r="DC57" s="1309"/>
      <c r="DD57" s="413"/>
      <c r="DE57" s="408"/>
    </row>
    <row r="58" spans="1:109" s="402" customFormat="1" ht="13.2" x14ac:dyDescent="0.2">
      <c r="A58" s="386"/>
      <c r="B58" s="408"/>
      <c r="G58" s="1319"/>
      <c r="H58" s="1319"/>
      <c r="I58" s="1327"/>
      <c r="J58" s="1327"/>
      <c r="K58" s="1325"/>
      <c r="L58" s="1325"/>
      <c r="M58" s="1325"/>
      <c r="N58" s="1325"/>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
609</v>
      </c>
    </row>
    <row r="64" spans="1:109" ht="13.2" x14ac:dyDescent="0.2">
      <c r="B64" s="387"/>
      <c r="G64" s="403"/>
      <c r="I64" s="405"/>
      <c r="J64" s="405"/>
      <c r="K64" s="405"/>
      <c r="L64" s="405"/>
      <c r="M64" s="405"/>
      <c r="N64" s="404"/>
      <c r="AM64" s="403"/>
      <c r="AN64" s="403" t="s">
        <v>
608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10" t="s">
        <v>
607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
606</v>
      </c>
    </row>
    <row r="72" spans="2:107" ht="13.2" x14ac:dyDescent="0.2">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
566</v>
      </c>
      <c r="BQ72" s="1323"/>
      <c r="BR72" s="1323"/>
      <c r="BS72" s="1323"/>
      <c r="BT72" s="1323"/>
      <c r="BU72" s="1323"/>
      <c r="BV72" s="1323"/>
      <c r="BW72" s="1323"/>
      <c r="BX72" s="1323" t="s">
        <v>
567</v>
      </c>
      <c r="BY72" s="1323"/>
      <c r="BZ72" s="1323"/>
      <c r="CA72" s="1323"/>
      <c r="CB72" s="1323"/>
      <c r="CC72" s="1323"/>
      <c r="CD72" s="1323"/>
      <c r="CE72" s="1323"/>
      <c r="CF72" s="1323" t="s">
        <v>
568</v>
      </c>
      <c r="CG72" s="1323"/>
      <c r="CH72" s="1323"/>
      <c r="CI72" s="1323"/>
      <c r="CJ72" s="1323"/>
      <c r="CK72" s="1323"/>
      <c r="CL72" s="1323"/>
      <c r="CM72" s="1323"/>
      <c r="CN72" s="1323" t="s">
        <v>
569</v>
      </c>
      <c r="CO72" s="1323"/>
      <c r="CP72" s="1323"/>
      <c r="CQ72" s="1323"/>
      <c r="CR72" s="1323"/>
      <c r="CS72" s="1323"/>
      <c r="CT72" s="1323"/>
      <c r="CU72" s="1323"/>
      <c r="CV72" s="1323" t="s">
        <v>
570</v>
      </c>
      <c r="CW72" s="1323"/>
      <c r="CX72" s="1323"/>
      <c r="CY72" s="1323"/>
      <c r="CZ72" s="1323"/>
      <c r="DA72" s="1323"/>
      <c r="DB72" s="1323"/>
      <c r="DC72" s="1323"/>
    </row>
    <row r="73" spans="2:107" ht="13.2" x14ac:dyDescent="0.2">
      <c r="B73" s="387"/>
      <c r="G73" s="1328"/>
      <c r="H73" s="1328"/>
      <c r="I73" s="1328"/>
      <c r="J73" s="1328"/>
      <c r="K73" s="1329"/>
      <c r="L73" s="1329"/>
      <c r="M73" s="1329"/>
      <c r="N73" s="1329"/>
      <c r="AM73" s="394"/>
      <c r="AN73" s="1324" t="s">
        <v>
605</v>
      </c>
      <c r="AO73" s="1324"/>
      <c r="AP73" s="1324"/>
      <c r="AQ73" s="1324"/>
      <c r="AR73" s="1324"/>
      <c r="AS73" s="1324"/>
      <c r="AT73" s="1324"/>
      <c r="AU73" s="1324"/>
      <c r="AV73" s="1324"/>
      <c r="AW73" s="1324"/>
      <c r="AX73" s="1324"/>
      <c r="AY73" s="1324"/>
      <c r="AZ73" s="1324"/>
      <c r="BA73" s="1324"/>
      <c r="BB73" s="1324" t="s">
        <v>
603</v>
      </c>
      <c r="BC73" s="1324"/>
      <c r="BD73" s="1324"/>
      <c r="BE73" s="1324"/>
      <c r="BF73" s="1324"/>
      <c r="BG73" s="1324"/>
      <c r="BH73" s="1324"/>
      <c r="BI73" s="1324"/>
      <c r="BJ73" s="1324"/>
      <c r="BK73" s="1324"/>
      <c r="BL73" s="1324"/>
      <c r="BM73" s="1324"/>
      <c r="BN73" s="1324"/>
      <c r="BO73" s="1324"/>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87"/>
      <c r="G74" s="1328"/>
      <c r="H74" s="1328"/>
      <c r="I74" s="1328"/>
      <c r="J74" s="1328"/>
      <c r="K74" s="1329"/>
      <c r="L74" s="1329"/>
      <c r="M74" s="1329"/>
      <c r="N74" s="1329"/>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87"/>
      <c r="G75" s="1328"/>
      <c r="H75" s="1328"/>
      <c r="I75" s="1319"/>
      <c r="J75" s="1319"/>
      <c r="K75" s="1325"/>
      <c r="L75" s="1325"/>
      <c r="M75" s="1325"/>
      <c r="N75" s="1325"/>
      <c r="AM75" s="394"/>
      <c r="AN75" s="1324"/>
      <c r="AO75" s="1324"/>
      <c r="AP75" s="1324"/>
      <c r="AQ75" s="1324"/>
      <c r="AR75" s="1324"/>
      <c r="AS75" s="1324"/>
      <c r="AT75" s="1324"/>
      <c r="AU75" s="1324"/>
      <c r="AV75" s="1324"/>
      <c r="AW75" s="1324"/>
      <c r="AX75" s="1324"/>
      <c r="AY75" s="1324"/>
      <c r="AZ75" s="1324"/>
      <c r="BA75" s="1324"/>
      <c r="BB75" s="1324" t="s">
        <v>
602</v>
      </c>
      <c r="BC75" s="1324"/>
      <c r="BD75" s="1324"/>
      <c r="BE75" s="1324"/>
      <c r="BF75" s="1324"/>
      <c r="BG75" s="1324"/>
      <c r="BH75" s="1324"/>
      <c r="BI75" s="1324"/>
      <c r="BJ75" s="1324"/>
      <c r="BK75" s="1324"/>
      <c r="BL75" s="1324"/>
      <c r="BM75" s="1324"/>
      <c r="BN75" s="1324"/>
      <c r="BO75" s="1324"/>
      <c r="BP75" s="1309">
        <v>
-0.2</v>
      </c>
      <c r="BQ75" s="1309"/>
      <c r="BR75" s="1309"/>
      <c r="BS75" s="1309"/>
      <c r="BT75" s="1309"/>
      <c r="BU75" s="1309"/>
      <c r="BV75" s="1309"/>
      <c r="BW75" s="1309"/>
      <c r="BX75" s="1309">
        <v>
-0.3</v>
      </c>
      <c r="BY75" s="1309"/>
      <c r="BZ75" s="1309"/>
      <c r="CA75" s="1309"/>
      <c r="CB75" s="1309"/>
      <c r="CC75" s="1309"/>
      <c r="CD75" s="1309"/>
      <c r="CE75" s="1309"/>
      <c r="CF75" s="1309">
        <v>
-0.7</v>
      </c>
      <c r="CG75" s="1309"/>
      <c r="CH75" s="1309"/>
      <c r="CI75" s="1309"/>
      <c r="CJ75" s="1309"/>
      <c r="CK75" s="1309"/>
      <c r="CL75" s="1309"/>
      <c r="CM75" s="1309"/>
      <c r="CN75" s="1309">
        <v>
-0.8</v>
      </c>
      <c r="CO75" s="1309"/>
      <c r="CP75" s="1309"/>
      <c r="CQ75" s="1309"/>
      <c r="CR75" s="1309"/>
      <c r="CS75" s="1309"/>
      <c r="CT75" s="1309"/>
      <c r="CU75" s="1309"/>
      <c r="CV75" s="1309">
        <v>
-1.2</v>
      </c>
      <c r="CW75" s="1309"/>
      <c r="CX75" s="1309"/>
      <c r="CY75" s="1309"/>
      <c r="CZ75" s="1309"/>
      <c r="DA75" s="1309"/>
      <c r="DB75" s="1309"/>
      <c r="DC75" s="1309"/>
    </row>
    <row r="76" spans="2:107" ht="13.2" x14ac:dyDescent="0.2">
      <c r="B76" s="387"/>
      <c r="G76" s="1328"/>
      <c r="H76" s="1328"/>
      <c r="I76" s="1319"/>
      <c r="J76" s="1319"/>
      <c r="K76" s="1325"/>
      <c r="L76" s="1325"/>
      <c r="M76" s="1325"/>
      <c r="N76" s="1325"/>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87"/>
      <c r="G77" s="1319"/>
      <c r="H77" s="1319"/>
      <c r="I77" s="1319"/>
      <c r="J77" s="1319"/>
      <c r="K77" s="1329"/>
      <c r="L77" s="1329"/>
      <c r="M77" s="1329"/>
      <c r="N77" s="1329"/>
      <c r="AN77" s="1323" t="s">
        <v>
604</v>
      </c>
      <c r="AO77" s="1323"/>
      <c r="AP77" s="1323"/>
      <c r="AQ77" s="1323"/>
      <c r="AR77" s="1323"/>
      <c r="AS77" s="1323"/>
      <c r="AT77" s="1323"/>
      <c r="AU77" s="1323"/>
      <c r="AV77" s="1323"/>
      <c r="AW77" s="1323"/>
      <c r="AX77" s="1323"/>
      <c r="AY77" s="1323"/>
      <c r="AZ77" s="1323"/>
      <c r="BA77" s="1323"/>
      <c r="BB77" s="1324" t="s">
        <v>
603</v>
      </c>
      <c r="BC77" s="1324"/>
      <c r="BD77" s="1324"/>
      <c r="BE77" s="1324"/>
      <c r="BF77" s="1324"/>
      <c r="BG77" s="1324"/>
      <c r="BH77" s="1324"/>
      <c r="BI77" s="1324"/>
      <c r="BJ77" s="1324"/>
      <c r="BK77" s="1324"/>
      <c r="BL77" s="1324"/>
      <c r="BM77" s="1324"/>
      <c r="BN77" s="1324"/>
      <c r="BO77" s="1324"/>
      <c r="BP77" s="1309">
        <v>
0</v>
      </c>
      <c r="BQ77" s="1309"/>
      <c r="BR77" s="1309"/>
      <c r="BS77" s="1309"/>
      <c r="BT77" s="1309"/>
      <c r="BU77" s="1309"/>
      <c r="BV77" s="1309"/>
      <c r="BW77" s="1309"/>
      <c r="BX77" s="1309">
        <v>
0</v>
      </c>
      <c r="BY77" s="1309"/>
      <c r="BZ77" s="1309"/>
      <c r="CA77" s="1309"/>
      <c r="CB77" s="1309"/>
      <c r="CC77" s="1309"/>
      <c r="CD77" s="1309"/>
      <c r="CE77" s="1309"/>
      <c r="CF77" s="1309">
        <v>
0</v>
      </c>
      <c r="CG77" s="1309"/>
      <c r="CH77" s="1309"/>
      <c r="CI77" s="1309"/>
      <c r="CJ77" s="1309"/>
      <c r="CK77" s="1309"/>
      <c r="CL77" s="1309"/>
      <c r="CM77" s="1309"/>
      <c r="CN77" s="1309">
        <v>
0</v>
      </c>
      <c r="CO77" s="1309"/>
      <c r="CP77" s="1309"/>
      <c r="CQ77" s="1309"/>
      <c r="CR77" s="1309"/>
      <c r="CS77" s="1309"/>
      <c r="CT77" s="1309"/>
      <c r="CU77" s="1309"/>
      <c r="CV77" s="1309">
        <v>
0</v>
      </c>
      <c r="CW77" s="1309"/>
      <c r="CX77" s="1309"/>
      <c r="CY77" s="1309"/>
      <c r="CZ77" s="1309"/>
      <c r="DA77" s="1309"/>
      <c r="DB77" s="1309"/>
      <c r="DC77" s="1309"/>
    </row>
    <row r="78" spans="2:107" ht="13.2" x14ac:dyDescent="0.2">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87"/>
      <c r="G79" s="1319"/>
      <c r="H79" s="1319"/>
      <c r="I79" s="1327"/>
      <c r="J79" s="1327"/>
      <c r="K79" s="1330"/>
      <c r="L79" s="1330"/>
      <c r="M79" s="1330"/>
      <c r="N79" s="1330"/>
      <c r="AN79" s="1323"/>
      <c r="AO79" s="1323"/>
      <c r="AP79" s="1323"/>
      <c r="AQ79" s="1323"/>
      <c r="AR79" s="1323"/>
      <c r="AS79" s="1323"/>
      <c r="AT79" s="1323"/>
      <c r="AU79" s="1323"/>
      <c r="AV79" s="1323"/>
      <c r="AW79" s="1323"/>
      <c r="AX79" s="1323"/>
      <c r="AY79" s="1323"/>
      <c r="AZ79" s="1323"/>
      <c r="BA79" s="1323"/>
      <c r="BB79" s="1324" t="s">
        <v>
602</v>
      </c>
      <c r="BC79" s="1324"/>
      <c r="BD79" s="1324"/>
      <c r="BE79" s="1324"/>
      <c r="BF79" s="1324"/>
      <c r="BG79" s="1324"/>
      <c r="BH79" s="1324"/>
      <c r="BI79" s="1324"/>
      <c r="BJ79" s="1324"/>
      <c r="BK79" s="1324"/>
      <c r="BL79" s="1324"/>
      <c r="BM79" s="1324"/>
      <c r="BN79" s="1324"/>
      <c r="BO79" s="1324"/>
      <c r="BP79" s="1309">
        <v>
-2.2999999999999998</v>
      </c>
      <c r="BQ79" s="1309"/>
      <c r="BR79" s="1309"/>
      <c r="BS79" s="1309"/>
      <c r="BT79" s="1309"/>
      <c r="BU79" s="1309"/>
      <c r="BV79" s="1309"/>
      <c r="BW79" s="1309"/>
      <c r="BX79" s="1309">
        <v>
-2.8</v>
      </c>
      <c r="BY79" s="1309"/>
      <c r="BZ79" s="1309"/>
      <c r="CA79" s="1309"/>
      <c r="CB79" s="1309"/>
      <c r="CC79" s="1309"/>
      <c r="CD79" s="1309"/>
      <c r="CE79" s="1309"/>
      <c r="CF79" s="1309">
        <v>
-3.2</v>
      </c>
      <c r="CG79" s="1309"/>
      <c r="CH79" s="1309"/>
      <c r="CI79" s="1309"/>
      <c r="CJ79" s="1309"/>
      <c r="CK79" s="1309"/>
      <c r="CL79" s="1309"/>
      <c r="CM79" s="1309"/>
      <c r="CN79" s="1309">
        <v>
-3.4</v>
      </c>
      <c r="CO79" s="1309"/>
      <c r="CP79" s="1309"/>
      <c r="CQ79" s="1309"/>
      <c r="CR79" s="1309"/>
      <c r="CS79" s="1309"/>
      <c r="CT79" s="1309"/>
      <c r="CU79" s="1309"/>
      <c r="CV79" s="1309">
        <v>
-3.5</v>
      </c>
      <c r="CW79" s="1309"/>
      <c r="CX79" s="1309"/>
      <c r="CY79" s="1309"/>
      <c r="CZ79" s="1309"/>
      <c r="DA79" s="1309"/>
      <c r="DB79" s="1309"/>
      <c r="DC79" s="1309"/>
    </row>
    <row r="80" spans="2:107" ht="13.2" x14ac:dyDescent="0.2">
      <c r="B80" s="387"/>
      <c r="G80" s="1319"/>
      <c r="H80" s="1319"/>
      <c r="I80" s="1327"/>
      <c r="J80" s="1327"/>
      <c r="K80" s="1330"/>
      <c r="L80" s="1330"/>
      <c r="M80" s="1330"/>
      <c r="N80" s="1330"/>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NTVLi3Sg4LOC/k9hM4rO29GRUV4vQRH0yvqCU3U4DbjWID6h+r0Od7kym3AY7CZ5W369FKnYkKalI5sZz4fNSg==" saltValue="hq+PhyHCEgMdWEEBZqcWB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2"/>
  <cols>
    <col min="1" max="34" width="2.44140625" style="290" customWidth="1"/>
    <col min="35" max="122" width="2.44140625" style="289" customWidth="1"/>
    <col min="123" max="16384" width="2.44140625" style="289" hidden="1"/>
  </cols>
  <sheetData>
    <row r="1" spans="1:34"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ht="13.2" x14ac:dyDescent="0.2">
      <c r="S2" s="289"/>
      <c r="AH2" s="289"/>
    </row>
    <row r="3" spans="1:34"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ht="13.2" x14ac:dyDescent="0.2"/>
    <row r="5" spans="1:34" ht="13.2" x14ac:dyDescent="0.2"/>
    <row r="6" spans="1:34" ht="13.2" x14ac:dyDescent="0.2"/>
    <row r="7" spans="1:34" ht="13.2" x14ac:dyDescent="0.2"/>
    <row r="8" spans="1:34" ht="13.2" x14ac:dyDescent="0.2"/>
    <row r="9" spans="1:34" ht="13.2" x14ac:dyDescent="0.2">
      <c r="AH9" s="28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89"/>
    </row>
    <row r="18" spans="12:34" ht="13.2" x14ac:dyDescent="0.2"/>
    <row r="19" spans="12:34" ht="13.2" x14ac:dyDescent="0.2"/>
    <row r="20" spans="12:34" ht="13.2" x14ac:dyDescent="0.2">
      <c r="AH20" s="289"/>
    </row>
    <row r="21" spans="12:34" ht="13.2" x14ac:dyDescent="0.2">
      <c r="AH21" s="289"/>
    </row>
    <row r="22" spans="12:34" ht="13.2" x14ac:dyDescent="0.2"/>
    <row r="23" spans="12:34" ht="13.2" x14ac:dyDescent="0.2"/>
    <row r="24" spans="12:34" ht="13.2" x14ac:dyDescent="0.2">
      <c r="Q24" s="289"/>
    </row>
    <row r="25" spans="12:34" ht="13.2" x14ac:dyDescent="0.2"/>
    <row r="26" spans="12:34" ht="13.2" x14ac:dyDescent="0.2"/>
    <row r="27" spans="12:34" ht="13.2" x14ac:dyDescent="0.2"/>
    <row r="28" spans="12:34" ht="13.2" x14ac:dyDescent="0.2">
      <c r="O28" s="289"/>
      <c r="T28" s="289"/>
      <c r="AH28" s="289"/>
    </row>
    <row r="29" spans="12:34" ht="13.2" x14ac:dyDescent="0.2"/>
    <row r="30" spans="12:34" ht="13.2" x14ac:dyDescent="0.2"/>
    <row r="31" spans="12:34" ht="13.2" x14ac:dyDescent="0.2">
      <c r="Q31" s="289"/>
    </row>
    <row r="32" spans="12:34" ht="13.2" x14ac:dyDescent="0.2">
      <c r="L32" s="289"/>
    </row>
    <row r="33" spans="2:34" ht="13.2" x14ac:dyDescent="0.2">
      <c r="C33" s="289"/>
      <c r="E33" s="289"/>
      <c r="G33" s="289"/>
      <c r="I33" s="289"/>
      <c r="X33" s="289"/>
    </row>
    <row r="34" spans="2:34" ht="13.2" x14ac:dyDescent="0.2">
      <c r="B34" s="289"/>
      <c r="P34" s="289"/>
      <c r="R34" s="289"/>
      <c r="T34" s="289"/>
    </row>
    <row r="35" spans="2:34" ht="13.2" x14ac:dyDescent="0.2">
      <c r="D35" s="289"/>
      <c r="W35" s="289"/>
      <c r="AC35" s="289"/>
      <c r="AD35" s="289"/>
      <c r="AE35" s="289"/>
      <c r="AF35" s="289"/>
      <c r="AG35" s="289"/>
      <c r="AH35" s="289"/>
    </row>
    <row r="36" spans="2:34" ht="13.2" x14ac:dyDescent="0.2">
      <c r="H36" s="289"/>
      <c r="J36" s="289"/>
      <c r="K36" s="289"/>
      <c r="M36" s="289"/>
      <c r="Y36" s="289"/>
      <c r="Z36" s="289"/>
      <c r="AA36" s="289"/>
      <c r="AB36" s="289"/>
      <c r="AC36" s="289"/>
      <c r="AD36" s="289"/>
      <c r="AE36" s="289"/>
      <c r="AF36" s="289"/>
      <c r="AG36" s="289"/>
      <c r="AH36" s="289"/>
    </row>
    <row r="37" spans="2:34" ht="13.2" x14ac:dyDescent="0.2">
      <c r="AH37" s="289"/>
    </row>
    <row r="38" spans="2:34" ht="13.2" x14ac:dyDescent="0.2">
      <c r="AG38" s="289"/>
      <c r="AH38" s="289"/>
    </row>
    <row r="39" spans="2:34" ht="13.2" x14ac:dyDescent="0.2"/>
    <row r="40" spans="2:34" ht="13.2" x14ac:dyDescent="0.2">
      <c r="X40" s="289"/>
    </row>
    <row r="41" spans="2:34" ht="13.2" x14ac:dyDescent="0.2">
      <c r="R41" s="289"/>
    </row>
    <row r="42" spans="2:34" ht="13.2" x14ac:dyDescent="0.2">
      <c r="W42" s="289"/>
    </row>
    <row r="43" spans="2:34" ht="13.2" x14ac:dyDescent="0.2">
      <c r="Y43" s="289"/>
      <c r="Z43" s="289"/>
      <c r="AA43" s="289"/>
      <c r="AB43" s="289"/>
      <c r="AC43" s="289"/>
      <c r="AD43" s="289"/>
      <c r="AE43" s="289"/>
      <c r="AF43" s="289"/>
      <c r="AG43" s="289"/>
      <c r="AH43" s="289"/>
    </row>
    <row r="44" spans="2:34" ht="13.2" x14ac:dyDescent="0.2">
      <c r="AH44" s="289"/>
    </row>
    <row r="45" spans="2:34" ht="13.2" x14ac:dyDescent="0.2">
      <c r="X45" s="289"/>
    </row>
    <row r="46" spans="2:34" ht="13.2" x14ac:dyDescent="0.2"/>
    <row r="47" spans="2:34" ht="13.2" x14ac:dyDescent="0.2"/>
    <row r="48" spans="2:34" ht="13.2" x14ac:dyDescent="0.2">
      <c r="W48" s="289"/>
      <c r="Y48" s="289"/>
      <c r="Z48" s="289"/>
      <c r="AA48" s="289"/>
      <c r="AB48" s="289"/>
      <c r="AC48" s="289"/>
      <c r="AD48" s="289"/>
      <c r="AE48" s="289"/>
      <c r="AF48" s="289"/>
      <c r="AG48" s="289"/>
      <c r="AH48" s="289"/>
    </row>
    <row r="49" spans="28:34" ht="13.2" x14ac:dyDescent="0.2"/>
    <row r="50" spans="28:34" ht="13.2" x14ac:dyDescent="0.2">
      <c r="AE50" s="289"/>
      <c r="AF50" s="289"/>
      <c r="AG50" s="289"/>
      <c r="AH50" s="289"/>
    </row>
    <row r="51" spans="28:34" ht="13.2" x14ac:dyDescent="0.2">
      <c r="AC51" s="289"/>
      <c r="AD51" s="289"/>
      <c r="AE51" s="289"/>
      <c r="AF51" s="289"/>
      <c r="AG51" s="289"/>
      <c r="AH51" s="289"/>
    </row>
    <row r="52" spans="28:34" ht="13.2" x14ac:dyDescent="0.2"/>
    <row r="53" spans="28:34" ht="13.2" x14ac:dyDescent="0.2">
      <c r="AF53" s="289"/>
      <c r="AG53" s="289"/>
      <c r="AH53" s="289"/>
    </row>
    <row r="54" spans="28:34" ht="13.2" x14ac:dyDescent="0.2">
      <c r="AH54" s="289"/>
    </row>
    <row r="55" spans="28:34" ht="13.2" x14ac:dyDescent="0.2"/>
    <row r="56" spans="28:34" ht="13.2" x14ac:dyDescent="0.2">
      <c r="AB56" s="289"/>
      <c r="AC56" s="289"/>
      <c r="AD56" s="289"/>
      <c r="AE56" s="289"/>
      <c r="AF56" s="289"/>
      <c r="AG56" s="289"/>
      <c r="AH56" s="289"/>
    </row>
    <row r="57" spans="28:34" ht="13.2" x14ac:dyDescent="0.2">
      <c r="AH57" s="289"/>
    </row>
    <row r="58" spans="28:34" ht="13.2" x14ac:dyDescent="0.2">
      <c r="AH58" s="289"/>
    </row>
    <row r="59" spans="28:34" ht="13.2" x14ac:dyDescent="0.2"/>
    <row r="60" spans="28:34" ht="13.2" x14ac:dyDescent="0.2"/>
    <row r="61" spans="28:34" ht="13.2" x14ac:dyDescent="0.2"/>
    <row r="62" spans="28:34" ht="13.2" x14ac:dyDescent="0.2"/>
    <row r="63" spans="28:34" ht="13.2" x14ac:dyDescent="0.2">
      <c r="AH63" s="289"/>
    </row>
    <row r="64" spans="28:34" ht="13.2" x14ac:dyDescent="0.2">
      <c r="AG64" s="289"/>
      <c r="AH64" s="289"/>
    </row>
    <row r="65" spans="28:34" ht="13.2" x14ac:dyDescent="0.2"/>
    <row r="66" spans="28:34" ht="13.2" x14ac:dyDescent="0.2"/>
    <row r="67" spans="28:34" ht="13.2" x14ac:dyDescent="0.2"/>
    <row r="68" spans="28:34" ht="13.2" x14ac:dyDescent="0.2">
      <c r="AB68" s="289"/>
      <c r="AC68" s="289"/>
      <c r="AD68" s="289"/>
      <c r="AE68" s="289"/>
      <c r="AF68" s="289"/>
      <c r="AG68" s="289"/>
      <c r="AH68" s="289"/>
    </row>
    <row r="69" spans="28:34" ht="13.2" x14ac:dyDescent="0.2">
      <c r="AF69" s="289"/>
      <c r="AG69" s="289"/>
      <c r="AH69" s="289"/>
    </row>
    <row r="70" spans="28:34" ht="13.2" x14ac:dyDescent="0.2"/>
    <row r="71" spans="28:34" ht="13.2" x14ac:dyDescent="0.2"/>
    <row r="72" spans="28:34" ht="13.2" x14ac:dyDescent="0.2"/>
    <row r="73" spans="28:34" ht="13.2" x14ac:dyDescent="0.2"/>
    <row r="74" spans="28:34" ht="13.2" x14ac:dyDescent="0.2"/>
    <row r="75" spans="28:34" ht="13.2" x14ac:dyDescent="0.2">
      <c r="AH75" s="289"/>
    </row>
    <row r="76" spans="28:34" ht="13.2" x14ac:dyDescent="0.2">
      <c r="AF76" s="289"/>
      <c r="AG76" s="289"/>
      <c r="AH76" s="289"/>
    </row>
    <row r="77" spans="28:34" ht="13.2" x14ac:dyDescent="0.2">
      <c r="AG77" s="289"/>
      <c r="AH77" s="289"/>
    </row>
    <row r="78" spans="28:34" ht="13.2" x14ac:dyDescent="0.2"/>
    <row r="79" spans="28:34" ht="13.2" x14ac:dyDescent="0.2"/>
    <row r="80" spans="28:34" ht="13.2" x14ac:dyDescent="0.2"/>
    <row r="81" spans="25:34" ht="13.2" x14ac:dyDescent="0.2"/>
    <row r="82" spans="25:34" ht="13.2" x14ac:dyDescent="0.2">
      <c r="Y82" s="289"/>
    </row>
    <row r="83" spans="25:34" ht="13.2" x14ac:dyDescent="0.2">
      <c r="Y83" s="289"/>
      <c r="Z83" s="289"/>
      <c r="AA83" s="289"/>
      <c r="AB83" s="289"/>
      <c r="AC83" s="289"/>
      <c r="AD83" s="289"/>
      <c r="AE83" s="289"/>
      <c r="AF83" s="289"/>
      <c r="AG83" s="289"/>
      <c r="AH83" s="289"/>
    </row>
    <row r="84" spans="25:34" ht="13.2" x14ac:dyDescent="0.2"/>
    <row r="85" spans="25:34" ht="13.2" x14ac:dyDescent="0.2"/>
    <row r="86" spans="25:34" ht="13.2" x14ac:dyDescent="0.2"/>
    <row r="87" spans="25:34" ht="13.2" x14ac:dyDescent="0.2"/>
    <row r="88" spans="25:34" ht="13.2" x14ac:dyDescent="0.2">
      <c r="AH88" s="28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
512</v>
      </c>
    </row>
  </sheetData>
  <sheetProtection algorithmName="SHA-512" hashValue="pdfFLe2oxDbsyEzZwYWQu4Zb4n+lHxYBDpEcSNXQL7HS0QjLZW+aGWvUDtBXbkWz6on1gytI5bXiJePPRwenkQ==" saltValue="0UjWmgpvy2FXGtMIiiGW9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0" customWidth="1"/>
    <col min="35" max="122" width="2.44140625" style="289" customWidth="1"/>
    <col min="123" max="16384" width="2.44140625" style="289" hidden="1"/>
  </cols>
  <sheetData>
    <row r="1" spans="2:34"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2" x14ac:dyDescent="0.2">
      <c r="S2" s="289"/>
      <c r="AH2" s="289"/>
    </row>
    <row r="3" spans="2:34"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2" x14ac:dyDescent="0.2"/>
    <row r="5" spans="2:34" ht="13.2" x14ac:dyDescent="0.2"/>
    <row r="6" spans="2:34" ht="13.2" x14ac:dyDescent="0.2"/>
    <row r="7" spans="2:34" ht="13.2" x14ac:dyDescent="0.2"/>
    <row r="8" spans="2:34" ht="13.2" x14ac:dyDescent="0.2"/>
    <row r="9" spans="2:34" ht="13.2" x14ac:dyDescent="0.2">
      <c r="AH9" s="28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9"/>
    </row>
    <row r="18" spans="12:34" ht="13.2" x14ac:dyDescent="0.2"/>
    <row r="19" spans="12:34" ht="13.2" x14ac:dyDescent="0.2"/>
    <row r="20" spans="12:34" ht="13.2" x14ac:dyDescent="0.2">
      <c r="AH20" s="289"/>
    </row>
    <row r="21" spans="12:34" ht="13.2" x14ac:dyDescent="0.2">
      <c r="AH21" s="289"/>
    </row>
    <row r="22" spans="12:34" ht="13.2" x14ac:dyDescent="0.2"/>
    <row r="23" spans="12:34" ht="13.2" x14ac:dyDescent="0.2"/>
    <row r="24" spans="12:34" ht="13.2" x14ac:dyDescent="0.2">
      <c r="Q24" s="289"/>
    </row>
    <row r="25" spans="12:34" ht="13.2" x14ac:dyDescent="0.2"/>
    <row r="26" spans="12:34" ht="13.2" x14ac:dyDescent="0.2"/>
    <row r="27" spans="12:34" ht="13.2" x14ac:dyDescent="0.2"/>
    <row r="28" spans="12:34" ht="13.2" x14ac:dyDescent="0.2">
      <c r="O28" s="289"/>
      <c r="T28" s="289"/>
      <c r="AH28" s="289"/>
    </row>
    <row r="29" spans="12:34" ht="13.2" x14ac:dyDescent="0.2"/>
    <row r="30" spans="12:34" ht="13.2" x14ac:dyDescent="0.2"/>
    <row r="31" spans="12:34" ht="13.2" x14ac:dyDescent="0.2">
      <c r="Q31" s="289"/>
    </row>
    <row r="32" spans="12:34" ht="13.2" x14ac:dyDescent="0.2">
      <c r="L32" s="289"/>
    </row>
    <row r="33" spans="2:34" ht="13.2" x14ac:dyDescent="0.2">
      <c r="C33" s="289"/>
      <c r="E33" s="289"/>
      <c r="G33" s="289"/>
      <c r="I33" s="289"/>
      <c r="X33" s="289"/>
    </row>
    <row r="34" spans="2:34" ht="13.2" x14ac:dyDescent="0.2">
      <c r="B34" s="289"/>
      <c r="P34" s="289"/>
      <c r="R34" s="289"/>
      <c r="T34" s="289"/>
    </row>
    <row r="35" spans="2:34" ht="13.2" x14ac:dyDescent="0.2">
      <c r="D35" s="289"/>
      <c r="W35" s="289"/>
      <c r="AC35" s="289"/>
      <c r="AD35" s="289"/>
      <c r="AE35" s="289"/>
      <c r="AF35" s="289"/>
      <c r="AG35" s="289"/>
      <c r="AH35" s="289"/>
    </row>
    <row r="36" spans="2:34" ht="13.2" x14ac:dyDescent="0.2">
      <c r="H36" s="289"/>
      <c r="J36" s="289"/>
      <c r="K36" s="289"/>
      <c r="M36" s="289"/>
      <c r="Y36" s="289"/>
      <c r="Z36" s="289"/>
      <c r="AA36" s="289"/>
      <c r="AB36" s="289"/>
      <c r="AC36" s="289"/>
      <c r="AD36" s="289"/>
      <c r="AE36" s="289"/>
      <c r="AF36" s="289"/>
      <c r="AG36" s="289"/>
      <c r="AH36" s="289"/>
    </row>
    <row r="37" spans="2:34" ht="13.2" x14ac:dyDescent="0.2">
      <c r="AH37" s="289"/>
    </row>
    <row r="38" spans="2:34" ht="13.2" x14ac:dyDescent="0.2">
      <c r="AG38" s="289"/>
      <c r="AH38" s="289"/>
    </row>
    <row r="39" spans="2:34" ht="13.2" x14ac:dyDescent="0.2"/>
    <row r="40" spans="2:34" ht="13.2" x14ac:dyDescent="0.2">
      <c r="X40" s="289"/>
    </row>
    <row r="41" spans="2:34" ht="13.2" x14ac:dyDescent="0.2">
      <c r="R41" s="289"/>
    </row>
    <row r="42" spans="2:34" ht="13.2" x14ac:dyDescent="0.2">
      <c r="W42" s="289"/>
    </row>
    <row r="43" spans="2:34" ht="13.2" x14ac:dyDescent="0.2">
      <c r="Y43" s="289"/>
      <c r="Z43" s="289"/>
      <c r="AA43" s="289"/>
      <c r="AB43" s="289"/>
      <c r="AC43" s="289"/>
      <c r="AD43" s="289"/>
      <c r="AE43" s="289"/>
      <c r="AF43" s="289"/>
      <c r="AG43" s="289"/>
      <c r="AH43" s="289"/>
    </row>
    <row r="44" spans="2:34" ht="13.2" x14ac:dyDescent="0.2">
      <c r="AH44" s="289"/>
    </row>
    <row r="45" spans="2:34" ht="13.2" x14ac:dyDescent="0.2">
      <c r="X45" s="289"/>
    </row>
    <row r="46" spans="2:34" ht="13.2" x14ac:dyDescent="0.2"/>
    <row r="47" spans="2:34" ht="13.2" x14ac:dyDescent="0.2"/>
    <row r="48" spans="2:34" ht="13.2" x14ac:dyDescent="0.2">
      <c r="W48" s="289"/>
      <c r="Y48" s="289"/>
      <c r="Z48" s="289"/>
      <c r="AA48" s="289"/>
      <c r="AB48" s="289"/>
      <c r="AC48" s="289"/>
      <c r="AD48" s="289"/>
      <c r="AE48" s="289"/>
      <c r="AF48" s="289"/>
      <c r="AG48" s="289"/>
      <c r="AH48" s="289"/>
    </row>
    <row r="49" spans="28:34" ht="13.2" x14ac:dyDescent="0.2"/>
    <row r="50" spans="28:34" ht="13.2" x14ac:dyDescent="0.2">
      <c r="AE50" s="289"/>
      <c r="AF50" s="289"/>
      <c r="AG50" s="289"/>
      <c r="AH50" s="289"/>
    </row>
    <row r="51" spans="28:34" ht="13.2" x14ac:dyDescent="0.2">
      <c r="AC51" s="289"/>
      <c r="AD51" s="289"/>
      <c r="AE51" s="289"/>
      <c r="AF51" s="289"/>
      <c r="AG51" s="289"/>
      <c r="AH51" s="289"/>
    </row>
    <row r="52" spans="28:34" ht="13.2" x14ac:dyDescent="0.2"/>
    <row r="53" spans="28:34" ht="13.2" x14ac:dyDescent="0.2">
      <c r="AF53" s="289"/>
      <c r="AG53" s="289"/>
      <c r="AH53" s="289"/>
    </row>
    <row r="54" spans="28:34" ht="13.2" x14ac:dyDescent="0.2">
      <c r="AH54" s="289"/>
    </row>
    <row r="55" spans="28:34" ht="13.2" x14ac:dyDescent="0.2"/>
    <row r="56" spans="28:34" ht="13.2" x14ac:dyDescent="0.2">
      <c r="AB56" s="289"/>
      <c r="AC56" s="289"/>
      <c r="AD56" s="289"/>
      <c r="AE56" s="289"/>
      <c r="AF56" s="289"/>
      <c r="AG56" s="289"/>
      <c r="AH56" s="289"/>
    </row>
    <row r="57" spans="28:34" ht="13.2" x14ac:dyDescent="0.2">
      <c r="AH57" s="289"/>
    </row>
    <row r="58" spans="28:34" ht="13.2" x14ac:dyDescent="0.2">
      <c r="AH58" s="289"/>
    </row>
    <row r="59" spans="28:34" ht="13.2" x14ac:dyDescent="0.2">
      <c r="AG59" s="289"/>
      <c r="AH59" s="289"/>
    </row>
    <row r="60" spans="28:34" ht="13.2" x14ac:dyDescent="0.2"/>
    <row r="61" spans="28:34" ht="13.2" x14ac:dyDescent="0.2"/>
    <row r="62" spans="28:34" ht="13.2" x14ac:dyDescent="0.2"/>
    <row r="63" spans="28:34" ht="13.2" x14ac:dyDescent="0.2">
      <c r="AH63" s="289"/>
    </row>
    <row r="64" spans="28:34" ht="13.2" x14ac:dyDescent="0.2">
      <c r="AG64" s="289"/>
      <c r="AH64" s="289"/>
    </row>
    <row r="65" spans="28:34" ht="13.2" x14ac:dyDescent="0.2"/>
    <row r="66" spans="28:34" ht="13.2" x14ac:dyDescent="0.2"/>
    <row r="67" spans="28:34" ht="13.2" x14ac:dyDescent="0.2"/>
    <row r="68" spans="28:34" ht="13.2" x14ac:dyDescent="0.2">
      <c r="AB68" s="289"/>
      <c r="AC68" s="289"/>
      <c r="AD68" s="289"/>
      <c r="AE68" s="289"/>
      <c r="AF68" s="289"/>
      <c r="AG68" s="289"/>
      <c r="AH68" s="289"/>
    </row>
    <row r="69" spans="28:34" ht="13.2" x14ac:dyDescent="0.2">
      <c r="AF69" s="289"/>
      <c r="AG69" s="289"/>
      <c r="AH69" s="289"/>
    </row>
    <row r="70" spans="28:34" ht="13.2" x14ac:dyDescent="0.2"/>
    <row r="71" spans="28:34" ht="13.2" x14ac:dyDescent="0.2"/>
    <row r="72" spans="28:34" ht="13.2" x14ac:dyDescent="0.2"/>
    <row r="73" spans="28:34" ht="13.2" x14ac:dyDescent="0.2"/>
    <row r="74" spans="28:34" ht="13.2" x14ac:dyDescent="0.2"/>
    <row r="75" spans="28:34" ht="13.2" x14ac:dyDescent="0.2">
      <c r="AH75" s="289"/>
    </row>
    <row r="76" spans="28:34" ht="13.2" x14ac:dyDescent="0.2">
      <c r="AF76" s="289"/>
      <c r="AG76" s="289"/>
      <c r="AH76" s="289"/>
    </row>
    <row r="77" spans="28:34" ht="13.2" x14ac:dyDescent="0.2">
      <c r="AG77" s="289"/>
      <c r="AH77" s="289"/>
    </row>
    <row r="78" spans="28:34" ht="13.2" x14ac:dyDescent="0.2"/>
    <row r="79" spans="28:34" ht="13.2" x14ac:dyDescent="0.2"/>
    <row r="80" spans="28:34" ht="13.2" x14ac:dyDescent="0.2"/>
    <row r="81" spans="25:34" ht="13.2" x14ac:dyDescent="0.2"/>
    <row r="82" spans="25:34" ht="13.2" x14ac:dyDescent="0.2">
      <c r="Y82" s="289"/>
    </row>
    <row r="83" spans="25:34" ht="13.2" x14ac:dyDescent="0.2">
      <c r="Y83" s="289"/>
      <c r="Z83" s="289"/>
      <c r="AA83" s="289"/>
      <c r="AB83" s="289"/>
      <c r="AC83" s="289"/>
      <c r="AD83" s="289"/>
      <c r="AE83" s="289"/>
      <c r="AF83" s="289"/>
      <c r="AG83" s="289"/>
      <c r="AH83" s="289"/>
    </row>
    <row r="84" spans="25:34" ht="13.2" x14ac:dyDescent="0.2"/>
    <row r="85" spans="25:34" ht="13.2" x14ac:dyDescent="0.2"/>
    <row r="86" spans="25:34" ht="13.2" x14ac:dyDescent="0.2"/>
    <row r="87" spans="25:34" ht="13.2" x14ac:dyDescent="0.2"/>
    <row r="88" spans="25:34" ht="13.2" x14ac:dyDescent="0.2">
      <c r="AH88" s="28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
512</v>
      </c>
    </row>
  </sheetData>
  <sheetProtection algorithmName="SHA-512" hashValue="ST8PNGMryVtsMrh1yG1dFq9N/12Q6qA3O5k+pRNagBM2IUo5pNLvIS2etwN6IhOHfW/IMX15FdUJ6vJXeg5lLA==" saltValue="2teRXcdxUEkcHDAbGpv/Y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563</v>
      </c>
      <c r="G2" s="155"/>
      <c r="H2" s="156"/>
    </row>
    <row r="3" spans="1:8" x14ac:dyDescent="0.2">
      <c r="A3" s="152" t="s">
        <v>556</v>
      </c>
      <c r="B3" s="157"/>
      <c r="C3" s="158"/>
      <c r="D3" s="159">
        <v>39751</v>
      </c>
      <c r="E3" s="160"/>
      <c r="F3" s="161">
        <v>43773</v>
      </c>
      <c r="G3" s="162"/>
      <c r="H3" s="163"/>
    </row>
    <row r="4" spans="1:8" x14ac:dyDescent="0.2">
      <c r="A4" s="164"/>
      <c r="B4" s="165"/>
      <c r="C4" s="166"/>
      <c r="D4" s="167">
        <v>23451</v>
      </c>
      <c r="E4" s="168"/>
      <c r="F4" s="169">
        <v>30346</v>
      </c>
      <c r="G4" s="170"/>
      <c r="H4" s="171"/>
    </row>
    <row r="5" spans="1:8" x14ac:dyDescent="0.2">
      <c r="A5" s="152" t="s">
        <v>558</v>
      </c>
      <c r="B5" s="157"/>
      <c r="C5" s="158"/>
      <c r="D5" s="159">
        <v>43680</v>
      </c>
      <c r="E5" s="160"/>
      <c r="F5" s="161">
        <v>51565</v>
      </c>
      <c r="G5" s="162"/>
      <c r="H5" s="163"/>
    </row>
    <row r="6" spans="1:8" x14ac:dyDescent="0.2">
      <c r="A6" s="164"/>
      <c r="B6" s="165"/>
      <c r="C6" s="166"/>
      <c r="D6" s="167">
        <v>27685</v>
      </c>
      <c r="E6" s="168"/>
      <c r="F6" s="169">
        <v>35359</v>
      </c>
      <c r="G6" s="170"/>
      <c r="H6" s="171"/>
    </row>
    <row r="7" spans="1:8" x14ac:dyDescent="0.2">
      <c r="A7" s="152" t="s">
        <v>559</v>
      </c>
      <c r="B7" s="157"/>
      <c r="C7" s="158"/>
      <c r="D7" s="159">
        <v>40445</v>
      </c>
      <c r="E7" s="160"/>
      <c r="F7" s="161">
        <v>46686</v>
      </c>
      <c r="G7" s="162"/>
      <c r="H7" s="163"/>
    </row>
    <row r="8" spans="1:8" x14ac:dyDescent="0.2">
      <c r="A8" s="164"/>
      <c r="B8" s="165"/>
      <c r="C8" s="166"/>
      <c r="D8" s="167">
        <v>26991</v>
      </c>
      <c r="E8" s="168"/>
      <c r="F8" s="169">
        <v>32595</v>
      </c>
      <c r="G8" s="170"/>
      <c r="H8" s="171"/>
    </row>
    <row r="9" spans="1:8" x14ac:dyDescent="0.2">
      <c r="A9" s="152" t="s">
        <v>560</v>
      </c>
      <c r="B9" s="157"/>
      <c r="C9" s="158"/>
      <c r="D9" s="159">
        <v>53383</v>
      </c>
      <c r="E9" s="160"/>
      <c r="F9" s="161">
        <v>49796</v>
      </c>
      <c r="G9" s="162"/>
      <c r="H9" s="163"/>
    </row>
    <row r="10" spans="1:8" x14ac:dyDescent="0.2">
      <c r="A10" s="164"/>
      <c r="B10" s="165"/>
      <c r="C10" s="166"/>
      <c r="D10" s="167">
        <v>30844</v>
      </c>
      <c r="E10" s="168"/>
      <c r="F10" s="169">
        <v>37281</v>
      </c>
      <c r="G10" s="170"/>
      <c r="H10" s="171"/>
    </row>
    <row r="11" spans="1:8" x14ac:dyDescent="0.2">
      <c r="A11" s="152" t="s">
        <v>561</v>
      </c>
      <c r="B11" s="157"/>
      <c r="C11" s="158"/>
      <c r="D11" s="159">
        <v>47581</v>
      </c>
      <c r="E11" s="160"/>
      <c r="F11" s="161">
        <v>51681</v>
      </c>
      <c r="G11" s="162"/>
      <c r="H11" s="163"/>
    </row>
    <row r="12" spans="1:8" x14ac:dyDescent="0.2">
      <c r="A12" s="164"/>
      <c r="B12" s="165"/>
      <c r="C12" s="172"/>
      <c r="D12" s="167">
        <v>33316</v>
      </c>
      <c r="E12" s="168"/>
      <c r="F12" s="169">
        <v>37226</v>
      </c>
      <c r="G12" s="170"/>
      <c r="H12" s="171"/>
    </row>
    <row r="13" spans="1:8" x14ac:dyDescent="0.2">
      <c r="A13" s="152"/>
      <c r="B13" s="157"/>
      <c r="C13" s="173"/>
      <c r="D13" s="174">
        <v>44968</v>
      </c>
      <c r="E13" s="175"/>
      <c r="F13" s="176">
        <v>48700</v>
      </c>
      <c r="G13" s="177"/>
      <c r="H13" s="163"/>
    </row>
    <row r="14" spans="1:8" x14ac:dyDescent="0.2">
      <c r="A14" s="164"/>
      <c r="B14" s="165"/>
      <c r="C14" s="166"/>
      <c r="D14" s="167">
        <v>28457</v>
      </c>
      <c r="E14" s="168"/>
      <c r="F14" s="169">
        <v>34561</v>
      </c>
      <c r="G14" s="170"/>
      <c r="H14" s="171"/>
    </row>
    <row r="17" spans="1:11" x14ac:dyDescent="0.2">
      <c r="A17" s="148" t="s">
        <v>53</v>
      </c>
    </row>
    <row r="18" spans="1:11" x14ac:dyDescent="0.2">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2">
      <c r="A19" s="178" t="s">
        <v>54</v>
      </c>
      <c r="B19" s="178">
        <f>ROUND(VALUE(SUBSTITUTE(実質収支比率等に係る経年分析!F$48,"▲","-")),2)</f>
        <v>4.92</v>
      </c>
      <c r="C19" s="178">
        <f>ROUND(VALUE(SUBSTITUTE(実質収支比率等に係る経年分析!G$48,"▲","-")),2)</f>
        <v>3.73</v>
      </c>
      <c r="D19" s="178">
        <f>ROUND(VALUE(SUBSTITUTE(実質収支比率等に係る経年分析!H$48,"▲","-")),2)</f>
        <v>6.79</v>
      </c>
      <c r="E19" s="178">
        <f>ROUND(VALUE(SUBSTITUTE(実質収支比率等に係る経年分析!I$48,"▲","-")),2)</f>
        <v>5.19</v>
      </c>
      <c r="F19" s="178">
        <f>ROUND(VALUE(SUBSTITUTE(実質収支比率等に係る経年分析!J$48,"▲","-")),2)</f>
        <v>8.5399999999999991</v>
      </c>
    </row>
    <row r="20" spans="1:11" x14ac:dyDescent="0.2">
      <c r="A20" s="178" t="s">
        <v>55</v>
      </c>
      <c r="B20" s="178">
        <f>ROUND(VALUE(SUBSTITUTE(実質収支比率等に係る経年分析!F$47,"▲","-")),2)</f>
        <v>10.49</v>
      </c>
      <c r="C20" s="178">
        <f>ROUND(VALUE(SUBSTITUTE(実質収支比率等に係る経年分析!G$47,"▲","-")),2)</f>
        <v>12.47</v>
      </c>
      <c r="D20" s="178">
        <f>ROUND(VALUE(SUBSTITUTE(実質収支比率等に係る経年分析!H$47,"▲","-")),2)</f>
        <v>14.45</v>
      </c>
      <c r="E20" s="178">
        <f>ROUND(VALUE(SUBSTITUTE(実質収支比率等に係る経年分析!I$47,"▲","-")),2)</f>
        <v>20.28</v>
      </c>
      <c r="F20" s="178">
        <f>ROUND(VALUE(SUBSTITUTE(実質収支比率等に係る経年分析!J$47,"▲","-")),2)</f>
        <v>24.68</v>
      </c>
    </row>
    <row r="21" spans="1:11" x14ac:dyDescent="0.2">
      <c r="A21" s="178" t="s">
        <v>56</v>
      </c>
      <c r="B21" s="178">
        <f>IF(ISNUMBER(VALUE(SUBSTITUTE(実質収支比率等に係る経年分析!F$49,"▲","-"))),ROUND(VALUE(SUBSTITUTE(実質収支比率等に係る経年分析!F$49,"▲","-")),2),NA())</f>
        <v>3.43</v>
      </c>
      <c r="C21" s="178">
        <f>IF(ISNUMBER(VALUE(SUBSTITUTE(実質収支比率等に係る経年分析!G$49,"▲","-"))),ROUND(VALUE(SUBSTITUTE(実質収支比率等に係る経年分析!G$49,"▲","-")),2),NA())</f>
        <v>1.05</v>
      </c>
      <c r="D21" s="178">
        <f>IF(ISNUMBER(VALUE(SUBSTITUTE(実質収支比率等に係る経年分析!H$49,"▲","-"))),ROUND(VALUE(SUBSTITUTE(実質収支比率等に係る経年分析!H$49,"▲","-")),2),NA())</f>
        <v>4.3600000000000003</v>
      </c>
      <c r="E21" s="178">
        <f>IF(ISNUMBER(VALUE(SUBSTITUTE(実質収支比率等に係る経年分析!I$49,"▲","-"))),ROUND(VALUE(SUBSTITUTE(実質収支比率等に係る経年分析!I$49,"▲","-")),2),NA())</f>
        <v>4.13</v>
      </c>
      <c r="F21" s="178">
        <f>IF(ISNUMBER(VALUE(SUBSTITUTE(実質収支比率等に係る経年分析!J$49,"▲","-"))),ROUND(VALUE(SUBSTITUTE(実質収支比率等に係る経年分析!J$49,"▲","-")),2),NA())</f>
        <v>7.58</v>
      </c>
    </row>
    <row r="24" spans="1:11" x14ac:dyDescent="0.2">
      <c r="A24" s="148" t="s">
        <v>57</v>
      </c>
    </row>
    <row r="25" spans="1:11" x14ac:dyDescent="0.2">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2">
      <c r="A26" s="179"/>
      <c r="B26" s="179" t="s">
        <v>58</v>
      </c>
      <c r="C26" s="179" t="s">
        <v>59</v>
      </c>
      <c r="D26" s="179" t="s">
        <v>58</v>
      </c>
      <c r="E26" s="179" t="s">
        <v>59</v>
      </c>
      <c r="F26" s="179" t="s">
        <v>58</v>
      </c>
      <c r="G26" s="179" t="s">
        <v>59</v>
      </c>
      <c r="H26" s="179" t="s">
        <v>58</v>
      </c>
      <c r="I26" s="179" t="s">
        <v>59</v>
      </c>
      <c r="J26" s="179" t="s">
        <v>58</v>
      </c>
      <c r="K26" s="179" t="s">
        <v>59</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2">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2">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2">
      <c r="A32" s="179" t="e">
        <f>IF(連結実質赤字比率に係る赤字・黒字の構成分析!C$38="",NA(),連結実質赤字比率に係る赤字・黒字の構成分析!C$38)</f>
        <v>#N/A</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#VALUE!</v>
      </c>
      <c r="K32" s="179" t="e">
        <f>IF(ROUND(VALUE(SUBSTITUTE(連結実質赤字比率に係る赤字・黒字の構成分析!J$38,"▲", "-")), 2) &gt;= 0, ABS(ROUND(VALUE(SUBSTITUTE(連結実質赤字比率に係る赤字・黒字の構成分析!J$38,"▲", "-")), 2)), NA())</f>
        <v>#VALUE!</v>
      </c>
    </row>
    <row r="33" spans="1:16" x14ac:dyDescent="0.2">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0.38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0.33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0.27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0.22</v>
      </c>
    </row>
    <row r="34" spans="1:16" x14ac:dyDescent="0.2">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1.45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1.62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1.46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1.37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1.23</v>
      </c>
    </row>
    <row r="35" spans="1:16" x14ac:dyDescent="0.2">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0.13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0.59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1.36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1.7</v>
      </c>
    </row>
    <row r="36" spans="1:16" x14ac:dyDescent="0.2">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4.91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3.73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6.78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5.18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8.5399999999999991</v>
      </c>
    </row>
    <row r="39" spans="1:16" x14ac:dyDescent="0.2">
      <c r="A39" s="148" t="s">
        <v>60</v>
      </c>
    </row>
    <row r="40" spans="1:16" x14ac:dyDescent="0.2">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2">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2">
      <c r="A42" s="180" t="s">
        <v>63</v>
      </c>
      <c r="B42" s="180"/>
      <c r="C42" s="180"/>
      <c r="D42" s="180">
        <f>'実質公債費比率（分子）の構造'!K$52</f>
        <v>4658</v>
      </c>
      <c r="E42" s="180"/>
      <c r="F42" s="180"/>
      <c r="G42" s="180">
        <f>'実質公債費比率（分子）の構造'!L$52</f>
        <v>4713</v>
      </c>
      <c r="H42" s="180"/>
      <c r="I42" s="180"/>
      <c r="J42" s="180">
        <f>'実質公債費比率（分子）の構造'!M$52</f>
        <v>4372</v>
      </c>
      <c r="K42" s="180"/>
      <c r="L42" s="180"/>
      <c r="M42" s="180">
        <f>'実質公債費比率（分子）の構造'!N$52</f>
        <v>4264</v>
      </c>
      <c r="N42" s="180"/>
      <c r="O42" s="180"/>
      <c r="P42" s="180">
        <f>'実質公債費比率（分子）の構造'!O$52</f>
        <v>4168</v>
      </c>
    </row>
    <row r="43" spans="1:16" x14ac:dyDescent="0.2">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65</v>
      </c>
      <c r="B44" s="180">
        <f>'実質公債費比率（分子）の構造'!K$50</f>
        <v>660</v>
      </c>
      <c r="C44" s="180"/>
      <c r="D44" s="180"/>
      <c r="E44" s="180">
        <f>'実質公債費比率（分子）の構造'!L$50</f>
        <v>641</v>
      </c>
      <c r="F44" s="180"/>
      <c r="G44" s="180"/>
      <c r="H44" s="180">
        <f>'実質公債費比率（分子）の構造'!M$50</f>
        <v>617</v>
      </c>
      <c r="I44" s="180"/>
      <c r="J44" s="180"/>
      <c r="K44" s="180">
        <f>'実質公債費比率（分子）の構造'!N$50</f>
        <v>581</v>
      </c>
      <c r="L44" s="180"/>
      <c r="M44" s="180"/>
      <c r="N44" s="180">
        <f>'実質公債費比率（分子）の構造'!O$50</f>
        <v>581</v>
      </c>
      <c r="O44" s="180"/>
      <c r="P44" s="180"/>
    </row>
    <row r="45" spans="1:16" x14ac:dyDescent="0.2">
      <c r="A45" s="180" t="s">
        <v>66</v>
      </c>
      <c r="B45" s="180">
        <f>'実質公債費比率（分子）の構造'!K$49</f>
        <v>137</v>
      </c>
      <c r="C45" s="180"/>
      <c r="D45" s="180"/>
      <c r="E45" s="180">
        <f>'実質公債費比率（分子）の構造'!L$49</f>
        <v>88</v>
      </c>
      <c r="F45" s="180"/>
      <c r="G45" s="180"/>
      <c r="H45" s="180">
        <f>'実質公債費比率（分子）の構造'!M$49</f>
        <v>77</v>
      </c>
      <c r="I45" s="180"/>
      <c r="J45" s="180"/>
      <c r="K45" s="180">
        <f>'実質公債費比率（分子）の構造'!N$49</f>
        <v>83</v>
      </c>
      <c r="L45" s="180"/>
      <c r="M45" s="180"/>
      <c r="N45" s="180">
        <f>'実質公債費比率（分子）の構造'!O$49</f>
        <v>87</v>
      </c>
      <c r="O45" s="180"/>
      <c r="P45" s="180"/>
    </row>
    <row r="46" spans="1:16" x14ac:dyDescent="0.2">
      <c r="A46" s="180" t="s">
        <v>67</v>
      </c>
      <c r="B46" s="180" t="str">
        <f>'実質公債費比率（分子）の構造'!K$48</f>
        <v>-</v>
      </c>
      <c r="C46" s="180"/>
      <c r="D46" s="180"/>
      <c r="E46" s="180" t="str">
        <f>'実質公債費比率（分子）の構造'!L$48</f>
        <v>-</v>
      </c>
      <c r="F46" s="180"/>
      <c r="G46" s="180"/>
      <c r="H46" s="180" t="str">
        <f>'実質公債費比率（分子）の構造'!M$48</f>
        <v>-</v>
      </c>
      <c r="I46" s="180"/>
      <c r="J46" s="180"/>
      <c r="K46" s="180" t="str">
        <f>'実質公債費比率（分子）の構造'!N$48</f>
        <v>-</v>
      </c>
      <c r="L46" s="180"/>
      <c r="M46" s="180"/>
      <c r="N46" s="180" t="str">
        <f>'実質公債費比率（分子）の構造'!O$48</f>
        <v>-</v>
      </c>
      <c r="O46" s="180"/>
      <c r="P46" s="180"/>
    </row>
    <row r="47" spans="1:16" x14ac:dyDescent="0.2">
      <c r="A47" s="180" t="s">
        <v>68</v>
      </c>
      <c r="B47" s="180">
        <f>'実質公債費比率（分子）の構造'!K$47</f>
        <v>95</v>
      </c>
      <c r="C47" s="180"/>
      <c r="D47" s="180"/>
      <c r="E47" s="180">
        <f>'実質公債費比率（分子）の構造'!L$47</f>
        <v>75</v>
      </c>
      <c r="F47" s="180"/>
      <c r="G47" s="180"/>
      <c r="H47" s="180">
        <f>'実質公債費比率（分子）の構造'!M$47</f>
        <v>84</v>
      </c>
      <c r="I47" s="180"/>
      <c r="J47" s="180"/>
      <c r="K47" s="180">
        <f>'実質公債費比率（分子）の構造'!N$47</f>
        <v>83</v>
      </c>
      <c r="L47" s="180"/>
      <c r="M47" s="180"/>
      <c r="N47" s="180">
        <f>'実質公債費比率（分子）の構造'!O$47</f>
        <v>97</v>
      </c>
      <c r="O47" s="180"/>
      <c r="P47" s="180"/>
    </row>
    <row r="48" spans="1:16" x14ac:dyDescent="0.2">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70</v>
      </c>
      <c r="B49" s="180">
        <f>'実質公債費比率（分子）の構造'!K$45</f>
        <v>3444</v>
      </c>
      <c r="C49" s="180"/>
      <c r="D49" s="180"/>
      <c r="E49" s="180">
        <f>'実質公債費比率（分子）の構造'!L$45</f>
        <v>3762</v>
      </c>
      <c r="F49" s="180"/>
      <c r="G49" s="180"/>
      <c r="H49" s="180">
        <f>'実質公債費比率（分子）の構造'!M$45</f>
        <v>2728</v>
      </c>
      <c r="I49" s="180"/>
      <c r="J49" s="180"/>
      <c r="K49" s="180">
        <f>'実質公債費比率（分子）の構造'!N$45</f>
        <v>2817</v>
      </c>
      <c r="L49" s="180"/>
      <c r="M49" s="180"/>
      <c r="N49" s="180">
        <f>'実質公債費比率（分子）の構造'!O$45</f>
        <v>2594</v>
      </c>
      <c r="O49" s="180"/>
      <c r="P49" s="180"/>
    </row>
    <row r="50" spans="1:16" x14ac:dyDescent="0.2">
      <c r="A50" s="180" t="s">
        <v>71</v>
      </c>
      <c r="B50" s="180" t="e">
        <f>NA()</f>
        <v>#N/A</v>
      </c>
      <c r="C50" s="180">
        <f>IF(ISNUMBER('実質公債費比率（分子）の構造'!K$53),'実質公債費比率（分子）の構造'!K$53,NA())</f>
        <v>-322</v>
      </c>
      <c r="D50" s="180" t="e">
        <f>NA()</f>
        <v>#N/A</v>
      </c>
      <c r="E50" s="180" t="e">
        <f>NA()</f>
        <v>#N/A</v>
      </c>
      <c r="F50" s="180">
        <f>IF(ISNUMBER('実質公債費比率（分子）の構造'!L$53),'実質公債費比率（分子）の構造'!L$53,NA())</f>
        <v>-147</v>
      </c>
      <c r="G50" s="180" t="e">
        <f>NA()</f>
        <v>#N/A</v>
      </c>
      <c r="H50" s="180" t="e">
        <f>NA()</f>
        <v>#N/A</v>
      </c>
      <c r="I50" s="180">
        <f>IF(ISNUMBER('実質公債費比率（分子）の構造'!M$53),'実質公債費比率（分子）の構造'!M$53,NA())</f>
        <v>-866</v>
      </c>
      <c r="J50" s="180" t="e">
        <f>NA()</f>
        <v>#N/A</v>
      </c>
      <c r="K50" s="180" t="e">
        <f>NA()</f>
        <v>#N/A</v>
      </c>
      <c r="L50" s="180">
        <f>IF(ISNUMBER('実質公債費比率（分子）の構造'!N$53),'実質公債費比率（分子）の構造'!N$53,NA())</f>
        <v>-700</v>
      </c>
      <c r="M50" s="180" t="e">
        <f>NA()</f>
        <v>#N/A</v>
      </c>
      <c r="N50" s="180" t="e">
        <f>NA()</f>
        <v>#N/A</v>
      </c>
      <c r="O50" s="180">
        <f>IF(ISNUMBER('実質公債費比率（分子）の構造'!O$53),'実質公債費比率（分子）の構造'!O$53,NA())</f>
        <v>-809</v>
      </c>
      <c r="P50" s="180" t="e">
        <f>NA()</f>
        <v>#N/A</v>
      </c>
    </row>
    <row r="53" spans="1:16" x14ac:dyDescent="0.2">
      <c r="A53" s="148" t="s">
        <v>72</v>
      </c>
    </row>
    <row r="54" spans="1:16" x14ac:dyDescent="0.2">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2">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2">
      <c r="A56" s="179" t="s">
        <v>43</v>
      </c>
      <c r="B56" s="179"/>
      <c r="C56" s="179"/>
      <c r="D56" s="179">
        <f>'将来負担比率（分子）の構造'!I$52</f>
        <v>49851</v>
      </c>
      <c r="E56" s="179"/>
      <c r="F56" s="179"/>
      <c r="G56" s="179">
        <f>'将来負担比率（分子）の構造'!J$52</f>
        <v>45971</v>
      </c>
      <c r="H56" s="179"/>
      <c r="I56" s="179"/>
      <c r="J56" s="179">
        <f>'将来負担比率（分子）の構造'!K$52</f>
        <v>42390</v>
      </c>
      <c r="K56" s="179"/>
      <c r="L56" s="179"/>
      <c r="M56" s="179">
        <f>'将来負担比率（分子）の構造'!L$52</f>
        <v>38938</v>
      </c>
      <c r="N56" s="179"/>
      <c r="O56" s="179"/>
      <c r="P56" s="179">
        <f>'将来負担比率（分子）の構造'!M$52</f>
        <v>35732</v>
      </c>
    </row>
    <row r="57" spans="1:16" x14ac:dyDescent="0.2">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2">
      <c r="A58" s="179" t="s">
        <v>41</v>
      </c>
      <c r="B58" s="179"/>
      <c r="C58" s="179"/>
      <c r="D58" s="179">
        <f>'将来負担比率（分子）の構造'!I$50</f>
        <v>14659</v>
      </c>
      <c r="E58" s="179"/>
      <c r="F58" s="179"/>
      <c r="G58" s="179">
        <f>'将来負担比率（分子）の構造'!J$50</f>
        <v>19230</v>
      </c>
      <c r="H58" s="179"/>
      <c r="I58" s="179"/>
      <c r="J58" s="179">
        <f>'将来負担比率（分子）の構造'!K$50</f>
        <v>19265</v>
      </c>
      <c r="K58" s="179"/>
      <c r="L58" s="179"/>
      <c r="M58" s="179">
        <f>'将来負担比率（分子）の構造'!L$50</f>
        <v>24903</v>
      </c>
      <c r="N58" s="179"/>
      <c r="O58" s="179"/>
      <c r="P58" s="179">
        <f>'将来負担比率（分子）の構造'!M$50</f>
        <v>29511</v>
      </c>
    </row>
    <row r="59" spans="1:16" x14ac:dyDescent="0.2">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2">
      <c r="A62" s="179" t="s">
        <v>35</v>
      </c>
      <c r="B62" s="179">
        <f>'将来負担比率（分子）の構造'!I$45</f>
        <v>15973</v>
      </c>
      <c r="C62" s="179"/>
      <c r="D62" s="179"/>
      <c r="E62" s="179">
        <f>'将来負担比率（分子）の構造'!J$45</f>
        <v>16696</v>
      </c>
      <c r="F62" s="179"/>
      <c r="G62" s="179"/>
      <c r="H62" s="179">
        <f>'将来負担比率（分子）の構造'!K$45</f>
        <v>15615</v>
      </c>
      <c r="I62" s="179"/>
      <c r="J62" s="179"/>
      <c r="K62" s="179">
        <f>'将来負担比率（分子）の構造'!L$45</f>
        <v>15271</v>
      </c>
      <c r="L62" s="179"/>
      <c r="M62" s="179"/>
      <c r="N62" s="179">
        <f>'将来負担比率（分子）の構造'!M$45</f>
        <v>13887</v>
      </c>
      <c r="O62" s="179"/>
      <c r="P62" s="179"/>
    </row>
    <row r="63" spans="1:16" x14ac:dyDescent="0.2">
      <c r="A63" s="179" t="s">
        <v>34</v>
      </c>
      <c r="B63" s="179">
        <f>'将来負担比率（分子）の構造'!I$44</f>
        <v>833</v>
      </c>
      <c r="C63" s="179"/>
      <c r="D63" s="179"/>
      <c r="E63" s="179">
        <f>'将来負担比率（分子）の構造'!J$44</f>
        <v>873</v>
      </c>
      <c r="F63" s="179"/>
      <c r="G63" s="179"/>
      <c r="H63" s="179">
        <f>'将来負担比率（分子）の構造'!K$44</f>
        <v>1025</v>
      </c>
      <c r="I63" s="179"/>
      <c r="J63" s="179"/>
      <c r="K63" s="179">
        <f>'将来負担比率（分子）の構造'!L$44</f>
        <v>1039</v>
      </c>
      <c r="L63" s="179"/>
      <c r="M63" s="179"/>
      <c r="N63" s="179">
        <f>'将来負担比率（分子）の構造'!M$44</f>
        <v>1063</v>
      </c>
      <c r="O63" s="179"/>
      <c r="P63" s="179"/>
    </row>
    <row r="64" spans="1:16" x14ac:dyDescent="0.2">
      <c r="A64" s="179" t="s">
        <v>33</v>
      </c>
      <c r="B64" s="179" t="str">
        <f>'将来負担比率（分子）の構造'!I$43</f>
        <v>-</v>
      </c>
      <c r="C64" s="179"/>
      <c r="D64" s="179"/>
      <c r="E64" s="179" t="str">
        <f>'将来負担比率（分子）の構造'!J$43</f>
        <v>-</v>
      </c>
      <c r="F64" s="179"/>
      <c r="G64" s="179"/>
      <c r="H64" s="179" t="str">
        <f>'将来負担比率（分子）の構造'!K$43</f>
        <v>-</v>
      </c>
      <c r="I64" s="179"/>
      <c r="J64" s="179"/>
      <c r="K64" s="179" t="str">
        <f>'将来負担比率（分子）の構造'!L$43</f>
        <v>-</v>
      </c>
      <c r="L64" s="179"/>
      <c r="M64" s="179"/>
      <c r="N64" s="179" t="str">
        <f>'将来負担比率（分子）の構造'!M$43</f>
        <v>-</v>
      </c>
      <c r="O64" s="179"/>
      <c r="P64" s="179"/>
    </row>
    <row r="65" spans="1:16" x14ac:dyDescent="0.2">
      <c r="A65" s="179" t="s">
        <v>32</v>
      </c>
      <c r="B65" s="179">
        <f>'将来負担比率（分子）の構造'!I$42</f>
        <v>7854</v>
      </c>
      <c r="C65" s="179"/>
      <c r="D65" s="179"/>
      <c r="E65" s="179">
        <f>'将来負担比率（分子）の構造'!J$42</f>
        <v>7213</v>
      </c>
      <c r="F65" s="179"/>
      <c r="G65" s="179"/>
      <c r="H65" s="179">
        <f>'将来負担比率（分子）の構造'!K$42</f>
        <v>6404</v>
      </c>
      <c r="I65" s="179"/>
      <c r="J65" s="179"/>
      <c r="K65" s="179">
        <f>'将来負担比率（分子）の構造'!L$42</f>
        <v>6183</v>
      </c>
      <c r="L65" s="179"/>
      <c r="M65" s="179"/>
      <c r="N65" s="179">
        <f>'将来負担比率（分子）の構造'!M$42</f>
        <v>7202</v>
      </c>
      <c r="O65" s="179"/>
      <c r="P65" s="179"/>
    </row>
    <row r="66" spans="1:16" x14ac:dyDescent="0.2">
      <c r="A66" s="179" t="s">
        <v>31</v>
      </c>
      <c r="B66" s="179">
        <f>'将来負担比率（分子）の構造'!I$41</f>
        <v>30162</v>
      </c>
      <c r="C66" s="179"/>
      <c r="D66" s="179"/>
      <c r="E66" s="179">
        <f>'将来負担比率（分子）の構造'!J$41</f>
        <v>29352</v>
      </c>
      <c r="F66" s="179"/>
      <c r="G66" s="179"/>
      <c r="H66" s="179">
        <f>'将来負担比率（分子）の構造'!K$41</f>
        <v>28171</v>
      </c>
      <c r="I66" s="179"/>
      <c r="J66" s="179"/>
      <c r="K66" s="179">
        <f>'将来負担比率（分子）の構造'!L$41</f>
        <v>28586</v>
      </c>
      <c r="L66" s="179"/>
      <c r="M66" s="179"/>
      <c r="N66" s="179">
        <f>'将来負担比率（分子）の構造'!M$41</f>
        <v>28628</v>
      </c>
      <c r="O66" s="179"/>
      <c r="P66" s="179"/>
    </row>
    <row r="67" spans="1:16" x14ac:dyDescent="0.2">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2">
      <c r="A70" s="181" t="s">
        <v>76</v>
      </c>
      <c r="B70" s="181"/>
      <c r="C70" s="181"/>
      <c r="D70" s="181"/>
      <c r="E70" s="181"/>
      <c r="F70" s="181"/>
    </row>
    <row r="71" spans="1:16" x14ac:dyDescent="0.2">
      <c r="A71" s="182"/>
      <c r="B71" s="182" t="str">
        <f>基金残高に係る経年分析!F54</f>
        <v>H29</v>
      </c>
      <c r="C71" s="182" t="str">
        <f>基金残高に係る経年分析!G54</f>
        <v>H30</v>
      </c>
      <c r="D71" s="182" t="str">
        <f>基金残高に係る経年分析!H54</f>
        <v>R01</v>
      </c>
    </row>
    <row r="72" spans="1:16" x14ac:dyDescent="0.2">
      <c r="A72" s="182" t="s">
        <v>77</v>
      </c>
      <c r="B72" s="183">
        <f>基金残高に係る経年分析!F55</f>
        <v>9569</v>
      </c>
      <c r="C72" s="183">
        <f>基金残高に係る経年分析!G55</f>
        <v>14317</v>
      </c>
      <c r="D72" s="183">
        <f>基金残高に係る経年分析!H55</f>
        <v>18073</v>
      </c>
    </row>
    <row r="73" spans="1:16" x14ac:dyDescent="0.2">
      <c r="A73" s="182" t="s">
        <v>78</v>
      </c>
      <c r="B73" s="183">
        <f>基金残高に係る経年分析!F56</f>
        <v>177</v>
      </c>
      <c r="C73" s="183">
        <f>基金残高に係る経年分析!G56</f>
        <v>16</v>
      </c>
      <c r="D73" s="183">
        <f>基金残高に係る経年分析!H56</f>
        <v>6</v>
      </c>
    </row>
    <row r="74" spans="1:16" x14ac:dyDescent="0.2">
      <c r="A74" s="182" t="s">
        <v>79</v>
      </c>
      <c r="B74" s="183">
        <f>基金残高に係る経年分析!F57</f>
        <v>7641</v>
      </c>
      <c r="C74" s="183">
        <f>基金残高に係る経年分析!G57</f>
        <v>8335</v>
      </c>
      <c r="D74" s="183">
        <f>基金残高に係る経年分析!H57</f>
        <v>8804</v>
      </c>
    </row>
  </sheetData>
  <sheetProtection algorithmName="SHA-512" hashValue="WHn9p4MCDzR10beupzHw0uBLT2oSNe4O0fZ3cycgVLzxHc6vS3GPHejHSyOQZsTfqNLyXkaTH5u2JPhQj1yMmg==" saltValue="LzJ7rqjoHkamorfjidXZ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2021-10-13T07:11:11Z</dcterms:modified>
</cp:coreProperties>
</file>