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3区→都\09_品川区・\"/>
    </mc:Choice>
  </mc:AlternateContent>
  <bookViews>
    <workbookView xWindow="0" yWindow="0" windowWidth="28800" windowHeight="12192" tabRatio="8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E34" i="10"/>
  <c r="AM34" i="10"/>
  <c r="U34" i="10"/>
  <c r="C34" i="10"/>
  <c r="BW36" i="10" l="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<sst xmlns="http://schemas.openxmlformats.org/spreadsheetml/2006/main" count="1219" uniqueCount="595">
  <si>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</si>
  <si>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</si>
  <si>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</si>
  <si>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</si>
  <si>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</si>
  <si>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</si>
  <si>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</si>
  <si>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</si>
  <si>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</si>
  <si>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</si>
  <si>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</si>
  <si>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</si>
  <si>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</si>
  <si>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</si>
  <si>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</si>
  <si>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</si>
  <si>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</si>
  <si>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</si>
  <si>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</si>
  <si>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</si>
  <si>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</si>
  <si>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</si>
  <si>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</si>
  <si>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</si>
  <si>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</si>
  <si>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</si>
  <si>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</si>
  <si>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</si>
  <si>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</si>
  <si>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</si>
  <si>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</si>
  <si>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</si>
  <si>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</si>
  <si>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</si>
  <si>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</si>
  <si>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</si>
  <si>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</si>
  <si>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</si>
  <si>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</si>
  <si>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</si>
  <si>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</si>
  <si>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</si>
  <si>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</si>
  <si>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</si>
  <si>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</si>
  <si>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</si>
  <si>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</si>
  <si>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</si>
  <si>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</si>
  <si>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</si>
  <si>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</si>
  <si>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</si>
  <si>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</si>
  <si>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</si>
  <si>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</si>
  <si>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</si>
  <si>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</si>
  <si>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</si>
  <si>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</si>
  <si>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</si>
  <si>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</si>
  <si>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</si>
  <si>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</si>
  <si>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</si>
  <si>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</si>
  <si>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</si>
  <si>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</si>
  <si>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</si>
  <si>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</si>
  <si>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</si>
  <si>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</si>
  <si>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</si>
  <si>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</si>
  <si>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</si>
  <si>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</si>
  <si>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</si>
  <si>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</si>
  <si>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</si>
  <si>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</si>
  <si>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</si>
  <si>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</si>
  <si>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</si>
  <si>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</si>
  <si>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</si>
  <si>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</si>
  <si>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</si>
  <si>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</si>
  <si>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</si>
  <si>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</si>
  <si>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</si>
  <si>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</si>
  <si>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</si>
  <si>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</si>
  <si>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</si>
  <si>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</si>
  <si>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</si>
  <si>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</si>
  <si>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</si>
  <si>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品川区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</si>
  <si>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</si>
  <si>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</si>
  <si>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</si>
  <si>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</si>
  <si>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</si>
  <si>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</si>
  <si>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</si>
  <si>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</si>
  <si>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</si>
  <si>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</si>
  <si>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</si>
  <si>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</si>
  <si>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</si>
  <si>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</si>
  <si>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</si>
  <si>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</si>
  <si>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</si>
  <si>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</si>
  <si>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</si>
  <si>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</si>
  <si>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</si>
  <si>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</si>
  <si>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</si>
  <si>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</si>
  <si>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</si>
  <si>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</si>
  <si>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</si>
  <si>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</si>
  <si>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</si>
  <si>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</si>
  <si>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</si>
  <si>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</si>
  <si>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</si>
  <si>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</si>
  <si>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</si>
  <si>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</si>
  <si>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</si>
  <si>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</si>
  <si>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</si>
  <si>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</si>
  <si>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</si>
  <si>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</si>
  <si>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</si>
  <si>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</si>
  <si>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</si>
  <si>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</si>
  <si>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</si>
  <si>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</si>
  <si>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</si>
  <si>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</si>
  <si>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</si>
  <si>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</si>
  <si>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</si>
  <si>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</si>
  <si>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</si>
  <si>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</si>
  <si>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</si>
  <si>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</si>
  <si>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</si>
  <si>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</si>
  <si>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</si>
  <si>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</si>
  <si>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</si>
  <si>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</si>
  <si>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</si>
  <si>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</si>
  <si>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</si>
  <si>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</si>
  <si>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</si>
  <si>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</si>
  <si>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</si>
  <si>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</si>
  <si>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</si>
  <si>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</si>
  <si>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</si>
  <si>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</si>
  <si>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</si>
  <si>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</si>
  <si>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</si>
  <si>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</si>
  <si>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</si>
  <si>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</si>
  <si>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</si>
  <si>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</si>
  <si>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</si>
  <si>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</si>
  <si>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</si>
  <si>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</si>
  <si>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</si>
  <si>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</si>
  <si>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</si>
  <si>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</si>
  <si>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</si>
  <si>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</si>
  <si>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</si>
  <si>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</si>
  <si>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</si>
  <si>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</si>
  <si>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</si>
  <si>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</si>
  <si>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</si>
  <si>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</si>
  <si>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</si>
  <si>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</si>
  <si>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</si>
  <si>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</si>
  <si>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</si>
  <si>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</si>
  <si>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</si>
  <si>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</si>
  <si>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</si>
  <si>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</si>
  <si>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</si>
  <si>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</si>
  <si>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東京都品川区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</si>
  <si>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</si>
  <si>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</si>
  <si>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</si>
  <si>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</si>
  <si>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</si>
  <si>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</si>
  <si>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</si>
  <si>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</si>
  <si>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</si>
  <si>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</si>
  <si>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</si>
  <si>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</si>
  <si>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</si>
  <si>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</si>
  <si>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</si>
  <si>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</si>
  <si>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</si>
  <si>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</si>
  <si>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</si>
  <si>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</si>
  <si>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</si>
  <si>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</si>
  <si>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</si>
  <si>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</si>
  <si>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</si>
  <si>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</si>
  <si>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</si>
  <si>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</si>
  <si>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</si>
  <si>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</si>
  <si>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</si>
  <si>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</si>
  <si>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</si>
  <si>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</si>
  <si>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</si>
  <si>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</si>
  <si>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</si>
  <si>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</si>
  <si>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</si>
  <si>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</si>
  <si>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</si>
  <si>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</si>
  <si>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</si>
  <si>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</si>
  <si>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</si>
  <si>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</si>
  <si>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</si>
  <si>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</si>
  <si>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</si>
  <si>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</si>
  <si>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</si>
  <si>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</si>
  <si>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</si>
  <si>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</si>
  <si>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</si>
  <si>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</si>
  <si>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</si>
  <si>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</si>
  <si>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</si>
  <si>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</si>
  <si>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</si>
  <si>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</si>
  <si>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</si>
  <si>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</si>
  <si>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</si>
  <si>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</si>
  <si>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</si>
  <si>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</si>
  <si>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</si>
  <si>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</si>
  <si>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</si>
  <si>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</si>
  <si>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</si>
  <si>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</si>
  <si>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</si>
  <si>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</si>
  <si>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</si>
  <si>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</si>
  <si>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</si>
  <si>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</si>
  <si>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</si>
  <si>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</si>
  <si>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</si>
  <si>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</si>
  <si>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</si>
  <si>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</si>
  <si>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</si>
  <si>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</si>
  <si>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</si>
  <si>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</si>
  <si>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</si>
  <si>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</si>
  <si>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</si>
  <si>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</si>
  <si>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</si>
  <si>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</si>
  <si>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</si>
  <si>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</si>
  <si>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</si>
  <si>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</si>
  <si>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</si>
  <si>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</si>
  <si>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</si>
  <si>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</si>
  <si>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</si>
  <si>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</si>
  <si>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</si>
  <si>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</si>
  <si>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</si>
  <si>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</si>
  <si>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</si>
  <si>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</si>
  <si>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</si>
  <si>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</si>
  <si>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</si>
  <si>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</si>
  <si>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</si>
  <si>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</si>
  <si>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</si>
  <si>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</si>
  <si>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</si>
  <si>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</si>
  <si>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</si>
  <si>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</si>
  <si>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</si>
  <si>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</si>
  <si>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</si>
  <si>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</si>
  <si>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</si>
  <si>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</si>
  <si>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</si>
  <si>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</si>
  <si>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</si>
  <si>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</si>
  <si>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</si>
  <si>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</si>
  <si>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</si>
  <si>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</si>
  <si>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</si>
  <si>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</si>
  <si>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</si>
  <si>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</si>
  <si>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</si>
  <si>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</si>
  <si>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</si>
  <si>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</si>
  <si>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</si>
  <si>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</si>
  <si>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</si>
  <si>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</si>
  <si>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</si>
  <si>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</si>
  <si>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</si>
  <si>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東京都品川区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</si>
  <si>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</si>
  <si>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</si>
  <si>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</si>
  <si>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</si>
  <si>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</si>
  <si>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</si>
  <si>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</si>
  <si>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</si>
  <si>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</si>
  <si>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</si>
  <si>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</si>
  <si>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</si>
  <si>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</si>
  <si>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</si>
  <si>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</si>
  <si>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</si>
  <si>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</si>
  <si>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</si>
  <si>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</si>
  <si>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</si>
  <si>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災害復旧特別会計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</si>
  <si>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</si>
  <si>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</si>
  <si>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</si>
  <si>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</si>
  <si>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</si>
  <si>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</si>
  <si>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</si>
  <si>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</si>
  <si>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</si>
  <si>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</si>
  <si>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</si>
  <si>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</si>
  <si>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</si>
  <si>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</si>
  <si>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</si>
  <si>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</si>
  <si>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</si>
  <si>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</si>
  <si>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</si>
  <si>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</si>
  <si>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</si>
  <si>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</si>
  <si>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</si>
  <si>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</si>
  <si>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</si>
  <si>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</si>
  <si>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</si>
  <si>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</si>
  <si>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</si>
  <si>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</si>
  <si>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</si>
  <si>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</si>
  <si>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</si>
  <si>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</si>
  <si>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</si>
  <si>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</si>
  <si>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</si>
  <si>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</si>
  <si>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</si>
  <si>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</si>
  <si>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</si>
  <si>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</si>
  <si>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</si>
  <si>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</si>
  <si>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</si>
  <si>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</si>
  <si>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</si>
  <si>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</si>
  <si>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</si>
  <si>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</si>
  <si>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</si>
  <si>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</si>
  <si>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</si>
  <si>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</si>
  <si>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</si>
  <si>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</si>
  <si>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</si>
  <si>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</si>
  <si>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</si>
  <si>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</si>
  <si>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</si>
  <si>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</si>
  <si>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</si>
  <si>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</si>
  <si>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</si>
  <si>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</si>
  <si>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</si>
  <si>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</si>
  <si>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</si>
  <si>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</si>
  <si>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</si>
  <si>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</si>
  <si>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</si>
  <si>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</si>
  <si>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</si>
  <si>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</si>
  <si>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</si>
  <si>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</si>
  <si>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</si>
  <si>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</si>
  <si>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</si>
  <si>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</si>
  <si>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</si>
  <si>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</si>
  <si>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</si>
  <si>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</si>
  <si>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</si>
  <si>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</si>
  <si>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</si>
  <si>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</si>
  <si>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</si>
  <si>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</si>
  <si>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</si>
  <si>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</si>
  <si>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</si>
  <si>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</si>
  <si>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</si>
  <si>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</si>
  <si>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</si>
  <si>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</si>
  <si>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</si>
  <si>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</si>
  <si>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</si>
  <si>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</si>
  <si>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</si>
  <si>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</si>
  <si>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</si>
  <si>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</si>
  <si>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</si>
  <si>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</si>
  <si>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</si>
  <si>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</si>
  <si>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</si>
  <si>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</si>
  <si>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</si>
  <si>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</si>
  <si>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</si>
  <si>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</si>
  <si>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</si>
  <si>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</si>
  <si>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</si>
  <si>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</si>
  <si>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</si>
  <si>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</si>
  <si>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</si>
  <si>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</si>
  <si>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</si>
  <si>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</si>
  <si>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</si>
  <si>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</si>
  <si>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</si>
  <si>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</si>
  <si>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</si>
  <si>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</si>
  <si>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</si>
  <si>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</si>
  <si>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</si>
  <si>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</si>
  <si>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</si>
  <si>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</si>
  <si>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</si>
  <si>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</si>
  <si>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</si>
  <si>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</si>
  <si>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</si>
  <si>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</si>
  <si>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</si>
  <si>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</si>
  <si>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</si>
  <si>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</si>
  <si>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</si>
  <si>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</si>
  <si>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</si>
  <si>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</si>
  <si>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</si>
  <si>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</si>
  <si>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</si>
  <si>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</si>
  <si>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</si>
  <si>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</si>
  <si>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国民健康保険事業会計</t>
  </si>
  <si>
    <t>後期高齢者医療特別会計</t>
  </si>
  <si>
    <t>介護保険特別会計</t>
  </si>
  <si>
    <t>災害復旧特別会計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</si>
  <si>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</si>
  <si>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</si>
  <si>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</si>
  <si>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</si>
  <si>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</si>
  <si>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</si>
  <si>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</si>
  <si>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</si>
  <si>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</si>
  <si>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（公財）品川文化振興事業団</t>
    <rPh sb="1" eb="3">
      <t>コウザイ</t>
    </rPh>
    <rPh sb="2" eb="3">
      <t>ザイ</t>
    </rPh>
    <phoneticPr fontId="2"/>
  </si>
  <si>
    <t>（公財）品川区スポーツ協会</t>
    <rPh sb="1" eb="3">
      <t>コウザイ</t>
    </rPh>
    <rPh sb="2" eb="3">
      <t>ザイ</t>
    </rPh>
    <phoneticPr fontId="2"/>
  </si>
  <si>
    <t>（公財）品川区国際友好協会</t>
    <rPh sb="1" eb="3">
      <t>コウザイ</t>
    </rPh>
    <rPh sb="2" eb="3">
      <t>ザイ</t>
    </rPh>
    <phoneticPr fontId="2"/>
  </si>
  <si>
    <t>（株）品川都市整備公社</t>
    <phoneticPr fontId="2"/>
  </si>
  <si>
    <t>品川区土地開発公社</t>
    <phoneticPr fontId="2"/>
  </si>
  <si>
    <t>（一財）品川ビジネスクラブ</t>
    <rPh sb="1" eb="2">
      <t>イチ</t>
    </rPh>
    <rPh sb="2" eb="3">
      <t>ザイ</t>
    </rPh>
    <phoneticPr fontId="2"/>
  </si>
  <si>
    <t>（株）エフエムしながわ</t>
    <rPh sb="1" eb="2">
      <t>カブ</t>
    </rPh>
    <phoneticPr fontId="2"/>
  </si>
  <si>
    <t>〇</t>
    <phoneticPr fontId="2"/>
  </si>
  <si>
    <t>公共施設整備基金</t>
    <rPh sb="0" eb="2">
      <t>コウキョウ</t>
    </rPh>
    <rPh sb="2" eb="4">
      <t>シセツ</t>
    </rPh>
    <rPh sb="4" eb="6">
      <t>セイビ</t>
    </rPh>
    <rPh sb="6" eb="8">
      <t>キキン</t>
    </rPh>
    <phoneticPr fontId="5"/>
  </si>
  <si>
    <t>義務教育施設整備基金</t>
    <rPh sb="0" eb="2">
      <t>ギム</t>
    </rPh>
    <rPh sb="2" eb="4">
      <t>キョウイク</t>
    </rPh>
    <rPh sb="4" eb="6">
      <t>シセツ</t>
    </rPh>
    <rPh sb="6" eb="8">
      <t>セイビ</t>
    </rPh>
    <rPh sb="8" eb="10">
      <t>キキン</t>
    </rPh>
    <phoneticPr fontId="5"/>
  </si>
  <si>
    <t>地球環境基金</t>
    <rPh sb="0" eb="2">
      <t>チキュウ</t>
    </rPh>
    <rPh sb="2" eb="4">
      <t>カンキョウ</t>
    </rPh>
    <rPh sb="4" eb="6">
      <t>キキン</t>
    </rPh>
    <phoneticPr fontId="5"/>
  </si>
  <si>
    <t>災害復旧基金</t>
    <rPh sb="0" eb="2">
      <t>サイガイ</t>
    </rPh>
    <rPh sb="2" eb="4">
      <t>フッキュウ</t>
    </rPh>
    <rPh sb="4" eb="6">
      <t>キキン</t>
    </rPh>
    <phoneticPr fontId="5"/>
  </si>
  <si>
    <t>文化スポーツ振興基金</t>
    <rPh sb="0" eb="2">
      <t>ブンカ</t>
    </rPh>
    <rPh sb="6" eb="8">
      <t>シンコウ</t>
    </rPh>
    <rPh sb="8" eb="10">
      <t>キキン</t>
    </rPh>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</si>
  <si>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</si>
  <si>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</si>
  <si>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</si>
  <si>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</si>
  <si>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</si>
  <si>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</si>
  <si>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法適用</t>
    <rPh sb="0" eb="1">
      <t>ホウ</t>
    </rPh>
    <rPh sb="1" eb="3">
      <t>テキヨウ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</si>
  <si>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</si>
  <si>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</si>
  <si>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</si>
  <si>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</si>
  <si>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</si>
  <si>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</si>
  <si>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</si>
  <si>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</si>
  <si>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</si>
  <si>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</si>
  <si>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将来負担比率は、地方債現在高や退職手当等の将来負担見込額に対して、充当可能な財源が上回っているため、「-」（負の値）となっており、健全な財政を維持できている。
実質公債費比率については、地方債の計画的な償還により、年度末現在高は11億円の減となったが、元年度における標準財政規模が対前年2.8％減となったため、３ヶ年平均値となる本比率は対前年同ポイントとなった。類似団体の平均値と比較すると1.0ポイント上回っているため、今後も引き続き健全な財政運営に努めていく。</t>
    <phoneticPr fontId="5"/>
  </si>
  <si>
    <t>実質公債費比率</t>
    <phoneticPr fontId="5"/>
  </si>
  <si>
    <t>令和元年度の情報は整備中</t>
    <rPh sb="0" eb="5">
      <t>レイワガンネンド</t>
    </rPh>
    <rPh sb="6" eb="8">
      <t>ジョウホウ</t>
    </rPh>
    <rPh sb="9" eb="12">
      <t>セイビチュウ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</si>
</sst>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8" fillId="0" borderId="112" xfId="8" applyFont="1" applyFill="1" applyBorder="1" applyAlignment="1" applyProtection="1">
      <alignment horizontal="left" vertical="center" shrinkToFit="1"/>
      <protection locked="0"/>
    </xf>
    <xf numFmtId="0" fontId="38" fillId="0" borderId="113" xfId="8" applyFont="1" applyFill="1" applyBorder="1" applyAlignment="1" applyProtection="1">
      <alignment horizontal="left" vertical="center" shrinkToFit="1"/>
      <protection locked="0"/>
    </xf>
    <xf numFmtId="0" fontId="38" fillId="0" borderId="114" xfId="8" applyFont="1" applyFill="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5AFF-401C-8BD3-396E88B278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69467</c:v>
                </c:pt>
                <c:pt idx="1">
                  <c:v>103199</c:v>
                </c:pt>
                <c:pt idx="2">
                  <c:v>112270</c:v>
                </c:pt>
                <c:pt idx="3">
                  <c:v>89091</c:v>
                </c:pt>
                <c:pt idx="4">
                  <c:v>107833</c:v>
                </c:pt>
              </c:numCache>
            </c:numRef>
          </c:val>
          <c:smooth val="0"/>
          <c:extLst>
            <c:ext xmlns:c16="http://schemas.microsoft.com/office/drawing/2014/chart" uri="{C3380CC4-5D6E-409C-BE32-E72D297353CC}">
              <c16:uniqueId val="{00000001-5AFF-401C-8BD3-396E88B278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4.96</c:v>
                </c:pt>
                <c:pt idx="1">
                  <c:v>4.59</c:v>
                </c:pt>
                <c:pt idx="2">
                  <c:v>6.46</c:v>
                </c:pt>
                <c:pt idx="3">
                  <c:v>4.96</c:v>
                </c:pt>
                <c:pt idx="4">
                  <c:v>4.95</c:v>
                </c:pt>
              </c:numCache>
            </c:numRef>
          </c:val>
          <c:extLst>
            <c:ext xmlns:c16="http://schemas.microsoft.com/office/drawing/2014/chart" uri="{C3380CC4-5D6E-409C-BE32-E72D297353CC}">
              <c16:uniqueId val="{00000000-8706-472A-B03F-BF6556BA6C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16.2</c:v>
                </c:pt>
                <c:pt idx="1">
                  <c:v>18.07</c:v>
                </c:pt>
                <c:pt idx="2">
                  <c:v>18.579999999999998</c:v>
                </c:pt>
                <c:pt idx="3">
                  <c:v>18.260000000000002</c:v>
                </c:pt>
                <c:pt idx="4">
                  <c:v>19.579999999999998</c:v>
                </c:pt>
              </c:numCache>
            </c:numRef>
          </c:val>
          <c:extLst>
            <c:ext xmlns:c16="http://schemas.microsoft.com/office/drawing/2014/chart" uri="{C3380CC4-5D6E-409C-BE32-E72D297353CC}">
              <c16:uniqueId val="{00000001-8706-472A-B03F-BF6556BA6C6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4.55</c:v>
                </c:pt>
                <c:pt idx="1">
                  <c:v>2.2400000000000002</c:v>
                </c:pt>
                <c:pt idx="2">
                  <c:v>1.97</c:v>
                </c:pt>
                <c:pt idx="3">
                  <c:v>0.23</c:v>
                </c:pt>
                <c:pt idx="4">
                  <c:v>0.87</c:v>
                </c:pt>
              </c:numCache>
            </c:numRef>
          </c:val>
          <c:smooth val="0"/>
          <c:extLst>
            <c:ext xmlns:c16="http://schemas.microsoft.com/office/drawing/2014/chart" uri="{C3380CC4-5D6E-409C-BE32-E72D297353CC}">
              <c16:uniqueId val="{00000002-8706-472A-B03F-BF6556BA6C6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825-4E29-9046-86FA7EFBF3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25-4E29-9046-86FA7EFBF37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825-4E29-9046-86FA7EFBF37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825-4E29-9046-86FA7EFBF37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825-4E29-9046-86FA7EFBF37D}"/>
            </c:ext>
          </c:extLst>
        </c:ser>
        <c:ser>
          <c:idx val="5"/>
          <c:order val="5"/>
          <c:tx>
            <c:strRef>
              <c:f>データシート!$A$32</c:f>
              <c:strCache>
                <c:ptCount val="1"/>
                <c:pt idx="0">
                  <c:v>災害復旧特別会計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5-7825-4E29-9046-86FA7EFBF37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0.33</c:v>
                </c:pt>
                <c:pt idx="2">
                  <c:v>#N/A</c:v>
                </c:pt>
                <c:pt idx="3">
                  <c:v>0.2</c:v>
                </c:pt>
                <c:pt idx="4">
                  <c:v>#N/A</c:v>
                </c:pt>
                <c:pt idx="5">
                  <c:v>0.41</c:v>
                </c:pt>
                <c:pt idx="6">
                  <c:v>#N/A</c:v>
                </c:pt>
                <c:pt idx="7">
                  <c:v>0.25</c:v>
                </c:pt>
                <c:pt idx="8">
                  <c:v>#N/A</c:v>
                </c:pt>
                <c:pt idx="9">
                  <c:v>0.03</c:v>
                </c:pt>
              </c:numCache>
            </c:numRef>
          </c:val>
          <c:extLst>
            <c:ext xmlns:c16="http://schemas.microsoft.com/office/drawing/2014/chart" uri="{C3380CC4-5D6E-409C-BE32-E72D297353CC}">
              <c16:uniqueId val="{00000006-7825-4E29-9046-86FA7EFBF37D}"/>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0.06</c:v>
                </c:pt>
                <c:pt idx="2">
                  <c:v>#N/A</c:v>
                </c:pt>
                <c:pt idx="3">
                  <c:v>0.05</c:v>
                </c:pt>
                <c:pt idx="4">
                  <c:v>#N/A</c:v>
                </c:pt>
                <c:pt idx="5">
                  <c:v>0.05</c:v>
                </c:pt>
                <c:pt idx="6">
                  <c:v>#N/A</c:v>
                </c:pt>
                <c:pt idx="7">
                  <c:v>0.05</c:v>
                </c:pt>
                <c:pt idx="8">
                  <c:v>#N/A</c:v>
                </c:pt>
                <c:pt idx="9">
                  <c:v>0.08</c:v>
                </c:pt>
              </c:numCache>
            </c:numRef>
          </c:val>
          <c:extLst>
            <c:ext xmlns:c16="http://schemas.microsoft.com/office/drawing/2014/chart" uri="{C3380CC4-5D6E-409C-BE32-E72D297353CC}">
              <c16:uniqueId val="{00000007-7825-4E29-9046-86FA7EFBF37D}"/>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1.1299999999999999</c:v>
                </c:pt>
                <c:pt idx="2">
                  <c:v>#N/A</c:v>
                </c:pt>
                <c:pt idx="3">
                  <c:v>1.42</c:v>
                </c:pt>
                <c:pt idx="4">
                  <c:v>#N/A</c:v>
                </c:pt>
                <c:pt idx="5">
                  <c:v>1.71</c:v>
                </c:pt>
                <c:pt idx="6">
                  <c:v>#N/A</c:v>
                </c:pt>
                <c:pt idx="7">
                  <c:v>0.53</c:v>
                </c:pt>
                <c:pt idx="8">
                  <c:v>#N/A</c:v>
                </c:pt>
                <c:pt idx="9">
                  <c:v>0.47</c:v>
                </c:pt>
              </c:numCache>
            </c:numRef>
          </c:val>
          <c:extLst>
            <c:ext xmlns:c16="http://schemas.microsoft.com/office/drawing/2014/chart" uri="{C3380CC4-5D6E-409C-BE32-E72D297353CC}">
              <c16:uniqueId val="{00000008-7825-4E29-9046-86FA7EFBF37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4.95</c:v>
                </c:pt>
                <c:pt idx="2">
                  <c:v>#N/A</c:v>
                </c:pt>
                <c:pt idx="3">
                  <c:v>4.59</c:v>
                </c:pt>
                <c:pt idx="4">
                  <c:v>#N/A</c:v>
                </c:pt>
                <c:pt idx="5">
                  <c:v>6.46</c:v>
                </c:pt>
                <c:pt idx="6">
                  <c:v>#N/A</c:v>
                </c:pt>
                <c:pt idx="7">
                  <c:v>4.96</c:v>
                </c:pt>
                <c:pt idx="8">
                  <c:v>#N/A</c:v>
                </c:pt>
                <c:pt idx="9">
                  <c:v>4.9400000000000004</c:v>
                </c:pt>
              </c:numCache>
            </c:numRef>
          </c:val>
          <c:extLst>
            <c:ext xmlns:c16="http://schemas.microsoft.com/office/drawing/2014/chart" uri="{C3380CC4-5D6E-409C-BE32-E72D297353CC}">
              <c16:uniqueId val="{00000009-7825-4E29-9046-86FA7EFBF3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6744</c:v>
                </c:pt>
                <c:pt idx="5">
                  <c:v>6508</c:v>
                </c:pt>
                <c:pt idx="8">
                  <c:v>6273</c:v>
                </c:pt>
                <c:pt idx="11">
                  <c:v>6074</c:v>
                </c:pt>
                <c:pt idx="14">
                  <c:v>5927</c:v>
                </c:pt>
              </c:numCache>
            </c:numRef>
          </c:val>
          <c:extLst>
            <c:ext xmlns:c16="http://schemas.microsoft.com/office/drawing/2014/chart" uri="{C3380CC4-5D6E-409C-BE32-E72D297353CC}">
              <c16:uniqueId val="{00000000-FBD7-4B4E-892D-12F19C9D64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D7-4B4E-892D-12F19C9D64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20</c:v>
                </c:pt>
                <c:pt idx="3">
                  <c:v>10</c:v>
                </c:pt>
                <c:pt idx="6">
                  <c:v>4</c:v>
                </c:pt>
                <c:pt idx="9">
                  <c:v>0</c:v>
                </c:pt>
                <c:pt idx="12">
                  <c:v>126</c:v>
                </c:pt>
              </c:numCache>
            </c:numRef>
          </c:val>
          <c:extLst>
            <c:ext xmlns:c16="http://schemas.microsoft.com/office/drawing/2014/chart" uri="{C3380CC4-5D6E-409C-BE32-E72D297353CC}">
              <c16:uniqueId val="{00000002-FBD7-4B4E-892D-12F19C9D64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295</c:v>
                </c:pt>
                <c:pt idx="3">
                  <c:v>195</c:v>
                </c:pt>
                <c:pt idx="6">
                  <c:v>154</c:v>
                </c:pt>
                <c:pt idx="9">
                  <c:v>147</c:v>
                </c:pt>
                <c:pt idx="12">
                  <c:v>112</c:v>
                </c:pt>
              </c:numCache>
            </c:numRef>
          </c:val>
          <c:extLst>
            <c:ext xmlns:c16="http://schemas.microsoft.com/office/drawing/2014/chart" uri="{C3380CC4-5D6E-409C-BE32-E72D297353CC}">
              <c16:uniqueId val="{00000003-FBD7-4B4E-892D-12F19C9D64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D7-4B4E-892D-12F19C9D64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D7-4B4E-892D-12F19C9D64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D7-4B4E-892D-12F19C9D64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2409</c:v>
                </c:pt>
                <c:pt idx="3">
                  <c:v>2139</c:v>
                </c:pt>
                <c:pt idx="6">
                  <c:v>1844</c:v>
                </c:pt>
                <c:pt idx="9">
                  <c:v>1591</c:v>
                </c:pt>
                <c:pt idx="12">
                  <c:v>1336</c:v>
                </c:pt>
              </c:numCache>
            </c:numRef>
          </c:val>
          <c:extLst>
            <c:ext xmlns:c16="http://schemas.microsoft.com/office/drawing/2014/chart" uri="{C3380CC4-5D6E-409C-BE32-E72D297353CC}">
              <c16:uniqueId val="{00000007-FBD7-4B4E-892D-12F19C9D64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-4020</c:v>
                </c:pt>
                <c:pt idx="2">
                  <c:v>#N/A</c:v>
                </c:pt>
                <c:pt idx="3">
                  <c:v>#N/A</c:v>
                </c:pt>
                <c:pt idx="4">
                  <c:v>-4164</c:v>
                </c:pt>
                <c:pt idx="5">
                  <c:v>#N/A</c:v>
                </c:pt>
                <c:pt idx="6">
                  <c:v>#N/A</c:v>
                </c:pt>
                <c:pt idx="7">
                  <c:v>-4271</c:v>
                </c:pt>
                <c:pt idx="8">
                  <c:v>#N/A</c:v>
                </c:pt>
                <c:pt idx="9">
                  <c:v>#N/A</c:v>
                </c:pt>
                <c:pt idx="10">
                  <c:v>-4336</c:v>
                </c:pt>
                <c:pt idx="11">
                  <c:v>#N/A</c:v>
                </c:pt>
                <c:pt idx="12">
                  <c:v>#N/A</c:v>
                </c:pt>
                <c:pt idx="13">
                  <c:v>-4353</c:v>
                </c:pt>
                <c:pt idx="14">
                  <c:v>#N/A</c:v>
                </c:pt>
              </c:numCache>
            </c:numRef>
          </c:val>
          <c:smooth val="0"/>
          <c:extLst>
            <c:ext xmlns:c16="http://schemas.microsoft.com/office/drawing/2014/chart" uri="{C3380CC4-5D6E-409C-BE32-E72D297353CC}">
              <c16:uniqueId val="{00000008-FBD7-4B4E-892D-12F19C9D64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71392</c:v>
                </c:pt>
                <c:pt idx="5">
                  <c:v>65654</c:v>
                </c:pt>
                <c:pt idx="8">
                  <c:v>60216</c:v>
                </c:pt>
                <c:pt idx="11">
                  <c:v>54660</c:v>
                </c:pt>
                <c:pt idx="14">
                  <c:v>49332</c:v>
                </c:pt>
              </c:numCache>
            </c:numRef>
          </c:val>
          <c:extLst>
            <c:ext xmlns:c16="http://schemas.microsoft.com/office/drawing/2014/chart" uri="{C3380CC4-5D6E-409C-BE32-E72D297353CC}">
              <c16:uniqueId val="{00000000-D222-4634-ABFB-0667674D98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222-4634-ABFB-0667674D98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90257</c:v>
                </c:pt>
                <c:pt idx="5">
                  <c:v>92130</c:v>
                </c:pt>
                <c:pt idx="8">
                  <c:v>94228</c:v>
                </c:pt>
                <c:pt idx="11">
                  <c:v>101946</c:v>
                </c:pt>
                <c:pt idx="14">
                  <c:v>97269</c:v>
                </c:pt>
              </c:numCache>
            </c:numRef>
          </c:val>
          <c:extLst>
            <c:ext xmlns:c16="http://schemas.microsoft.com/office/drawing/2014/chart" uri="{C3380CC4-5D6E-409C-BE32-E72D297353CC}">
              <c16:uniqueId val="{00000002-D222-4634-ABFB-0667674D98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22-4634-ABFB-0667674D98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22-4634-ABFB-0667674D98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22-4634-ABFB-0667674D98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15872</c:v>
                </c:pt>
                <c:pt idx="3">
                  <c:v>17111</c:v>
                </c:pt>
                <c:pt idx="6">
                  <c:v>16391</c:v>
                </c:pt>
                <c:pt idx="9">
                  <c:v>15077</c:v>
                </c:pt>
                <c:pt idx="12">
                  <c:v>13574</c:v>
                </c:pt>
              </c:numCache>
            </c:numRef>
          </c:val>
          <c:extLst>
            <c:ext xmlns:c16="http://schemas.microsoft.com/office/drawing/2014/chart" uri="{C3380CC4-5D6E-409C-BE32-E72D297353CC}">
              <c16:uniqueId val="{00000006-D222-4634-ABFB-0667674D98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1246</c:v>
                </c:pt>
                <c:pt idx="3">
                  <c:v>1218</c:v>
                </c:pt>
                <c:pt idx="6">
                  <c:v>1356</c:v>
                </c:pt>
                <c:pt idx="9">
                  <c:v>1293</c:v>
                </c:pt>
                <c:pt idx="12">
                  <c:v>1386</c:v>
                </c:pt>
              </c:numCache>
            </c:numRef>
          </c:val>
          <c:extLst>
            <c:ext xmlns:c16="http://schemas.microsoft.com/office/drawing/2014/chart" uri="{C3380CC4-5D6E-409C-BE32-E72D297353CC}">
              <c16:uniqueId val="{00000007-D222-4634-ABFB-0667674D98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222-4634-ABFB-0667674D98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1070</c:v>
                </c:pt>
                <c:pt idx="3">
                  <c:v>134</c:v>
                </c:pt>
                <c:pt idx="6">
                  <c:v>126</c:v>
                </c:pt>
                <c:pt idx="9">
                  <c:v>126</c:v>
                </c:pt>
                <c:pt idx="12">
                  <c:v>475</c:v>
                </c:pt>
              </c:numCache>
            </c:numRef>
          </c:val>
          <c:extLst>
            <c:ext xmlns:c16="http://schemas.microsoft.com/office/drawing/2014/chart" uri="{C3380CC4-5D6E-409C-BE32-E72D297353CC}">
              <c16:uniqueId val="{00000009-D222-4634-ABFB-0667674D98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16640</c:v>
                </c:pt>
                <c:pt idx="3">
                  <c:v>14744</c:v>
                </c:pt>
                <c:pt idx="6">
                  <c:v>13523</c:v>
                </c:pt>
                <c:pt idx="9">
                  <c:v>12117</c:v>
                </c:pt>
                <c:pt idx="12">
                  <c:v>10946</c:v>
                </c:pt>
              </c:numCache>
            </c:numRef>
          </c:val>
          <c:extLst>
            <c:ext xmlns:c16="http://schemas.microsoft.com/office/drawing/2014/chart" uri="{C3380CC4-5D6E-409C-BE32-E72D297353CC}">
              <c16:uniqueId val="{0000000A-D222-4634-ABFB-0667674D98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22-4634-ABFB-0667674D98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17836</c:v>
                </c:pt>
                <c:pt idx="1">
                  <c:v>19087</c:v>
                </c:pt>
                <c:pt idx="2">
                  <c:v>20090</c:v>
                </c:pt>
              </c:numCache>
            </c:numRef>
          </c:val>
          <c:extLst>
            <c:ext xmlns:c16="http://schemas.microsoft.com/office/drawing/2014/chart" uri="{C3380CC4-5D6E-409C-BE32-E72D297353CC}">
              <c16:uniqueId val="{00000000-ED79-4571-AE4E-E471CD4EB9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10379</c:v>
                </c:pt>
                <c:pt idx="1">
                  <c:v>9659</c:v>
                </c:pt>
                <c:pt idx="2">
                  <c:v>9092</c:v>
                </c:pt>
              </c:numCache>
            </c:numRef>
          </c:val>
          <c:extLst>
            <c:ext xmlns:c16="http://schemas.microsoft.com/office/drawing/2014/chart" uri="{C3380CC4-5D6E-409C-BE32-E72D297353CC}">
              <c16:uniqueId val="{00000001-ED79-4571-AE4E-E471CD4EB9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65727</c:v>
                </c:pt>
                <c:pt idx="1">
                  <c:v>72824</c:v>
                </c:pt>
                <c:pt idx="2">
                  <c:v>67897</c:v>
                </c:pt>
              </c:numCache>
            </c:numRef>
          </c:val>
          <c:extLst>
            <c:ext xmlns:c16="http://schemas.microsoft.com/office/drawing/2014/chart" uri="{C3380CC4-5D6E-409C-BE32-E72D297353CC}">
              <c16:uniqueId val="{00000002-ED79-4571-AE4E-E471CD4EB9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{5A649805-FEB3-49A9-8E09-6EB004D2098A}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926-43BC-AED3-161CAAED8B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{79616F33-064B-4BEF-A5A3-9A86E1642CF6}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26-43BC-AED3-161CAAED8B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{AC31F3C3-C5CB-4BD1-9E59-997F4C7DE381}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26-43BC-AED3-161CAAED8B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{74FCF41E-9E76-4CCC-AFFD-FB4A4E22CF34}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26-43BC-AED3-161CAAED8B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{6D0A9CA3-8E60-4FB7-9F04-40DCF33CD900}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26-43BC-AED3-161CAAED8B6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{0B7BDD11-E4F8-454D-BDEF-553B7480683C}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926-43BC-AED3-161CAAED8B6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{E54BE2F2-F06F-4C62-BBDD-A6FF30177AEB}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926-43BC-AED3-161CAAED8B6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{CCBA61EF-1469-47B0-A0CA-C16E97CE5100}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926-43BC-AED3-161CAAED8B6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{6D610772-701D-4675-8F8E-EAE6B5DFA078}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926-43BC-AED3-161CAAED8B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926-43BC-AED3-161CAAED8B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{7D163269-80CB-4CCA-BB4F-7E978EDEE4B6}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926-43BC-AED3-161CAAED8B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{3B6A7A5B-3EEE-43F1-AB13-9FF11330C0E9}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26-43BC-AED3-161CAAED8B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{CA69C1D1-AEF9-495B-830C-660F2FD9E95F}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26-43BC-AED3-161CAAED8B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{E7BB024E-1A9A-41DA-8207-0B255A434D5B}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26-43BC-AED3-161CAAED8B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{84AB68C8-8EC5-473B-9BE2-E1B44E01B23C}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26-43BC-AED3-161CAAED8B6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{1ABC4FDA-3216-4CE8-804B-D053EB62AD45}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926-43BC-AED3-161CAAED8B6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{BF5D1DD0-2833-4C60-87D8-96757372795D}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926-43BC-AED3-161CAAED8B6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{FBB048D8-AD15-4ACF-A38C-7E12F4B1D9DD}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926-43BC-AED3-161CAAED8B6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{4747037D-1C20-49D8-AE85-2720C763460E}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926-43BC-AED3-161CAAED8B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3926-43BC-AED3-161CAAED8B69}"/>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{86E014A9-1B8B-4BB7-B4ED-E53A0DD02486}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FB8-48DC-9041-C80574480F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{17C155AB-CD41-4C20-885A-BDE567483083}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B8-48DC-9041-C80574480F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{F2D3B74E-56FF-4019-9F4B-61528CEF259E}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B8-48DC-9041-C80574480F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{AC0FC5E0-D651-41D8-9C0C-6537B53A215D}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B8-48DC-9041-C80574480F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{5273B0B7-F4F8-420E-981E-B3E2FDB76332}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B8-48DC-9041-C80574480FB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{748BF79D-8A8D-4C9C-A049-47CA093F39A1}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FB8-48DC-9041-C80574480FB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{2D54F352-31AF-4EFA-BF94-EBE8F5B8945E}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FB8-48DC-9041-C80574480FB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{1731228E-CFA5-48E7-88B8-C8D3CC700CF3}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FB8-48DC-9041-C80574480FB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{7AE2983F-BDFA-4542-A35A-B3DF7E49A725}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FB8-48DC-9041-C80574480F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-4.2</c:v>
                </c:pt>
                <c:pt idx="16">
                  <c:v>-4.5999999999999996</c:v>
                </c:pt>
                <c:pt idx="24">
                  <c:v>-4.5</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FB8-48DC-9041-C80574480F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{734A70AD-28C3-4DE6-B94C-4A56F8E2DC05}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FB8-48DC-9041-C80574480F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{B320ED83-B11E-42E6-B5C1-8697546A779E}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B8-48DC-9041-C80574480F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{68521093-140F-4B28-9185-268D6F19CB67}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B8-48DC-9041-C80574480F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{C822C848-0D15-4D8F-B78F-0A088F6E1B28}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B8-48DC-9041-C80574480F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{408E761A-F3B9-4ADA-87EE-BBB2519E186D}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B8-48DC-9041-C80574480FB9}"/>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{738CE905-E47B-4F5C-A47B-3162240C3623}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FB8-48DC-9041-C80574480FB9}"/>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{8115C862-7E67-4279-B332-EA807653EB0C}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FB8-48DC-9041-C80574480FB9}"/>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{96DA4029-A1B0-4B8D-A489-561C08547068}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FB8-48DC-9041-C80574480FB9}"/>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{E69D7025-CB6E-44BB-A472-08AD34177AA0}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FB8-48DC-9041-C80574480F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FB8-48DC-9041-C80574480FB9}"/>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元利償還金は、過去に発行した起債の償還が進んだことにより、対前年</a:t>
          </a:r>
          <a:r>
            <a:rPr kumimoji="1" lang="en-US" altLang="ja-JP" sz="1400">
              <a:latin typeface="ＭＳ ゴシック" pitchFamily="49" charset="-128"/>
              <a:ea typeface="ＭＳ ゴシック" pitchFamily="49" charset="-128"/>
            </a:rPr>
            <a:t>255</a:t>
          </a:r>
          <a:r>
            <a:rPr kumimoji="1" lang="ja-JP" altLang="en-US" sz="1400">
              <a:latin typeface="ＭＳ ゴシック" pitchFamily="49" charset="-128"/>
              <a:ea typeface="ＭＳ ゴシック" pitchFamily="49" charset="-128"/>
            </a:rPr>
            <a:t>百万円の減となり、着実に減少している。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その結果、元利償還金（</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から算入公債費等（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）を差し引いた実質公債費比率の分子は、毎年度減少し、高い健全性が保たれている。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過去に記載した減税補填債の償還は令和８年度で完了予定であり、償還完了に向けて適切に基金積立と繰入を行っていく。</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のうち地方債の現在高は、令和元年度も未起債であることと年々の償還により減少している。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）については、充当可能基金が公共施設整備による取り崩しにより対前年で減となったものの、将来負担額を上回る状態が維持されている。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今後とも、起債においては、必要性を見極めつつ発行することとし、引き続き健全な財政運営に努めていく。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東京都品川区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・学校改築、障害児者総合支援施設、文化センター改修等に伴い、施設整備基金等を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億円を取り崩した一方、特別区民税、</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財政調整交付金の一般財源の増により、施設整備基金等へ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・老朽化した公共施設の更新経費や学校改築計画に基づき、計画的に施設整備基金への積立てを行っていく。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・今後の景気変動による特別区民税、財政調整交付金の動向、ふるさと納税による減収の影響を考慮しつつ、将来の行政需要に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対応できるよう計画的に積立てを行っていく。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・公共施設整備基金：区立施設の整備に要する経費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・義務教育施設整備基金：義務教育施設の整備に要する経費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・地球環境基金：環境保全、リサイクル活動の推進、みどりの保全等に要する経費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・文化スポーツ振興基金：区民の主体的な文化芸術活動、スポーツ活動等の振興、環境整備費に要する経費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・災害復旧基金：災害発生時における救助、災害の復旧、復興に要する経費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・公共・義務教育施設整備基金：学校改築、障害児者総合支援施設、文化センター改修等に伴い、施設整備基金を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億円取り崩した一方、特別区民税の増収、執行段階での精査により積立財源を確保し、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より、対前年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・文化スポーツ振興基金：オリンピック・パラリンピック開催周知事業、都市型観光事業に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・老朽化した公共施設の改築、新築、更新経費や学校改築計画等に基づき、計画的に施設整備基金への積立を図っていく。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・特別区民税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％増による一般財源の増収分について、年度間の財政調整財源として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・今後の将来的な景気変動や経済状況の変化に機敏に対応できるよう計画的な積立てを行っていく。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・減税補填債の償還は令和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年度で完了する予定。当面、運用益のみの積立を行っていく。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401,704
387,804
22.84
183,779,737
178,667,021
5,075,089
102,628,959
10,946,025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令和元年度の情報は整備中</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70" name="テキスト ボックス 69"/>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72" name="テキスト ボックス 7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74" name="テキスト ボックス 73"/>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76" name="テキスト ボックス 75"/>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78" name="テキスト ボックス 77"/>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83" name="直線コネクタ 82"/>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84"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85" name="直線コネクタ 84"/>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86"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88"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89" name="フローチャート: 判断 88"/>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90" name="フローチャート: 判断 89"/>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91" name="フローチャート: 判断 90"/>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92" name="フローチャート: 判断 91"/>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93" name="フローチャート: 判断 92"/>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99"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00"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01"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02"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3" name="正方形/長方形 10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4" name="正方形/長方形 10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5" name="正方形/長方形 10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6" name="正方形/長方形 10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7" name="テキスト ボックス 10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8" name="テキスト ボックス 10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401,704
387,804
22.84
183,779,737
178,667,021
5,075,089
102,628,959
10,946,025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令和元年度の情報は整備中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401,704
387,804
22.84
183,779,737
178,667,021
5,075,089
102,628,959
10,946,025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令和元年度の情報は整備中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401,704
387,804
22.84
183,779,737
178,667,021
5,075,089
102,628,959
10,946,025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対前年と同じ</a:t>
          </a:r>
          <a:r>
            <a:rPr kumimoji="1" lang="en-US" altLang="ja-JP" sz="1300">
              <a:latin typeface="ＭＳ Ｐゴシック" panose="020B0600070205080204" pitchFamily="50" charset="-128"/>
              <a:ea typeface="ＭＳ Ｐゴシック" panose="020B0600070205080204" pitchFamily="50" charset="-128"/>
            </a:rPr>
            <a:t>0.55</a:t>
          </a:r>
          <a:r>
            <a:rPr kumimoji="1" lang="ja-JP" altLang="en-US" sz="1300">
              <a:latin typeface="ＭＳ Ｐゴシック" panose="020B0600070205080204" pitchFamily="50" charset="-128"/>
              <a:ea typeface="ＭＳ Ｐゴシック" panose="020B0600070205080204" pitchFamily="50" charset="-128"/>
            </a:rPr>
            <a:t>となり、類似団体との比較では、</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ポイント下回り、毎年度ほぼ平均値で安定して推移している。引き続き歳出の見直しと、確実な歳入確保により引き続き財政基盤の強化に努めていく。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161131</xdr:rowOff>
    </xdr:from>
    <xdr:to>
      <xdr:col>23</xdr:col>
      <xdr:colOff>133350</xdr:colOff>
      <xdr:row>42</xdr:row>
      <xdr:rowOff>161131</xdr:rowOff>
    </xdr:to>
    <xdr:cxnSp macro="">
      <xdr:nvCxnSpPr>
        <xdr:cNvPr id="73" name="直線コネクタ 72"/>
        <xdr:cNvCxnSpPr/>
      </xdr:nvCxnSpPr>
      <xdr:spPr>
        <a:xfrm>
          <a:off x="4114800" y="73620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161131</xdr:rowOff>
    </xdr:to>
    <xdr:cxnSp macro="">
      <xdr:nvCxnSpPr>
        <xdr:cNvPr id="76" name="直線コネクタ 75"/>
        <xdr:cNvCxnSpPr/>
      </xdr:nvCxnSpPr>
      <xdr:spPr>
        <a:xfrm>
          <a:off x="3225800" y="73469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9" name="直線コネクタ 78"/>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1" name="テキスト ボックス 8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161131</xdr:rowOff>
    </xdr:to>
    <xdr:cxnSp macro="">
      <xdr:nvCxnSpPr>
        <xdr:cNvPr id="82" name="直線コネクタ 81"/>
        <xdr:cNvCxnSpPr/>
      </xdr:nvCxnSpPr>
      <xdr:spPr>
        <a:xfrm flipV="1">
          <a:off x="1447800" y="73469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110331</xdr:rowOff>
    </xdr:from>
    <xdr:to>
      <xdr:col>23</xdr:col>
      <xdr:colOff>184150</xdr:colOff>
      <xdr:row>43</xdr:row>
      <xdr:rowOff>40481</xdr:rowOff>
    </xdr:to>
    <xdr:sp macro="" textlink="">
      <xdr:nvSpPr>
        <xdr:cNvPr id="92" name="楕円 91"/>
        <xdr:cNvSpPr/>
      </xdr:nvSpPr>
      <xdr:spPr>
        <a:xfrm>
          <a:off x="4902200" y="73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82408</xdr:rowOff>
    </xdr:from>
    <xdr:ext cx="762000" cy="259045"/>
    <xdr:sp macro="" textlink="">
      <xdr:nvSpPr>
        <xdr:cNvPr id="93" name="財政力該当値テキスト"/>
        <xdr:cNvSpPr txBox="1"/>
      </xdr:nvSpPr>
      <xdr:spPr>
        <a:xfrm>
          <a:off x="5041900" y="728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110331</xdr:rowOff>
    </xdr:from>
    <xdr:to>
      <xdr:col>19</xdr:col>
      <xdr:colOff>184150</xdr:colOff>
      <xdr:row>43</xdr:row>
      <xdr:rowOff>40481</xdr:rowOff>
    </xdr:to>
    <xdr:sp macro="" textlink="">
      <xdr:nvSpPr>
        <xdr:cNvPr id="94" name="楕円 93"/>
        <xdr:cNvSpPr/>
      </xdr:nvSpPr>
      <xdr:spPr>
        <a:xfrm>
          <a:off x="4064000" y="73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25258</xdr:rowOff>
    </xdr:from>
    <xdr:ext cx="736600" cy="259045"/>
    <xdr:sp macro="" textlink="">
      <xdr:nvSpPr>
        <xdr:cNvPr id="95" name="テキスト ボックス 94"/>
        <xdr:cNvSpPr txBox="1"/>
      </xdr:nvSpPr>
      <xdr:spPr>
        <a:xfrm>
          <a:off x="3733800" y="739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6" name="楕円 95"/>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7" name="テキスト ボックス 9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8" name="楕円 97"/>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9" name="テキスト ボックス 9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110331</xdr:rowOff>
    </xdr:from>
    <xdr:to>
      <xdr:col>7</xdr:col>
      <xdr:colOff>31750</xdr:colOff>
      <xdr:row>43</xdr:row>
      <xdr:rowOff>40481</xdr:rowOff>
    </xdr:to>
    <xdr:sp macro="" textlink="">
      <xdr:nvSpPr>
        <xdr:cNvPr id="100" name="楕円 99"/>
        <xdr:cNvSpPr/>
      </xdr:nvSpPr>
      <xdr:spPr>
        <a:xfrm>
          <a:off x="1397000" y="73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25258</xdr:rowOff>
    </xdr:from>
    <xdr:ext cx="762000" cy="259045"/>
    <xdr:sp macro="" textlink="">
      <xdr:nvSpPr>
        <xdr:cNvPr id="101" name="テキスト ボックス 100"/>
        <xdr:cNvSpPr txBox="1"/>
      </xdr:nvSpPr>
      <xdr:spPr>
        <a:xfrm>
          <a:off x="1066800" y="739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特別区民税の増の一方、財政調整交付金減により一般財源が０．６％の減となったこと、また保育園運営費、品川児童学園の指定管理料等による物件費の増、私立保育園経費等の扶助費の増加により</a:t>
          </a:r>
          <a:r>
            <a:rPr kumimoji="1" lang="en-US" altLang="ja-JP" sz="1300">
              <a:latin typeface="ＭＳ Ｐゴシック" panose="020B0600070205080204" pitchFamily="50" charset="-128"/>
              <a:ea typeface="ＭＳ Ｐゴシック" panose="020B0600070205080204" pitchFamily="50" charset="-128"/>
            </a:rPr>
            <a:t>75.7</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ポイントの増となった。類似団体平均値から</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ポイント下回り、健全財政が維持されている。今後も経常的な経費の見直しと縮減に努めていく。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138938</xdr:rowOff>
    </xdr:from>
    <xdr:to>
      <xdr:col>23</xdr:col>
      <xdr:colOff>133350</xdr:colOff>
      <xdr:row>61</xdr:row>
      <xdr:rowOff>162814</xdr:rowOff>
    </xdr:to>
    <xdr:cxnSp macro="">
      <xdr:nvCxnSpPr>
        <xdr:cNvPr id="134" name="直線コネクタ 133"/>
        <xdr:cNvCxnSpPr/>
      </xdr:nvCxnSpPr>
      <xdr:spPr>
        <a:xfrm>
          <a:off x="4114800" y="10254488"/>
          <a:ext cx="8382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5" name="財政構造の弾力性平均値テキスト"/>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138938</xdr:rowOff>
    </xdr:from>
    <xdr:to>
      <xdr:col>19</xdr:col>
      <xdr:colOff>133350</xdr:colOff>
      <xdr:row>61</xdr:row>
      <xdr:rowOff>124206</xdr:rowOff>
    </xdr:to>
    <xdr:cxnSp macro="">
      <xdr:nvCxnSpPr>
        <xdr:cNvPr id="137" name="直線コネクタ 136"/>
        <xdr:cNvCxnSpPr/>
      </xdr:nvCxnSpPr>
      <xdr:spPr>
        <a:xfrm flipV="1">
          <a:off x="3225800" y="1025448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9" name="テキスト ボックス 138"/>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129286</xdr:rowOff>
    </xdr:from>
    <xdr:to>
      <xdr:col>15</xdr:col>
      <xdr:colOff>82550</xdr:colOff>
      <xdr:row>61</xdr:row>
      <xdr:rowOff>124206</xdr:rowOff>
    </xdr:to>
    <xdr:cxnSp macro="">
      <xdr:nvCxnSpPr>
        <xdr:cNvPr id="140" name="直線コネクタ 139"/>
        <xdr:cNvCxnSpPr/>
      </xdr:nvCxnSpPr>
      <xdr:spPr>
        <a:xfrm>
          <a:off x="2336800" y="10244836"/>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42" name="テキスト ボックス 141"/>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61722</xdr:rowOff>
    </xdr:from>
    <xdr:to>
      <xdr:col>11</xdr:col>
      <xdr:colOff>31750</xdr:colOff>
      <xdr:row>59</xdr:row>
      <xdr:rowOff>129286</xdr:rowOff>
    </xdr:to>
    <xdr:cxnSp macro="">
      <xdr:nvCxnSpPr>
        <xdr:cNvPr id="143" name="直線コネクタ 142"/>
        <xdr:cNvCxnSpPr/>
      </xdr:nvCxnSpPr>
      <xdr:spPr>
        <a:xfrm>
          <a:off x="1447800" y="101772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5" name="テキスト ボックス 144"/>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47" name="テキスト ボックス 146"/>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112014</xdr:rowOff>
    </xdr:from>
    <xdr:to>
      <xdr:col>23</xdr:col>
      <xdr:colOff>184150</xdr:colOff>
      <xdr:row>62</xdr:row>
      <xdr:rowOff>42164</xdr:rowOff>
    </xdr:to>
    <xdr:sp macro="" textlink="">
      <xdr:nvSpPr>
        <xdr:cNvPr id="153" name="楕円 152"/>
        <xdr:cNvSpPr/>
      </xdr:nvSpPr>
      <xdr:spPr>
        <a:xfrm>
          <a:off x="49022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128541</xdr:rowOff>
    </xdr:from>
    <xdr:ext cx="762000" cy="259045"/>
    <xdr:sp macro="" textlink="">
      <xdr:nvSpPr>
        <xdr:cNvPr id="154" name="財政構造の弾力性該当値テキスト"/>
        <xdr:cNvSpPr txBox="1"/>
      </xdr:nvSpPr>
      <xdr:spPr>
        <a:xfrm>
          <a:off x="50419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88138</xdr:rowOff>
    </xdr:from>
    <xdr:to>
      <xdr:col>19</xdr:col>
      <xdr:colOff>184150</xdr:colOff>
      <xdr:row>60</xdr:row>
      <xdr:rowOff>18288</xdr:rowOff>
    </xdr:to>
    <xdr:sp macro="" textlink="">
      <xdr:nvSpPr>
        <xdr:cNvPr id="155" name="楕円 154"/>
        <xdr:cNvSpPr/>
      </xdr:nvSpPr>
      <xdr:spPr>
        <a:xfrm>
          <a:off x="4064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28465</xdr:rowOff>
    </xdr:from>
    <xdr:ext cx="736600" cy="259045"/>
    <xdr:sp macro="" textlink="">
      <xdr:nvSpPr>
        <xdr:cNvPr id="156" name="テキスト ボックス 155"/>
        <xdr:cNvSpPr txBox="1"/>
      </xdr:nvSpPr>
      <xdr:spPr>
        <a:xfrm>
          <a:off x="3733800" y="997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73406</xdr:rowOff>
    </xdr:from>
    <xdr:to>
      <xdr:col>15</xdr:col>
      <xdr:colOff>133350</xdr:colOff>
      <xdr:row>62</xdr:row>
      <xdr:rowOff>3556</xdr:rowOff>
    </xdr:to>
    <xdr:sp macro="" textlink="">
      <xdr:nvSpPr>
        <xdr:cNvPr id="157" name="楕円 156"/>
        <xdr:cNvSpPr/>
      </xdr:nvSpPr>
      <xdr:spPr>
        <a:xfrm>
          <a:off x="3175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13733</xdr:rowOff>
    </xdr:from>
    <xdr:ext cx="762000" cy="259045"/>
    <xdr:sp macro="" textlink="">
      <xdr:nvSpPr>
        <xdr:cNvPr id="158" name="テキスト ボックス 157"/>
        <xdr:cNvSpPr txBox="1"/>
      </xdr:nvSpPr>
      <xdr:spPr>
        <a:xfrm>
          <a:off x="2844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78486</xdr:rowOff>
    </xdr:from>
    <xdr:to>
      <xdr:col>11</xdr:col>
      <xdr:colOff>82550</xdr:colOff>
      <xdr:row>60</xdr:row>
      <xdr:rowOff>8636</xdr:rowOff>
    </xdr:to>
    <xdr:sp macro="" textlink="">
      <xdr:nvSpPr>
        <xdr:cNvPr id="159" name="楕円 158"/>
        <xdr:cNvSpPr/>
      </xdr:nvSpPr>
      <xdr:spPr>
        <a:xfrm>
          <a:off x="2286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18813</xdr:rowOff>
    </xdr:from>
    <xdr:ext cx="762000" cy="259045"/>
    <xdr:sp macro="" textlink="">
      <xdr:nvSpPr>
        <xdr:cNvPr id="160" name="テキスト ボックス 159"/>
        <xdr:cNvSpPr txBox="1"/>
      </xdr:nvSpPr>
      <xdr:spPr>
        <a:xfrm>
          <a:off x="1955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10922</xdr:rowOff>
    </xdr:from>
    <xdr:to>
      <xdr:col>7</xdr:col>
      <xdr:colOff>31750</xdr:colOff>
      <xdr:row>59</xdr:row>
      <xdr:rowOff>112522</xdr:rowOff>
    </xdr:to>
    <xdr:sp macro="" textlink="">
      <xdr:nvSpPr>
        <xdr:cNvPr id="161" name="楕円 160"/>
        <xdr:cNvSpPr/>
      </xdr:nvSpPr>
      <xdr:spPr>
        <a:xfrm>
          <a:off x="1397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122699</xdr:rowOff>
    </xdr:from>
    <xdr:ext cx="762000" cy="259045"/>
    <xdr:sp macro="" textlink="">
      <xdr:nvSpPr>
        <xdr:cNvPr id="162" name="テキスト ボックス 161"/>
        <xdr:cNvSpPr txBox="1"/>
      </xdr:nvSpPr>
      <xdr:spPr>
        <a:xfrm>
          <a:off x="1066800" y="989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人あたりの人件費・物件費は対前年</a:t>
          </a:r>
          <a:r>
            <a:rPr kumimoji="1" lang="en-US" altLang="ja-JP" sz="1300">
              <a:latin typeface="ＭＳ Ｐゴシック" panose="020B0600070205080204" pitchFamily="50" charset="-128"/>
              <a:ea typeface="ＭＳ Ｐゴシック" panose="020B0600070205080204" pitchFamily="50" charset="-128"/>
            </a:rPr>
            <a:t>4,688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140,842</a:t>
          </a:r>
          <a:r>
            <a:rPr kumimoji="1" lang="ja-JP" altLang="en-US" sz="1300">
              <a:latin typeface="ＭＳ Ｐゴシック" panose="020B0600070205080204" pitchFamily="50" charset="-128"/>
              <a:ea typeface="ＭＳ Ｐゴシック" panose="020B0600070205080204" pitchFamily="50" charset="-128"/>
            </a:rPr>
            <a:t>円となった。増要因としては、人件費は退職手当の減により対前年</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％減となったものの、物件費が</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推進によるシステム開発や臨時商品券事業によるコールセンター等の単発的な民間委託によるもので対前年</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％増となった。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168129</xdr:rowOff>
    </xdr:from>
    <xdr:to>
      <xdr:col>23</xdr:col>
      <xdr:colOff>133350</xdr:colOff>
      <xdr:row>82</xdr:row>
      <xdr:rowOff>19304</xdr:rowOff>
    </xdr:to>
    <xdr:cxnSp macro="">
      <xdr:nvCxnSpPr>
        <xdr:cNvPr id="195" name="直線コネクタ 194"/>
        <xdr:cNvCxnSpPr/>
      </xdr:nvCxnSpPr>
      <xdr:spPr>
        <a:xfrm>
          <a:off x="4114800" y="14055579"/>
          <a:ext cx="838200" cy="2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macro="" textlink="">
      <xdr:nvSpPr>
        <xdr:cNvPr id="196" name="人件費・物件費等の状況平均値テキスト"/>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160113</xdr:rowOff>
    </xdr:from>
    <xdr:to>
      <xdr:col>19</xdr:col>
      <xdr:colOff>133350</xdr:colOff>
      <xdr:row>81</xdr:row>
      <xdr:rowOff>168129</xdr:rowOff>
    </xdr:to>
    <xdr:cxnSp macro="">
      <xdr:nvCxnSpPr>
        <xdr:cNvPr id="198" name="直線コネクタ 197"/>
        <xdr:cNvCxnSpPr/>
      </xdr:nvCxnSpPr>
      <xdr:spPr>
        <a:xfrm>
          <a:off x="3225800" y="14047563"/>
          <a:ext cx="889000" cy="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macro="" textlink="">
      <xdr:nvSpPr>
        <xdr:cNvPr id="200" name="テキスト ボックス 199"/>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147155</xdr:rowOff>
    </xdr:from>
    <xdr:to>
      <xdr:col>15</xdr:col>
      <xdr:colOff>82550</xdr:colOff>
      <xdr:row>81</xdr:row>
      <xdr:rowOff>160113</xdr:rowOff>
    </xdr:to>
    <xdr:cxnSp macro="">
      <xdr:nvCxnSpPr>
        <xdr:cNvPr id="201" name="直線コネクタ 200"/>
        <xdr:cNvCxnSpPr/>
      </xdr:nvCxnSpPr>
      <xdr:spPr>
        <a:xfrm>
          <a:off x="2336800" y="14034605"/>
          <a:ext cx="889000" cy="1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macro="" textlink="">
      <xdr:nvSpPr>
        <xdr:cNvPr id="203" name="テキスト ボックス 202"/>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129662</xdr:rowOff>
    </xdr:from>
    <xdr:to>
      <xdr:col>11</xdr:col>
      <xdr:colOff>31750</xdr:colOff>
      <xdr:row>81</xdr:row>
      <xdr:rowOff>147155</xdr:rowOff>
    </xdr:to>
    <xdr:cxnSp macro="">
      <xdr:nvCxnSpPr>
        <xdr:cNvPr id="204" name="直線コネクタ 203"/>
        <xdr:cNvCxnSpPr/>
      </xdr:nvCxnSpPr>
      <xdr:spPr>
        <a:xfrm>
          <a:off x="1447800" y="14017112"/>
          <a:ext cx="889000" cy="1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macro="" textlink="">
      <xdr:nvSpPr>
        <xdr:cNvPr id="206" name="テキスト ボックス 205"/>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macro="" textlink="">
      <xdr:nvSpPr>
        <xdr:cNvPr id="208" name="テキスト ボックス 207"/>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139954</xdr:rowOff>
    </xdr:from>
    <xdr:to>
      <xdr:col>23</xdr:col>
      <xdr:colOff>184150</xdr:colOff>
      <xdr:row>82</xdr:row>
      <xdr:rowOff>70104</xdr:rowOff>
    </xdr:to>
    <xdr:sp macro="" textlink="">
      <xdr:nvSpPr>
        <xdr:cNvPr id="214" name="楕円 213"/>
        <xdr:cNvSpPr/>
      </xdr:nvSpPr>
      <xdr:spPr>
        <a:xfrm>
          <a:off x="4902200" y="1402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112031</xdr:rowOff>
    </xdr:from>
    <xdr:ext cx="762000" cy="259045"/>
    <xdr:sp macro="" textlink="">
      <xdr:nvSpPr>
        <xdr:cNvPr id="215" name="人件費・物件費等の状況該当値テキスト"/>
        <xdr:cNvSpPr txBox="1"/>
      </xdr:nvSpPr>
      <xdr:spPr>
        <a:xfrm>
          <a:off x="5041900" y="1399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117329</xdr:rowOff>
    </xdr:from>
    <xdr:to>
      <xdr:col>19</xdr:col>
      <xdr:colOff>184150</xdr:colOff>
      <xdr:row>82</xdr:row>
      <xdr:rowOff>47479</xdr:rowOff>
    </xdr:to>
    <xdr:sp macro="" textlink="">
      <xdr:nvSpPr>
        <xdr:cNvPr id="216" name="楕円 215"/>
        <xdr:cNvSpPr/>
      </xdr:nvSpPr>
      <xdr:spPr>
        <a:xfrm>
          <a:off x="4064000" y="1400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32256</xdr:rowOff>
    </xdr:from>
    <xdr:ext cx="736600" cy="259045"/>
    <xdr:sp macro="" textlink="">
      <xdr:nvSpPr>
        <xdr:cNvPr id="217" name="テキスト ボックス 216"/>
        <xdr:cNvSpPr txBox="1"/>
      </xdr:nvSpPr>
      <xdr:spPr>
        <a:xfrm>
          <a:off x="3733800" y="14091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109313</xdr:rowOff>
    </xdr:from>
    <xdr:to>
      <xdr:col>15</xdr:col>
      <xdr:colOff>133350</xdr:colOff>
      <xdr:row>82</xdr:row>
      <xdr:rowOff>39463</xdr:rowOff>
    </xdr:to>
    <xdr:sp macro="" textlink="">
      <xdr:nvSpPr>
        <xdr:cNvPr id="218" name="楕円 217"/>
        <xdr:cNvSpPr/>
      </xdr:nvSpPr>
      <xdr:spPr>
        <a:xfrm>
          <a:off x="3175000" y="139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24240</xdr:rowOff>
    </xdr:from>
    <xdr:ext cx="762000" cy="259045"/>
    <xdr:sp macro="" textlink="">
      <xdr:nvSpPr>
        <xdr:cNvPr id="219" name="テキスト ボックス 218"/>
        <xdr:cNvSpPr txBox="1"/>
      </xdr:nvSpPr>
      <xdr:spPr>
        <a:xfrm>
          <a:off x="2844800" y="1408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96355</xdr:rowOff>
    </xdr:from>
    <xdr:to>
      <xdr:col>11</xdr:col>
      <xdr:colOff>82550</xdr:colOff>
      <xdr:row>82</xdr:row>
      <xdr:rowOff>26505</xdr:rowOff>
    </xdr:to>
    <xdr:sp macro="" textlink="">
      <xdr:nvSpPr>
        <xdr:cNvPr id="220" name="楕円 219"/>
        <xdr:cNvSpPr/>
      </xdr:nvSpPr>
      <xdr:spPr>
        <a:xfrm>
          <a:off x="2286000" y="1398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11282</xdr:rowOff>
    </xdr:from>
    <xdr:ext cx="762000" cy="259045"/>
    <xdr:sp macro="" textlink="">
      <xdr:nvSpPr>
        <xdr:cNvPr id="221" name="テキスト ボックス 220"/>
        <xdr:cNvSpPr txBox="1"/>
      </xdr:nvSpPr>
      <xdr:spPr>
        <a:xfrm>
          <a:off x="1955800" y="1407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78862</xdr:rowOff>
    </xdr:from>
    <xdr:to>
      <xdr:col>7</xdr:col>
      <xdr:colOff>31750</xdr:colOff>
      <xdr:row>82</xdr:row>
      <xdr:rowOff>9012</xdr:rowOff>
    </xdr:to>
    <xdr:sp macro="" textlink="">
      <xdr:nvSpPr>
        <xdr:cNvPr id="222" name="楕円 221"/>
        <xdr:cNvSpPr/>
      </xdr:nvSpPr>
      <xdr:spPr>
        <a:xfrm>
          <a:off x="1397000" y="1396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165239</xdr:rowOff>
    </xdr:from>
    <xdr:ext cx="762000" cy="259045"/>
    <xdr:sp macro="" textlink="">
      <xdr:nvSpPr>
        <xdr:cNvPr id="223" name="テキスト ボックス 222"/>
        <xdr:cNvSpPr txBox="1"/>
      </xdr:nvSpPr>
      <xdr:spPr>
        <a:xfrm>
          <a:off x="1066800" y="140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職員の給与水準は、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区内の民間従業員の給与水準と均等させることを基本とし、特別区人事委員会の勧告に基づき決定している。本年度は</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となり、対前年</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ポイント減となった。引き続き適正な給与水準を維持していく。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86</xdr:row>
      <xdr:rowOff>5080</xdr:rowOff>
    </xdr:to>
    <xdr:cxnSp macro="">
      <xdr:nvCxnSpPr>
        <xdr:cNvPr id="255" name="直線コネクタ 254"/>
        <xdr:cNvCxnSpPr/>
      </xdr:nvCxnSpPr>
      <xdr:spPr>
        <a:xfrm flipV="1">
          <a:off x="16179800" y="1446022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147338</xdr:rowOff>
    </xdr:from>
    <xdr:ext cx="762000" cy="259045"/>
    <xdr:sp macro="" textlink="">
      <xdr:nvSpPr>
        <xdr:cNvPr id="256"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86</xdr:row>
      <xdr:rowOff>5080</xdr:rowOff>
    </xdr:to>
    <xdr:cxnSp macro="">
      <xdr:nvCxnSpPr>
        <xdr:cNvPr id="258" name="直線コネクタ 257"/>
        <xdr:cNvCxnSpPr/>
      </xdr:nvCxnSpPr>
      <xdr:spPr>
        <a:xfrm>
          <a:off x="15290800" y="1474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60" name="テキスト ボックス 259"/>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86</xdr:row>
      <xdr:rowOff>5080</xdr:rowOff>
    </xdr:to>
    <xdr:cxnSp macro="">
      <xdr:nvCxnSpPr>
        <xdr:cNvPr id="261" name="直線コネクタ 260"/>
        <xdr:cNvCxnSpPr/>
      </xdr:nvCxnSpPr>
      <xdr:spPr>
        <a:xfrm>
          <a:off x="14401800" y="144602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160020</xdr:rowOff>
    </xdr:from>
    <xdr:to>
      <xdr:col>68</xdr:col>
      <xdr:colOff>152400</xdr:colOff>
      <xdr:row>84</xdr:row>
      <xdr:rowOff>58420</xdr:rowOff>
    </xdr:to>
    <xdr:cxnSp macro="">
      <xdr:nvCxnSpPr>
        <xdr:cNvPr id="264" name="直線コネクタ 263"/>
        <xdr:cNvCxnSpPr/>
      </xdr:nvCxnSpPr>
      <xdr:spPr>
        <a:xfrm>
          <a:off x="13512800" y="142189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74" name="楕円 273"/>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151147</xdr:rowOff>
    </xdr:from>
    <xdr:ext cx="762000" cy="259045"/>
    <xdr:sp macro="" textlink="">
      <xdr:nvSpPr>
        <xdr:cNvPr id="275" name="給与水準   （国との比較）該当値テキスト"/>
        <xdr:cNvSpPr txBox="1"/>
      </xdr:nvSpPr>
      <xdr:spPr>
        <a:xfrm>
          <a:off x="17106900" y="1438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76" name="楕円 275"/>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77" name="テキスト ボックス 276"/>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78" name="楕円 277"/>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79" name="テキスト ボックス 278"/>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80" name="楕円 279"/>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81" name="テキスト ボックス 280"/>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109220</xdr:rowOff>
    </xdr:from>
    <xdr:to>
      <xdr:col>64</xdr:col>
      <xdr:colOff>152400</xdr:colOff>
      <xdr:row>83</xdr:row>
      <xdr:rowOff>39370</xdr:rowOff>
    </xdr:to>
    <xdr:sp macro="" textlink="">
      <xdr:nvSpPr>
        <xdr:cNvPr id="282" name="楕円 281"/>
        <xdr:cNvSpPr/>
      </xdr:nvSpPr>
      <xdr:spPr>
        <a:xfrm>
          <a:off x="13462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49547</xdr:rowOff>
    </xdr:from>
    <xdr:ext cx="762000" cy="259045"/>
    <xdr:sp macro="" textlink="">
      <xdr:nvSpPr>
        <xdr:cNvPr id="283" name="テキスト ボックス 282"/>
        <xdr:cNvSpPr txBox="1"/>
      </xdr:nvSpPr>
      <xdr:spPr>
        <a:xfrm>
          <a:off x="13131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人あたりの職員数は</a:t>
          </a:r>
          <a:r>
            <a:rPr kumimoji="1" lang="en-US" altLang="ja-JP" sz="1300">
              <a:latin typeface="ＭＳ Ｐゴシック" panose="020B0600070205080204" pitchFamily="50" charset="-128"/>
              <a:ea typeface="ＭＳ Ｐゴシック" panose="020B0600070205080204" pitchFamily="50" charset="-128"/>
            </a:rPr>
            <a:t>6.44</a:t>
          </a:r>
          <a:r>
            <a:rPr kumimoji="1" lang="ja-JP" altLang="en-US" sz="1300">
              <a:latin typeface="ＭＳ Ｐゴシック" panose="020B0600070205080204" pitchFamily="50" charset="-128"/>
              <a:ea typeface="ＭＳ Ｐゴシック" panose="020B0600070205080204" pitchFamily="50" charset="-128"/>
            </a:rPr>
            <a:t>人で対前年</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人減で、４年連続で減となった。職員配置の見直しを通じて、事務効率化などの内部努力を重ね、引き続き適切な定員管理に努めていく。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41487</xdr:rowOff>
    </xdr:from>
    <xdr:to>
      <xdr:col>81</xdr:col>
      <xdr:colOff>44450</xdr:colOff>
      <xdr:row>60</xdr:row>
      <xdr:rowOff>43785</xdr:rowOff>
    </xdr:to>
    <xdr:cxnSp macro="">
      <xdr:nvCxnSpPr>
        <xdr:cNvPr id="320" name="直線コネクタ 319"/>
        <xdr:cNvCxnSpPr/>
      </xdr:nvCxnSpPr>
      <xdr:spPr>
        <a:xfrm flipV="1">
          <a:off x="16179800" y="10328487"/>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1"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43785</xdr:rowOff>
    </xdr:from>
    <xdr:to>
      <xdr:col>77</xdr:col>
      <xdr:colOff>44450</xdr:colOff>
      <xdr:row>60</xdr:row>
      <xdr:rowOff>46083</xdr:rowOff>
    </xdr:to>
    <xdr:cxnSp macro="">
      <xdr:nvCxnSpPr>
        <xdr:cNvPr id="323" name="直線コネクタ 322"/>
        <xdr:cNvCxnSpPr/>
      </xdr:nvCxnSpPr>
      <xdr:spPr>
        <a:xfrm flipV="1">
          <a:off x="15290800" y="1033078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25" name="テキスト ボックス 324"/>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46083</xdr:rowOff>
    </xdr:from>
    <xdr:to>
      <xdr:col>72</xdr:col>
      <xdr:colOff>203200</xdr:colOff>
      <xdr:row>60</xdr:row>
      <xdr:rowOff>49530</xdr:rowOff>
    </xdr:to>
    <xdr:cxnSp macro="">
      <xdr:nvCxnSpPr>
        <xdr:cNvPr id="326" name="直線コネクタ 325"/>
        <xdr:cNvCxnSpPr/>
      </xdr:nvCxnSpPr>
      <xdr:spPr>
        <a:xfrm flipV="1">
          <a:off x="14401800" y="1033308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46083</xdr:rowOff>
    </xdr:from>
    <xdr:to>
      <xdr:col>68</xdr:col>
      <xdr:colOff>152400</xdr:colOff>
      <xdr:row>60</xdr:row>
      <xdr:rowOff>49530</xdr:rowOff>
    </xdr:to>
    <xdr:cxnSp macro="">
      <xdr:nvCxnSpPr>
        <xdr:cNvPr id="329" name="直線コネクタ 328"/>
        <xdr:cNvCxnSpPr/>
      </xdr:nvCxnSpPr>
      <xdr:spPr>
        <a:xfrm>
          <a:off x="13512800" y="1033308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1" name="テキスト ボックス 330"/>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162137</xdr:rowOff>
    </xdr:from>
    <xdr:to>
      <xdr:col>81</xdr:col>
      <xdr:colOff>95250</xdr:colOff>
      <xdr:row>60</xdr:row>
      <xdr:rowOff>92287</xdr:rowOff>
    </xdr:to>
    <xdr:sp macro="" textlink="">
      <xdr:nvSpPr>
        <xdr:cNvPr id="339" name="楕円 338"/>
        <xdr:cNvSpPr/>
      </xdr:nvSpPr>
      <xdr:spPr>
        <a:xfrm>
          <a:off x="16967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134214</xdr:rowOff>
    </xdr:from>
    <xdr:ext cx="762000" cy="259045"/>
    <xdr:sp macro="" textlink="">
      <xdr:nvSpPr>
        <xdr:cNvPr id="340" name="定員管理の状況該当値テキスト"/>
        <xdr:cNvSpPr txBox="1"/>
      </xdr:nvSpPr>
      <xdr:spPr>
        <a:xfrm>
          <a:off x="17106900" y="1024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164435</xdr:rowOff>
    </xdr:from>
    <xdr:to>
      <xdr:col>77</xdr:col>
      <xdr:colOff>95250</xdr:colOff>
      <xdr:row>60</xdr:row>
      <xdr:rowOff>94585</xdr:rowOff>
    </xdr:to>
    <xdr:sp macro="" textlink="">
      <xdr:nvSpPr>
        <xdr:cNvPr id="341" name="楕円 340"/>
        <xdr:cNvSpPr/>
      </xdr:nvSpPr>
      <xdr:spPr>
        <a:xfrm>
          <a:off x="16129000" y="10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79362</xdr:rowOff>
    </xdr:from>
    <xdr:ext cx="736600" cy="259045"/>
    <xdr:sp macro="" textlink="">
      <xdr:nvSpPr>
        <xdr:cNvPr id="342" name="テキスト ボックス 341"/>
        <xdr:cNvSpPr txBox="1"/>
      </xdr:nvSpPr>
      <xdr:spPr>
        <a:xfrm>
          <a:off x="15798800" y="10366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166733</xdr:rowOff>
    </xdr:from>
    <xdr:to>
      <xdr:col>73</xdr:col>
      <xdr:colOff>44450</xdr:colOff>
      <xdr:row>60</xdr:row>
      <xdr:rowOff>96883</xdr:rowOff>
    </xdr:to>
    <xdr:sp macro="" textlink="">
      <xdr:nvSpPr>
        <xdr:cNvPr id="343" name="楕円 342"/>
        <xdr:cNvSpPr/>
      </xdr:nvSpPr>
      <xdr:spPr>
        <a:xfrm>
          <a:off x="15240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81660</xdr:rowOff>
    </xdr:from>
    <xdr:ext cx="762000" cy="259045"/>
    <xdr:sp macro="" textlink="">
      <xdr:nvSpPr>
        <xdr:cNvPr id="344" name="テキスト ボックス 343"/>
        <xdr:cNvSpPr txBox="1"/>
      </xdr:nvSpPr>
      <xdr:spPr>
        <a:xfrm>
          <a:off x="14909800" y="103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5" name="楕円 344"/>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85107</xdr:rowOff>
    </xdr:from>
    <xdr:ext cx="762000" cy="259045"/>
    <xdr:sp macro="" textlink="">
      <xdr:nvSpPr>
        <xdr:cNvPr id="346" name="テキスト ボックス 345"/>
        <xdr:cNvSpPr txBox="1"/>
      </xdr:nvSpPr>
      <xdr:spPr>
        <a:xfrm>
          <a:off x="14020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166733</xdr:rowOff>
    </xdr:from>
    <xdr:to>
      <xdr:col>64</xdr:col>
      <xdr:colOff>152400</xdr:colOff>
      <xdr:row>60</xdr:row>
      <xdr:rowOff>96883</xdr:rowOff>
    </xdr:to>
    <xdr:sp macro="" textlink="">
      <xdr:nvSpPr>
        <xdr:cNvPr id="347" name="楕円 346"/>
        <xdr:cNvSpPr/>
      </xdr:nvSpPr>
      <xdr:spPr>
        <a:xfrm>
          <a:off x="13462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81660</xdr:rowOff>
    </xdr:from>
    <xdr:ext cx="762000" cy="259045"/>
    <xdr:sp macro="" textlink="">
      <xdr:nvSpPr>
        <xdr:cNvPr id="348" name="テキスト ボックス 347"/>
        <xdr:cNvSpPr txBox="1"/>
      </xdr:nvSpPr>
      <xdr:spPr>
        <a:xfrm>
          <a:off x="13131800" y="103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過去に起債の償還が進み、年度末現在高が対前年</a:t>
          </a:r>
          <a:r>
            <a:rPr kumimoji="1" lang="en-US" altLang="ja-JP" sz="1300">
              <a:latin typeface="ＭＳ Ｐゴシック" panose="020B0600070205080204" pitchFamily="50" charset="-128"/>
              <a:ea typeface="ＭＳ Ｐゴシック" panose="020B0600070205080204" pitchFamily="50" charset="-128"/>
            </a:rPr>
            <a:t>1,170,543</a:t>
          </a:r>
          <a:r>
            <a:rPr kumimoji="1" lang="ja-JP" altLang="en-US" sz="1300">
              <a:latin typeface="ＭＳ Ｐゴシック" panose="020B0600070205080204" pitchFamily="50" charset="-128"/>
              <a:ea typeface="ＭＳ Ｐゴシック" panose="020B0600070205080204" pitchFamily="50" charset="-128"/>
            </a:rPr>
            <a:t>千円減となり、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％と同水準となった。類似団体と比較しても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ポイント下回っており、今後も起債の必要性を精査するとともに、健全な財政運営に努めていく。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107950</xdr:rowOff>
    </xdr:to>
    <xdr:cxnSp macro="">
      <xdr:nvCxnSpPr>
        <xdr:cNvPr id="377" name="直線コネクタ 376"/>
        <xdr:cNvCxnSpPr/>
      </xdr:nvCxnSpPr>
      <xdr:spPr>
        <a:xfrm>
          <a:off x="16179800" y="662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8"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107950</xdr:rowOff>
    </xdr:to>
    <xdr:cxnSp macro="">
      <xdr:nvCxnSpPr>
        <xdr:cNvPr id="380" name="直線コネクタ 379"/>
        <xdr:cNvCxnSpPr/>
      </xdr:nvCxnSpPr>
      <xdr:spPr>
        <a:xfrm>
          <a:off x="15290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2" name="テキスト ボックス 381"/>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39</xdr:row>
      <xdr:rowOff>8890</xdr:rowOff>
    </xdr:to>
    <xdr:cxnSp macro="">
      <xdr:nvCxnSpPr>
        <xdr:cNvPr id="383" name="直線コネクタ 382"/>
        <xdr:cNvCxnSpPr/>
      </xdr:nvCxnSpPr>
      <xdr:spPr>
        <a:xfrm flipV="1">
          <a:off x="14401800" y="65989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5" name="テキスト ボックス 384"/>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81280</xdr:rowOff>
    </xdr:to>
    <xdr:cxnSp macro="">
      <xdr:nvCxnSpPr>
        <xdr:cNvPr id="386" name="直線コネクタ 385"/>
        <xdr:cNvCxnSpPr/>
      </xdr:nvCxnSpPr>
      <xdr:spPr>
        <a:xfrm flipV="1">
          <a:off x="13512800" y="66954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8" name="テキスト ボックス 387"/>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0" name="テキスト ボックス 389"/>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396" name="楕円 395"/>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397" name="公債費負担の状況該当値テキスト"/>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398" name="楕円 397"/>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399" name="テキスト ボックス 398"/>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0" name="楕円 399"/>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1" name="テキスト ボックス 400"/>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2" name="楕円 401"/>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3" name="テキスト ボックス 402"/>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4" name="楕円 403"/>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05" name="テキスト ボックス 404"/>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前年度までと同様に、地方債の現在高や退職手当等の将来負担見込額に対して、充当可能基金や充当可能財源が上回っており、将来負担比率は表示上の「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％」の状態が継続している。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引き続き、実質的な区の将来負担を把握しながら、地方債発行の必要性を精査するとともに、基金の着実な確保に努めていく。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401,704
387,804
22.84
183,779,737
178,667,021
5,075,089
102,628,959
10,946,025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毎年度職員定数を見直し、適正な職員配置に努め、人件費にかかる経常収支比率は、対前年とじ同じ</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となった。今後も、住民サービスの向上を図りつつ、民間活力の活用や先端技術の導入を推進し、職員定数の適正化に努めていく。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139700</xdr:rowOff>
    </xdr:from>
    <xdr:to>
      <xdr:col>24</xdr:col>
      <xdr:colOff>25400</xdr:colOff>
      <xdr:row>36</xdr:row>
      <xdr:rowOff>139700</xdr:rowOff>
    </xdr:to>
    <xdr:cxnSp macro="">
      <xdr:nvCxnSpPr>
        <xdr:cNvPr id="66" name="直線コネクタ 65"/>
        <xdr:cNvCxnSpPr/>
      </xdr:nvCxnSpPr>
      <xdr:spPr>
        <a:xfrm>
          <a:off x="3987800" y="6311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118127</xdr:rowOff>
    </xdr:from>
    <xdr:ext cx="762000" cy="259045"/>
    <xdr:sp macro="" textlink="">
      <xdr:nvSpPr>
        <xdr:cNvPr id="67" name="人件費平均値テキスト"/>
        <xdr:cNvSpPr txBox="1"/>
      </xdr:nvSpPr>
      <xdr:spPr>
        <a:xfrm>
          <a:off x="4914900" y="646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139700</xdr:rowOff>
    </xdr:from>
    <xdr:to>
      <xdr:col>19</xdr:col>
      <xdr:colOff>187325</xdr:colOff>
      <xdr:row>38</xdr:row>
      <xdr:rowOff>0</xdr:rowOff>
    </xdr:to>
    <xdr:cxnSp macro="">
      <xdr:nvCxnSpPr>
        <xdr:cNvPr id="69" name="直線コネクタ 68"/>
        <xdr:cNvCxnSpPr/>
      </xdr:nvCxnSpPr>
      <xdr:spPr>
        <a:xfrm flipV="1">
          <a:off x="3098800" y="63119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137177</xdr:rowOff>
    </xdr:from>
    <xdr:ext cx="736600" cy="259045"/>
    <xdr:sp macro="" textlink="">
      <xdr:nvSpPr>
        <xdr:cNvPr id="71" name="テキスト ボックス 70"/>
        <xdr:cNvSpPr txBox="1"/>
      </xdr:nvSpPr>
      <xdr:spPr>
        <a:xfrm>
          <a:off x="3606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0</xdr:rowOff>
    </xdr:from>
    <xdr:to>
      <xdr:col>15</xdr:col>
      <xdr:colOff>98425</xdr:colOff>
      <xdr:row>38</xdr:row>
      <xdr:rowOff>25400</xdr:rowOff>
    </xdr:to>
    <xdr:cxnSp macro="">
      <xdr:nvCxnSpPr>
        <xdr:cNvPr id="72" name="直線コネクタ 71"/>
        <xdr:cNvCxnSpPr/>
      </xdr:nvCxnSpPr>
      <xdr:spPr>
        <a:xfrm flipV="1">
          <a:off x="2209800" y="6515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74" name="テキスト ボックス 73"/>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25400</xdr:rowOff>
    </xdr:from>
    <xdr:to>
      <xdr:col>11</xdr:col>
      <xdr:colOff>9525</xdr:colOff>
      <xdr:row>38</xdr:row>
      <xdr:rowOff>76200</xdr:rowOff>
    </xdr:to>
    <xdr:cxnSp macro="">
      <xdr:nvCxnSpPr>
        <xdr:cNvPr id="75" name="直線コネクタ 74"/>
        <xdr:cNvCxnSpPr/>
      </xdr:nvCxnSpPr>
      <xdr:spPr>
        <a:xfrm flipV="1">
          <a:off x="1320800" y="6540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80027</xdr:rowOff>
    </xdr:from>
    <xdr:ext cx="762000" cy="259045"/>
    <xdr:sp macro="" textlink="">
      <xdr:nvSpPr>
        <xdr:cNvPr id="77" name="テキスト ボックス 76"/>
        <xdr:cNvSpPr txBox="1"/>
      </xdr:nvSpPr>
      <xdr:spPr>
        <a:xfrm>
          <a:off x="1828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16527</xdr:rowOff>
    </xdr:from>
    <xdr:ext cx="762000" cy="259045"/>
    <xdr:sp macro="" textlink="">
      <xdr:nvSpPr>
        <xdr:cNvPr id="79" name="テキスト ボックス 78"/>
        <xdr:cNvSpPr txBox="1"/>
      </xdr:nvSpPr>
      <xdr:spPr>
        <a:xfrm>
          <a:off x="93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88900</xdr:rowOff>
    </xdr:from>
    <xdr:to>
      <xdr:col>24</xdr:col>
      <xdr:colOff>76200</xdr:colOff>
      <xdr:row>37</xdr:row>
      <xdr:rowOff>19050</xdr:rowOff>
    </xdr:to>
    <xdr:sp macro="" textlink="">
      <xdr:nvSpPr>
        <xdr:cNvPr id="85" name="楕円 84"/>
        <xdr:cNvSpPr/>
      </xdr:nvSpPr>
      <xdr:spPr>
        <a:xfrm>
          <a:off x="47752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6" name="人件費該当値テキスト"/>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88900</xdr:rowOff>
    </xdr:from>
    <xdr:to>
      <xdr:col>20</xdr:col>
      <xdr:colOff>38100</xdr:colOff>
      <xdr:row>37</xdr:row>
      <xdr:rowOff>19050</xdr:rowOff>
    </xdr:to>
    <xdr:sp macro="" textlink="">
      <xdr:nvSpPr>
        <xdr:cNvPr id="87" name="楕円 86"/>
        <xdr:cNvSpPr/>
      </xdr:nvSpPr>
      <xdr:spPr>
        <a:xfrm>
          <a:off x="3937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29227</xdr:rowOff>
    </xdr:from>
    <xdr:ext cx="736600" cy="259045"/>
    <xdr:sp macro="" textlink="">
      <xdr:nvSpPr>
        <xdr:cNvPr id="88" name="テキスト ボックス 87"/>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120650</xdr:rowOff>
    </xdr:from>
    <xdr:to>
      <xdr:col>15</xdr:col>
      <xdr:colOff>149225</xdr:colOff>
      <xdr:row>38</xdr:row>
      <xdr:rowOff>50800</xdr:rowOff>
    </xdr:to>
    <xdr:sp macro="" textlink="">
      <xdr:nvSpPr>
        <xdr:cNvPr id="89" name="楕円 88"/>
        <xdr:cNvSpPr/>
      </xdr:nvSpPr>
      <xdr:spPr>
        <a:xfrm>
          <a:off x="3048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90" name="テキスト ボックス 89"/>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146050</xdr:rowOff>
    </xdr:from>
    <xdr:to>
      <xdr:col>11</xdr:col>
      <xdr:colOff>60325</xdr:colOff>
      <xdr:row>38</xdr:row>
      <xdr:rowOff>76200</xdr:rowOff>
    </xdr:to>
    <xdr:sp macro="" textlink="">
      <xdr:nvSpPr>
        <xdr:cNvPr id="91" name="楕円 90"/>
        <xdr:cNvSpPr/>
      </xdr:nvSpPr>
      <xdr:spPr>
        <a:xfrm>
          <a:off x="2159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92" name="テキスト ボックス 91"/>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93" name="楕円 92"/>
        <xdr:cNvSpPr/>
      </xdr:nvSpPr>
      <xdr:spPr>
        <a:xfrm>
          <a:off x="1270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94" name="テキスト ボックス 93"/>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物件費では</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％、対前年</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ポイントの増となった。主な増要因は保育園運営費、戸籍住民票の窓口委託、品川児童学園の指定管理料等の民間委託の推進に伴うものである。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ポイント高く、扶助費と同様に年々上昇傾向にある。今後は各事務や業務の見直しをはじめ、先端技術の活用を通じてサービスの質向上を図り、物件費の適正支出に努めていく。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17</xdr:row>
      <xdr:rowOff>19050</xdr:rowOff>
    </xdr:to>
    <xdr:cxnSp macro="">
      <xdr:nvCxnSpPr>
        <xdr:cNvPr id="127" name="直線コネクタ 126"/>
        <xdr:cNvCxnSpPr/>
      </xdr:nvCxnSpPr>
      <xdr:spPr>
        <a:xfrm>
          <a:off x="15671800" y="2705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22877</xdr:rowOff>
    </xdr:from>
    <xdr:ext cx="762000" cy="259045"/>
    <xdr:sp macro="" textlink="">
      <xdr:nvSpPr>
        <xdr:cNvPr id="128" name="物件費平均値テキスト"/>
        <xdr:cNvSpPr txBox="1"/>
      </xdr:nvSpPr>
      <xdr:spPr>
        <a:xfrm>
          <a:off x="16598900" y="24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133350</xdr:rowOff>
    </xdr:from>
    <xdr:to>
      <xdr:col>78</xdr:col>
      <xdr:colOff>69850</xdr:colOff>
      <xdr:row>15</xdr:row>
      <xdr:rowOff>146050</xdr:rowOff>
    </xdr:to>
    <xdr:cxnSp macro="">
      <xdr:nvCxnSpPr>
        <xdr:cNvPr id="130" name="直線コネクタ 129"/>
        <xdr:cNvCxnSpPr/>
      </xdr:nvCxnSpPr>
      <xdr:spPr>
        <a:xfrm flipV="1">
          <a:off x="14782800" y="270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32" name="テキスト ボックス 131"/>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139700</xdr:rowOff>
    </xdr:from>
    <xdr:to>
      <xdr:col>73</xdr:col>
      <xdr:colOff>180975</xdr:colOff>
      <xdr:row>15</xdr:row>
      <xdr:rowOff>146050</xdr:rowOff>
    </xdr:to>
    <xdr:cxnSp macro="">
      <xdr:nvCxnSpPr>
        <xdr:cNvPr id="133" name="直線コネクタ 132"/>
        <xdr:cNvCxnSpPr/>
      </xdr:nvCxnSpPr>
      <xdr:spPr>
        <a:xfrm>
          <a:off x="13893800" y="2540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5" name="テキスト ボックス 134"/>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139700</xdr:rowOff>
    </xdr:to>
    <xdr:cxnSp macro="">
      <xdr:nvCxnSpPr>
        <xdr:cNvPr id="136" name="直線コネクタ 135"/>
        <xdr:cNvCxnSpPr/>
      </xdr:nvCxnSpPr>
      <xdr:spPr>
        <a:xfrm>
          <a:off x="13004800" y="2489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99077</xdr:rowOff>
    </xdr:from>
    <xdr:ext cx="762000" cy="259045"/>
    <xdr:sp macro="" textlink="">
      <xdr:nvSpPr>
        <xdr:cNvPr id="138" name="テキスト ボックス 137"/>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40" name="テキスト ボックス 139"/>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139700</xdr:rowOff>
    </xdr:from>
    <xdr:to>
      <xdr:col>82</xdr:col>
      <xdr:colOff>158750</xdr:colOff>
      <xdr:row>17</xdr:row>
      <xdr:rowOff>69850</xdr:rowOff>
    </xdr:to>
    <xdr:sp macro="" textlink="">
      <xdr:nvSpPr>
        <xdr:cNvPr id="146" name="楕円 145"/>
        <xdr:cNvSpPr/>
      </xdr:nvSpPr>
      <xdr:spPr>
        <a:xfrm>
          <a:off x="164592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111777</xdr:rowOff>
    </xdr:from>
    <xdr:ext cx="762000" cy="259045"/>
    <xdr:sp macro="" textlink="">
      <xdr:nvSpPr>
        <xdr:cNvPr id="147" name="物件費該当値テキスト"/>
        <xdr:cNvSpPr txBox="1"/>
      </xdr:nvSpPr>
      <xdr:spPr>
        <a:xfrm>
          <a:off x="165989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82550</xdr:rowOff>
    </xdr:from>
    <xdr:to>
      <xdr:col>78</xdr:col>
      <xdr:colOff>120650</xdr:colOff>
      <xdr:row>16</xdr:row>
      <xdr:rowOff>12700</xdr:rowOff>
    </xdr:to>
    <xdr:sp macro="" textlink="">
      <xdr:nvSpPr>
        <xdr:cNvPr id="148" name="楕円 147"/>
        <xdr:cNvSpPr/>
      </xdr:nvSpPr>
      <xdr:spPr>
        <a:xfrm>
          <a:off x="15621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49" name="テキスト ボックス 148"/>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51" name="テキスト ボックス 150"/>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88900</xdr:rowOff>
    </xdr:from>
    <xdr:to>
      <xdr:col>69</xdr:col>
      <xdr:colOff>142875</xdr:colOff>
      <xdr:row>15</xdr:row>
      <xdr:rowOff>19050</xdr:rowOff>
    </xdr:to>
    <xdr:sp macro="" textlink="">
      <xdr:nvSpPr>
        <xdr:cNvPr id="152" name="楕円 151"/>
        <xdr:cNvSpPr/>
      </xdr:nvSpPr>
      <xdr:spPr>
        <a:xfrm>
          <a:off x="13843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53" name="テキスト ボックス 152"/>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4" name="楕円 153"/>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55" name="テキスト ボックス 154"/>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ポイントの増となった。私立保育園経費、児童手当給付金の増によるもので、年々、扶助費は上昇傾向にある。各種手当受給の資格審査の適正化や生活保護費の適正受給に引き続き努めていく。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39370</xdr:rowOff>
    </xdr:from>
    <xdr:to>
      <xdr:col>24</xdr:col>
      <xdr:colOff>25400</xdr:colOff>
      <xdr:row>58</xdr:row>
      <xdr:rowOff>20320</xdr:rowOff>
    </xdr:to>
    <xdr:cxnSp macro="">
      <xdr:nvCxnSpPr>
        <xdr:cNvPr id="188" name="直線コネクタ 187"/>
        <xdr:cNvCxnSpPr/>
      </xdr:nvCxnSpPr>
      <xdr:spPr>
        <a:xfrm>
          <a:off x="3987800" y="98120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154957</xdr:rowOff>
    </xdr:from>
    <xdr:ext cx="762000" cy="259045"/>
    <xdr:sp macro="" textlink="">
      <xdr:nvSpPr>
        <xdr:cNvPr id="189" name="扶助費平均値テキスト"/>
        <xdr:cNvSpPr txBox="1"/>
      </xdr:nvSpPr>
      <xdr:spPr>
        <a:xfrm>
          <a:off x="4914900" y="1009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39370</xdr:rowOff>
    </xdr:from>
    <xdr:to>
      <xdr:col>19</xdr:col>
      <xdr:colOff>187325</xdr:colOff>
      <xdr:row>57</xdr:row>
      <xdr:rowOff>85090</xdr:rowOff>
    </xdr:to>
    <xdr:cxnSp macro="">
      <xdr:nvCxnSpPr>
        <xdr:cNvPr id="191" name="直線コネクタ 190"/>
        <xdr:cNvCxnSpPr/>
      </xdr:nvCxnSpPr>
      <xdr:spPr>
        <a:xfrm flipV="1">
          <a:off x="3098800" y="981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113047</xdr:rowOff>
    </xdr:from>
    <xdr:ext cx="736600" cy="259045"/>
    <xdr:sp macro="" textlink="">
      <xdr:nvSpPr>
        <xdr:cNvPr id="193" name="テキスト ボックス 192"/>
        <xdr:cNvSpPr txBox="1"/>
      </xdr:nvSpPr>
      <xdr:spPr>
        <a:xfrm>
          <a:off x="3606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85090</xdr:rowOff>
    </xdr:to>
    <xdr:cxnSp macro="">
      <xdr:nvCxnSpPr>
        <xdr:cNvPr id="194" name="直線コネクタ 193"/>
        <xdr:cNvCxnSpPr/>
      </xdr:nvCxnSpPr>
      <xdr:spPr>
        <a:xfrm>
          <a:off x="2209800" y="976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6" name="テキスト ボックス 195"/>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119380</xdr:rowOff>
    </xdr:from>
    <xdr:to>
      <xdr:col>11</xdr:col>
      <xdr:colOff>9525</xdr:colOff>
      <xdr:row>56</xdr:row>
      <xdr:rowOff>165100</xdr:rowOff>
    </xdr:to>
    <xdr:cxnSp macro="">
      <xdr:nvCxnSpPr>
        <xdr:cNvPr id="197" name="直線コネクタ 196"/>
        <xdr:cNvCxnSpPr/>
      </xdr:nvCxnSpPr>
      <xdr:spPr>
        <a:xfrm>
          <a:off x="1320800" y="972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199" name="テキスト ボックス 198"/>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macro="" textlink="">
      <xdr:nvSpPr>
        <xdr:cNvPr id="201" name="テキスト ボックス 200"/>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140970</xdr:rowOff>
    </xdr:from>
    <xdr:to>
      <xdr:col>24</xdr:col>
      <xdr:colOff>76200</xdr:colOff>
      <xdr:row>58</xdr:row>
      <xdr:rowOff>71120</xdr:rowOff>
    </xdr:to>
    <xdr:sp macro="" textlink="">
      <xdr:nvSpPr>
        <xdr:cNvPr id="207" name="楕円 206"/>
        <xdr:cNvSpPr/>
      </xdr:nvSpPr>
      <xdr:spPr>
        <a:xfrm>
          <a:off x="4775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157497</xdr:rowOff>
    </xdr:from>
    <xdr:ext cx="762000" cy="259045"/>
    <xdr:sp macro="" textlink="">
      <xdr:nvSpPr>
        <xdr:cNvPr id="208" name="扶助費該当値テキスト"/>
        <xdr:cNvSpPr txBox="1"/>
      </xdr:nvSpPr>
      <xdr:spPr>
        <a:xfrm>
          <a:off x="49149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160020</xdr:rowOff>
    </xdr:from>
    <xdr:to>
      <xdr:col>20</xdr:col>
      <xdr:colOff>38100</xdr:colOff>
      <xdr:row>57</xdr:row>
      <xdr:rowOff>90170</xdr:rowOff>
    </xdr:to>
    <xdr:sp macro="" textlink="">
      <xdr:nvSpPr>
        <xdr:cNvPr id="209" name="楕円 208"/>
        <xdr:cNvSpPr/>
      </xdr:nvSpPr>
      <xdr:spPr>
        <a:xfrm>
          <a:off x="3937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100347</xdr:rowOff>
    </xdr:from>
    <xdr:ext cx="736600" cy="259045"/>
    <xdr:sp macro="" textlink="">
      <xdr:nvSpPr>
        <xdr:cNvPr id="210" name="テキスト ボックス 209"/>
        <xdr:cNvSpPr txBox="1"/>
      </xdr:nvSpPr>
      <xdr:spPr>
        <a:xfrm>
          <a:off x="3606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34290</xdr:rowOff>
    </xdr:from>
    <xdr:to>
      <xdr:col>15</xdr:col>
      <xdr:colOff>149225</xdr:colOff>
      <xdr:row>57</xdr:row>
      <xdr:rowOff>135890</xdr:rowOff>
    </xdr:to>
    <xdr:sp macro="" textlink="">
      <xdr:nvSpPr>
        <xdr:cNvPr id="211" name="楕円 210"/>
        <xdr:cNvSpPr/>
      </xdr:nvSpPr>
      <xdr:spPr>
        <a:xfrm>
          <a:off x="3048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146067</xdr:rowOff>
    </xdr:from>
    <xdr:ext cx="762000" cy="259045"/>
    <xdr:sp macro="" textlink="">
      <xdr:nvSpPr>
        <xdr:cNvPr id="212" name="テキスト ボックス 211"/>
        <xdr:cNvSpPr txBox="1"/>
      </xdr:nvSpPr>
      <xdr:spPr>
        <a:xfrm>
          <a:off x="2717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4" name="テキスト ボックス 213"/>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68580</xdr:rowOff>
    </xdr:from>
    <xdr:to>
      <xdr:col>6</xdr:col>
      <xdr:colOff>171450</xdr:colOff>
      <xdr:row>56</xdr:row>
      <xdr:rowOff>170180</xdr:rowOff>
    </xdr:to>
    <xdr:sp macro="" textlink="">
      <xdr:nvSpPr>
        <xdr:cNvPr id="215" name="楕円 214"/>
        <xdr:cNvSpPr/>
      </xdr:nvSpPr>
      <xdr:spPr>
        <a:xfrm>
          <a:off x="1270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8907</xdr:rowOff>
    </xdr:from>
    <xdr:ext cx="762000" cy="259045"/>
    <xdr:sp macro="" textlink="">
      <xdr:nvSpPr>
        <xdr:cNvPr id="216" name="テキスト ボックス 215"/>
        <xdr:cNvSpPr txBox="1"/>
      </xdr:nvSpPr>
      <xdr:spPr>
        <a:xfrm>
          <a:off x="939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維持補修費として普通財産解体費、介護保険特別会計および後期高齢者医療特別会計への繰出金増により対前年</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ポイントの増となった類似団体の平均と比較すると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ポイント下回っているが、扶助費、物件費と同様に年々上昇傾向にあるため、経常的経費の見直しを進めていく。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127000</xdr:rowOff>
    </xdr:from>
    <xdr:to>
      <xdr:col>82</xdr:col>
      <xdr:colOff>107950</xdr:colOff>
      <xdr:row>56</xdr:row>
      <xdr:rowOff>50800</xdr:rowOff>
    </xdr:to>
    <xdr:cxnSp macro="">
      <xdr:nvCxnSpPr>
        <xdr:cNvPr id="249" name="直線コネクタ 248"/>
        <xdr:cNvCxnSpPr/>
      </xdr:nvCxnSpPr>
      <xdr:spPr>
        <a:xfrm>
          <a:off x="15671800" y="9556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0"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127000</xdr:rowOff>
    </xdr:from>
    <xdr:to>
      <xdr:col>78</xdr:col>
      <xdr:colOff>69850</xdr:colOff>
      <xdr:row>55</xdr:row>
      <xdr:rowOff>146050</xdr:rowOff>
    </xdr:to>
    <xdr:cxnSp macro="">
      <xdr:nvCxnSpPr>
        <xdr:cNvPr id="252" name="直線コネクタ 251"/>
        <xdr:cNvCxnSpPr/>
      </xdr:nvCxnSpPr>
      <xdr:spPr>
        <a:xfrm flipV="1">
          <a:off x="14782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146050</xdr:rowOff>
    </xdr:to>
    <xdr:cxnSp macro="">
      <xdr:nvCxnSpPr>
        <xdr:cNvPr id="255" name="直線コネクタ 254"/>
        <xdr:cNvCxnSpPr/>
      </xdr:nvCxnSpPr>
      <xdr:spPr>
        <a:xfrm>
          <a:off x="13893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7" name="テキスト ボックス 256"/>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69850</xdr:rowOff>
    </xdr:to>
    <xdr:cxnSp macro="">
      <xdr:nvCxnSpPr>
        <xdr:cNvPr id="258" name="直線コネクタ 257"/>
        <xdr:cNvCxnSpPr/>
      </xdr:nvCxnSpPr>
      <xdr:spPr>
        <a:xfrm>
          <a:off x="13004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0" name="テキスト ボックス 259"/>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8" name="楕円 267"/>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9"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76200</xdr:rowOff>
    </xdr:from>
    <xdr:to>
      <xdr:col>78</xdr:col>
      <xdr:colOff>120650</xdr:colOff>
      <xdr:row>56</xdr:row>
      <xdr:rowOff>6350</xdr:rowOff>
    </xdr:to>
    <xdr:sp macro="" textlink="">
      <xdr:nvSpPr>
        <xdr:cNvPr id="270" name="楕円 269"/>
        <xdr:cNvSpPr/>
      </xdr:nvSpPr>
      <xdr:spPr>
        <a:xfrm>
          <a:off x="15621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16527</xdr:rowOff>
    </xdr:from>
    <xdr:ext cx="736600" cy="259045"/>
    <xdr:sp macro="" textlink="">
      <xdr:nvSpPr>
        <xdr:cNvPr id="271" name="テキスト ボックス 270"/>
        <xdr:cNvSpPr txBox="1"/>
      </xdr:nvSpPr>
      <xdr:spPr>
        <a:xfrm>
          <a:off x="15290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2" name="楕円 271"/>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3" name="テキスト ボックス 272"/>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4" name="楕円 273"/>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5" name="テキスト ボックス 274"/>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6" name="楕円 275"/>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7" name="テキスト ボックス 276"/>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ポイント減となった。経常的支出全体では対前年</a:t>
          </a:r>
          <a:r>
            <a:rPr kumimoji="1" lang="en-US" altLang="ja-JP" sz="1300">
              <a:latin typeface="ＭＳ Ｐゴシック" panose="020B0600070205080204" pitchFamily="50" charset="-128"/>
              <a:ea typeface="ＭＳ Ｐゴシック" panose="020B0600070205080204" pitchFamily="50" charset="-128"/>
            </a:rPr>
            <a:t>470,899</a:t>
          </a:r>
          <a:r>
            <a:rPr kumimoji="1" lang="ja-JP" altLang="en-US" sz="1300">
              <a:latin typeface="ＭＳ Ｐゴシック" panose="020B0600070205080204" pitchFamily="50" charset="-128"/>
              <a:ea typeface="ＭＳ Ｐゴシック" panose="020B0600070205080204" pitchFamily="50" charset="-128"/>
            </a:rPr>
            <a:t>千円の増となり、私立保育園経費や児童扶養手当の増によるものであるが、特定財源が対前年</a:t>
          </a:r>
          <a:r>
            <a:rPr kumimoji="1" lang="en-US" altLang="ja-JP" sz="1300">
              <a:latin typeface="ＭＳ Ｐゴシック" panose="020B0600070205080204" pitchFamily="50" charset="-128"/>
              <a:ea typeface="ＭＳ Ｐゴシック" panose="020B0600070205080204" pitchFamily="50" charset="-128"/>
            </a:rPr>
            <a:t>776,109</a:t>
          </a:r>
          <a:r>
            <a:rPr kumimoji="1" lang="ja-JP" altLang="en-US" sz="1300">
              <a:latin typeface="ＭＳ Ｐゴシック" panose="020B0600070205080204" pitchFamily="50" charset="-128"/>
              <a:ea typeface="ＭＳ Ｐゴシック" panose="020B0600070205080204" pitchFamily="50" charset="-128"/>
            </a:rPr>
            <a:t>千円増となり、一般財源の執行が抑制されたためである。類似団体との比較では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ポイント高くなっているため、毎年度執行している補助金の内容と効果の見直しを図り、事業経費の適正化を徹底していく。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69850</xdr:rowOff>
    </xdr:from>
    <xdr:to>
      <xdr:col>82</xdr:col>
      <xdr:colOff>107950</xdr:colOff>
      <xdr:row>36</xdr:row>
      <xdr:rowOff>107950</xdr:rowOff>
    </xdr:to>
    <xdr:cxnSp macro="">
      <xdr:nvCxnSpPr>
        <xdr:cNvPr id="310" name="直線コネクタ 309"/>
        <xdr:cNvCxnSpPr/>
      </xdr:nvCxnSpPr>
      <xdr:spPr>
        <a:xfrm flipV="1">
          <a:off x="15671800" y="6242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107950</xdr:rowOff>
    </xdr:from>
    <xdr:to>
      <xdr:col>78</xdr:col>
      <xdr:colOff>69850</xdr:colOff>
      <xdr:row>37</xdr:row>
      <xdr:rowOff>69850</xdr:rowOff>
    </xdr:to>
    <xdr:cxnSp macro="">
      <xdr:nvCxnSpPr>
        <xdr:cNvPr id="313" name="直線コネクタ 312"/>
        <xdr:cNvCxnSpPr/>
      </xdr:nvCxnSpPr>
      <xdr:spPr>
        <a:xfrm flipV="1">
          <a:off x="14782800" y="628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5" name="テキスト ボックス 314"/>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69850</xdr:rowOff>
    </xdr:from>
    <xdr:to>
      <xdr:col>73</xdr:col>
      <xdr:colOff>180975</xdr:colOff>
      <xdr:row>37</xdr:row>
      <xdr:rowOff>69850</xdr:rowOff>
    </xdr:to>
    <xdr:cxnSp macro="">
      <xdr:nvCxnSpPr>
        <xdr:cNvPr id="316" name="直線コネクタ 315"/>
        <xdr:cNvCxnSpPr/>
      </xdr:nvCxnSpPr>
      <xdr:spPr>
        <a:xfrm>
          <a:off x="13893800" y="6242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54627</xdr:rowOff>
    </xdr:from>
    <xdr:ext cx="762000" cy="259045"/>
    <xdr:sp macro="" textlink="">
      <xdr:nvSpPr>
        <xdr:cNvPr id="318" name="テキスト ボックス 317"/>
        <xdr:cNvSpPr txBox="1"/>
      </xdr:nvSpPr>
      <xdr:spPr>
        <a:xfrm>
          <a:off x="14401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50800</xdr:rowOff>
    </xdr:from>
    <xdr:to>
      <xdr:col>69</xdr:col>
      <xdr:colOff>92075</xdr:colOff>
      <xdr:row>36</xdr:row>
      <xdr:rowOff>69850</xdr:rowOff>
    </xdr:to>
    <xdr:cxnSp macro="">
      <xdr:nvCxnSpPr>
        <xdr:cNvPr id="319" name="直線コネクタ 318"/>
        <xdr:cNvCxnSpPr/>
      </xdr:nvCxnSpPr>
      <xdr:spPr>
        <a:xfrm>
          <a:off x="13004800" y="6223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1" name="テキスト ボックス 320"/>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3" name="テキスト ボックス 322"/>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29" name="楕円 328"/>
        <xdr:cNvSpPr/>
      </xdr:nvSpPr>
      <xdr:spPr>
        <a:xfrm>
          <a:off x="16459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162577</xdr:rowOff>
    </xdr:from>
    <xdr:ext cx="762000" cy="259045"/>
    <xdr:sp macro="" textlink="">
      <xdr:nvSpPr>
        <xdr:cNvPr id="330" name="補助費等該当値テキスト"/>
        <xdr:cNvSpPr txBox="1"/>
      </xdr:nvSpPr>
      <xdr:spPr>
        <a:xfrm>
          <a:off x="165989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57150</xdr:rowOff>
    </xdr:from>
    <xdr:to>
      <xdr:col>78</xdr:col>
      <xdr:colOff>120650</xdr:colOff>
      <xdr:row>36</xdr:row>
      <xdr:rowOff>158750</xdr:rowOff>
    </xdr:to>
    <xdr:sp macro="" textlink="">
      <xdr:nvSpPr>
        <xdr:cNvPr id="331" name="楕円 330"/>
        <xdr:cNvSpPr/>
      </xdr:nvSpPr>
      <xdr:spPr>
        <a:xfrm>
          <a:off x="15621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143527</xdr:rowOff>
    </xdr:from>
    <xdr:ext cx="736600" cy="259045"/>
    <xdr:sp macro="" textlink="">
      <xdr:nvSpPr>
        <xdr:cNvPr id="332" name="テキスト ボックス 331"/>
        <xdr:cNvSpPr txBox="1"/>
      </xdr:nvSpPr>
      <xdr:spPr>
        <a:xfrm>
          <a:off x="15290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3" name="楕円 332"/>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4" name="テキスト ボックス 333"/>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19050</xdr:rowOff>
    </xdr:from>
    <xdr:to>
      <xdr:col>69</xdr:col>
      <xdr:colOff>142875</xdr:colOff>
      <xdr:row>36</xdr:row>
      <xdr:rowOff>120650</xdr:rowOff>
    </xdr:to>
    <xdr:sp macro="" textlink="">
      <xdr:nvSpPr>
        <xdr:cNvPr id="335" name="楕円 334"/>
        <xdr:cNvSpPr/>
      </xdr:nvSpPr>
      <xdr:spPr>
        <a:xfrm>
          <a:off x="13843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105427</xdr:rowOff>
    </xdr:from>
    <xdr:ext cx="762000" cy="259045"/>
    <xdr:sp macro="" textlink="">
      <xdr:nvSpPr>
        <xdr:cNvPr id="336" name="テキスト ボックス 335"/>
        <xdr:cNvSpPr txBox="1"/>
      </xdr:nvSpPr>
      <xdr:spPr>
        <a:xfrm>
          <a:off x="13512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37" name="楕円 336"/>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38" name="テキスト ボックス 337"/>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過去の起債分の償還が進んだこと、また新たに起債をしていないことから対前年</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ポイント減となった。類似団体との比較では平均から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ポイント下回っており着実に償還が進んでいる。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今後も、起債発行においては将来負担を考慮しつつ財政の健全化に努めていく。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5" name="直線コネクタ 364"/>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6"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7" name="直線コネクタ 366"/>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8"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9" name="直線コネクタ 368"/>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76</xdr:row>
      <xdr:rowOff>50800</xdr:rowOff>
    </xdr:to>
    <xdr:cxnSp macro="">
      <xdr:nvCxnSpPr>
        <xdr:cNvPr id="370" name="直線コネクタ 369"/>
        <xdr:cNvCxnSpPr/>
      </xdr:nvCxnSpPr>
      <xdr:spPr>
        <a:xfrm flipV="1">
          <a:off x="3987800" y="12966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1"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2" name="フローチャート: 判断 371"/>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165100</xdr:rowOff>
    </xdr:to>
    <xdr:cxnSp macro="">
      <xdr:nvCxnSpPr>
        <xdr:cNvPr id="373" name="直線コネクタ 372"/>
        <xdr:cNvCxnSpPr/>
      </xdr:nvCxnSpPr>
      <xdr:spPr>
        <a:xfrm flipV="1">
          <a:off x="3098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4" name="フローチャート: 判断 373"/>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5" name="テキスト ボックス 374"/>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69850</xdr:rowOff>
    </xdr:to>
    <xdr:cxnSp macro="">
      <xdr:nvCxnSpPr>
        <xdr:cNvPr id="376" name="直線コネクタ 375"/>
        <xdr:cNvCxnSpPr/>
      </xdr:nvCxnSpPr>
      <xdr:spPr>
        <a:xfrm flipV="1">
          <a:off x="2209800" y="1319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77" name="フローチャート: 判断 376"/>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78" name="テキスト ボックス 377"/>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146050</xdr:rowOff>
    </xdr:to>
    <xdr:cxnSp macro="">
      <xdr:nvCxnSpPr>
        <xdr:cNvPr id="379" name="直線コネクタ 378"/>
        <xdr:cNvCxnSpPr/>
      </xdr:nvCxnSpPr>
      <xdr:spPr>
        <a:xfrm flipV="1">
          <a:off x="1320800" y="1327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0" name="フローチャート: 判断 379"/>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81" name="テキスト ボックス 380"/>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2" name="フローチャート: 判断 381"/>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3" name="テキスト ボックス 382"/>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89" name="楕円 388"/>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90"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1" name="楕円 390"/>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2" name="テキスト ボックス 391"/>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3" name="楕円 392"/>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4" name="テキスト ボックス 393"/>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5" name="楕円 394"/>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6" name="テキスト ボックス 395"/>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7" name="楕円 396"/>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98" name="テキスト ボックス 397"/>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公債費を除いた経費の経常収支比率は</a:t>
          </a:r>
          <a:r>
            <a:rPr kumimoji="1" lang="en-US" altLang="ja-JP" sz="1300">
              <a:latin typeface="ＭＳ Ｐゴシック" panose="020B0600070205080204" pitchFamily="50" charset="-128"/>
              <a:ea typeface="ＭＳ Ｐゴシック" panose="020B0600070205080204" pitchFamily="50" charset="-128"/>
            </a:rPr>
            <a:t>74.5</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ポイント増となった。扶助費、物件費が増となったことが主な要因であり、類似団体の平均値は対前年同値であるが、区の増の上り幅は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年度時のものよりも大きくなった。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今後は、経済情勢に注視しつつ、事務事業の見直しや効率化の一層の推進を図りながら、良好な財政状況の維持に努めていく。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60706</xdr:rowOff>
    </xdr:from>
    <xdr:to>
      <xdr:col>82</xdr:col>
      <xdr:colOff>107950</xdr:colOff>
      <xdr:row>80</xdr:row>
      <xdr:rowOff>149861</xdr:rowOff>
    </xdr:to>
    <xdr:cxnSp macro="">
      <xdr:nvCxnSpPr>
        <xdr:cNvPr id="424" name="直線コネクタ 423"/>
        <xdr:cNvCxnSpPr/>
      </xdr:nvCxnSpPr>
      <xdr:spPr>
        <a:xfrm flipV="1">
          <a:off x="16510000" y="125765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147083</xdr:rowOff>
    </xdr:from>
    <xdr:ext cx="762000" cy="259045"/>
    <xdr:sp macro="" textlink="">
      <xdr:nvSpPr>
        <xdr:cNvPr id="427" name="公債費以外最大値テキスト"/>
        <xdr:cNvSpPr txBox="1"/>
      </xdr:nvSpPr>
      <xdr:spPr>
        <a:xfrm>
          <a:off x="16598900" y="1232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60706</xdr:rowOff>
    </xdr:from>
    <xdr:to>
      <xdr:col>82</xdr:col>
      <xdr:colOff>196850</xdr:colOff>
      <xdr:row>73</xdr:row>
      <xdr:rowOff>60706</xdr:rowOff>
    </xdr:to>
    <xdr:cxnSp macro="">
      <xdr:nvCxnSpPr>
        <xdr:cNvPr id="428" name="直線コネクタ 427"/>
        <xdr:cNvCxnSpPr/>
      </xdr:nvCxnSpPr>
      <xdr:spPr>
        <a:xfrm>
          <a:off x="16421100" y="1257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106426</xdr:rowOff>
    </xdr:from>
    <xdr:to>
      <xdr:col>82</xdr:col>
      <xdr:colOff>107950</xdr:colOff>
      <xdr:row>75</xdr:row>
      <xdr:rowOff>138430</xdr:rowOff>
    </xdr:to>
    <xdr:cxnSp macro="">
      <xdr:nvCxnSpPr>
        <xdr:cNvPr id="429" name="直線コネクタ 428"/>
        <xdr:cNvCxnSpPr/>
      </xdr:nvCxnSpPr>
      <xdr:spPr>
        <a:xfrm>
          <a:off x="15671800" y="12622276"/>
          <a:ext cx="8382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0" name="公債費以外平均値テキスト"/>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1" name="フローチャート: 判断 430"/>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106426</xdr:rowOff>
    </xdr:from>
    <xdr:to>
      <xdr:col>78</xdr:col>
      <xdr:colOff>69850</xdr:colOff>
      <xdr:row>75</xdr:row>
      <xdr:rowOff>46990</xdr:rowOff>
    </xdr:to>
    <xdr:cxnSp macro="">
      <xdr:nvCxnSpPr>
        <xdr:cNvPr id="432" name="直線コネクタ 431"/>
        <xdr:cNvCxnSpPr/>
      </xdr:nvCxnSpPr>
      <xdr:spPr>
        <a:xfrm flipV="1">
          <a:off x="14782800" y="1262227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3" name="フローチャート: 判断 432"/>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4" name="テキスト ボックス 433"/>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51562</xdr:rowOff>
    </xdr:from>
    <xdr:to>
      <xdr:col>73</xdr:col>
      <xdr:colOff>180975</xdr:colOff>
      <xdr:row>75</xdr:row>
      <xdr:rowOff>46990</xdr:rowOff>
    </xdr:to>
    <xdr:cxnSp macro="">
      <xdr:nvCxnSpPr>
        <xdr:cNvPr id="435" name="直線コネクタ 434"/>
        <xdr:cNvCxnSpPr/>
      </xdr:nvCxnSpPr>
      <xdr:spPr>
        <a:xfrm>
          <a:off x="13893800" y="12567412"/>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6" name="フローチャート: 判断 435"/>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7" name="テキスト ボックス 436"/>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140716</xdr:rowOff>
    </xdr:from>
    <xdr:to>
      <xdr:col>69</xdr:col>
      <xdr:colOff>92075</xdr:colOff>
      <xdr:row>73</xdr:row>
      <xdr:rowOff>51562</xdr:rowOff>
    </xdr:to>
    <xdr:cxnSp macro="">
      <xdr:nvCxnSpPr>
        <xdr:cNvPr id="438" name="直線コネクタ 437"/>
        <xdr:cNvCxnSpPr/>
      </xdr:nvCxnSpPr>
      <xdr:spPr>
        <a:xfrm>
          <a:off x="13004800" y="124851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71628</xdr:rowOff>
    </xdr:from>
    <xdr:to>
      <xdr:col>69</xdr:col>
      <xdr:colOff>142875</xdr:colOff>
      <xdr:row>77</xdr:row>
      <xdr:rowOff>1778</xdr:rowOff>
    </xdr:to>
    <xdr:sp macro="" textlink="">
      <xdr:nvSpPr>
        <xdr:cNvPr id="439" name="フローチャート: 判断 438"/>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158005</xdr:rowOff>
    </xdr:from>
    <xdr:ext cx="762000" cy="259045"/>
    <xdr:sp macro="" textlink="">
      <xdr:nvSpPr>
        <xdr:cNvPr id="440" name="テキスト ボックス 439"/>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1" name="フローチャート: 判断 440"/>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2" name="テキスト ボックス 441"/>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8" name="楕円 447"/>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9" name="公債費以外該当値テキスト"/>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55626</xdr:rowOff>
    </xdr:from>
    <xdr:to>
      <xdr:col>78</xdr:col>
      <xdr:colOff>120650</xdr:colOff>
      <xdr:row>73</xdr:row>
      <xdr:rowOff>157226</xdr:rowOff>
    </xdr:to>
    <xdr:sp macro="" textlink="">
      <xdr:nvSpPr>
        <xdr:cNvPr id="450" name="楕円 449"/>
        <xdr:cNvSpPr/>
      </xdr:nvSpPr>
      <xdr:spPr>
        <a:xfrm>
          <a:off x="15621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167403</xdr:rowOff>
    </xdr:from>
    <xdr:ext cx="736600" cy="259045"/>
    <xdr:sp macro="" textlink="">
      <xdr:nvSpPr>
        <xdr:cNvPr id="451" name="テキスト ボックス 450"/>
        <xdr:cNvSpPr txBox="1"/>
      </xdr:nvSpPr>
      <xdr:spPr>
        <a:xfrm>
          <a:off x="15290800" y="12340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2" name="楕円 451"/>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53" name="テキスト ボックス 452"/>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762</xdr:rowOff>
    </xdr:from>
    <xdr:to>
      <xdr:col>69</xdr:col>
      <xdr:colOff>142875</xdr:colOff>
      <xdr:row>73</xdr:row>
      <xdr:rowOff>102362</xdr:rowOff>
    </xdr:to>
    <xdr:sp macro="" textlink="">
      <xdr:nvSpPr>
        <xdr:cNvPr id="454" name="楕円 453"/>
        <xdr:cNvSpPr/>
      </xdr:nvSpPr>
      <xdr:spPr>
        <a:xfrm>
          <a:off x="13843000" y="125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112539</xdr:rowOff>
    </xdr:from>
    <xdr:ext cx="762000" cy="259045"/>
    <xdr:sp macro="" textlink="">
      <xdr:nvSpPr>
        <xdr:cNvPr id="455" name="テキスト ボックス 454"/>
        <xdr:cNvSpPr txBox="1"/>
      </xdr:nvSpPr>
      <xdr:spPr>
        <a:xfrm>
          <a:off x="13512800" y="1228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89916</xdr:rowOff>
    </xdr:from>
    <xdr:to>
      <xdr:col>65</xdr:col>
      <xdr:colOff>53975</xdr:colOff>
      <xdr:row>73</xdr:row>
      <xdr:rowOff>20066</xdr:rowOff>
    </xdr:to>
    <xdr:sp macro="" textlink="">
      <xdr:nvSpPr>
        <xdr:cNvPr id="456" name="楕円 455"/>
        <xdr:cNvSpPr/>
      </xdr:nvSpPr>
      <xdr:spPr>
        <a:xfrm>
          <a:off x="12954000" y="124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30243</xdr:rowOff>
    </xdr:from>
    <xdr:ext cx="762000" cy="259045"/>
    <xdr:sp macro="" textlink="">
      <xdr:nvSpPr>
        <xdr:cNvPr id="457" name="テキスト ボックス 456"/>
        <xdr:cNvSpPr txBox="1"/>
      </xdr:nvSpPr>
      <xdr:spPr>
        <a:xfrm>
          <a:off x="12623800" y="1220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136111</xdr:rowOff>
    </xdr:from>
    <xdr:to>
      <xdr:col>29</xdr:col>
      <xdr:colOff>127000</xdr:colOff>
      <xdr:row>18</xdr:row>
      <xdr:rowOff>145038</xdr:rowOff>
    </xdr:to>
    <xdr:cxnSp macro="">
      <xdr:nvCxnSpPr>
        <xdr:cNvPr id="52" name="直線コネクタ 51"/>
        <xdr:cNvCxnSpPr/>
      </xdr:nvCxnSpPr>
      <xdr:spPr bwMode="auto">
        <a:xfrm>
          <a:off x="5003800" y="3269836"/>
          <a:ext cx="647700" cy="8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81036</xdr:rowOff>
    </xdr:from>
    <xdr:ext cx="762000" cy="259045"/>
    <xdr:sp macro="" textlink="">
      <xdr:nvSpPr>
        <xdr:cNvPr id="53" name="人口1人当たり決算額の推移平均値テキスト130"/>
        <xdr:cNvSpPr txBox="1"/>
      </xdr:nvSpPr>
      <xdr:spPr>
        <a:xfrm>
          <a:off x="5740400" y="3043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122613</xdr:rowOff>
    </xdr:from>
    <xdr:to>
      <xdr:col>26</xdr:col>
      <xdr:colOff>50800</xdr:colOff>
      <xdr:row>18</xdr:row>
      <xdr:rowOff>136111</xdr:rowOff>
    </xdr:to>
    <xdr:cxnSp macro="">
      <xdr:nvCxnSpPr>
        <xdr:cNvPr id="55" name="直線コネクタ 54"/>
        <xdr:cNvCxnSpPr/>
      </xdr:nvCxnSpPr>
      <xdr:spPr bwMode="auto">
        <a:xfrm>
          <a:off x="4305300" y="3256338"/>
          <a:ext cx="698500" cy="1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10279</xdr:rowOff>
    </xdr:from>
    <xdr:ext cx="736600" cy="259045"/>
    <xdr:sp macro="" textlink="">
      <xdr:nvSpPr>
        <xdr:cNvPr id="57" name="テキスト ボックス 56"/>
        <xdr:cNvSpPr txBox="1"/>
      </xdr:nvSpPr>
      <xdr:spPr>
        <a:xfrm>
          <a:off x="4622800" y="297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120621</xdr:rowOff>
    </xdr:from>
    <xdr:to>
      <xdr:col>22</xdr:col>
      <xdr:colOff>114300</xdr:colOff>
      <xdr:row>18</xdr:row>
      <xdr:rowOff>122613</xdr:rowOff>
    </xdr:to>
    <xdr:cxnSp macro="">
      <xdr:nvCxnSpPr>
        <xdr:cNvPr id="58" name="直線コネクタ 57"/>
        <xdr:cNvCxnSpPr/>
      </xdr:nvCxnSpPr>
      <xdr:spPr bwMode="auto">
        <a:xfrm>
          <a:off x="3606800" y="3254346"/>
          <a:ext cx="6985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166587</xdr:rowOff>
    </xdr:from>
    <xdr:ext cx="762000" cy="259045"/>
    <xdr:sp macro="" textlink="">
      <xdr:nvSpPr>
        <xdr:cNvPr id="60" name="テキスト ボックス 59"/>
        <xdr:cNvSpPr txBox="1"/>
      </xdr:nvSpPr>
      <xdr:spPr>
        <a:xfrm>
          <a:off x="3924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111150</xdr:rowOff>
    </xdr:from>
    <xdr:to>
      <xdr:col>18</xdr:col>
      <xdr:colOff>177800</xdr:colOff>
      <xdr:row>18</xdr:row>
      <xdr:rowOff>120621</xdr:rowOff>
    </xdr:to>
    <xdr:cxnSp macro="">
      <xdr:nvCxnSpPr>
        <xdr:cNvPr id="61" name="直線コネクタ 60"/>
        <xdr:cNvCxnSpPr/>
      </xdr:nvCxnSpPr>
      <xdr:spPr bwMode="auto">
        <a:xfrm>
          <a:off x="2908300" y="3244875"/>
          <a:ext cx="698500" cy="9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160589</xdr:rowOff>
    </xdr:from>
    <xdr:ext cx="762000" cy="259045"/>
    <xdr:sp macro="" textlink="">
      <xdr:nvSpPr>
        <xdr:cNvPr id="63" name="テキスト ボックス 62"/>
        <xdr:cNvSpPr txBox="1"/>
      </xdr:nvSpPr>
      <xdr:spPr>
        <a:xfrm>
          <a:off x="32258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160371</xdr:rowOff>
    </xdr:from>
    <xdr:ext cx="762000" cy="259045"/>
    <xdr:sp macro="" textlink="">
      <xdr:nvSpPr>
        <xdr:cNvPr id="65" name="テキスト ボックス 64"/>
        <xdr:cNvSpPr txBox="1"/>
      </xdr:nvSpPr>
      <xdr:spPr>
        <a:xfrm>
          <a:off x="2527300" y="29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94238</xdr:rowOff>
    </xdr:from>
    <xdr:to>
      <xdr:col>29</xdr:col>
      <xdr:colOff>177800</xdr:colOff>
      <xdr:row>19</xdr:row>
      <xdr:rowOff>24388</xdr:rowOff>
    </xdr:to>
    <xdr:sp macro="" textlink="">
      <xdr:nvSpPr>
        <xdr:cNvPr id="71" name="楕円 70"/>
        <xdr:cNvSpPr/>
      </xdr:nvSpPr>
      <xdr:spPr bwMode="auto">
        <a:xfrm>
          <a:off x="5600700" y="3227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23886</xdr:rowOff>
    </xdr:from>
    <xdr:ext cx="762000" cy="259045"/>
    <xdr:sp macro="" textlink="">
      <xdr:nvSpPr>
        <xdr:cNvPr id="72" name="人口1人当たり決算額の推移該当値テキスト130"/>
        <xdr:cNvSpPr txBox="1"/>
      </xdr:nvSpPr>
      <xdr:spPr>
        <a:xfrm>
          <a:off x="5740400" y="315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85311</xdr:rowOff>
    </xdr:from>
    <xdr:to>
      <xdr:col>26</xdr:col>
      <xdr:colOff>101600</xdr:colOff>
      <xdr:row>19</xdr:row>
      <xdr:rowOff>15461</xdr:rowOff>
    </xdr:to>
    <xdr:sp macro="" textlink="">
      <xdr:nvSpPr>
        <xdr:cNvPr id="73" name="楕円 72"/>
        <xdr:cNvSpPr/>
      </xdr:nvSpPr>
      <xdr:spPr bwMode="auto">
        <a:xfrm>
          <a:off x="4953000" y="321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238</xdr:rowOff>
    </xdr:from>
    <xdr:ext cx="736600" cy="259045"/>
    <xdr:sp macro="" textlink="">
      <xdr:nvSpPr>
        <xdr:cNvPr id="74" name="テキスト ボックス 73"/>
        <xdr:cNvSpPr txBox="1"/>
      </xdr:nvSpPr>
      <xdr:spPr>
        <a:xfrm>
          <a:off x="4622800" y="3305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71813</xdr:rowOff>
    </xdr:from>
    <xdr:to>
      <xdr:col>22</xdr:col>
      <xdr:colOff>165100</xdr:colOff>
      <xdr:row>19</xdr:row>
      <xdr:rowOff>1963</xdr:rowOff>
    </xdr:to>
    <xdr:sp macro="" textlink="">
      <xdr:nvSpPr>
        <xdr:cNvPr id="75" name="楕円 74"/>
        <xdr:cNvSpPr/>
      </xdr:nvSpPr>
      <xdr:spPr bwMode="auto">
        <a:xfrm>
          <a:off x="4254500" y="3205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158190</xdr:rowOff>
    </xdr:from>
    <xdr:ext cx="762000" cy="259045"/>
    <xdr:sp macro="" textlink="">
      <xdr:nvSpPr>
        <xdr:cNvPr id="76" name="テキスト ボックス 75"/>
        <xdr:cNvSpPr txBox="1"/>
      </xdr:nvSpPr>
      <xdr:spPr>
        <a:xfrm>
          <a:off x="3924300" y="329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69821</xdr:rowOff>
    </xdr:from>
    <xdr:to>
      <xdr:col>19</xdr:col>
      <xdr:colOff>38100</xdr:colOff>
      <xdr:row>18</xdr:row>
      <xdr:rowOff>171421</xdr:rowOff>
    </xdr:to>
    <xdr:sp macro="" textlink="">
      <xdr:nvSpPr>
        <xdr:cNvPr id="77" name="楕円 76"/>
        <xdr:cNvSpPr/>
      </xdr:nvSpPr>
      <xdr:spPr bwMode="auto">
        <a:xfrm>
          <a:off x="3556000" y="3203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156198</xdr:rowOff>
    </xdr:from>
    <xdr:ext cx="762000" cy="259045"/>
    <xdr:sp macro="" textlink="">
      <xdr:nvSpPr>
        <xdr:cNvPr id="78" name="テキスト ボックス 77"/>
        <xdr:cNvSpPr txBox="1"/>
      </xdr:nvSpPr>
      <xdr:spPr>
        <a:xfrm>
          <a:off x="3225800" y="328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60350</xdr:rowOff>
    </xdr:from>
    <xdr:to>
      <xdr:col>15</xdr:col>
      <xdr:colOff>101600</xdr:colOff>
      <xdr:row>18</xdr:row>
      <xdr:rowOff>161951</xdr:rowOff>
    </xdr:to>
    <xdr:sp macro="" textlink="">
      <xdr:nvSpPr>
        <xdr:cNvPr id="79" name="楕円 78"/>
        <xdr:cNvSpPr/>
      </xdr:nvSpPr>
      <xdr:spPr bwMode="auto">
        <a:xfrm>
          <a:off x="2857500" y="319407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146728</xdr:rowOff>
    </xdr:from>
    <xdr:ext cx="762000" cy="259045"/>
    <xdr:sp macro="" textlink="">
      <xdr:nvSpPr>
        <xdr:cNvPr id="80" name="テキスト ボックス 79"/>
        <xdr:cNvSpPr txBox="1"/>
      </xdr:nvSpPr>
      <xdr:spPr>
        <a:xfrm>
          <a:off x="2527300" y="328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283845</xdr:rowOff>
    </xdr:from>
    <xdr:to>
      <xdr:col>29</xdr:col>
      <xdr:colOff>127000</xdr:colOff>
      <xdr:row>37</xdr:row>
      <xdr:rowOff>302768</xdr:rowOff>
    </xdr:to>
    <xdr:cxnSp macro="">
      <xdr:nvCxnSpPr>
        <xdr:cNvPr id="110" name="直線コネクタ 109"/>
        <xdr:cNvCxnSpPr/>
      </xdr:nvCxnSpPr>
      <xdr:spPr bwMode="auto">
        <a:xfrm flipV="1">
          <a:off x="5003800" y="7408545"/>
          <a:ext cx="647700" cy="1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266336</xdr:rowOff>
    </xdr:from>
    <xdr:ext cx="762000" cy="259045"/>
    <xdr:sp macro="" textlink="">
      <xdr:nvSpPr>
        <xdr:cNvPr id="111" name="人口1人当たり決算額の推移平均値テキスト445"/>
        <xdr:cNvSpPr txBox="1"/>
      </xdr:nvSpPr>
      <xdr:spPr>
        <a:xfrm>
          <a:off x="5740400" y="6876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302768</xdr:rowOff>
    </xdr:from>
    <xdr:to>
      <xdr:col>26</xdr:col>
      <xdr:colOff>50800</xdr:colOff>
      <xdr:row>37</xdr:row>
      <xdr:rowOff>307340</xdr:rowOff>
    </xdr:to>
    <xdr:cxnSp macro="">
      <xdr:nvCxnSpPr>
        <xdr:cNvPr id="113" name="直線コネクタ 112"/>
        <xdr:cNvCxnSpPr/>
      </xdr:nvCxnSpPr>
      <xdr:spPr bwMode="auto">
        <a:xfrm flipV="1">
          <a:off x="4305300" y="7427468"/>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188104</xdr:rowOff>
    </xdr:from>
    <xdr:ext cx="736600" cy="259045"/>
    <xdr:sp macro="" textlink="">
      <xdr:nvSpPr>
        <xdr:cNvPr id="115" name="テキスト ボックス 114"/>
        <xdr:cNvSpPr txBox="1"/>
      </xdr:nvSpPr>
      <xdr:spPr>
        <a:xfrm>
          <a:off x="4622800" y="6798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289433</xdr:rowOff>
    </xdr:from>
    <xdr:to>
      <xdr:col>22</xdr:col>
      <xdr:colOff>114300</xdr:colOff>
      <xdr:row>37</xdr:row>
      <xdr:rowOff>307340</xdr:rowOff>
    </xdr:to>
    <xdr:cxnSp macro="">
      <xdr:nvCxnSpPr>
        <xdr:cNvPr id="116" name="直線コネクタ 115"/>
        <xdr:cNvCxnSpPr/>
      </xdr:nvCxnSpPr>
      <xdr:spPr bwMode="auto">
        <a:xfrm>
          <a:off x="3606800" y="7414133"/>
          <a:ext cx="698500" cy="17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127017</xdr:rowOff>
    </xdr:from>
    <xdr:ext cx="762000" cy="259045"/>
    <xdr:sp macro="" textlink="">
      <xdr:nvSpPr>
        <xdr:cNvPr id="118" name="テキスト ボックス 117"/>
        <xdr:cNvSpPr txBox="1"/>
      </xdr:nvSpPr>
      <xdr:spPr>
        <a:xfrm>
          <a:off x="39243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258191</xdr:rowOff>
    </xdr:from>
    <xdr:to>
      <xdr:col>18</xdr:col>
      <xdr:colOff>177800</xdr:colOff>
      <xdr:row>37</xdr:row>
      <xdr:rowOff>289433</xdr:rowOff>
    </xdr:to>
    <xdr:cxnSp macro="">
      <xdr:nvCxnSpPr>
        <xdr:cNvPr id="119" name="直線コネクタ 118"/>
        <xdr:cNvCxnSpPr/>
      </xdr:nvCxnSpPr>
      <xdr:spPr bwMode="auto">
        <a:xfrm>
          <a:off x="2908300" y="7382891"/>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49801</xdr:rowOff>
    </xdr:from>
    <xdr:ext cx="762000" cy="259045"/>
    <xdr:sp macro="" textlink="">
      <xdr:nvSpPr>
        <xdr:cNvPr id="121" name="テキスト ボックス 120"/>
        <xdr:cNvSpPr txBox="1"/>
      </xdr:nvSpPr>
      <xdr:spPr>
        <a:xfrm>
          <a:off x="3225800" y="6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342282</xdr:rowOff>
    </xdr:from>
    <xdr:ext cx="762000" cy="259045"/>
    <xdr:sp macro="" textlink="">
      <xdr:nvSpPr>
        <xdr:cNvPr id="123" name="テキスト ボックス 122"/>
        <xdr:cNvSpPr txBox="1"/>
      </xdr:nvSpPr>
      <xdr:spPr>
        <a:xfrm>
          <a:off x="2527300" y="66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233045</xdr:rowOff>
    </xdr:from>
    <xdr:to>
      <xdr:col>29</xdr:col>
      <xdr:colOff>177800</xdr:colOff>
      <xdr:row>37</xdr:row>
      <xdr:rowOff>334645</xdr:rowOff>
    </xdr:to>
    <xdr:sp macro="" textlink="">
      <xdr:nvSpPr>
        <xdr:cNvPr id="129" name="楕円 128"/>
        <xdr:cNvSpPr/>
      </xdr:nvSpPr>
      <xdr:spPr bwMode="auto">
        <a:xfrm>
          <a:off x="5600700" y="7357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205122</xdr:rowOff>
    </xdr:from>
    <xdr:ext cx="762000" cy="259045"/>
    <xdr:sp macro="" textlink="">
      <xdr:nvSpPr>
        <xdr:cNvPr id="130" name="人口1人当たり決算額の推移該当値テキスト445"/>
        <xdr:cNvSpPr txBox="1"/>
      </xdr:nvSpPr>
      <xdr:spPr>
        <a:xfrm>
          <a:off x="5740400" y="732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251968</xdr:rowOff>
    </xdr:from>
    <xdr:to>
      <xdr:col>26</xdr:col>
      <xdr:colOff>101600</xdr:colOff>
      <xdr:row>38</xdr:row>
      <xdr:rowOff>10668</xdr:rowOff>
    </xdr:to>
    <xdr:sp macro="" textlink="">
      <xdr:nvSpPr>
        <xdr:cNvPr id="131" name="楕円 130"/>
        <xdr:cNvSpPr/>
      </xdr:nvSpPr>
      <xdr:spPr bwMode="auto">
        <a:xfrm>
          <a:off x="4953000" y="7376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338345</xdr:rowOff>
    </xdr:from>
    <xdr:ext cx="736600" cy="259045"/>
    <xdr:sp macro="" textlink="">
      <xdr:nvSpPr>
        <xdr:cNvPr id="132" name="テキスト ボックス 131"/>
        <xdr:cNvSpPr txBox="1"/>
      </xdr:nvSpPr>
      <xdr:spPr>
        <a:xfrm>
          <a:off x="4622800" y="746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256540</xdr:rowOff>
    </xdr:from>
    <xdr:to>
      <xdr:col>22</xdr:col>
      <xdr:colOff>165100</xdr:colOff>
      <xdr:row>38</xdr:row>
      <xdr:rowOff>15240</xdr:rowOff>
    </xdr:to>
    <xdr:sp macro="" textlink="">
      <xdr:nvSpPr>
        <xdr:cNvPr id="133" name="楕円 132"/>
        <xdr:cNvSpPr/>
      </xdr:nvSpPr>
      <xdr:spPr bwMode="auto">
        <a:xfrm>
          <a:off x="4254500" y="7381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17</xdr:rowOff>
    </xdr:from>
    <xdr:ext cx="762000" cy="259045"/>
    <xdr:sp macro="" textlink="">
      <xdr:nvSpPr>
        <xdr:cNvPr id="134" name="テキスト ボックス 133"/>
        <xdr:cNvSpPr txBox="1"/>
      </xdr:nvSpPr>
      <xdr:spPr>
        <a:xfrm>
          <a:off x="3924300" y="746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238633</xdr:rowOff>
    </xdr:from>
    <xdr:to>
      <xdr:col>19</xdr:col>
      <xdr:colOff>38100</xdr:colOff>
      <xdr:row>37</xdr:row>
      <xdr:rowOff>340233</xdr:rowOff>
    </xdr:to>
    <xdr:sp macro="" textlink="">
      <xdr:nvSpPr>
        <xdr:cNvPr id="135" name="楕円 134"/>
        <xdr:cNvSpPr/>
      </xdr:nvSpPr>
      <xdr:spPr bwMode="auto">
        <a:xfrm>
          <a:off x="3556000" y="7363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325010</xdr:rowOff>
    </xdr:from>
    <xdr:ext cx="762000" cy="259045"/>
    <xdr:sp macro="" textlink="">
      <xdr:nvSpPr>
        <xdr:cNvPr id="136" name="テキスト ボックス 135"/>
        <xdr:cNvSpPr txBox="1"/>
      </xdr:nvSpPr>
      <xdr:spPr>
        <a:xfrm>
          <a:off x="3225800" y="744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207391</xdr:rowOff>
    </xdr:from>
    <xdr:to>
      <xdr:col>15</xdr:col>
      <xdr:colOff>101600</xdr:colOff>
      <xdr:row>37</xdr:row>
      <xdr:rowOff>308991</xdr:rowOff>
    </xdr:to>
    <xdr:sp macro="" textlink="">
      <xdr:nvSpPr>
        <xdr:cNvPr id="137" name="楕円 136"/>
        <xdr:cNvSpPr/>
      </xdr:nvSpPr>
      <xdr:spPr bwMode="auto">
        <a:xfrm>
          <a:off x="2857500" y="7332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293768</xdr:rowOff>
    </xdr:from>
    <xdr:ext cx="762000" cy="259045"/>
    <xdr:sp macro="" textlink="">
      <xdr:nvSpPr>
        <xdr:cNvPr id="138" name="テキスト ボックス 137"/>
        <xdr:cNvSpPr txBox="1"/>
      </xdr:nvSpPr>
      <xdr:spPr>
        <a:xfrm>
          <a:off x="2527300" y="741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401,704
387,804
22.84
183,779,737
178,667,021
5,075,089
102,628,959
10,946,025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96865</xdr:rowOff>
    </xdr:from>
    <xdr:to>
      <xdr:col>24</xdr:col>
      <xdr:colOff>63500</xdr:colOff>
      <xdr:row>37</xdr:row>
      <xdr:rowOff>110777</xdr:rowOff>
    </xdr:to>
    <xdr:cxnSp macro="">
      <xdr:nvCxnSpPr>
        <xdr:cNvPr id="63" name="直線コネクタ 62"/>
        <xdr:cNvCxnSpPr/>
      </xdr:nvCxnSpPr>
      <xdr:spPr>
        <a:xfrm>
          <a:off x="3797300" y="6440515"/>
          <a:ext cx="8382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58666</xdr:rowOff>
    </xdr:from>
    <xdr:ext cx="534377" cy="259045"/>
    <xdr:sp macro="" textlink="">
      <xdr:nvSpPr>
        <xdr:cNvPr id="64" name="人件費平均値テキスト"/>
        <xdr:cNvSpPr txBox="1"/>
      </xdr:nvSpPr>
      <xdr:spPr>
        <a:xfrm>
          <a:off x="4686300" y="6230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85173</xdr:rowOff>
    </xdr:from>
    <xdr:to>
      <xdr:col>19</xdr:col>
      <xdr:colOff>177800</xdr:colOff>
      <xdr:row>37</xdr:row>
      <xdr:rowOff>96865</xdr:rowOff>
    </xdr:to>
    <xdr:cxnSp macro="">
      <xdr:nvCxnSpPr>
        <xdr:cNvPr id="66" name="直線コネクタ 65"/>
        <xdr:cNvCxnSpPr/>
      </xdr:nvCxnSpPr>
      <xdr:spPr>
        <a:xfrm>
          <a:off x="2908300" y="6428823"/>
          <a:ext cx="8890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160784</xdr:rowOff>
    </xdr:from>
    <xdr:ext cx="534377" cy="259045"/>
    <xdr:sp macro="" textlink="">
      <xdr:nvSpPr>
        <xdr:cNvPr id="68" name="テキスト ボックス 67"/>
        <xdr:cNvSpPr txBox="1"/>
      </xdr:nvSpPr>
      <xdr:spPr>
        <a:xfrm>
          <a:off x="3530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71751</xdr:rowOff>
    </xdr:from>
    <xdr:to>
      <xdr:col>15</xdr:col>
      <xdr:colOff>50800</xdr:colOff>
      <xdr:row>37</xdr:row>
      <xdr:rowOff>85173</xdr:rowOff>
    </xdr:to>
    <xdr:cxnSp macro="">
      <xdr:nvCxnSpPr>
        <xdr:cNvPr id="69" name="直線コネクタ 68"/>
        <xdr:cNvCxnSpPr/>
      </xdr:nvCxnSpPr>
      <xdr:spPr>
        <a:xfrm>
          <a:off x="2019300" y="6415401"/>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151270</xdr:rowOff>
    </xdr:from>
    <xdr:ext cx="534377" cy="259045"/>
    <xdr:sp macro="" textlink="">
      <xdr:nvSpPr>
        <xdr:cNvPr id="71" name="テキスト ボックス 70"/>
        <xdr:cNvSpPr txBox="1"/>
      </xdr:nvSpPr>
      <xdr:spPr>
        <a:xfrm>
          <a:off x="2641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69672</xdr:rowOff>
    </xdr:from>
    <xdr:to>
      <xdr:col>10</xdr:col>
      <xdr:colOff>114300</xdr:colOff>
      <xdr:row>37</xdr:row>
      <xdr:rowOff>71751</xdr:rowOff>
    </xdr:to>
    <xdr:cxnSp macro="">
      <xdr:nvCxnSpPr>
        <xdr:cNvPr id="72" name="直線コネクタ 71"/>
        <xdr:cNvCxnSpPr/>
      </xdr:nvCxnSpPr>
      <xdr:spPr>
        <a:xfrm>
          <a:off x="1130300" y="6413322"/>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135791</xdr:rowOff>
    </xdr:from>
    <xdr:ext cx="534377" cy="259045"/>
    <xdr:sp macro="" textlink="">
      <xdr:nvSpPr>
        <xdr:cNvPr id="74" name="テキスト ボックス 73"/>
        <xdr:cNvSpPr txBox="1"/>
      </xdr:nvSpPr>
      <xdr:spPr>
        <a:xfrm>
          <a:off x="1752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59977</xdr:rowOff>
    </xdr:from>
    <xdr:to>
      <xdr:col>24</xdr:col>
      <xdr:colOff>114300</xdr:colOff>
      <xdr:row>37</xdr:row>
      <xdr:rowOff>161576</xdr:rowOff>
    </xdr:to>
    <xdr:sp macro="" textlink="">
      <xdr:nvSpPr>
        <xdr:cNvPr id="82" name="楕円 81"/>
        <xdr:cNvSpPr/>
      </xdr:nvSpPr>
      <xdr:spPr>
        <a:xfrm>
          <a:off x="4584700" y="64036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38404</xdr:rowOff>
    </xdr:from>
    <xdr:ext cx="534377" cy="259045"/>
    <xdr:sp macro="" textlink="">
      <xdr:nvSpPr>
        <xdr:cNvPr id="83" name="人件費該当値テキスト"/>
        <xdr:cNvSpPr txBox="1"/>
      </xdr:nvSpPr>
      <xdr:spPr>
        <a:xfrm>
          <a:off x="4686300" y="638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46065</xdr:rowOff>
    </xdr:from>
    <xdr:to>
      <xdr:col>20</xdr:col>
      <xdr:colOff>38100</xdr:colOff>
      <xdr:row>37</xdr:row>
      <xdr:rowOff>147665</xdr:rowOff>
    </xdr:to>
    <xdr:sp macro="" textlink="">
      <xdr:nvSpPr>
        <xdr:cNvPr id="84" name="楕円 83"/>
        <xdr:cNvSpPr/>
      </xdr:nvSpPr>
      <xdr:spPr>
        <a:xfrm>
          <a:off x="3746500" y="638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138792</xdr:rowOff>
    </xdr:from>
    <xdr:ext cx="534377" cy="259045"/>
    <xdr:sp macro="" textlink="">
      <xdr:nvSpPr>
        <xdr:cNvPr id="85" name="テキスト ボックス 84"/>
        <xdr:cNvSpPr txBox="1"/>
      </xdr:nvSpPr>
      <xdr:spPr>
        <a:xfrm>
          <a:off x="3530111" y="64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34373</xdr:rowOff>
    </xdr:from>
    <xdr:to>
      <xdr:col>15</xdr:col>
      <xdr:colOff>101600</xdr:colOff>
      <xdr:row>37</xdr:row>
      <xdr:rowOff>135973</xdr:rowOff>
    </xdr:to>
    <xdr:sp macro="" textlink="">
      <xdr:nvSpPr>
        <xdr:cNvPr id="86" name="楕円 85"/>
        <xdr:cNvSpPr/>
      </xdr:nvSpPr>
      <xdr:spPr>
        <a:xfrm>
          <a:off x="2857500" y="637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127100</xdr:rowOff>
    </xdr:from>
    <xdr:ext cx="534377" cy="259045"/>
    <xdr:sp macro="" textlink="">
      <xdr:nvSpPr>
        <xdr:cNvPr id="87" name="テキスト ボックス 86"/>
        <xdr:cNvSpPr txBox="1"/>
      </xdr:nvSpPr>
      <xdr:spPr>
        <a:xfrm>
          <a:off x="2641111" y="647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20951</xdr:rowOff>
    </xdr:from>
    <xdr:to>
      <xdr:col>10</xdr:col>
      <xdr:colOff>165100</xdr:colOff>
      <xdr:row>37</xdr:row>
      <xdr:rowOff>122551</xdr:rowOff>
    </xdr:to>
    <xdr:sp macro="" textlink="">
      <xdr:nvSpPr>
        <xdr:cNvPr id="88" name="楕円 87"/>
        <xdr:cNvSpPr/>
      </xdr:nvSpPr>
      <xdr:spPr>
        <a:xfrm>
          <a:off x="1968500" y="636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113678</xdr:rowOff>
    </xdr:from>
    <xdr:ext cx="534377" cy="259045"/>
    <xdr:sp macro="" textlink="">
      <xdr:nvSpPr>
        <xdr:cNvPr id="89" name="テキスト ボックス 88"/>
        <xdr:cNvSpPr txBox="1"/>
      </xdr:nvSpPr>
      <xdr:spPr>
        <a:xfrm>
          <a:off x="1752111" y="645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18872</xdr:rowOff>
    </xdr:from>
    <xdr:to>
      <xdr:col>6</xdr:col>
      <xdr:colOff>38100</xdr:colOff>
      <xdr:row>37</xdr:row>
      <xdr:rowOff>120472</xdr:rowOff>
    </xdr:to>
    <xdr:sp macro="" textlink="">
      <xdr:nvSpPr>
        <xdr:cNvPr id="90" name="楕円 89"/>
        <xdr:cNvSpPr/>
      </xdr:nvSpPr>
      <xdr:spPr>
        <a:xfrm>
          <a:off x="1079500" y="63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136999</xdr:rowOff>
    </xdr:from>
    <xdr:ext cx="534377" cy="259045"/>
    <xdr:sp macro="" textlink="">
      <xdr:nvSpPr>
        <xdr:cNvPr id="91" name="テキスト ボックス 90"/>
        <xdr:cNvSpPr txBox="1"/>
      </xdr:nvSpPr>
      <xdr:spPr>
        <a:xfrm>
          <a:off x="863111" y="613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57894</xdr:rowOff>
    </xdr:from>
    <xdr:to>
      <xdr:col>24</xdr:col>
      <xdr:colOff>63500</xdr:colOff>
      <xdr:row>58</xdr:row>
      <xdr:rowOff>113977</xdr:rowOff>
    </xdr:to>
    <xdr:cxnSp macro="">
      <xdr:nvCxnSpPr>
        <xdr:cNvPr id="123" name="直線コネクタ 122"/>
        <xdr:cNvCxnSpPr/>
      </xdr:nvCxnSpPr>
      <xdr:spPr>
        <a:xfrm flipV="1">
          <a:off x="3797300" y="10001994"/>
          <a:ext cx="8382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81849</xdr:rowOff>
    </xdr:from>
    <xdr:ext cx="534377" cy="259045"/>
    <xdr:sp macro="" textlink="">
      <xdr:nvSpPr>
        <xdr:cNvPr id="124" name="物件費平均値テキスト"/>
        <xdr:cNvSpPr txBox="1"/>
      </xdr:nvSpPr>
      <xdr:spPr>
        <a:xfrm>
          <a:off x="4686300" y="10025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113977</xdr:rowOff>
    </xdr:from>
    <xdr:to>
      <xdr:col>19</xdr:col>
      <xdr:colOff>177800</xdr:colOff>
      <xdr:row>58</xdr:row>
      <xdr:rowOff>142977</xdr:rowOff>
    </xdr:to>
    <xdr:cxnSp macro="">
      <xdr:nvCxnSpPr>
        <xdr:cNvPr id="126" name="直線コネクタ 125"/>
        <xdr:cNvCxnSpPr/>
      </xdr:nvCxnSpPr>
      <xdr:spPr>
        <a:xfrm flipV="1">
          <a:off x="2908300" y="10058077"/>
          <a:ext cx="8890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99015</xdr:rowOff>
    </xdr:from>
    <xdr:ext cx="534377" cy="259045"/>
    <xdr:sp macro="" textlink="">
      <xdr:nvSpPr>
        <xdr:cNvPr id="128" name="テキスト ボックス 127"/>
        <xdr:cNvSpPr txBox="1"/>
      </xdr:nvSpPr>
      <xdr:spPr>
        <a:xfrm>
          <a:off x="3530111" y="102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142977</xdr:rowOff>
    </xdr:from>
    <xdr:to>
      <xdr:col>15</xdr:col>
      <xdr:colOff>50800</xdr:colOff>
      <xdr:row>58</xdr:row>
      <xdr:rowOff>169059</xdr:rowOff>
    </xdr:to>
    <xdr:cxnSp macro="">
      <xdr:nvCxnSpPr>
        <xdr:cNvPr id="129" name="直線コネクタ 128"/>
        <xdr:cNvCxnSpPr/>
      </xdr:nvCxnSpPr>
      <xdr:spPr>
        <a:xfrm flipV="1">
          <a:off x="2019300" y="10087077"/>
          <a:ext cx="889000" cy="2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117510</xdr:rowOff>
    </xdr:from>
    <xdr:ext cx="534377" cy="259045"/>
    <xdr:sp macro="" textlink="">
      <xdr:nvSpPr>
        <xdr:cNvPr id="131" name="テキスト ボックス 130"/>
        <xdr:cNvSpPr txBox="1"/>
      </xdr:nvSpPr>
      <xdr:spPr>
        <a:xfrm>
          <a:off x="2641111" y="102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169059</xdr:rowOff>
    </xdr:from>
    <xdr:to>
      <xdr:col>10</xdr:col>
      <xdr:colOff>114300</xdr:colOff>
      <xdr:row>59</xdr:row>
      <xdr:rowOff>42643</xdr:rowOff>
    </xdr:to>
    <xdr:cxnSp macro="">
      <xdr:nvCxnSpPr>
        <xdr:cNvPr id="132" name="直線コネクタ 131"/>
        <xdr:cNvCxnSpPr/>
      </xdr:nvCxnSpPr>
      <xdr:spPr>
        <a:xfrm flipV="1">
          <a:off x="1130300" y="10113159"/>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104251</xdr:rowOff>
    </xdr:from>
    <xdr:ext cx="534377" cy="259045"/>
    <xdr:sp macro="" textlink="">
      <xdr:nvSpPr>
        <xdr:cNvPr id="134" name="テキスト ボックス 133"/>
        <xdr:cNvSpPr txBox="1"/>
      </xdr:nvSpPr>
      <xdr:spPr>
        <a:xfrm>
          <a:off x="1752111" y="102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123410</xdr:rowOff>
    </xdr:from>
    <xdr:ext cx="534377" cy="259045"/>
    <xdr:sp macro="" textlink="">
      <xdr:nvSpPr>
        <xdr:cNvPr id="136" name="テキスト ボックス 135"/>
        <xdr:cNvSpPr txBox="1"/>
      </xdr:nvSpPr>
      <xdr:spPr>
        <a:xfrm>
          <a:off x="863111" y="102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7094</xdr:rowOff>
    </xdr:from>
    <xdr:to>
      <xdr:col>24</xdr:col>
      <xdr:colOff>114300</xdr:colOff>
      <xdr:row>58</xdr:row>
      <xdr:rowOff>108694</xdr:rowOff>
    </xdr:to>
    <xdr:sp macro="" textlink="">
      <xdr:nvSpPr>
        <xdr:cNvPr id="142" name="楕円 141"/>
        <xdr:cNvSpPr/>
      </xdr:nvSpPr>
      <xdr:spPr>
        <a:xfrm>
          <a:off x="4584700" y="99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29971</xdr:rowOff>
    </xdr:from>
    <xdr:ext cx="534377" cy="259045"/>
    <xdr:sp macro="" textlink="">
      <xdr:nvSpPr>
        <xdr:cNvPr id="143" name="物件費該当値テキスト"/>
        <xdr:cNvSpPr txBox="1"/>
      </xdr:nvSpPr>
      <xdr:spPr>
        <a:xfrm>
          <a:off x="4686300" y="980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63177</xdr:rowOff>
    </xdr:from>
    <xdr:to>
      <xdr:col>20</xdr:col>
      <xdr:colOff>38100</xdr:colOff>
      <xdr:row>58</xdr:row>
      <xdr:rowOff>164777</xdr:rowOff>
    </xdr:to>
    <xdr:sp macro="" textlink="">
      <xdr:nvSpPr>
        <xdr:cNvPr id="144" name="楕円 143"/>
        <xdr:cNvSpPr/>
      </xdr:nvSpPr>
      <xdr:spPr>
        <a:xfrm>
          <a:off x="3746500" y="100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9854</xdr:rowOff>
    </xdr:from>
    <xdr:ext cx="534377" cy="259045"/>
    <xdr:sp macro="" textlink="">
      <xdr:nvSpPr>
        <xdr:cNvPr id="145" name="テキスト ボックス 144"/>
        <xdr:cNvSpPr txBox="1"/>
      </xdr:nvSpPr>
      <xdr:spPr>
        <a:xfrm>
          <a:off x="3530111" y="978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92177</xdr:rowOff>
    </xdr:from>
    <xdr:to>
      <xdr:col>15</xdr:col>
      <xdr:colOff>101600</xdr:colOff>
      <xdr:row>59</xdr:row>
      <xdr:rowOff>22327</xdr:rowOff>
    </xdr:to>
    <xdr:sp macro="" textlink="">
      <xdr:nvSpPr>
        <xdr:cNvPr id="146" name="楕円 145"/>
        <xdr:cNvSpPr/>
      </xdr:nvSpPr>
      <xdr:spPr>
        <a:xfrm>
          <a:off x="2857500" y="100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38854</xdr:rowOff>
    </xdr:from>
    <xdr:ext cx="534377" cy="259045"/>
    <xdr:sp macro="" textlink="">
      <xdr:nvSpPr>
        <xdr:cNvPr id="147" name="テキスト ボックス 146"/>
        <xdr:cNvSpPr txBox="1"/>
      </xdr:nvSpPr>
      <xdr:spPr>
        <a:xfrm>
          <a:off x="2641111" y="98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118259</xdr:rowOff>
    </xdr:from>
    <xdr:to>
      <xdr:col>10</xdr:col>
      <xdr:colOff>165100</xdr:colOff>
      <xdr:row>59</xdr:row>
      <xdr:rowOff>48409</xdr:rowOff>
    </xdr:to>
    <xdr:sp macro="" textlink="">
      <xdr:nvSpPr>
        <xdr:cNvPr id="148" name="楕円 147"/>
        <xdr:cNvSpPr/>
      </xdr:nvSpPr>
      <xdr:spPr>
        <a:xfrm>
          <a:off x="1968500" y="100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64936</xdr:rowOff>
    </xdr:from>
    <xdr:ext cx="534377" cy="259045"/>
    <xdr:sp macro="" textlink="">
      <xdr:nvSpPr>
        <xdr:cNvPr id="149" name="テキスト ボックス 148"/>
        <xdr:cNvSpPr txBox="1"/>
      </xdr:nvSpPr>
      <xdr:spPr>
        <a:xfrm>
          <a:off x="1752111" y="983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163293</xdr:rowOff>
    </xdr:from>
    <xdr:to>
      <xdr:col>6</xdr:col>
      <xdr:colOff>38100</xdr:colOff>
      <xdr:row>59</xdr:row>
      <xdr:rowOff>93443</xdr:rowOff>
    </xdr:to>
    <xdr:sp macro="" textlink="">
      <xdr:nvSpPr>
        <xdr:cNvPr id="150" name="楕円 149"/>
        <xdr:cNvSpPr/>
      </xdr:nvSpPr>
      <xdr:spPr>
        <a:xfrm>
          <a:off x="1079500" y="1010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109970</xdr:rowOff>
    </xdr:from>
    <xdr:ext cx="534377" cy="259045"/>
    <xdr:sp macro="" textlink="">
      <xdr:nvSpPr>
        <xdr:cNvPr id="151" name="テキスト ボックス 150"/>
        <xdr:cNvSpPr txBox="1"/>
      </xdr:nvSpPr>
      <xdr:spPr>
        <a:xfrm>
          <a:off x="863111" y="988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103963</xdr:rowOff>
    </xdr:from>
    <xdr:to>
      <xdr:col>24</xdr:col>
      <xdr:colOff>63500</xdr:colOff>
      <xdr:row>77</xdr:row>
      <xdr:rowOff>118135</xdr:rowOff>
    </xdr:to>
    <xdr:cxnSp macro="">
      <xdr:nvCxnSpPr>
        <xdr:cNvPr id="180" name="直線コネクタ 179"/>
        <xdr:cNvCxnSpPr/>
      </xdr:nvCxnSpPr>
      <xdr:spPr>
        <a:xfrm flipV="1">
          <a:off x="3797300" y="13305613"/>
          <a:ext cx="8382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42587</xdr:rowOff>
    </xdr:from>
    <xdr:ext cx="469744" cy="259045"/>
    <xdr:sp macro="" textlink="">
      <xdr:nvSpPr>
        <xdr:cNvPr id="181" name="維持補修費平均値テキスト"/>
        <xdr:cNvSpPr txBox="1"/>
      </xdr:nvSpPr>
      <xdr:spPr>
        <a:xfrm>
          <a:off x="4686300" y="1307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118135</xdr:rowOff>
    </xdr:from>
    <xdr:to>
      <xdr:col>19</xdr:col>
      <xdr:colOff>177800</xdr:colOff>
      <xdr:row>77</xdr:row>
      <xdr:rowOff>125755</xdr:rowOff>
    </xdr:to>
    <xdr:cxnSp macro="">
      <xdr:nvCxnSpPr>
        <xdr:cNvPr id="183" name="直線コネクタ 182"/>
        <xdr:cNvCxnSpPr/>
      </xdr:nvCxnSpPr>
      <xdr:spPr>
        <a:xfrm flipV="1">
          <a:off x="2908300" y="133197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162755</xdr:rowOff>
    </xdr:from>
    <xdr:ext cx="469744" cy="259045"/>
    <xdr:sp macro="" textlink="">
      <xdr:nvSpPr>
        <xdr:cNvPr id="185" name="テキスト ボックス 184"/>
        <xdr:cNvSpPr txBox="1"/>
      </xdr:nvSpPr>
      <xdr:spPr>
        <a:xfrm>
          <a:off x="3562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125755</xdr:rowOff>
    </xdr:from>
    <xdr:to>
      <xdr:col>15</xdr:col>
      <xdr:colOff>50800</xdr:colOff>
      <xdr:row>77</xdr:row>
      <xdr:rowOff>165151</xdr:rowOff>
    </xdr:to>
    <xdr:cxnSp macro="">
      <xdr:nvCxnSpPr>
        <xdr:cNvPr id="186" name="直線コネクタ 185"/>
        <xdr:cNvCxnSpPr/>
      </xdr:nvCxnSpPr>
      <xdr:spPr>
        <a:xfrm flipV="1">
          <a:off x="2019300" y="13327405"/>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11650</xdr:rowOff>
    </xdr:from>
    <xdr:ext cx="469744" cy="259045"/>
    <xdr:sp macro="" textlink="">
      <xdr:nvSpPr>
        <xdr:cNvPr id="188" name="テキスト ボックス 187"/>
        <xdr:cNvSpPr txBox="1"/>
      </xdr:nvSpPr>
      <xdr:spPr>
        <a:xfrm>
          <a:off x="2673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165151</xdr:rowOff>
    </xdr:from>
    <xdr:to>
      <xdr:col>10</xdr:col>
      <xdr:colOff>114300</xdr:colOff>
      <xdr:row>78</xdr:row>
      <xdr:rowOff>7569</xdr:rowOff>
    </xdr:to>
    <xdr:cxnSp macro="">
      <xdr:nvCxnSpPr>
        <xdr:cNvPr id="189" name="直線コネクタ 188"/>
        <xdr:cNvCxnSpPr/>
      </xdr:nvCxnSpPr>
      <xdr:spPr>
        <a:xfrm flipV="1">
          <a:off x="1130300" y="13366801"/>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25595</xdr:rowOff>
    </xdr:from>
    <xdr:ext cx="469744" cy="259045"/>
    <xdr:sp macro="" textlink="">
      <xdr:nvSpPr>
        <xdr:cNvPr id="191" name="テキスト ボックス 190"/>
        <xdr:cNvSpPr txBox="1"/>
      </xdr:nvSpPr>
      <xdr:spPr>
        <a:xfrm>
          <a:off x="178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29481</xdr:rowOff>
    </xdr:from>
    <xdr:ext cx="469744" cy="259045"/>
    <xdr:sp macro="" textlink="">
      <xdr:nvSpPr>
        <xdr:cNvPr id="193" name="テキスト ボックス 192"/>
        <xdr:cNvSpPr txBox="1"/>
      </xdr:nvSpPr>
      <xdr:spPr>
        <a:xfrm>
          <a:off x="895428" y="130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53163</xdr:rowOff>
    </xdr:from>
    <xdr:to>
      <xdr:col>24</xdr:col>
      <xdr:colOff>114300</xdr:colOff>
      <xdr:row>77</xdr:row>
      <xdr:rowOff>154763</xdr:rowOff>
    </xdr:to>
    <xdr:sp macro="" textlink="">
      <xdr:nvSpPr>
        <xdr:cNvPr id="199" name="楕円 198"/>
        <xdr:cNvSpPr/>
      </xdr:nvSpPr>
      <xdr:spPr>
        <a:xfrm>
          <a:off x="4584700" y="132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31590</xdr:rowOff>
    </xdr:from>
    <xdr:ext cx="469744" cy="259045"/>
    <xdr:sp macro="" textlink="">
      <xdr:nvSpPr>
        <xdr:cNvPr id="200" name="維持補修費該当値テキスト"/>
        <xdr:cNvSpPr txBox="1"/>
      </xdr:nvSpPr>
      <xdr:spPr>
        <a:xfrm>
          <a:off x="4686300" y="1323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67335</xdr:rowOff>
    </xdr:from>
    <xdr:to>
      <xdr:col>20</xdr:col>
      <xdr:colOff>38100</xdr:colOff>
      <xdr:row>77</xdr:row>
      <xdr:rowOff>168935</xdr:rowOff>
    </xdr:to>
    <xdr:sp macro="" textlink="">
      <xdr:nvSpPr>
        <xdr:cNvPr id="201" name="楕円 200"/>
        <xdr:cNvSpPr/>
      </xdr:nvSpPr>
      <xdr:spPr>
        <a:xfrm>
          <a:off x="3746500" y="132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160062</xdr:rowOff>
    </xdr:from>
    <xdr:ext cx="469744" cy="259045"/>
    <xdr:sp macro="" textlink="">
      <xdr:nvSpPr>
        <xdr:cNvPr id="202" name="テキスト ボックス 201"/>
        <xdr:cNvSpPr txBox="1"/>
      </xdr:nvSpPr>
      <xdr:spPr>
        <a:xfrm>
          <a:off x="3562428" y="1336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74955</xdr:rowOff>
    </xdr:from>
    <xdr:to>
      <xdr:col>15</xdr:col>
      <xdr:colOff>101600</xdr:colOff>
      <xdr:row>78</xdr:row>
      <xdr:rowOff>5105</xdr:rowOff>
    </xdr:to>
    <xdr:sp macro="" textlink="">
      <xdr:nvSpPr>
        <xdr:cNvPr id="203" name="楕円 202"/>
        <xdr:cNvSpPr/>
      </xdr:nvSpPr>
      <xdr:spPr>
        <a:xfrm>
          <a:off x="2857500" y="132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167682</xdr:rowOff>
    </xdr:from>
    <xdr:ext cx="469744" cy="259045"/>
    <xdr:sp macro="" textlink="">
      <xdr:nvSpPr>
        <xdr:cNvPr id="204" name="テキスト ボックス 203"/>
        <xdr:cNvSpPr txBox="1"/>
      </xdr:nvSpPr>
      <xdr:spPr>
        <a:xfrm>
          <a:off x="2673428" y="1336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114351</xdr:rowOff>
    </xdr:from>
    <xdr:to>
      <xdr:col>10</xdr:col>
      <xdr:colOff>165100</xdr:colOff>
      <xdr:row>78</xdr:row>
      <xdr:rowOff>44501</xdr:rowOff>
    </xdr:to>
    <xdr:sp macro="" textlink="">
      <xdr:nvSpPr>
        <xdr:cNvPr id="205" name="楕円 204"/>
        <xdr:cNvSpPr/>
      </xdr:nvSpPr>
      <xdr:spPr>
        <a:xfrm>
          <a:off x="1968500" y="133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35628</xdr:rowOff>
    </xdr:from>
    <xdr:ext cx="469744" cy="259045"/>
    <xdr:sp macro="" textlink="">
      <xdr:nvSpPr>
        <xdr:cNvPr id="206" name="テキスト ボックス 205"/>
        <xdr:cNvSpPr txBox="1"/>
      </xdr:nvSpPr>
      <xdr:spPr>
        <a:xfrm>
          <a:off x="1784428" y="134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128219</xdr:rowOff>
    </xdr:from>
    <xdr:to>
      <xdr:col>6</xdr:col>
      <xdr:colOff>38100</xdr:colOff>
      <xdr:row>78</xdr:row>
      <xdr:rowOff>58369</xdr:rowOff>
    </xdr:to>
    <xdr:sp macro="" textlink="">
      <xdr:nvSpPr>
        <xdr:cNvPr id="207" name="楕円 206"/>
        <xdr:cNvSpPr/>
      </xdr:nvSpPr>
      <xdr:spPr>
        <a:xfrm>
          <a:off x="1079500" y="1332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49496</xdr:rowOff>
    </xdr:from>
    <xdr:ext cx="469744" cy="259045"/>
    <xdr:sp macro="" textlink="">
      <xdr:nvSpPr>
        <xdr:cNvPr id="208" name="テキスト ボックス 207"/>
        <xdr:cNvSpPr txBox="1"/>
      </xdr:nvSpPr>
      <xdr:spPr>
        <a:xfrm>
          <a:off x="895428" y="134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13464</xdr:rowOff>
    </xdr:from>
    <xdr:to>
      <xdr:col>24</xdr:col>
      <xdr:colOff>62865</xdr:colOff>
      <xdr:row>98</xdr:row>
      <xdr:rowOff>3439</xdr:rowOff>
    </xdr:to>
    <xdr:cxnSp macro="">
      <xdr:nvCxnSpPr>
        <xdr:cNvPr id="235" name="直線コネクタ 234"/>
        <xdr:cNvCxnSpPr/>
      </xdr:nvCxnSpPr>
      <xdr:spPr>
        <a:xfrm flipV="1">
          <a:off x="4633595" y="15443964"/>
          <a:ext cx="1270" cy="136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7266</xdr:rowOff>
    </xdr:from>
    <xdr:ext cx="534377" cy="259045"/>
    <xdr:sp macro="" textlink="">
      <xdr:nvSpPr>
        <xdr:cNvPr id="236" name="扶助費最小値テキスト"/>
        <xdr:cNvSpPr txBox="1"/>
      </xdr:nvSpPr>
      <xdr:spPr>
        <a:xfrm>
          <a:off x="4686300" y="168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3439</xdr:rowOff>
    </xdr:from>
    <xdr:to>
      <xdr:col>24</xdr:col>
      <xdr:colOff>152400</xdr:colOff>
      <xdr:row>98</xdr:row>
      <xdr:rowOff>3439</xdr:rowOff>
    </xdr:to>
    <xdr:cxnSp macro="">
      <xdr:nvCxnSpPr>
        <xdr:cNvPr id="237" name="直線コネクタ 236"/>
        <xdr:cNvCxnSpPr/>
      </xdr:nvCxnSpPr>
      <xdr:spPr>
        <a:xfrm>
          <a:off x="4546600" y="1680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131591</xdr:rowOff>
    </xdr:from>
    <xdr:ext cx="599010" cy="259045"/>
    <xdr:sp macro="" textlink="">
      <xdr:nvSpPr>
        <xdr:cNvPr id="238" name="扶助費最大値テキスト"/>
        <xdr:cNvSpPr txBox="1"/>
      </xdr:nvSpPr>
      <xdr:spPr>
        <a:xfrm>
          <a:off x="4686300" y="1521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13464</xdr:rowOff>
    </xdr:from>
    <xdr:to>
      <xdr:col>24</xdr:col>
      <xdr:colOff>152400</xdr:colOff>
      <xdr:row>90</xdr:row>
      <xdr:rowOff>13464</xdr:rowOff>
    </xdr:to>
    <xdr:cxnSp macro="">
      <xdr:nvCxnSpPr>
        <xdr:cNvPr id="239" name="直線コネクタ 238"/>
        <xdr:cNvCxnSpPr/>
      </xdr:nvCxnSpPr>
      <xdr:spPr>
        <a:xfrm>
          <a:off x="4546600" y="1544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39377</xdr:rowOff>
    </xdr:from>
    <xdr:to>
      <xdr:col>24</xdr:col>
      <xdr:colOff>63500</xdr:colOff>
      <xdr:row>97</xdr:row>
      <xdr:rowOff>135879</xdr:rowOff>
    </xdr:to>
    <xdr:cxnSp macro="">
      <xdr:nvCxnSpPr>
        <xdr:cNvPr id="240" name="直線コネクタ 239"/>
        <xdr:cNvCxnSpPr/>
      </xdr:nvCxnSpPr>
      <xdr:spPr>
        <a:xfrm flipV="1">
          <a:off x="3797300" y="16670027"/>
          <a:ext cx="8382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143356</xdr:rowOff>
    </xdr:from>
    <xdr:ext cx="599010" cy="259045"/>
    <xdr:sp macro="" textlink="">
      <xdr:nvSpPr>
        <xdr:cNvPr id="241" name="扶助費平均値テキスト"/>
        <xdr:cNvSpPr txBox="1"/>
      </xdr:nvSpPr>
      <xdr:spPr>
        <a:xfrm>
          <a:off x="4686300" y="16088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120479</xdr:rowOff>
    </xdr:from>
    <xdr:to>
      <xdr:col>24</xdr:col>
      <xdr:colOff>114300</xdr:colOff>
      <xdr:row>95</xdr:row>
      <xdr:rowOff>50629</xdr:rowOff>
    </xdr:to>
    <xdr:sp macro="" textlink="">
      <xdr:nvSpPr>
        <xdr:cNvPr id="242" name="フローチャート: 判断 241"/>
        <xdr:cNvSpPr/>
      </xdr:nvSpPr>
      <xdr:spPr>
        <a:xfrm>
          <a:off x="45847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135879</xdr:rowOff>
    </xdr:from>
    <xdr:to>
      <xdr:col>19</xdr:col>
      <xdr:colOff>177800</xdr:colOff>
      <xdr:row>98</xdr:row>
      <xdr:rowOff>5349</xdr:rowOff>
    </xdr:to>
    <xdr:cxnSp macro="">
      <xdr:nvCxnSpPr>
        <xdr:cNvPr id="243" name="直線コネクタ 242"/>
        <xdr:cNvCxnSpPr/>
      </xdr:nvCxnSpPr>
      <xdr:spPr>
        <a:xfrm flipV="1">
          <a:off x="2908300" y="16766529"/>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18867</xdr:rowOff>
    </xdr:from>
    <xdr:to>
      <xdr:col>20</xdr:col>
      <xdr:colOff>38100</xdr:colOff>
      <xdr:row>95</xdr:row>
      <xdr:rowOff>120467</xdr:rowOff>
    </xdr:to>
    <xdr:sp macro="" textlink="">
      <xdr:nvSpPr>
        <xdr:cNvPr id="244" name="フローチャート: 判断 243"/>
        <xdr:cNvSpPr/>
      </xdr:nvSpPr>
      <xdr:spPr>
        <a:xfrm>
          <a:off x="3746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136994</xdr:rowOff>
    </xdr:from>
    <xdr:ext cx="599010" cy="259045"/>
    <xdr:sp macro="" textlink="">
      <xdr:nvSpPr>
        <xdr:cNvPr id="245" name="テキスト ボックス 244"/>
        <xdr:cNvSpPr txBox="1"/>
      </xdr:nvSpPr>
      <xdr:spPr>
        <a:xfrm>
          <a:off x="3497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5349</xdr:rowOff>
    </xdr:from>
    <xdr:to>
      <xdr:col>15</xdr:col>
      <xdr:colOff>50800</xdr:colOff>
      <xdr:row>98</xdr:row>
      <xdr:rowOff>63773</xdr:rowOff>
    </xdr:to>
    <xdr:cxnSp macro="">
      <xdr:nvCxnSpPr>
        <xdr:cNvPr id="246" name="直線コネクタ 245"/>
        <xdr:cNvCxnSpPr/>
      </xdr:nvCxnSpPr>
      <xdr:spPr>
        <a:xfrm flipV="1">
          <a:off x="2019300" y="16807449"/>
          <a:ext cx="889000" cy="5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31080</xdr:rowOff>
    </xdr:from>
    <xdr:to>
      <xdr:col>15</xdr:col>
      <xdr:colOff>101600</xdr:colOff>
      <xdr:row>95</xdr:row>
      <xdr:rowOff>132680</xdr:rowOff>
    </xdr:to>
    <xdr:sp macro="" textlink="">
      <xdr:nvSpPr>
        <xdr:cNvPr id="247" name="フローチャート: 判断 246"/>
        <xdr:cNvSpPr/>
      </xdr:nvSpPr>
      <xdr:spPr>
        <a:xfrm>
          <a:off x="2857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149207</xdr:rowOff>
    </xdr:from>
    <xdr:ext cx="599010" cy="259045"/>
    <xdr:sp macro="" textlink="">
      <xdr:nvSpPr>
        <xdr:cNvPr id="248" name="テキスト ボックス 247"/>
        <xdr:cNvSpPr txBox="1"/>
      </xdr:nvSpPr>
      <xdr:spPr>
        <a:xfrm>
          <a:off x="2608795" y="160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63773</xdr:rowOff>
    </xdr:from>
    <xdr:to>
      <xdr:col>10</xdr:col>
      <xdr:colOff>114300</xdr:colOff>
      <xdr:row>98</xdr:row>
      <xdr:rowOff>142345</xdr:rowOff>
    </xdr:to>
    <xdr:cxnSp macro="">
      <xdr:nvCxnSpPr>
        <xdr:cNvPr id="249" name="直線コネクタ 248"/>
        <xdr:cNvCxnSpPr/>
      </xdr:nvCxnSpPr>
      <xdr:spPr>
        <a:xfrm flipV="1">
          <a:off x="1130300" y="16865873"/>
          <a:ext cx="889000" cy="7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101195</xdr:rowOff>
    </xdr:from>
    <xdr:to>
      <xdr:col>10</xdr:col>
      <xdr:colOff>165100</xdr:colOff>
      <xdr:row>96</xdr:row>
      <xdr:rowOff>31345</xdr:rowOff>
    </xdr:to>
    <xdr:sp macro="" textlink="">
      <xdr:nvSpPr>
        <xdr:cNvPr id="250" name="フローチャート: 判断 249"/>
        <xdr:cNvSpPr/>
      </xdr:nvSpPr>
      <xdr:spPr>
        <a:xfrm>
          <a:off x="1968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47872</xdr:rowOff>
    </xdr:from>
    <xdr:ext cx="599010" cy="259045"/>
    <xdr:sp macro="" textlink="">
      <xdr:nvSpPr>
        <xdr:cNvPr id="251" name="テキスト ボックス 250"/>
        <xdr:cNvSpPr txBox="1"/>
      </xdr:nvSpPr>
      <xdr:spPr>
        <a:xfrm>
          <a:off x="1719795" y="161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5869</xdr:rowOff>
    </xdr:from>
    <xdr:to>
      <xdr:col>6</xdr:col>
      <xdr:colOff>38100</xdr:colOff>
      <xdr:row>96</xdr:row>
      <xdr:rowOff>107469</xdr:rowOff>
    </xdr:to>
    <xdr:sp macro="" textlink="">
      <xdr:nvSpPr>
        <xdr:cNvPr id="252" name="フローチャート: 判断 251"/>
        <xdr:cNvSpPr/>
      </xdr:nvSpPr>
      <xdr:spPr>
        <a:xfrm>
          <a:off x="1079500" y="1646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123996</xdr:rowOff>
    </xdr:from>
    <xdr:ext cx="599010" cy="259045"/>
    <xdr:sp macro="" textlink="">
      <xdr:nvSpPr>
        <xdr:cNvPr id="253" name="テキスト ボックス 252"/>
        <xdr:cNvSpPr txBox="1"/>
      </xdr:nvSpPr>
      <xdr:spPr>
        <a:xfrm>
          <a:off x="830795" y="1624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160027</xdr:rowOff>
    </xdr:from>
    <xdr:to>
      <xdr:col>24</xdr:col>
      <xdr:colOff>114300</xdr:colOff>
      <xdr:row>97</xdr:row>
      <xdr:rowOff>90177</xdr:rowOff>
    </xdr:to>
    <xdr:sp macro="" textlink="">
      <xdr:nvSpPr>
        <xdr:cNvPr id="259" name="楕円 258"/>
        <xdr:cNvSpPr/>
      </xdr:nvSpPr>
      <xdr:spPr>
        <a:xfrm>
          <a:off x="4584700" y="1661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138454</xdr:rowOff>
    </xdr:from>
    <xdr:ext cx="599010" cy="259045"/>
    <xdr:sp macro="" textlink="">
      <xdr:nvSpPr>
        <xdr:cNvPr id="260" name="扶助費該当値テキスト"/>
        <xdr:cNvSpPr txBox="1"/>
      </xdr:nvSpPr>
      <xdr:spPr>
        <a:xfrm>
          <a:off x="4686300" y="1659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85079</xdr:rowOff>
    </xdr:from>
    <xdr:to>
      <xdr:col>20</xdr:col>
      <xdr:colOff>38100</xdr:colOff>
      <xdr:row>98</xdr:row>
      <xdr:rowOff>15229</xdr:rowOff>
    </xdr:to>
    <xdr:sp macro="" textlink="">
      <xdr:nvSpPr>
        <xdr:cNvPr id="261" name="楕円 260"/>
        <xdr:cNvSpPr/>
      </xdr:nvSpPr>
      <xdr:spPr>
        <a:xfrm>
          <a:off x="3746500" y="167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6356</xdr:rowOff>
    </xdr:from>
    <xdr:ext cx="534377" cy="259045"/>
    <xdr:sp macro="" textlink="">
      <xdr:nvSpPr>
        <xdr:cNvPr id="262" name="テキスト ボックス 261"/>
        <xdr:cNvSpPr txBox="1"/>
      </xdr:nvSpPr>
      <xdr:spPr>
        <a:xfrm>
          <a:off x="3530111" y="1680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125999</xdr:rowOff>
    </xdr:from>
    <xdr:to>
      <xdr:col>15</xdr:col>
      <xdr:colOff>101600</xdr:colOff>
      <xdr:row>98</xdr:row>
      <xdr:rowOff>56149</xdr:rowOff>
    </xdr:to>
    <xdr:sp macro="" textlink="">
      <xdr:nvSpPr>
        <xdr:cNvPr id="263" name="楕円 262"/>
        <xdr:cNvSpPr/>
      </xdr:nvSpPr>
      <xdr:spPr>
        <a:xfrm>
          <a:off x="2857500" y="1675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47276</xdr:rowOff>
    </xdr:from>
    <xdr:ext cx="534377" cy="259045"/>
    <xdr:sp macro="" textlink="">
      <xdr:nvSpPr>
        <xdr:cNvPr id="264" name="テキスト ボックス 263"/>
        <xdr:cNvSpPr txBox="1"/>
      </xdr:nvSpPr>
      <xdr:spPr>
        <a:xfrm>
          <a:off x="2641111" y="168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12973</xdr:rowOff>
    </xdr:from>
    <xdr:to>
      <xdr:col>10</xdr:col>
      <xdr:colOff>165100</xdr:colOff>
      <xdr:row>98</xdr:row>
      <xdr:rowOff>114573</xdr:rowOff>
    </xdr:to>
    <xdr:sp macro="" textlink="">
      <xdr:nvSpPr>
        <xdr:cNvPr id="265" name="楕円 264"/>
        <xdr:cNvSpPr/>
      </xdr:nvSpPr>
      <xdr:spPr>
        <a:xfrm>
          <a:off x="1968500" y="168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105700</xdr:rowOff>
    </xdr:from>
    <xdr:ext cx="534377" cy="259045"/>
    <xdr:sp macro="" textlink="">
      <xdr:nvSpPr>
        <xdr:cNvPr id="266" name="テキスト ボックス 265"/>
        <xdr:cNvSpPr txBox="1"/>
      </xdr:nvSpPr>
      <xdr:spPr>
        <a:xfrm>
          <a:off x="1752111" y="1690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91545</xdr:rowOff>
    </xdr:from>
    <xdr:to>
      <xdr:col>6</xdr:col>
      <xdr:colOff>38100</xdr:colOff>
      <xdr:row>99</xdr:row>
      <xdr:rowOff>21695</xdr:rowOff>
    </xdr:to>
    <xdr:sp macro="" textlink="">
      <xdr:nvSpPr>
        <xdr:cNvPr id="267" name="楕円 266"/>
        <xdr:cNvSpPr/>
      </xdr:nvSpPr>
      <xdr:spPr>
        <a:xfrm>
          <a:off x="1079500" y="168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12822</xdr:rowOff>
    </xdr:from>
    <xdr:ext cx="534377" cy="259045"/>
    <xdr:sp macro="" textlink="">
      <xdr:nvSpPr>
        <xdr:cNvPr id="268" name="テキスト ボックス 267"/>
        <xdr:cNvSpPr txBox="1"/>
      </xdr:nvSpPr>
      <xdr:spPr>
        <a:xfrm>
          <a:off x="863111" y="1698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7" name="テキスト ボックス 28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3" name="直線コネクタ 292"/>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4"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5" name="直線コネクタ 294"/>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6"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7" name="直線コネクタ 296"/>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55290</xdr:rowOff>
    </xdr:from>
    <xdr:to>
      <xdr:col>55</xdr:col>
      <xdr:colOff>0</xdr:colOff>
      <xdr:row>38</xdr:row>
      <xdr:rowOff>110630</xdr:rowOff>
    </xdr:to>
    <xdr:cxnSp macro="">
      <xdr:nvCxnSpPr>
        <xdr:cNvPr id="298" name="直線コネクタ 297"/>
        <xdr:cNvCxnSpPr/>
      </xdr:nvCxnSpPr>
      <xdr:spPr>
        <a:xfrm flipV="1">
          <a:off x="9639300" y="6570390"/>
          <a:ext cx="838200" cy="5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90797</xdr:rowOff>
    </xdr:from>
    <xdr:ext cx="534377" cy="259045"/>
    <xdr:sp macro="" textlink="">
      <xdr:nvSpPr>
        <xdr:cNvPr id="299" name="補助費等平均値テキスト"/>
        <xdr:cNvSpPr txBox="1"/>
      </xdr:nvSpPr>
      <xdr:spPr>
        <a:xfrm>
          <a:off x="10528300" y="6605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300" name="フローチャート: 判断 299"/>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110630</xdr:rowOff>
    </xdr:from>
    <xdr:to>
      <xdr:col>50</xdr:col>
      <xdr:colOff>114300</xdr:colOff>
      <xdr:row>38</xdr:row>
      <xdr:rowOff>145149</xdr:rowOff>
    </xdr:to>
    <xdr:cxnSp macro="">
      <xdr:nvCxnSpPr>
        <xdr:cNvPr id="301" name="直線コネクタ 300"/>
        <xdr:cNvCxnSpPr/>
      </xdr:nvCxnSpPr>
      <xdr:spPr>
        <a:xfrm flipV="1">
          <a:off x="8750300" y="6625730"/>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2" name="フローチャート: 判断 301"/>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macro="" textlink="">
      <xdr:nvSpPr>
        <xdr:cNvPr id="303" name="テキスト ボックス 302"/>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145149</xdr:rowOff>
    </xdr:from>
    <xdr:to>
      <xdr:col>45</xdr:col>
      <xdr:colOff>177800</xdr:colOff>
      <xdr:row>39</xdr:row>
      <xdr:rowOff>75064</xdr:rowOff>
    </xdr:to>
    <xdr:cxnSp macro="">
      <xdr:nvCxnSpPr>
        <xdr:cNvPr id="304" name="直線コネクタ 303"/>
        <xdr:cNvCxnSpPr/>
      </xdr:nvCxnSpPr>
      <xdr:spPr>
        <a:xfrm flipV="1">
          <a:off x="7861300" y="6660249"/>
          <a:ext cx="889000" cy="10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5" name="フローチャート: 判断 304"/>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6" name="テキスト ボックス 305"/>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30391</xdr:rowOff>
    </xdr:from>
    <xdr:to>
      <xdr:col>41</xdr:col>
      <xdr:colOff>50800</xdr:colOff>
      <xdr:row>39</xdr:row>
      <xdr:rowOff>75064</xdr:rowOff>
    </xdr:to>
    <xdr:cxnSp macro="">
      <xdr:nvCxnSpPr>
        <xdr:cNvPr id="307" name="直線コネクタ 306"/>
        <xdr:cNvCxnSpPr/>
      </xdr:nvCxnSpPr>
      <xdr:spPr>
        <a:xfrm>
          <a:off x="6972300" y="6716941"/>
          <a:ext cx="889000" cy="4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8" name="フローチャート: 判断 307"/>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134161</xdr:rowOff>
    </xdr:from>
    <xdr:ext cx="534377" cy="259045"/>
    <xdr:sp macro="" textlink="">
      <xdr:nvSpPr>
        <xdr:cNvPr id="309" name="テキスト ボックス 308"/>
        <xdr:cNvSpPr txBox="1"/>
      </xdr:nvSpPr>
      <xdr:spPr>
        <a:xfrm>
          <a:off x="7594111" y="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10" name="フローチャート: 判断 309"/>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94111</xdr:rowOff>
    </xdr:from>
    <xdr:ext cx="534377" cy="259045"/>
    <xdr:sp macro="" textlink="">
      <xdr:nvSpPr>
        <xdr:cNvPr id="311" name="テキスト ボックス 310"/>
        <xdr:cNvSpPr txBox="1"/>
      </xdr:nvSpPr>
      <xdr:spPr>
        <a:xfrm>
          <a:off x="6705111" y="67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4490</xdr:rowOff>
    </xdr:from>
    <xdr:to>
      <xdr:col>55</xdr:col>
      <xdr:colOff>50800</xdr:colOff>
      <xdr:row>38</xdr:row>
      <xdr:rowOff>106090</xdr:rowOff>
    </xdr:to>
    <xdr:sp macro="" textlink="">
      <xdr:nvSpPr>
        <xdr:cNvPr id="317" name="楕円 316"/>
        <xdr:cNvSpPr/>
      </xdr:nvSpPr>
      <xdr:spPr>
        <a:xfrm>
          <a:off x="10426700" y="65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27366</xdr:rowOff>
    </xdr:from>
    <xdr:ext cx="534377" cy="259045"/>
    <xdr:sp macro="" textlink="">
      <xdr:nvSpPr>
        <xdr:cNvPr id="318" name="補助費等該当値テキスト"/>
        <xdr:cNvSpPr txBox="1"/>
      </xdr:nvSpPr>
      <xdr:spPr>
        <a:xfrm>
          <a:off x="10528300" y="63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59830</xdr:rowOff>
    </xdr:from>
    <xdr:to>
      <xdr:col>50</xdr:col>
      <xdr:colOff>165100</xdr:colOff>
      <xdr:row>38</xdr:row>
      <xdr:rowOff>161430</xdr:rowOff>
    </xdr:to>
    <xdr:sp macro="" textlink="">
      <xdr:nvSpPr>
        <xdr:cNvPr id="319" name="楕円 318"/>
        <xdr:cNvSpPr/>
      </xdr:nvSpPr>
      <xdr:spPr>
        <a:xfrm>
          <a:off x="9588500" y="65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6507</xdr:rowOff>
    </xdr:from>
    <xdr:ext cx="534377" cy="259045"/>
    <xdr:sp macro="" textlink="">
      <xdr:nvSpPr>
        <xdr:cNvPr id="320" name="テキスト ボックス 319"/>
        <xdr:cNvSpPr txBox="1"/>
      </xdr:nvSpPr>
      <xdr:spPr>
        <a:xfrm>
          <a:off x="9372111" y="635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94349</xdr:rowOff>
    </xdr:from>
    <xdr:to>
      <xdr:col>46</xdr:col>
      <xdr:colOff>38100</xdr:colOff>
      <xdr:row>39</xdr:row>
      <xdr:rowOff>24499</xdr:rowOff>
    </xdr:to>
    <xdr:sp macro="" textlink="">
      <xdr:nvSpPr>
        <xdr:cNvPr id="321" name="楕円 320"/>
        <xdr:cNvSpPr/>
      </xdr:nvSpPr>
      <xdr:spPr>
        <a:xfrm>
          <a:off x="8699500" y="66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41025</xdr:rowOff>
    </xdr:from>
    <xdr:ext cx="534377" cy="259045"/>
    <xdr:sp macro="" textlink="">
      <xdr:nvSpPr>
        <xdr:cNvPr id="322" name="テキスト ボックス 321"/>
        <xdr:cNvSpPr txBox="1"/>
      </xdr:nvSpPr>
      <xdr:spPr>
        <a:xfrm>
          <a:off x="8483111" y="63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24264</xdr:rowOff>
    </xdr:from>
    <xdr:to>
      <xdr:col>41</xdr:col>
      <xdr:colOff>101600</xdr:colOff>
      <xdr:row>39</xdr:row>
      <xdr:rowOff>125864</xdr:rowOff>
    </xdr:to>
    <xdr:sp macro="" textlink="">
      <xdr:nvSpPr>
        <xdr:cNvPr id="323" name="楕円 322"/>
        <xdr:cNvSpPr/>
      </xdr:nvSpPr>
      <xdr:spPr>
        <a:xfrm>
          <a:off x="7810500" y="67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116991</xdr:rowOff>
    </xdr:from>
    <xdr:ext cx="534377" cy="259045"/>
    <xdr:sp macro="" textlink="">
      <xdr:nvSpPr>
        <xdr:cNvPr id="324" name="テキスト ボックス 323"/>
        <xdr:cNvSpPr txBox="1"/>
      </xdr:nvSpPr>
      <xdr:spPr>
        <a:xfrm>
          <a:off x="7594111" y="680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151041</xdr:rowOff>
    </xdr:from>
    <xdr:to>
      <xdr:col>36</xdr:col>
      <xdr:colOff>165100</xdr:colOff>
      <xdr:row>39</xdr:row>
      <xdr:rowOff>81191</xdr:rowOff>
    </xdr:to>
    <xdr:sp macro="" textlink="">
      <xdr:nvSpPr>
        <xdr:cNvPr id="325" name="楕円 324"/>
        <xdr:cNvSpPr/>
      </xdr:nvSpPr>
      <xdr:spPr>
        <a:xfrm>
          <a:off x="6921500" y="66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97718</xdr:rowOff>
    </xdr:from>
    <xdr:ext cx="534377" cy="259045"/>
    <xdr:sp macro="" textlink="">
      <xdr:nvSpPr>
        <xdr:cNvPr id="326" name="テキスト ボックス 325"/>
        <xdr:cNvSpPr txBox="1"/>
      </xdr:nvSpPr>
      <xdr:spPr>
        <a:xfrm>
          <a:off x="6705111" y="644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5" name="テキスト ボックス 34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3" name="直線コネクタ 352"/>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4"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5" name="直線コネクタ 354"/>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6"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7" name="直線コネクタ 356"/>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108861</xdr:rowOff>
    </xdr:from>
    <xdr:to>
      <xdr:col>55</xdr:col>
      <xdr:colOff>0</xdr:colOff>
      <xdr:row>55</xdr:row>
      <xdr:rowOff>141431</xdr:rowOff>
    </xdr:to>
    <xdr:cxnSp macro="">
      <xdr:nvCxnSpPr>
        <xdr:cNvPr id="358" name="直線コネクタ 357"/>
        <xdr:cNvCxnSpPr/>
      </xdr:nvCxnSpPr>
      <xdr:spPr>
        <a:xfrm flipV="1">
          <a:off x="9639300" y="9367161"/>
          <a:ext cx="838200" cy="20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133393</xdr:rowOff>
    </xdr:from>
    <xdr:ext cx="534377" cy="259045"/>
    <xdr:sp macro="" textlink="">
      <xdr:nvSpPr>
        <xdr:cNvPr id="359" name="普通建設事業費平均値テキスト"/>
        <xdr:cNvSpPr txBox="1"/>
      </xdr:nvSpPr>
      <xdr:spPr>
        <a:xfrm>
          <a:off x="10528300" y="990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60" name="フローチャート: 判断 359"/>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60561</xdr:rowOff>
    </xdr:from>
    <xdr:to>
      <xdr:col>50</xdr:col>
      <xdr:colOff>114300</xdr:colOff>
      <xdr:row>55</xdr:row>
      <xdr:rowOff>141431</xdr:rowOff>
    </xdr:to>
    <xdr:cxnSp macro="">
      <xdr:nvCxnSpPr>
        <xdr:cNvPr id="361" name="直線コネクタ 360"/>
        <xdr:cNvCxnSpPr/>
      </xdr:nvCxnSpPr>
      <xdr:spPr>
        <a:xfrm>
          <a:off x="8750300" y="9318861"/>
          <a:ext cx="889000" cy="25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2" name="フローチャート: 判断 361"/>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96762</xdr:rowOff>
    </xdr:from>
    <xdr:ext cx="534377" cy="259045"/>
    <xdr:sp macro="" textlink="">
      <xdr:nvSpPr>
        <xdr:cNvPr id="363" name="テキスト ボックス 362"/>
        <xdr:cNvSpPr txBox="1"/>
      </xdr:nvSpPr>
      <xdr:spPr>
        <a:xfrm>
          <a:off x="9372111" y="1004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60561</xdr:rowOff>
    </xdr:from>
    <xdr:to>
      <xdr:col>45</xdr:col>
      <xdr:colOff>177800</xdr:colOff>
      <xdr:row>54</xdr:row>
      <xdr:rowOff>159305</xdr:rowOff>
    </xdr:to>
    <xdr:cxnSp macro="">
      <xdr:nvCxnSpPr>
        <xdr:cNvPr id="364" name="直線コネクタ 363"/>
        <xdr:cNvCxnSpPr/>
      </xdr:nvCxnSpPr>
      <xdr:spPr>
        <a:xfrm flipV="1">
          <a:off x="7861300" y="9318861"/>
          <a:ext cx="889000" cy="9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5" name="フローチャート: 判断 364"/>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130616</xdr:rowOff>
    </xdr:from>
    <xdr:ext cx="534377" cy="259045"/>
    <xdr:sp macro="" textlink="">
      <xdr:nvSpPr>
        <xdr:cNvPr id="366" name="テキスト ボックス 365"/>
        <xdr:cNvSpPr txBox="1"/>
      </xdr:nvSpPr>
      <xdr:spPr>
        <a:xfrm>
          <a:off x="8483111" y="100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159305</xdr:rowOff>
    </xdr:from>
    <xdr:to>
      <xdr:col>41</xdr:col>
      <xdr:colOff>50800</xdr:colOff>
      <xdr:row>57</xdr:row>
      <xdr:rowOff>12152</xdr:rowOff>
    </xdr:to>
    <xdr:cxnSp macro="">
      <xdr:nvCxnSpPr>
        <xdr:cNvPr id="367" name="直線コネクタ 366"/>
        <xdr:cNvCxnSpPr/>
      </xdr:nvCxnSpPr>
      <xdr:spPr>
        <a:xfrm flipV="1">
          <a:off x="6972300" y="9417605"/>
          <a:ext cx="889000" cy="36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8" name="フローチャート: 判断 367"/>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77505</xdr:rowOff>
    </xdr:from>
    <xdr:ext cx="534377" cy="259045"/>
    <xdr:sp macro="" textlink="">
      <xdr:nvSpPr>
        <xdr:cNvPr id="369" name="テキスト ボックス 368"/>
        <xdr:cNvSpPr txBox="1"/>
      </xdr:nvSpPr>
      <xdr:spPr>
        <a:xfrm>
          <a:off x="7594111" y="10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70" name="フローチャート: 判断 369"/>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162327</xdr:rowOff>
    </xdr:from>
    <xdr:ext cx="534377" cy="259045"/>
    <xdr:sp macro="" textlink="">
      <xdr:nvSpPr>
        <xdr:cNvPr id="371" name="テキスト ボックス 370"/>
        <xdr:cNvSpPr txBox="1"/>
      </xdr:nvSpPr>
      <xdr:spPr>
        <a:xfrm>
          <a:off x="6705111" y="101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58061</xdr:rowOff>
    </xdr:from>
    <xdr:to>
      <xdr:col>55</xdr:col>
      <xdr:colOff>50800</xdr:colOff>
      <xdr:row>54</xdr:row>
      <xdr:rowOff>159661</xdr:rowOff>
    </xdr:to>
    <xdr:sp macro="" textlink="">
      <xdr:nvSpPr>
        <xdr:cNvPr id="377" name="楕円 376"/>
        <xdr:cNvSpPr/>
      </xdr:nvSpPr>
      <xdr:spPr>
        <a:xfrm>
          <a:off x="10426700" y="931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80938</xdr:rowOff>
    </xdr:from>
    <xdr:ext cx="599010" cy="259045"/>
    <xdr:sp macro="" textlink="">
      <xdr:nvSpPr>
        <xdr:cNvPr id="378" name="普通建設事業費該当値テキスト"/>
        <xdr:cNvSpPr txBox="1"/>
      </xdr:nvSpPr>
      <xdr:spPr>
        <a:xfrm>
          <a:off x="10528300" y="916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90631</xdr:rowOff>
    </xdr:from>
    <xdr:to>
      <xdr:col>50</xdr:col>
      <xdr:colOff>165100</xdr:colOff>
      <xdr:row>56</xdr:row>
      <xdr:rowOff>20781</xdr:rowOff>
    </xdr:to>
    <xdr:sp macro="" textlink="">
      <xdr:nvSpPr>
        <xdr:cNvPr id="379" name="楕円 378"/>
        <xdr:cNvSpPr/>
      </xdr:nvSpPr>
      <xdr:spPr>
        <a:xfrm>
          <a:off x="9588500" y="95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37308</xdr:rowOff>
    </xdr:from>
    <xdr:ext cx="534377" cy="259045"/>
    <xdr:sp macro="" textlink="">
      <xdr:nvSpPr>
        <xdr:cNvPr id="380" name="テキスト ボックス 379"/>
        <xdr:cNvSpPr txBox="1"/>
      </xdr:nvSpPr>
      <xdr:spPr>
        <a:xfrm>
          <a:off x="9372111" y="929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9761</xdr:rowOff>
    </xdr:from>
    <xdr:to>
      <xdr:col>46</xdr:col>
      <xdr:colOff>38100</xdr:colOff>
      <xdr:row>54</xdr:row>
      <xdr:rowOff>111361</xdr:rowOff>
    </xdr:to>
    <xdr:sp macro="" textlink="">
      <xdr:nvSpPr>
        <xdr:cNvPr id="381" name="楕円 380"/>
        <xdr:cNvSpPr/>
      </xdr:nvSpPr>
      <xdr:spPr>
        <a:xfrm>
          <a:off x="8699500" y="926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127888</xdr:rowOff>
    </xdr:from>
    <xdr:ext cx="599010" cy="259045"/>
    <xdr:sp macro="" textlink="">
      <xdr:nvSpPr>
        <xdr:cNvPr id="382" name="テキスト ボックス 381"/>
        <xdr:cNvSpPr txBox="1"/>
      </xdr:nvSpPr>
      <xdr:spPr>
        <a:xfrm>
          <a:off x="8450795" y="90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108505</xdr:rowOff>
    </xdr:from>
    <xdr:to>
      <xdr:col>41</xdr:col>
      <xdr:colOff>101600</xdr:colOff>
      <xdr:row>55</xdr:row>
      <xdr:rowOff>38655</xdr:rowOff>
    </xdr:to>
    <xdr:sp macro="" textlink="">
      <xdr:nvSpPr>
        <xdr:cNvPr id="383" name="楕円 382"/>
        <xdr:cNvSpPr/>
      </xdr:nvSpPr>
      <xdr:spPr>
        <a:xfrm>
          <a:off x="7810500" y="936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55182</xdr:rowOff>
    </xdr:from>
    <xdr:ext cx="599010" cy="259045"/>
    <xdr:sp macro="" textlink="">
      <xdr:nvSpPr>
        <xdr:cNvPr id="384" name="テキスト ボックス 383"/>
        <xdr:cNvSpPr txBox="1"/>
      </xdr:nvSpPr>
      <xdr:spPr>
        <a:xfrm>
          <a:off x="7561795" y="914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132802</xdr:rowOff>
    </xdr:from>
    <xdr:to>
      <xdr:col>36</xdr:col>
      <xdr:colOff>165100</xdr:colOff>
      <xdr:row>57</xdr:row>
      <xdr:rowOff>62952</xdr:rowOff>
    </xdr:to>
    <xdr:sp macro="" textlink="">
      <xdr:nvSpPr>
        <xdr:cNvPr id="385" name="楕円 384"/>
        <xdr:cNvSpPr/>
      </xdr:nvSpPr>
      <xdr:spPr>
        <a:xfrm>
          <a:off x="6921500" y="973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79479</xdr:rowOff>
    </xdr:from>
    <xdr:ext cx="534377" cy="259045"/>
    <xdr:sp macro="" textlink="">
      <xdr:nvSpPr>
        <xdr:cNvPr id="386" name="テキスト ボックス 385"/>
        <xdr:cNvSpPr txBox="1"/>
      </xdr:nvSpPr>
      <xdr:spPr>
        <a:xfrm>
          <a:off x="6705111" y="95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8" name="直線コネクタ 407"/>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11"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2" name="直線コネクタ 411"/>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128933</xdr:rowOff>
    </xdr:from>
    <xdr:to>
      <xdr:col>55</xdr:col>
      <xdr:colOff>0</xdr:colOff>
      <xdr:row>78</xdr:row>
      <xdr:rowOff>139700</xdr:rowOff>
    </xdr:to>
    <xdr:cxnSp macro="">
      <xdr:nvCxnSpPr>
        <xdr:cNvPr id="413" name="直線コネクタ 412"/>
        <xdr:cNvCxnSpPr/>
      </xdr:nvCxnSpPr>
      <xdr:spPr>
        <a:xfrm>
          <a:off x="9639300" y="13502033"/>
          <a:ext cx="8382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14" name="普通建設事業費 （ うち新規整備　）平均値テキスト"/>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5" name="フローチャート: 判断 414"/>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128933</xdr:rowOff>
    </xdr:from>
    <xdr:to>
      <xdr:col>50</xdr:col>
      <xdr:colOff>114300</xdr:colOff>
      <xdr:row>78</xdr:row>
      <xdr:rowOff>132933</xdr:rowOff>
    </xdr:to>
    <xdr:cxnSp macro="">
      <xdr:nvCxnSpPr>
        <xdr:cNvPr id="416" name="直線コネクタ 415"/>
        <xdr:cNvCxnSpPr/>
      </xdr:nvCxnSpPr>
      <xdr:spPr>
        <a:xfrm flipV="1">
          <a:off x="8750300" y="13502033"/>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7" name="フローチャート: 判断 416"/>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72153</xdr:rowOff>
    </xdr:from>
    <xdr:ext cx="469744" cy="259045"/>
    <xdr:sp macro="" textlink="">
      <xdr:nvSpPr>
        <xdr:cNvPr id="418" name="テキスト ボックス 417"/>
        <xdr:cNvSpPr txBox="1"/>
      </xdr:nvSpPr>
      <xdr:spPr>
        <a:xfrm>
          <a:off x="9404428" y="131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79670</xdr:rowOff>
    </xdr:from>
    <xdr:to>
      <xdr:col>45</xdr:col>
      <xdr:colOff>177800</xdr:colOff>
      <xdr:row>78</xdr:row>
      <xdr:rowOff>132933</xdr:rowOff>
    </xdr:to>
    <xdr:cxnSp macro="">
      <xdr:nvCxnSpPr>
        <xdr:cNvPr id="419" name="直線コネクタ 418"/>
        <xdr:cNvCxnSpPr/>
      </xdr:nvCxnSpPr>
      <xdr:spPr>
        <a:xfrm>
          <a:off x="7861300" y="13452770"/>
          <a:ext cx="8890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20" name="フローチャート: 判断 419"/>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21" name="テキスト ボックス 420"/>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79670</xdr:rowOff>
    </xdr:from>
    <xdr:to>
      <xdr:col>41</xdr:col>
      <xdr:colOff>50800</xdr:colOff>
      <xdr:row>78</xdr:row>
      <xdr:rowOff>85567</xdr:rowOff>
    </xdr:to>
    <xdr:cxnSp macro="">
      <xdr:nvCxnSpPr>
        <xdr:cNvPr id="422" name="直線コネクタ 421"/>
        <xdr:cNvCxnSpPr/>
      </xdr:nvCxnSpPr>
      <xdr:spPr>
        <a:xfrm flipV="1">
          <a:off x="6972300" y="13452770"/>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3" name="フローチャート: 判断 422"/>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49637</xdr:rowOff>
    </xdr:from>
    <xdr:ext cx="469744" cy="259045"/>
    <xdr:sp macro="" textlink="">
      <xdr:nvSpPr>
        <xdr:cNvPr id="424" name="テキスト ボックス 423"/>
        <xdr:cNvSpPr txBox="1"/>
      </xdr:nvSpPr>
      <xdr:spPr>
        <a:xfrm>
          <a:off x="762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5" name="フローチャート: 判断 424"/>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6" name="テキスト ボックス 425"/>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32" name="楕円 431"/>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33" name="普通建設事業費 （ うち新規整備　）該当値テキスト"/>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78133</xdr:rowOff>
    </xdr:from>
    <xdr:to>
      <xdr:col>50</xdr:col>
      <xdr:colOff>165100</xdr:colOff>
      <xdr:row>79</xdr:row>
      <xdr:rowOff>8283</xdr:rowOff>
    </xdr:to>
    <xdr:sp macro="" textlink="">
      <xdr:nvSpPr>
        <xdr:cNvPr id="434" name="楕円 433"/>
        <xdr:cNvSpPr/>
      </xdr:nvSpPr>
      <xdr:spPr>
        <a:xfrm>
          <a:off x="9588500" y="1345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170860</xdr:rowOff>
    </xdr:from>
    <xdr:ext cx="378565" cy="259045"/>
    <xdr:sp macro="" textlink="">
      <xdr:nvSpPr>
        <xdr:cNvPr id="435" name="テキスト ボックス 434"/>
        <xdr:cNvSpPr txBox="1"/>
      </xdr:nvSpPr>
      <xdr:spPr>
        <a:xfrm>
          <a:off x="9450017" y="13543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82133</xdr:rowOff>
    </xdr:from>
    <xdr:to>
      <xdr:col>46</xdr:col>
      <xdr:colOff>38100</xdr:colOff>
      <xdr:row>79</xdr:row>
      <xdr:rowOff>12283</xdr:rowOff>
    </xdr:to>
    <xdr:sp macro="" textlink="">
      <xdr:nvSpPr>
        <xdr:cNvPr id="436" name="楕円 435"/>
        <xdr:cNvSpPr/>
      </xdr:nvSpPr>
      <xdr:spPr>
        <a:xfrm>
          <a:off x="8699500" y="134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3410</xdr:rowOff>
    </xdr:from>
    <xdr:ext cx="378565" cy="259045"/>
    <xdr:sp macro="" textlink="">
      <xdr:nvSpPr>
        <xdr:cNvPr id="437" name="テキスト ボックス 436"/>
        <xdr:cNvSpPr txBox="1"/>
      </xdr:nvSpPr>
      <xdr:spPr>
        <a:xfrm>
          <a:off x="8561017" y="135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28870</xdr:rowOff>
    </xdr:from>
    <xdr:to>
      <xdr:col>41</xdr:col>
      <xdr:colOff>101600</xdr:colOff>
      <xdr:row>78</xdr:row>
      <xdr:rowOff>130470</xdr:rowOff>
    </xdr:to>
    <xdr:sp macro="" textlink="">
      <xdr:nvSpPr>
        <xdr:cNvPr id="438" name="楕円 437"/>
        <xdr:cNvSpPr/>
      </xdr:nvSpPr>
      <xdr:spPr>
        <a:xfrm>
          <a:off x="7810500" y="134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121597</xdr:rowOff>
    </xdr:from>
    <xdr:ext cx="469744" cy="259045"/>
    <xdr:sp macro="" textlink="">
      <xdr:nvSpPr>
        <xdr:cNvPr id="439" name="テキスト ボックス 438"/>
        <xdr:cNvSpPr txBox="1"/>
      </xdr:nvSpPr>
      <xdr:spPr>
        <a:xfrm>
          <a:off x="7626428" y="134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34767</xdr:rowOff>
    </xdr:from>
    <xdr:to>
      <xdr:col>36</xdr:col>
      <xdr:colOff>165100</xdr:colOff>
      <xdr:row>78</xdr:row>
      <xdr:rowOff>136367</xdr:rowOff>
    </xdr:to>
    <xdr:sp macro="" textlink="">
      <xdr:nvSpPr>
        <xdr:cNvPr id="440" name="楕円 439"/>
        <xdr:cNvSpPr/>
      </xdr:nvSpPr>
      <xdr:spPr>
        <a:xfrm>
          <a:off x="6921500" y="134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127494</xdr:rowOff>
    </xdr:from>
    <xdr:ext cx="469744" cy="259045"/>
    <xdr:sp macro="" textlink="">
      <xdr:nvSpPr>
        <xdr:cNvPr id="441" name="テキスト ボックス 440"/>
        <xdr:cNvSpPr txBox="1"/>
      </xdr:nvSpPr>
      <xdr:spPr>
        <a:xfrm>
          <a:off x="6737428" y="1350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2" name="直線コネクタ 45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3" name="テキスト ボックス 45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4" name="直線コネクタ 45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5" name="テキスト ボックス 45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6" name="直線コネクタ 45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7" name="テキスト ボックス 45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60" name="直線コネクタ 45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1" name="テキスト ボックス 46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2" name="直線コネクタ 46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3" name="テキスト ボックス 46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4" name="直線コネクタ 46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5" name="テキスト ボックス 46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9" name="直線コネクタ 468"/>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70"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71" name="直線コネクタ 470"/>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2"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3" name="直線コネクタ 472"/>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7713</xdr:rowOff>
    </xdr:from>
    <xdr:to>
      <xdr:col>55</xdr:col>
      <xdr:colOff>0</xdr:colOff>
      <xdr:row>95</xdr:row>
      <xdr:rowOff>80364</xdr:rowOff>
    </xdr:to>
    <xdr:cxnSp macro="">
      <xdr:nvCxnSpPr>
        <xdr:cNvPr id="474" name="直線コネクタ 473"/>
        <xdr:cNvCxnSpPr/>
      </xdr:nvCxnSpPr>
      <xdr:spPr>
        <a:xfrm flipV="1">
          <a:off x="9639300" y="16124013"/>
          <a:ext cx="838200" cy="24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10062</xdr:rowOff>
    </xdr:from>
    <xdr:ext cx="534377" cy="259045"/>
    <xdr:sp macro="" textlink="">
      <xdr:nvSpPr>
        <xdr:cNvPr id="475" name="普通建設事業費 （ うち更新整備　）平均値テキスト"/>
        <xdr:cNvSpPr txBox="1"/>
      </xdr:nvSpPr>
      <xdr:spPr>
        <a:xfrm>
          <a:off x="10528300" y="166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6" name="フローチャート: 判断 475"/>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80364</xdr:rowOff>
    </xdr:from>
    <xdr:to>
      <xdr:col>50</xdr:col>
      <xdr:colOff>114300</xdr:colOff>
      <xdr:row>96</xdr:row>
      <xdr:rowOff>112610</xdr:rowOff>
    </xdr:to>
    <xdr:cxnSp macro="">
      <xdr:nvCxnSpPr>
        <xdr:cNvPr id="477" name="直線コネクタ 476"/>
        <xdr:cNvCxnSpPr/>
      </xdr:nvCxnSpPr>
      <xdr:spPr>
        <a:xfrm flipV="1">
          <a:off x="8750300" y="16368114"/>
          <a:ext cx="889000" cy="20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8" name="フローチャート: 判断 477"/>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134521</xdr:rowOff>
    </xdr:from>
    <xdr:ext cx="534377" cy="259045"/>
    <xdr:sp macro="" textlink="">
      <xdr:nvSpPr>
        <xdr:cNvPr id="479" name="テキスト ボックス 478"/>
        <xdr:cNvSpPr txBox="1"/>
      </xdr:nvSpPr>
      <xdr:spPr>
        <a:xfrm>
          <a:off x="9372111" y="167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112610</xdr:rowOff>
    </xdr:from>
    <xdr:to>
      <xdr:col>45</xdr:col>
      <xdr:colOff>177800</xdr:colOff>
      <xdr:row>97</xdr:row>
      <xdr:rowOff>30601</xdr:rowOff>
    </xdr:to>
    <xdr:cxnSp macro="">
      <xdr:nvCxnSpPr>
        <xdr:cNvPr id="480" name="直線コネクタ 479"/>
        <xdr:cNvCxnSpPr/>
      </xdr:nvCxnSpPr>
      <xdr:spPr>
        <a:xfrm flipV="1">
          <a:off x="7861300" y="16571810"/>
          <a:ext cx="889000" cy="8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81" name="フローチャート: 判断 480"/>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24207</xdr:rowOff>
    </xdr:from>
    <xdr:ext cx="534377" cy="259045"/>
    <xdr:sp macro="" textlink="">
      <xdr:nvSpPr>
        <xdr:cNvPr id="482" name="テキスト ボックス 481"/>
        <xdr:cNvSpPr txBox="1"/>
      </xdr:nvSpPr>
      <xdr:spPr>
        <a:xfrm>
          <a:off x="8483111" y="168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30601</xdr:rowOff>
    </xdr:from>
    <xdr:to>
      <xdr:col>41</xdr:col>
      <xdr:colOff>50800</xdr:colOff>
      <xdr:row>97</xdr:row>
      <xdr:rowOff>35844</xdr:rowOff>
    </xdr:to>
    <xdr:cxnSp macro="">
      <xdr:nvCxnSpPr>
        <xdr:cNvPr id="483" name="直線コネクタ 482"/>
        <xdr:cNvCxnSpPr/>
      </xdr:nvCxnSpPr>
      <xdr:spPr>
        <a:xfrm flipV="1">
          <a:off x="6972300" y="16661251"/>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4" name="フローチャート: 判断 483"/>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3976</xdr:rowOff>
    </xdr:from>
    <xdr:ext cx="534377" cy="259045"/>
    <xdr:sp macro="" textlink="">
      <xdr:nvSpPr>
        <xdr:cNvPr id="485" name="テキスト ボックス 484"/>
        <xdr:cNvSpPr txBox="1"/>
      </xdr:nvSpPr>
      <xdr:spPr>
        <a:xfrm>
          <a:off x="7594111" y="168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6" name="フローチャート: 判断 485"/>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95045</xdr:rowOff>
    </xdr:from>
    <xdr:ext cx="534377" cy="259045"/>
    <xdr:sp macro="" textlink="">
      <xdr:nvSpPr>
        <xdr:cNvPr id="487" name="テキスト ボックス 486"/>
        <xdr:cNvSpPr txBox="1"/>
      </xdr:nvSpPr>
      <xdr:spPr>
        <a:xfrm>
          <a:off x="6705111" y="1689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128363</xdr:rowOff>
    </xdr:from>
    <xdr:to>
      <xdr:col>55</xdr:col>
      <xdr:colOff>50800</xdr:colOff>
      <xdr:row>94</xdr:row>
      <xdr:rowOff>58513</xdr:rowOff>
    </xdr:to>
    <xdr:sp macro="" textlink="">
      <xdr:nvSpPr>
        <xdr:cNvPr id="493" name="楕円 492"/>
        <xdr:cNvSpPr/>
      </xdr:nvSpPr>
      <xdr:spPr>
        <a:xfrm>
          <a:off x="10426700" y="1607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151240</xdr:rowOff>
    </xdr:from>
    <xdr:ext cx="534377" cy="259045"/>
    <xdr:sp macro="" textlink="">
      <xdr:nvSpPr>
        <xdr:cNvPr id="494" name="普通建設事業費 （ うち更新整備　）該当値テキスト"/>
        <xdr:cNvSpPr txBox="1"/>
      </xdr:nvSpPr>
      <xdr:spPr>
        <a:xfrm>
          <a:off x="10528300" y="1592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29564</xdr:rowOff>
    </xdr:from>
    <xdr:to>
      <xdr:col>50</xdr:col>
      <xdr:colOff>165100</xdr:colOff>
      <xdr:row>95</xdr:row>
      <xdr:rowOff>131164</xdr:rowOff>
    </xdr:to>
    <xdr:sp macro="" textlink="">
      <xdr:nvSpPr>
        <xdr:cNvPr id="495" name="楕円 494"/>
        <xdr:cNvSpPr/>
      </xdr:nvSpPr>
      <xdr:spPr>
        <a:xfrm>
          <a:off x="9588500" y="1631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147691</xdr:rowOff>
    </xdr:from>
    <xdr:ext cx="534377" cy="259045"/>
    <xdr:sp macro="" textlink="">
      <xdr:nvSpPr>
        <xdr:cNvPr id="496" name="テキスト ボックス 495"/>
        <xdr:cNvSpPr txBox="1"/>
      </xdr:nvSpPr>
      <xdr:spPr>
        <a:xfrm>
          <a:off x="9372111" y="1609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61810</xdr:rowOff>
    </xdr:from>
    <xdr:to>
      <xdr:col>46</xdr:col>
      <xdr:colOff>38100</xdr:colOff>
      <xdr:row>96</xdr:row>
      <xdr:rowOff>163410</xdr:rowOff>
    </xdr:to>
    <xdr:sp macro="" textlink="">
      <xdr:nvSpPr>
        <xdr:cNvPr id="497" name="楕円 496"/>
        <xdr:cNvSpPr/>
      </xdr:nvSpPr>
      <xdr:spPr>
        <a:xfrm>
          <a:off x="8699500" y="165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8487</xdr:rowOff>
    </xdr:from>
    <xdr:ext cx="534377" cy="259045"/>
    <xdr:sp macro="" textlink="">
      <xdr:nvSpPr>
        <xdr:cNvPr id="498" name="テキスト ボックス 497"/>
        <xdr:cNvSpPr txBox="1"/>
      </xdr:nvSpPr>
      <xdr:spPr>
        <a:xfrm>
          <a:off x="8483111" y="1629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151251</xdr:rowOff>
    </xdr:from>
    <xdr:to>
      <xdr:col>41</xdr:col>
      <xdr:colOff>101600</xdr:colOff>
      <xdr:row>97</xdr:row>
      <xdr:rowOff>81401</xdr:rowOff>
    </xdr:to>
    <xdr:sp macro="" textlink="">
      <xdr:nvSpPr>
        <xdr:cNvPr id="499" name="楕円 498"/>
        <xdr:cNvSpPr/>
      </xdr:nvSpPr>
      <xdr:spPr>
        <a:xfrm>
          <a:off x="7810500" y="166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97928</xdr:rowOff>
    </xdr:from>
    <xdr:ext cx="534377" cy="259045"/>
    <xdr:sp macro="" textlink="">
      <xdr:nvSpPr>
        <xdr:cNvPr id="500" name="テキスト ボックス 499"/>
        <xdr:cNvSpPr txBox="1"/>
      </xdr:nvSpPr>
      <xdr:spPr>
        <a:xfrm>
          <a:off x="7594111" y="163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156494</xdr:rowOff>
    </xdr:from>
    <xdr:to>
      <xdr:col>36</xdr:col>
      <xdr:colOff>165100</xdr:colOff>
      <xdr:row>97</xdr:row>
      <xdr:rowOff>86644</xdr:rowOff>
    </xdr:to>
    <xdr:sp macro="" textlink="">
      <xdr:nvSpPr>
        <xdr:cNvPr id="501" name="楕円 500"/>
        <xdr:cNvSpPr/>
      </xdr:nvSpPr>
      <xdr:spPr>
        <a:xfrm>
          <a:off x="6921500" y="1661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103171</xdr:rowOff>
    </xdr:from>
    <xdr:ext cx="534377" cy="259045"/>
    <xdr:sp macro="" textlink="">
      <xdr:nvSpPr>
        <xdr:cNvPr id="502" name="テキスト ボックス 501"/>
        <xdr:cNvSpPr txBox="1"/>
      </xdr:nvSpPr>
      <xdr:spPr>
        <a:xfrm>
          <a:off x="6705111" y="1639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6" name="テキスト ボックス 515"/>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8" name="テキスト ボックス 517"/>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20" name="テキスト ボックス 519"/>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2" name="テキスト ボックス 521"/>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4" name="テキスト ボックス 523"/>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6" name="テキスト ボックス 525"/>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8" name="直線コネクタ 527"/>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31"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2" name="直線コネクタ 531"/>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4"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5" name="フローチャート: 判断 534"/>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69487</xdr:rowOff>
    </xdr:from>
    <xdr:to>
      <xdr:col>81</xdr:col>
      <xdr:colOff>50800</xdr:colOff>
      <xdr:row>39</xdr:row>
      <xdr:rowOff>98878</xdr:rowOff>
    </xdr:to>
    <xdr:cxnSp macro="">
      <xdr:nvCxnSpPr>
        <xdr:cNvPr id="536" name="直線コネクタ 535"/>
        <xdr:cNvCxnSpPr/>
      </xdr:nvCxnSpPr>
      <xdr:spPr>
        <a:xfrm>
          <a:off x="14592300" y="67560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7" name="フローチャート: 判断 536"/>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8" name="テキスト ボックス 537"/>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40096</xdr:rowOff>
    </xdr:from>
    <xdr:to>
      <xdr:col>76</xdr:col>
      <xdr:colOff>114300</xdr:colOff>
      <xdr:row>39</xdr:row>
      <xdr:rowOff>69487</xdr:rowOff>
    </xdr:to>
    <xdr:cxnSp macro="">
      <xdr:nvCxnSpPr>
        <xdr:cNvPr id="539" name="直線コネクタ 538"/>
        <xdr:cNvCxnSpPr/>
      </xdr:nvCxnSpPr>
      <xdr:spPr>
        <a:xfrm>
          <a:off x="13703300" y="672664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40" name="フローチャート: 判断 539"/>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36830</xdr:rowOff>
    </xdr:from>
    <xdr:to>
      <xdr:col>71</xdr:col>
      <xdr:colOff>177800</xdr:colOff>
      <xdr:row>39</xdr:row>
      <xdr:rowOff>40096</xdr:rowOff>
    </xdr:to>
    <xdr:cxnSp macro="">
      <xdr:nvCxnSpPr>
        <xdr:cNvPr id="542" name="直線コネクタ 541"/>
        <xdr:cNvCxnSpPr/>
      </xdr:nvCxnSpPr>
      <xdr:spPr>
        <a:xfrm>
          <a:off x="12814300" y="67233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3" name="フローチャート: 判断 542"/>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4" name="テキスト ボックス 543"/>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5" name="フローチャート: 判断 544"/>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88554</xdr:rowOff>
    </xdr:from>
    <xdr:ext cx="313932" cy="259045"/>
    <xdr:sp macro="" textlink="">
      <xdr:nvSpPr>
        <xdr:cNvPr id="546" name="テキスト ボックス 545"/>
        <xdr:cNvSpPr txBox="1"/>
      </xdr:nvSpPr>
      <xdr:spPr>
        <a:xfrm>
          <a:off x="12657333" y="6775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3"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18687</xdr:rowOff>
    </xdr:from>
    <xdr:to>
      <xdr:col>76</xdr:col>
      <xdr:colOff>165100</xdr:colOff>
      <xdr:row>39</xdr:row>
      <xdr:rowOff>120287</xdr:rowOff>
    </xdr:to>
    <xdr:sp macro="" textlink="">
      <xdr:nvSpPr>
        <xdr:cNvPr id="556" name="楕円 555"/>
        <xdr:cNvSpPr/>
      </xdr:nvSpPr>
      <xdr:spPr>
        <a:xfrm>
          <a:off x="14541500" y="67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136814</xdr:rowOff>
    </xdr:from>
    <xdr:ext cx="249299" cy="259045"/>
    <xdr:sp macro="" textlink="">
      <xdr:nvSpPr>
        <xdr:cNvPr id="557" name="テキスト ボックス 556"/>
        <xdr:cNvSpPr txBox="1"/>
      </xdr:nvSpPr>
      <xdr:spPr>
        <a:xfrm>
          <a:off x="14467650" y="64804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160746</xdr:rowOff>
    </xdr:from>
    <xdr:to>
      <xdr:col>72</xdr:col>
      <xdr:colOff>38100</xdr:colOff>
      <xdr:row>39</xdr:row>
      <xdr:rowOff>90896</xdr:rowOff>
    </xdr:to>
    <xdr:sp macro="" textlink="">
      <xdr:nvSpPr>
        <xdr:cNvPr id="558" name="楕円 557"/>
        <xdr:cNvSpPr/>
      </xdr:nvSpPr>
      <xdr:spPr>
        <a:xfrm>
          <a:off x="13652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82023</xdr:rowOff>
    </xdr:from>
    <xdr:ext cx="313932" cy="259045"/>
    <xdr:sp macro="" textlink="">
      <xdr:nvSpPr>
        <xdr:cNvPr id="559" name="テキスト ボックス 558"/>
        <xdr:cNvSpPr txBox="1"/>
      </xdr:nvSpPr>
      <xdr:spPr>
        <a:xfrm>
          <a:off x="13546333" y="67685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157480</xdr:rowOff>
    </xdr:from>
    <xdr:to>
      <xdr:col>67</xdr:col>
      <xdr:colOff>101600</xdr:colOff>
      <xdr:row>39</xdr:row>
      <xdr:rowOff>87630</xdr:rowOff>
    </xdr:to>
    <xdr:sp macro="" textlink="">
      <xdr:nvSpPr>
        <xdr:cNvPr id="560" name="楕円 559"/>
        <xdr:cNvSpPr/>
      </xdr:nvSpPr>
      <xdr:spPr>
        <a:xfrm>
          <a:off x="12763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104157</xdr:rowOff>
    </xdr:from>
    <xdr:ext cx="313932" cy="259045"/>
    <xdr:sp macro="" textlink="">
      <xdr:nvSpPr>
        <xdr:cNvPr id="561" name="テキスト ボックス 560"/>
        <xdr:cNvSpPr txBox="1"/>
      </xdr:nvSpPr>
      <xdr:spPr>
        <a:xfrm>
          <a:off x="12657333" y="6447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4" name="直線コネクタ 633"/>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5"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6" name="直線コネクタ 635"/>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7"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8" name="直線コネクタ 637"/>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80187</xdr:rowOff>
    </xdr:from>
    <xdr:to>
      <xdr:col>85</xdr:col>
      <xdr:colOff>127000</xdr:colOff>
      <xdr:row>77</xdr:row>
      <xdr:rowOff>133908</xdr:rowOff>
    </xdr:to>
    <xdr:cxnSp macro="">
      <xdr:nvCxnSpPr>
        <xdr:cNvPr id="639" name="直線コネクタ 638"/>
        <xdr:cNvCxnSpPr/>
      </xdr:nvCxnSpPr>
      <xdr:spPr>
        <a:xfrm>
          <a:off x="15481300" y="13281837"/>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40" name="公債費平均値テキスト"/>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41" name="フローチャート: 判断 640"/>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32029</xdr:rowOff>
    </xdr:from>
    <xdr:to>
      <xdr:col>81</xdr:col>
      <xdr:colOff>50800</xdr:colOff>
      <xdr:row>77</xdr:row>
      <xdr:rowOff>80187</xdr:rowOff>
    </xdr:to>
    <xdr:cxnSp macro="">
      <xdr:nvCxnSpPr>
        <xdr:cNvPr id="642" name="直線コネクタ 641"/>
        <xdr:cNvCxnSpPr/>
      </xdr:nvCxnSpPr>
      <xdr:spPr>
        <a:xfrm>
          <a:off x="14592300" y="13233679"/>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3" name="フローチャート: 判断 642"/>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159859</xdr:rowOff>
    </xdr:from>
    <xdr:ext cx="469744" cy="259045"/>
    <xdr:sp macro="" textlink="">
      <xdr:nvSpPr>
        <xdr:cNvPr id="644" name="テキスト ボックス 643"/>
        <xdr:cNvSpPr txBox="1"/>
      </xdr:nvSpPr>
      <xdr:spPr>
        <a:xfrm>
          <a:off x="15246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162713</xdr:rowOff>
    </xdr:from>
    <xdr:to>
      <xdr:col>76</xdr:col>
      <xdr:colOff>114300</xdr:colOff>
      <xdr:row>77</xdr:row>
      <xdr:rowOff>32029</xdr:rowOff>
    </xdr:to>
    <xdr:cxnSp macro="">
      <xdr:nvCxnSpPr>
        <xdr:cNvPr id="645" name="直線コネクタ 644"/>
        <xdr:cNvCxnSpPr/>
      </xdr:nvCxnSpPr>
      <xdr:spPr>
        <a:xfrm>
          <a:off x="13703300" y="13192913"/>
          <a:ext cx="8890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6" name="フローチャート: 判断 645"/>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58741</xdr:rowOff>
    </xdr:from>
    <xdr:ext cx="469744" cy="259045"/>
    <xdr:sp macro="" textlink="">
      <xdr:nvSpPr>
        <xdr:cNvPr id="647" name="テキスト ボックス 646"/>
        <xdr:cNvSpPr txBox="1"/>
      </xdr:nvSpPr>
      <xdr:spPr>
        <a:xfrm>
          <a:off x="14357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128194</xdr:rowOff>
    </xdr:from>
    <xdr:to>
      <xdr:col>71</xdr:col>
      <xdr:colOff>177800</xdr:colOff>
      <xdr:row>76</xdr:row>
      <xdr:rowOff>162713</xdr:rowOff>
    </xdr:to>
    <xdr:cxnSp macro="">
      <xdr:nvCxnSpPr>
        <xdr:cNvPr id="648" name="直線コネクタ 647"/>
        <xdr:cNvCxnSpPr/>
      </xdr:nvCxnSpPr>
      <xdr:spPr>
        <a:xfrm>
          <a:off x="12814300" y="13158394"/>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9" name="フローチャート: 判断 648"/>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48379</xdr:rowOff>
    </xdr:from>
    <xdr:ext cx="469744" cy="259045"/>
    <xdr:sp macro="" textlink="">
      <xdr:nvSpPr>
        <xdr:cNvPr id="650" name="テキスト ボックス 649"/>
        <xdr:cNvSpPr txBox="1"/>
      </xdr:nvSpPr>
      <xdr:spPr>
        <a:xfrm>
          <a:off x="13468428" y="127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51" name="フローチャート: 判断 650"/>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67505</xdr:rowOff>
    </xdr:from>
    <xdr:ext cx="469744" cy="259045"/>
    <xdr:sp macro="" textlink="">
      <xdr:nvSpPr>
        <xdr:cNvPr id="652" name="テキスト ボックス 651"/>
        <xdr:cNvSpPr txBox="1"/>
      </xdr:nvSpPr>
      <xdr:spPr>
        <a:xfrm>
          <a:off x="12579428" y="125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83108</xdr:rowOff>
    </xdr:from>
    <xdr:to>
      <xdr:col>85</xdr:col>
      <xdr:colOff>177800</xdr:colOff>
      <xdr:row>78</xdr:row>
      <xdr:rowOff>13258</xdr:rowOff>
    </xdr:to>
    <xdr:sp macro="" textlink="">
      <xdr:nvSpPr>
        <xdr:cNvPr id="658" name="楕円 657"/>
        <xdr:cNvSpPr/>
      </xdr:nvSpPr>
      <xdr:spPr>
        <a:xfrm>
          <a:off x="16268700" y="1328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61535</xdr:rowOff>
    </xdr:from>
    <xdr:ext cx="469744" cy="259045"/>
    <xdr:sp macro="" textlink="">
      <xdr:nvSpPr>
        <xdr:cNvPr id="659" name="公債費該当値テキスト"/>
        <xdr:cNvSpPr txBox="1"/>
      </xdr:nvSpPr>
      <xdr:spPr>
        <a:xfrm>
          <a:off x="16370300" y="1326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29387</xdr:rowOff>
    </xdr:from>
    <xdr:to>
      <xdr:col>81</xdr:col>
      <xdr:colOff>101600</xdr:colOff>
      <xdr:row>77</xdr:row>
      <xdr:rowOff>130987</xdr:rowOff>
    </xdr:to>
    <xdr:sp macro="" textlink="">
      <xdr:nvSpPr>
        <xdr:cNvPr id="660" name="楕円 659"/>
        <xdr:cNvSpPr/>
      </xdr:nvSpPr>
      <xdr:spPr>
        <a:xfrm>
          <a:off x="15430500" y="1323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122114</xdr:rowOff>
    </xdr:from>
    <xdr:ext cx="469744" cy="259045"/>
    <xdr:sp macro="" textlink="">
      <xdr:nvSpPr>
        <xdr:cNvPr id="661" name="テキスト ボックス 660"/>
        <xdr:cNvSpPr txBox="1"/>
      </xdr:nvSpPr>
      <xdr:spPr>
        <a:xfrm>
          <a:off x="15246428" y="133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152679</xdr:rowOff>
    </xdr:from>
    <xdr:to>
      <xdr:col>76</xdr:col>
      <xdr:colOff>165100</xdr:colOff>
      <xdr:row>77</xdr:row>
      <xdr:rowOff>82829</xdr:rowOff>
    </xdr:to>
    <xdr:sp macro="" textlink="">
      <xdr:nvSpPr>
        <xdr:cNvPr id="662" name="楕円 661"/>
        <xdr:cNvSpPr/>
      </xdr:nvSpPr>
      <xdr:spPr>
        <a:xfrm>
          <a:off x="14541500" y="131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73956</xdr:rowOff>
    </xdr:from>
    <xdr:ext cx="469744" cy="259045"/>
    <xdr:sp macro="" textlink="">
      <xdr:nvSpPr>
        <xdr:cNvPr id="663" name="テキスト ボックス 662"/>
        <xdr:cNvSpPr txBox="1"/>
      </xdr:nvSpPr>
      <xdr:spPr>
        <a:xfrm>
          <a:off x="14357428" y="1327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111913</xdr:rowOff>
    </xdr:from>
    <xdr:to>
      <xdr:col>72</xdr:col>
      <xdr:colOff>38100</xdr:colOff>
      <xdr:row>77</xdr:row>
      <xdr:rowOff>42063</xdr:rowOff>
    </xdr:to>
    <xdr:sp macro="" textlink="">
      <xdr:nvSpPr>
        <xdr:cNvPr id="664" name="楕円 663"/>
        <xdr:cNvSpPr/>
      </xdr:nvSpPr>
      <xdr:spPr>
        <a:xfrm>
          <a:off x="13652500" y="131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33190</xdr:rowOff>
    </xdr:from>
    <xdr:ext cx="469744" cy="259045"/>
    <xdr:sp macro="" textlink="">
      <xdr:nvSpPr>
        <xdr:cNvPr id="665" name="テキスト ボックス 664"/>
        <xdr:cNvSpPr txBox="1"/>
      </xdr:nvSpPr>
      <xdr:spPr>
        <a:xfrm>
          <a:off x="13468428" y="1323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77394</xdr:rowOff>
    </xdr:from>
    <xdr:to>
      <xdr:col>67</xdr:col>
      <xdr:colOff>101600</xdr:colOff>
      <xdr:row>77</xdr:row>
      <xdr:rowOff>7544</xdr:rowOff>
    </xdr:to>
    <xdr:sp macro="" textlink="">
      <xdr:nvSpPr>
        <xdr:cNvPr id="666" name="楕円 665"/>
        <xdr:cNvSpPr/>
      </xdr:nvSpPr>
      <xdr:spPr>
        <a:xfrm>
          <a:off x="12763500" y="1310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170121</xdr:rowOff>
    </xdr:from>
    <xdr:ext cx="469744" cy="259045"/>
    <xdr:sp macro="" textlink="">
      <xdr:nvSpPr>
        <xdr:cNvPr id="667" name="テキスト ボックス 666"/>
        <xdr:cNvSpPr txBox="1"/>
      </xdr:nvSpPr>
      <xdr:spPr>
        <a:xfrm>
          <a:off x="12579428" y="1320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91" name="直線コネクタ 690"/>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2"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3" name="直線コネクタ 692"/>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4"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5" name="直線コネクタ 694"/>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65709</xdr:rowOff>
    </xdr:from>
    <xdr:to>
      <xdr:col>85</xdr:col>
      <xdr:colOff>127000</xdr:colOff>
      <xdr:row>96</xdr:row>
      <xdr:rowOff>65176</xdr:rowOff>
    </xdr:to>
    <xdr:cxnSp macro="">
      <xdr:nvCxnSpPr>
        <xdr:cNvPr id="696" name="直線コネクタ 695"/>
        <xdr:cNvCxnSpPr/>
      </xdr:nvCxnSpPr>
      <xdr:spPr>
        <a:xfrm>
          <a:off x="15481300" y="16353459"/>
          <a:ext cx="838200" cy="1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34351</xdr:rowOff>
    </xdr:from>
    <xdr:ext cx="534377" cy="259045"/>
    <xdr:sp macro="" textlink="">
      <xdr:nvSpPr>
        <xdr:cNvPr id="697" name="積立金平均値テキスト"/>
        <xdr:cNvSpPr txBox="1"/>
      </xdr:nvSpPr>
      <xdr:spPr>
        <a:xfrm>
          <a:off x="16370300" y="16493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8" name="フローチャート: 判断 697"/>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65709</xdr:rowOff>
    </xdr:from>
    <xdr:to>
      <xdr:col>81</xdr:col>
      <xdr:colOff>50800</xdr:colOff>
      <xdr:row>97</xdr:row>
      <xdr:rowOff>128994</xdr:rowOff>
    </xdr:to>
    <xdr:cxnSp macro="">
      <xdr:nvCxnSpPr>
        <xdr:cNvPr id="699" name="直線コネクタ 698"/>
        <xdr:cNvCxnSpPr/>
      </xdr:nvCxnSpPr>
      <xdr:spPr>
        <a:xfrm flipV="1">
          <a:off x="14592300" y="16353459"/>
          <a:ext cx="889000" cy="4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700" name="フローチャート: 判断 699"/>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157185</xdr:rowOff>
    </xdr:from>
    <xdr:ext cx="534377" cy="259045"/>
    <xdr:sp macro="" textlink="">
      <xdr:nvSpPr>
        <xdr:cNvPr id="701" name="テキスト ボックス 700"/>
        <xdr:cNvSpPr txBox="1"/>
      </xdr:nvSpPr>
      <xdr:spPr>
        <a:xfrm>
          <a:off x="15214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162979</xdr:rowOff>
    </xdr:from>
    <xdr:to>
      <xdr:col>76</xdr:col>
      <xdr:colOff>114300</xdr:colOff>
      <xdr:row>97</xdr:row>
      <xdr:rowOff>128994</xdr:rowOff>
    </xdr:to>
    <xdr:cxnSp macro="">
      <xdr:nvCxnSpPr>
        <xdr:cNvPr id="702" name="直線コネクタ 701"/>
        <xdr:cNvCxnSpPr/>
      </xdr:nvCxnSpPr>
      <xdr:spPr>
        <a:xfrm>
          <a:off x="13703300" y="16622179"/>
          <a:ext cx="889000" cy="1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3" name="フローチャート: 判断 702"/>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4" name="テキスト ボックス 703"/>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61233</xdr:rowOff>
    </xdr:from>
    <xdr:to>
      <xdr:col>71</xdr:col>
      <xdr:colOff>177800</xdr:colOff>
      <xdr:row>96</xdr:row>
      <xdr:rowOff>162979</xdr:rowOff>
    </xdr:to>
    <xdr:cxnSp macro="">
      <xdr:nvCxnSpPr>
        <xdr:cNvPr id="705" name="直線コネクタ 704"/>
        <xdr:cNvCxnSpPr/>
      </xdr:nvCxnSpPr>
      <xdr:spPr>
        <a:xfrm>
          <a:off x="12814300" y="16520433"/>
          <a:ext cx="889000" cy="10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6" name="フローチャート: 判断 705"/>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38549</xdr:rowOff>
    </xdr:from>
    <xdr:ext cx="534377" cy="259045"/>
    <xdr:sp macro="" textlink="">
      <xdr:nvSpPr>
        <xdr:cNvPr id="707" name="テキスト ボックス 706"/>
        <xdr:cNvSpPr txBox="1"/>
      </xdr:nvSpPr>
      <xdr:spPr>
        <a:xfrm>
          <a:off x="13436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8" name="フローチャート: 判断 707"/>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151985</xdr:rowOff>
    </xdr:from>
    <xdr:ext cx="534377" cy="259045"/>
    <xdr:sp macro="" textlink="">
      <xdr:nvSpPr>
        <xdr:cNvPr id="709" name="テキスト ボックス 708"/>
        <xdr:cNvSpPr txBox="1"/>
      </xdr:nvSpPr>
      <xdr:spPr>
        <a:xfrm>
          <a:off x="12547111"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14376</xdr:rowOff>
    </xdr:from>
    <xdr:to>
      <xdr:col>85</xdr:col>
      <xdr:colOff>177800</xdr:colOff>
      <xdr:row>96</xdr:row>
      <xdr:rowOff>115976</xdr:rowOff>
    </xdr:to>
    <xdr:sp macro="" textlink="">
      <xdr:nvSpPr>
        <xdr:cNvPr id="715" name="楕円 714"/>
        <xdr:cNvSpPr/>
      </xdr:nvSpPr>
      <xdr:spPr>
        <a:xfrm>
          <a:off x="16268700" y="164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37253</xdr:rowOff>
    </xdr:from>
    <xdr:ext cx="534377" cy="259045"/>
    <xdr:sp macro="" textlink="">
      <xdr:nvSpPr>
        <xdr:cNvPr id="716" name="積立金該当値テキスト"/>
        <xdr:cNvSpPr txBox="1"/>
      </xdr:nvSpPr>
      <xdr:spPr>
        <a:xfrm>
          <a:off x="16370300" y="163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14909</xdr:rowOff>
    </xdr:from>
    <xdr:to>
      <xdr:col>81</xdr:col>
      <xdr:colOff>101600</xdr:colOff>
      <xdr:row>95</xdr:row>
      <xdr:rowOff>116509</xdr:rowOff>
    </xdr:to>
    <xdr:sp macro="" textlink="">
      <xdr:nvSpPr>
        <xdr:cNvPr id="717" name="楕円 716"/>
        <xdr:cNvSpPr/>
      </xdr:nvSpPr>
      <xdr:spPr>
        <a:xfrm>
          <a:off x="15430500" y="163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133036</xdr:rowOff>
    </xdr:from>
    <xdr:ext cx="534377" cy="259045"/>
    <xdr:sp macro="" textlink="">
      <xdr:nvSpPr>
        <xdr:cNvPr id="718" name="テキスト ボックス 717"/>
        <xdr:cNvSpPr txBox="1"/>
      </xdr:nvSpPr>
      <xdr:spPr>
        <a:xfrm>
          <a:off x="15214111" y="1607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78194</xdr:rowOff>
    </xdr:from>
    <xdr:to>
      <xdr:col>76</xdr:col>
      <xdr:colOff>165100</xdr:colOff>
      <xdr:row>98</xdr:row>
      <xdr:rowOff>8344</xdr:rowOff>
    </xdr:to>
    <xdr:sp macro="" textlink="">
      <xdr:nvSpPr>
        <xdr:cNvPr id="719" name="楕円 718"/>
        <xdr:cNvSpPr/>
      </xdr:nvSpPr>
      <xdr:spPr>
        <a:xfrm>
          <a:off x="14541500" y="1670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170921</xdr:rowOff>
    </xdr:from>
    <xdr:ext cx="534377" cy="259045"/>
    <xdr:sp macro="" textlink="">
      <xdr:nvSpPr>
        <xdr:cNvPr id="720" name="テキスト ボックス 719"/>
        <xdr:cNvSpPr txBox="1"/>
      </xdr:nvSpPr>
      <xdr:spPr>
        <a:xfrm>
          <a:off x="14325111" y="1680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112179</xdr:rowOff>
    </xdr:from>
    <xdr:to>
      <xdr:col>72</xdr:col>
      <xdr:colOff>38100</xdr:colOff>
      <xdr:row>97</xdr:row>
      <xdr:rowOff>42329</xdr:rowOff>
    </xdr:to>
    <xdr:sp macro="" textlink="">
      <xdr:nvSpPr>
        <xdr:cNvPr id="721" name="楕円 720"/>
        <xdr:cNvSpPr/>
      </xdr:nvSpPr>
      <xdr:spPr>
        <a:xfrm>
          <a:off x="13652500" y="165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33456</xdr:rowOff>
    </xdr:from>
    <xdr:ext cx="534377" cy="259045"/>
    <xdr:sp macro="" textlink="">
      <xdr:nvSpPr>
        <xdr:cNvPr id="722" name="テキスト ボックス 721"/>
        <xdr:cNvSpPr txBox="1"/>
      </xdr:nvSpPr>
      <xdr:spPr>
        <a:xfrm>
          <a:off x="13436111" y="166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10433</xdr:rowOff>
    </xdr:from>
    <xdr:to>
      <xdr:col>67</xdr:col>
      <xdr:colOff>101600</xdr:colOff>
      <xdr:row>96</xdr:row>
      <xdr:rowOff>112033</xdr:rowOff>
    </xdr:to>
    <xdr:sp macro="" textlink="">
      <xdr:nvSpPr>
        <xdr:cNvPr id="723" name="楕円 722"/>
        <xdr:cNvSpPr/>
      </xdr:nvSpPr>
      <xdr:spPr>
        <a:xfrm>
          <a:off x="12763500" y="1646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128560</xdr:rowOff>
    </xdr:from>
    <xdr:ext cx="534377" cy="259045"/>
    <xdr:sp macro="" textlink="">
      <xdr:nvSpPr>
        <xdr:cNvPr id="724" name="テキスト ボックス 723"/>
        <xdr:cNvSpPr txBox="1"/>
      </xdr:nvSpPr>
      <xdr:spPr>
        <a:xfrm>
          <a:off x="12547111" y="1624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6" name="直線コネクタ 745"/>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7"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9"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50" name="直線コネクタ 749"/>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112268</xdr:rowOff>
    </xdr:from>
    <xdr:to>
      <xdr:col>116</xdr:col>
      <xdr:colOff>63500</xdr:colOff>
      <xdr:row>38</xdr:row>
      <xdr:rowOff>139700</xdr:rowOff>
    </xdr:to>
    <xdr:cxnSp macro="">
      <xdr:nvCxnSpPr>
        <xdr:cNvPr id="751" name="直線コネクタ 750"/>
        <xdr:cNvCxnSpPr/>
      </xdr:nvCxnSpPr>
      <xdr:spPr>
        <a:xfrm>
          <a:off x="21323300" y="66273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2"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3" name="フローチャート: 判断 752"/>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112268</xdr:rowOff>
    </xdr:from>
    <xdr:to>
      <xdr:col>111</xdr:col>
      <xdr:colOff>177800</xdr:colOff>
      <xdr:row>38</xdr:row>
      <xdr:rowOff>139700</xdr:rowOff>
    </xdr:to>
    <xdr:cxnSp macro="">
      <xdr:nvCxnSpPr>
        <xdr:cNvPr id="754" name="直線コネクタ 753"/>
        <xdr:cNvCxnSpPr/>
      </xdr:nvCxnSpPr>
      <xdr:spPr>
        <a:xfrm flipV="1">
          <a:off x="20434300" y="6627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5" name="フローチャート: 判断 754"/>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163339</xdr:rowOff>
    </xdr:from>
    <xdr:ext cx="313932" cy="259045"/>
    <xdr:sp macro="" textlink="">
      <xdr:nvSpPr>
        <xdr:cNvPr id="756" name="テキスト ボックス 755"/>
        <xdr:cNvSpPr txBox="1"/>
      </xdr:nvSpPr>
      <xdr:spPr>
        <a:xfrm>
          <a:off x="21166333" y="6678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8" name="フローチャート: 判断 757"/>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61" name="フローチャート: 判断 760"/>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2" name="テキスト ボックス 761"/>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3" name="フローチャート: 判断 762"/>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4" name="テキスト ボックス 763"/>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71"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61468</xdr:rowOff>
    </xdr:from>
    <xdr:to>
      <xdr:col>112</xdr:col>
      <xdr:colOff>38100</xdr:colOff>
      <xdr:row>38</xdr:row>
      <xdr:rowOff>163068</xdr:rowOff>
    </xdr:to>
    <xdr:sp macro="" textlink="">
      <xdr:nvSpPr>
        <xdr:cNvPr id="772" name="楕円 771"/>
        <xdr:cNvSpPr/>
      </xdr:nvSpPr>
      <xdr:spPr>
        <a:xfrm>
          <a:off x="21272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8145</xdr:rowOff>
    </xdr:from>
    <xdr:ext cx="313932" cy="259045"/>
    <xdr:sp macro="" textlink="">
      <xdr:nvSpPr>
        <xdr:cNvPr id="773" name="テキスト ボックス 772"/>
        <xdr:cNvSpPr txBox="1"/>
      </xdr:nvSpPr>
      <xdr:spPr>
        <a:xfrm>
          <a:off x="21166333" y="6351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5" name="テキスト ボックス 774"/>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3" name="テキスト ボックス 79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5" name="テキスト ボックス 79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7" name="テキスト ボックス 79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801" name="直線コネクタ 800"/>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2"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3" name="直線コネクタ 802"/>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4"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5" name="直線コネクタ 804"/>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71760</xdr:rowOff>
    </xdr:from>
    <xdr:to>
      <xdr:col>116</xdr:col>
      <xdr:colOff>63500</xdr:colOff>
      <xdr:row>58</xdr:row>
      <xdr:rowOff>85751</xdr:rowOff>
    </xdr:to>
    <xdr:cxnSp macro="">
      <xdr:nvCxnSpPr>
        <xdr:cNvPr id="806" name="直線コネクタ 805"/>
        <xdr:cNvCxnSpPr/>
      </xdr:nvCxnSpPr>
      <xdr:spPr>
        <a:xfrm flipV="1">
          <a:off x="21323300" y="10015860"/>
          <a:ext cx="8382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38625</xdr:rowOff>
    </xdr:from>
    <xdr:ext cx="469744" cy="259045"/>
    <xdr:sp macro="" textlink="">
      <xdr:nvSpPr>
        <xdr:cNvPr id="807" name="貸付金平均値テキスト"/>
        <xdr:cNvSpPr txBox="1"/>
      </xdr:nvSpPr>
      <xdr:spPr>
        <a:xfrm>
          <a:off x="22212300" y="9639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8" name="フローチャート: 判断 807"/>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85751</xdr:rowOff>
    </xdr:from>
    <xdr:to>
      <xdr:col>111</xdr:col>
      <xdr:colOff>177800</xdr:colOff>
      <xdr:row>58</xdr:row>
      <xdr:rowOff>93706</xdr:rowOff>
    </xdr:to>
    <xdr:cxnSp macro="">
      <xdr:nvCxnSpPr>
        <xdr:cNvPr id="809" name="直線コネクタ 808"/>
        <xdr:cNvCxnSpPr/>
      </xdr:nvCxnSpPr>
      <xdr:spPr>
        <a:xfrm flipV="1">
          <a:off x="20434300" y="10029851"/>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10" name="フローチャート: 判断 809"/>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127657</xdr:rowOff>
    </xdr:from>
    <xdr:ext cx="469744" cy="259045"/>
    <xdr:sp macro="" textlink="">
      <xdr:nvSpPr>
        <xdr:cNvPr id="811" name="テキスト ボックス 810"/>
        <xdr:cNvSpPr txBox="1"/>
      </xdr:nvSpPr>
      <xdr:spPr>
        <a:xfrm>
          <a:off x="21088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91785</xdr:rowOff>
    </xdr:from>
    <xdr:to>
      <xdr:col>107</xdr:col>
      <xdr:colOff>50800</xdr:colOff>
      <xdr:row>58</xdr:row>
      <xdr:rowOff>93706</xdr:rowOff>
    </xdr:to>
    <xdr:cxnSp macro="">
      <xdr:nvCxnSpPr>
        <xdr:cNvPr id="812" name="直線コネクタ 811"/>
        <xdr:cNvCxnSpPr/>
      </xdr:nvCxnSpPr>
      <xdr:spPr>
        <a:xfrm>
          <a:off x="19545300" y="10035885"/>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3" name="フローチャート: 判断 812"/>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19026</xdr:rowOff>
    </xdr:from>
    <xdr:ext cx="469744" cy="259045"/>
    <xdr:sp macro="" textlink="">
      <xdr:nvSpPr>
        <xdr:cNvPr id="814" name="テキスト ボックス 813"/>
        <xdr:cNvSpPr txBox="1"/>
      </xdr:nvSpPr>
      <xdr:spPr>
        <a:xfrm>
          <a:off x="20199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86847</xdr:rowOff>
    </xdr:from>
    <xdr:to>
      <xdr:col>102</xdr:col>
      <xdr:colOff>114300</xdr:colOff>
      <xdr:row>58</xdr:row>
      <xdr:rowOff>91785</xdr:rowOff>
    </xdr:to>
    <xdr:cxnSp macro="">
      <xdr:nvCxnSpPr>
        <xdr:cNvPr id="815" name="直線コネクタ 814"/>
        <xdr:cNvCxnSpPr/>
      </xdr:nvCxnSpPr>
      <xdr:spPr>
        <a:xfrm>
          <a:off x="18656300" y="10030947"/>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6" name="フローチャート: 判断 815"/>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macro="" textlink="">
      <xdr:nvSpPr>
        <xdr:cNvPr id="817" name="テキスト ボックス 816"/>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8" name="フローチャート: 判断 817"/>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146768</xdr:rowOff>
    </xdr:from>
    <xdr:ext cx="469744" cy="259045"/>
    <xdr:sp macro="" textlink="">
      <xdr:nvSpPr>
        <xdr:cNvPr id="819" name="テキスト ボックス 818"/>
        <xdr:cNvSpPr txBox="1"/>
      </xdr:nvSpPr>
      <xdr:spPr>
        <a:xfrm>
          <a:off x="18421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20960</xdr:rowOff>
    </xdr:from>
    <xdr:to>
      <xdr:col>116</xdr:col>
      <xdr:colOff>114300</xdr:colOff>
      <xdr:row>58</xdr:row>
      <xdr:rowOff>122560</xdr:rowOff>
    </xdr:to>
    <xdr:sp macro="" textlink="">
      <xdr:nvSpPr>
        <xdr:cNvPr id="825" name="楕円 824"/>
        <xdr:cNvSpPr/>
      </xdr:nvSpPr>
      <xdr:spPr>
        <a:xfrm>
          <a:off x="22110700" y="99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107337</xdr:rowOff>
    </xdr:from>
    <xdr:ext cx="378565" cy="259045"/>
    <xdr:sp macro="" textlink="">
      <xdr:nvSpPr>
        <xdr:cNvPr id="826" name="貸付金該当値テキスト"/>
        <xdr:cNvSpPr txBox="1"/>
      </xdr:nvSpPr>
      <xdr:spPr>
        <a:xfrm>
          <a:off x="22212300" y="98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34951</xdr:rowOff>
    </xdr:from>
    <xdr:to>
      <xdr:col>112</xdr:col>
      <xdr:colOff>38100</xdr:colOff>
      <xdr:row>58</xdr:row>
      <xdr:rowOff>136551</xdr:rowOff>
    </xdr:to>
    <xdr:sp macro="" textlink="">
      <xdr:nvSpPr>
        <xdr:cNvPr id="827" name="楕円 826"/>
        <xdr:cNvSpPr/>
      </xdr:nvSpPr>
      <xdr:spPr>
        <a:xfrm>
          <a:off x="21272500" y="99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127678</xdr:rowOff>
    </xdr:from>
    <xdr:ext cx="378565" cy="259045"/>
    <xdr:sp macro="" textlink="">
      <xdr:nvSpPr>
        <xdr:cNvPr id="828" name="テキスト ボックス 827"/>
        <xdr:cNvSpPr txBox="1"/>
      </xdr:nvSpPr>
      <xdr:spPr>
        <a:xfrm>
          <a:off x="21134017" y="10071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42906</xdr:rowOff>
    </xdr:from>
    <xdr:to>
      <xdr:col>107</xdr:col>
      <xdr:colOff>101600</xdr:colOff>
      <xdr:row>58</xdr:row>
      <xdr:rowOff>144506</xdr:rowOff>
    </xdr:to>
    <xdr:sp macro="" textlink="">
      <xdr:nvSpPr>
        <xdr:cNvPr id="829" name="楕円 828"/>
        <xdr:cNvSpPr/>
      </xdr:nvSpPr>
      <xdr:spPr>
        <a:xfrm>
          <a:off x="20383500" y="998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135633</xdr:rowOff>
    </xdr:from>
    <xdr:ext cx="378565" cy="259045"/>
    <xdr:sp macro="" textlink="">
      <xdr:nvSpPr>
        <xdr:cNvPr id="830" name="テキスト ボックス 829"/>
        <xdr:cNvSpPr txBox="1"/>
      </xdr:nvSpPr>
      <xdr:spPr>
        <a:xfrm>
          <a:off x="20245017" y="10079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40985</xdr:rowOff>
    </xdr:from>
    <xdr:to>
      <xdr:col>102</xdr:col>
      <xdr:colOff>165100</xdr:colOff>
      <xdr:row>58</xdr:row>
      <xdr:rowOff>142585</xdr:rowOff>
    </xdr:to>
    <xdr:sp macro="" textlink="">
      <xdr:nvSpPr>
        <xdr:cNvPr id="831" name="楕円 830"/>
        <xdr:cNvSpPr/>
      </xdr:nvSpPr>
      <xdr:spPr>
        <a:xfrm>
          <a:off x="19494500" y="99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133712</xdr:rowOff>
    </xdr:from>
    <xdr:ext cx="378565" cy="259045"/>
    <xdr:sp macro="" textlink="">
      <xdr:nvSpPr>
        <xdr:cNvPr id="832" name="テキスト ボックス 831"/>
        <xdr:cNvSpPr txBox="1"/>
      </xdr:nvSpPr>
      <xdr:spPr>
        <a:xfrm>
          <a:off x="19356017" y="1007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36047</xdr:rowOff>
    </xdr:from>
    <xdr:to>
      <xdr:col>98</xdr:col>
      <xdr:colOff>38100</xdr:colOff>
      <xdr:row>58</xdr:row>
      <xdr:rowOff>137647</xdr:rowOff>
    </xdr:to>
    <xdr:sp macro="" textlink="">
      <xdr:nvSpPr>
        <xdr:cNvPr id="833" name="楕円 832"/>
        <xdr:cNvSpPr/>
      </xdr:nvSpPr>
      <xdr:spPr>
        <a:xfrm>
          <a:off x="18605500" y="99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128774</xdr:rowOff>
    </xdr:from>
    <xdr:ext cx="378565" cy="259045"/>
    <xdr:sp macro="" textlink="">
      <xdr:nvSpPr>
        <xdr:cNvPr id="834" name="テキスト ボックス 833"/>
        <xdr:cNvSpPr txBox="1"/>
      </xdr:nvSpPr>
      <xdr:spPr>
        <a:xfrm>
          <a:off x="18467017" y="1007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6" name="直線コネクタ 845"/>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7" name="テキスト ボックス 846"/>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8" name="直線コネクタ 847"/>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9" name="テキスト ボックス 848"/>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50" name="直線コネクタ 849"/>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51" name="テキスト ボックス 850"/>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4" name="直線コネクタ 853"/>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5" name="テキスト ボックス 854"/>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6" name="直線コネクタ 855"/>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7" name="テキスト ボックス 856"/>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8" name="直線コネクタ 857"/>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9" name="テキスト ボックス 858"/>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63" name="直線コネクタ 862"/>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4"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5" name="直線コネクタ 864"/>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6"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7" name="直線コネクタ 866"/>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2160</xdr:rowOff>
    </xdr:from>
    <xdr:to>
      <xdr:col>116</xdr:col>
      <xdr:colOff>63500</xdr:colOff>
      <xdr:row>78</xdr:row>
      <xdr:rowOff>85313</xdr:rowOff>
    </xdr:to>
    <xdr:cxnSp macro="">
      <xdr:nvCxnSpPr>
        <xdr:cNvPr id="868" name="直線コネクタ 867"/>
        <xdr:cNvCxnSpPr/>
      </xdr:nvCxnSpPr>
      <xdr:spPr>
        <a:xfrm flipV="1">
          <a:off x="21323300" y="13375260"/>
          <a:ext cx="838200" cy="8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54818</xdr:rowOff>
    </xdr:from>
    <xdr:ext cx="534377" cy="259045"/>
    <xdr:sp macro="" textlink="">
      <xdr:nvSpPr>
        <xdr:cNvPr id="869" name="繰出金平均値テキスト"/>
        <xdr:cNvSpPr txBox="1"/>
      </xdr:nvSpPr>
      <xdr:spPr>
        <a:xfrm>
          <a:off x="22212300" y="1291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70" name="フローチャート: 判断 869"/>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85313</xdr:rowOff>
    </xdr:from>
    <xdr:to>
      <xdr:col>111</xdr:col>
      <xdr:colOff>177800</xdr:colOff>
      <xdr:row>78</xdr:row>
      <xdr:rowOff>118935</xdr:rowOff>
    </xdr:to>
    <xdr:cxnSp macro="">
      <xdr:nvCxnSpPr>
        <xdr:cNvPr id="871" name="直線コネクタ 870"/>
        <xdr:cNvCxnSpPr/>
      </xdr:nvCxnSpPr>
      <xdr:spPr>
        <a:xfrm flipV="1">
          <a:off x="20434300" y="13458413"/>
          <a:ext cx="889000" cy="3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72" name="フローチャート: 判断 871"/>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7002</xdr:rowOff>
    </xdr:from>
    <xdr:ext cx="534377" cy="259045"/>
    <xdr:sp macro="" textlink="">
      <xdr:nvSpPr>
        <xdr:cNvPr id="873" name="テキスト ボックス 872"/>
        <xdr:cNvSpPr txBox="1"/>
      </xdr:nvSpPr>
      <xdr:spPr>
        <a:xfrm>
          <a:off x="21056111" y="128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17970</xdr:rowOff>
    </xdr:from>
    <xdr:to>
      <xdr:col>107</xdr:col>
      <xdr:colOff>50800</xdr:colOff>
      <xdr:row>78</xdr:row>
      <xdr:rowOff>118935</xdr:rowOff>
    </xdr:to>
    <xdr:cxnSp macro="">
      <xdr:nvCxnSpPr>
        <xdr:cNvPr id="874" name="直線コネクタ 873"/>
        <xdr:cNvCxnSpPr/>
      </xdr:nvCxnSpPr>
      <xdr:spPr>
        <a:xfrm>
          <a:off x="19545300" y="12533820"/>
          <a:ext cx="889000" cy="95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5" name="フローチャート: 判断 874"/>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138923</xdr:rowOff>
    </xdr:from>
    <xdr:ext cx="534377" cy="259045"/>
    <xdr:sp macro="" textlink="">
      <xdr:nvSpPr>
        <xdr:cNvPr id="876" name="テキスト ボックス 875"/>
        <xdr:cNvSpPr txBox="1"/>
      </xdr:nvSpPr>
      <xdr:spPr>
        <a:xfrm>
          <a:off x="20167111" y="128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17970</xdr:rowOff>
    </xdr:from>
    <xdr:to>
      <xdr:col>102</xdr:col>
      <xdr:colOff>114300</xdr:colOff>
      <xdr:row>73</xdr:row>
      <xdr:rowOff>85217</xdr:rowOff>
    </xdr:to>
    <xdr:cxnSp macro="">
      <xdr:nvCxnSpPr>
        <xdr:cNvPr id="877" name="直線コネクタ 876"/>
        <xdr:cNvCxnSpPr/>
      </xdr:nvCxnSpPr>
      <xdr:spPr>
        <a:xfrm flipV="1">
          <a:off x="18656300" y="12533820"/>
          <a:ext cx="889000" cy="6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8" name="フローチャート: 判断 877"/>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64850</xdr:rowOff>
    </xdr:from>
    <xdr:ext cx="534377" cy="259045"/>
    <xdr:sp macro="" textlink="">
      <xdr:nvSpPr>
        <xdr:cNvPr id="879" name="テキスト ボックス 878"/>
        <xdr:cNvSpPr txBox="1"/>
      </xdr:nvSpPr>
      <xdr:spPr>
        <a:xfrm>
          <a:off x="19278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80" name="フローチャート: 判断 879"/>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77233</xdr:rowOff>
    </xdr:from>
    <xdr:ext cx="534377" cy="259045"/>
    <xdr:sp macro="" textlink="">
      <xdr:nvSpPr>
        <xdr:cNvPr id="881" name="テキスト ボックス 880"/>
        <xdr:cNvSpPr txBox="1"/>
      </xdr:nvSpPr>
      <xdr:spPr>
        <a:xfrm>
          <a:off x="18389111" y="129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122810</xdr:rowOff>
    </xdr:from>
    <xdr:to>
      <xdr:col>116</xdr:col>
      <xdr:colOff>114300</xdr:colOff>
      <xdr:row>78</xdr:row>
      <xdr:rowOff>52960</xdr:rowOff>
    </xdr:to>
    <xdr:sp macro="" textlink="">
      <xdr:nvSpPr>
        <xdr:cNvPr id="887" name="楕円 886"/>
        <xdr:cNvSpPr/>
      </xdr:nvSpPr>
      <xdr:spPr>
        <a:xfrm>
          <a:off x="22110700" y="133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101237</xdr:rowOff>
    </xdr:from>
    <xdr:ext cx="534377" cy="259045"/>
    <xdr:sp macro="" textlink="">
      <xdr:nvSpPr>
        <xdr:cNvPr id="888" name="繰出金該当値テキスト"/>
        <xdr:cNvSpPr txBox="1"/>
      </xdr:nvSpPr>
      <xdr:spPr>
        <a:xfrm>
          <a:off x="22212300" y="1330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34513</xdr:rowOff>
    </xdr:from>
    <xdr:to>
      <xdr:col>112</xdr:col>
      <xdr:colOff>38100</xdr:colOff>
      <xdr:row>78</xdr:row>
      <xdr:rowOff>136113</xdr:rowOff>
    </xdr:to>
    <xdr:sp macro="" textlink="">
      <xdr:nvSpPr>
        <xdr:cNvPr id="889" name="楕円 888"/>
        <xdr:cNvSpPr/>
      </xdr:nvSpPr>
      <xdr:spPr>
        <a:xfrm>
          <a:off x="21272500" y="134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127240</xdr:rowOff>
    </xdr:from>
    <xdr:ext cx="534377" cy="259045"/>
    <xdr:sp macro="" textlink="">
      <xdr:nvSpPr>
        <xdr:cNvPr id="890" name="テキスト ボックス 889"/>
        <xdr:cNvSpPr txBox="1"/>
      </xdr:nvSpPr>
      <xdr:spPr>
        <a:xfrm>
          <a:off x="21056111" y="13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68135</xdr:rowOff>
    </xdr:from>
    <xdr:to>
      <xdr:col>107</xdr:col>
      <xdr:colOff>101600</xdr:colOff>
      <xdr:row>78</xdr:row>
      <xdr:rowOff>169735</xdr:rowOff>
    </xdr:to>
    <xdr:sp macro="" textlink="">
      <xdr:nvSpPr>
        <xdr:cNvPr id="891" name="楕円 890"/>
        <xdr:cNvSpPr/>
      </xdr:nvSpPr>
      <xdr:spPr>
        <a:xfrm>
          <a:off x="20383500" y="13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160862</xdr:rowOff>
    </xdr:from>
    <xdr:ext cx="534377" cy="259045"/>
    <xdr:sp macro="" textlink="">
      <xdr:nvSpPr>
        <xdr:cNvPr id="892" name="テキスト ボックス 891"/>
        <xdr:cNvSpPr txBox="1"/>
      </xdr:nvSpPr>
      <xdr:spPr>
        <a:xfrm>
          <a:off x="20167111" y="1353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138620</xdr:rowOff>
    </xdr:from>
    <xdr:to>
      <xdr:col>102</xdr:col>
      <xdr:colOff>165100</xdr:colOff>
      <xdr:row>73</xdr:row>
      <xdr:rowOff>68770</xdr:rowOff>
    </xdr:to>
    <xdr:sp macro="" textlink="">
      <xdr:nvSpPr>
        <xdr:cNvPr id="893" name="楕円 892"/>
        <xdr:cNvSpPr/>
      </xdr:nvSpPr>
      <xdr:spPr>
        <a:xfrm>
          <a:off x="19494500" y="124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85297</xdr:rowOff>
    </xdr:from>
    <xdr:ext cx="534377" cy="259045"/>
    <xdr:sp macro="" textlink="">
      <xdr:nvSpPr>
        <xdr:cNvPr id="894" name="テキスト ボックス 893"/>
        <xdr:cNvSpPr txBox="1"/>
      </xdr:nvSpPr>
      <xdr:spPr>
        <a:xfrm>
          <a:off x="19278111" y="1225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34417</xdr:rowOff>
    </xdr:from>
    <xdr:to>
      <xdr:col>98</xdr:col>
      <xdr:colOff>38100</xdr:colOff>
      <xdr:row>73</xdr:row>
      <xdr:rowOff>136017</xdr:rowOff>
    </xdr:to>
    <xdr:sp macro="" textlink="">
      <xdr:nvSpPr>
        <xdr:cNvPr id="895" name="楕円 894"/>
        <xdr:cNvSpPr/>
      </xdr:nvSpPr>
      <xdr:spPr>
        <a:xfrm>
          <a:off x="18605500" y="1255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152544</xdr:rowOff>
    </xdr:from>
    <xdr:ext cx="534377" cy="259045"/>
    <xdr:sp macro="" textlink="">
      <xdr:nvSpPr>
        <xdr:cNvPr id="896" name="テキスト ボックス 895"/>
        <xdr:cNvSpPr txBox="1"/>
      </xdr:nvSpPr>
      <xdr:spPr>
        <a:xfrm>
          <a:off x="18389111" y="123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444,723</a:t>
          </a:r>
          <a:r>
            <a:rPr kumimoji="1" lang="ja-JP" altLang="en-US" sz="1300">
              <a:latin typeface="ＭＳ Ｐゴシック" panose="020B0600070205080204" pitchFamily="50" charset="-128"/>
              <a:ea typeface="ＭＳ Ｐゴシック" panose="020B0600070205080204" pitchFamily="50" charset="-128"/>
            </a:rPr>
            <a:t>円で対前年</a:t>
          </a:r>
          <a:r>
            <a:rPr kumimoji="1" lang="en-US" altLang="ja-JP" sz="1300">
              <a:latin typeface="ＭＳ Ｐゴシック" panose="020B0600070205080204" pitchFamily="50" charset="-128"/>
              <a:ea typeface="ＭＳ Ｐゴシック" panose="020B0600070205080204" pitchFamily="50" charset="-128"/>
            </a:rPr>
            <a:t>22,863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主な構成をなす扶助費は</a:t>
          </a:r>
          <a:r>
            <a:rPr kumimoji="1" lang="en-US" altLang="ja-JP" sz="1300">
              <a:latin typeface="ＭＳ Ｐゴシック" panose="020B0600070205080204" pitchFamily="50" charset="-128"/>
              <a:ea typeface="ＭＳ Ｐゴシック" panose="020B0600070205080204" pitchFamily="50" charset="-128"/>
            </a:rPr>
            <a:t>104,644</a:t>
          </a:r>
          <a:r>
            <a:rPr kumimoji="1" lang="ja-JP" altLang="en-US" sz="1300">
              <a:latin typeface="ＭＳ Ｐゴシック" panose="020B0600070205080204" pitchFamily="50" charset="-128"/>
              <a:ea typeface="ＭＳ Ｐゴシック" panose="020B0600070205080204" pitchFamily="50" charset="-128"/>
            </a:rPr>
            <a:t>円となっており、対前年</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％の増で、区内私立幼稚園経費をはじめとする子育て支援経費や障害児者の支援給付費により年々増加傾向にある。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また、普通建設事業費では、</a:t>
          </a:r>
          <a:r>
            <a:rPr kumimoji="1" lang="en-US" altLang="ja-JP" sz="1300">
              <a:latin typeface="ＭＳ Ｐゴシック" panose="020B0600070205080204" pitchFamily="50" charset="-128"/>
              <a:ea typeface="ＭＳ Ｐゴシック" panose="020B0600070205080204" pitchFamily="50" charset="-128"/>
            </a:rPr>
            <a:t>107,833</a:t>
          </a:r>
          <a:r>
            <a:rPr kumimoji="1" lang="ja-JP" altLang="en-US" sz="1300">
              <a:latin typeface="ＭＳ Ｐゴシック" panose="020B0600070205080204" pitchFamily="50" charset="-128"/>
              <a:ea typeface="ＭＳ Ｐゴシック" panose="020B0600070205080204" pitchFamily="50" charset="-128"/>
            </a:rPr>
            <a:t>円で、武蔵小山駅前周辺地区再開発事業、学校改築推進経費、品川児童学園改築等により対前年</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％の増となり、類似団体の平均と比較</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しても</a:t>
          </a:r>
          <a:r>
            <a:rPr kumimoji="1" lang="en-US" altLang="ja-JP" sz="1300">
              <a:latin typeface="ＭＳ Ｐゴシック" panose="020B0600070205080204" pitchFamily="50" charset="-128"/>
              <a:ea typeface="ＭＳ Ｐゴシック" panose="020B0600070205080204" pitchFamily="50" charset="-128"/>
            </a:rPr>
            <a:t>56,152</a:t>
          </a:r>
          <a:r>
            <a:rPr kumimoji="1" lang="ja-JP" altLang="en-US" sz="1300">
              <a:latin typeface="ＭＳ Ｐゴシック" panose="020B0600070205080204" pitchFamily="50" charset="-128"/>
              <a:ea typeface="ＭＳ Ｐゴシック" panose="020B0600070205080204" pitchFamily="50" charset="-128"/>
            </a:rPr>
            <a:t>円高く、</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倍と積極的な投資となった。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401,704
387,804
22.84
183,779,737
178,667,021
5,075,089
102,628,959
10,946,025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161227</xdr:rowOff>
    </xdr:from>
    <xdr:to>
      <xdr:col>24</xdr:col>
      <xdr:colOff>63500</xdr:colOff>
      <xdr:row>37</xdr:row>
      <xdr:rowOff>1778</xdr:rowOff>
    </xdr:to>
    <xdr:cxnSp macro="">
      <xdr:nvCxnSpPr>
        <xdr:cNvPr id="60" name="直線コネクタ 59"/>
        <xdr:cNvCxnSpPr/>
      </xdr:nvCxnSpPr>
      <xdr:spPr>
        <a:xfrm>
          <a:off x="3797300" y="6333427"/>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129430</xdr:rowOff>
    </xdr:from>
    <xdr:ext cx="469744" cy="259045"/>
    <xdr:sp macro="" textlink="">
      <xdr:nvSpPr>
        <xdr:cNvPr id="61" name="議会費平均値テキスト"/>
        <xdr:cNvSpPr txBox="1"/>
      </xdr:nvSpPr>
      <xdr:spPr>
        <a:xfrm>
          <a:off x="4686300" y="630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161227</xdr:rowOff>
    </xdr:from>
    <xdr:to>
      <xdr:col>19</xdr:col>
      <xdr:colOff>177800</xdr:colOff>
      <xdr:row>36</xdr:row>
      <xdr:rowOff>163893</xdr:rowOff>
    </xdr:to>
    <xdr:cxnSp macro="">
      <xdr:nvCxnSpPr>
        <xdr:cNvPr id="63" name="直線コネクタ 62"/>
        <xdr:cNvCxnSpPr/>
      </xdr:nvCxnSpPr>
      <xdr:spPr>
        <a:xfrm flipV="1">
          <a:off x="2908300" y="6333427"/>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69804</xdr:rowOff>
    </xdr:from>
    <xdr:ext cx="469744" cy="259045"/>
    <xdr:sp macro="" textlink="">
      <xdr:nvSpPr>
        <xdr:cNvPr id="65" name="テキスト ボックス 64"/>
        <xdr:cNvSpPr txBox="1"/>
      </xdr:nvSpPr>
      <xdr:spPr>
        <a:xfrm>
          <a:off x="3562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156083</xdr:rowOff>
    </xdr:from>
    <xdr:to>
      <xdr:col>15</xdr:col>
      <xdr:colOff>50800</xdr:colOff>
      <xdr:row>36</xdr:row>
      <xdr:rowOff>163893</xdr:rowOff>
    </xdr:to>
    <xdr:cxnSp macro="">
      <xdr:nvCxnSpPr>
        <xdr:cNvPr id="66" name="直線コネクタ 65"/>
        <xdr:cNvCxnSpPr/>
      </xdr:nvCxnSpPr>
      <xdr:spPr>
        <a:xfrm>
          <a:off x="2019300" y="6328283"/>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68089</xdr:rowOff>
    </xdr:from>
    <xdr:ext cx="469744" cy="259045"/>
    <xdr:sp macro="" textlink="">
      <xdr:nvSpPr>
        <xdr:cNvPr id="68" name="テキスト ボックス 67"/>
        <xdr:cNvSpPr txBox="1"/>
      </xdr:nvSpPr>
      <xdr:spPr>
        <a:xfrm>
          <a:off x="2673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122746</xdr:rowOff>
    </xdr:from>
    <xdr:to>
      <xdr:col>10</xdr:col>
      <xdr:colOff>114300</xdr:colOff>
      <xdr:row>36</xdr:row>
      <xdr:rowOff>156083</xdr:rowOff>
    </xdr:to>
    <xdr:cxnSp macro="">
      <xdr:nvCxnSpPr>
        <xdr:cNvPr id="69" name="直線コネクタ 68"/>
        <xdr:cNvCxnSpPr/>
      </xdr:nvCxnSpPr>
      <xdr:spPr>
        <a:xfrm>
          <a:off x="1130300" y="6294946"/>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71" name="テキスト ボックス 70"/>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29608</xdr:rowOff>
    </xdr:from>
    <xdr:ext cx="469744" cy="259045"/>
    <xdr:sp macro="" textlink="">
      <xdr:nvSpPr>
        <xdr:cNvPr id="73" name="テキスト ボックス 72"/>
        <xdr:cNvSpPr txBox="1"/>
      </xdr:nvSpPr>
      <xdr:spPr>
        <a:xfrm>
          <a:off x="895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122428</xdr:rowOff>
    </xdr:from>
    <xdr:to>
      <xdr:col>24</xdr:col>
      <xdr:colOff>114300</xdr:colOff>
      <xdr:row>37</xdr:row>
      <xdr:rowOff>52578</xdr:rowOff>
    </xdr:to>
    <xdr:sp macro="" textlink="">
      <xdr:nvSpPr>
        <xdr:cNvPr id="79" name="楕円 78"/>
        <xdr:cNvSpPr/>
      </xdr:nvSpPr>
      <xdr:spPr>
        <a:xfrm>
          <a:off x="45847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145305</xdr:rowOff>
    </xdr:from>
    <xdr:ext cx="469744" cy="259045"/>
    <xdr:sp macro="" textlink="">
      <xdr:nvSpPr>
        <xdr:cNvPr id="80" name="議会費該当値テキスト"/>
        <xdr:cNvSpPr txBox="1"/>
      </xdr:nvSpPr>
      <xdr:spPr>
        <a:xfrm>
          <a:off x="4686300" y="614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110427</xdr:rowOff>
    </xdr:from>
    <xdr:to>
      <xdr:col>20</xdr:col>
      <xdr:colOff>38100</xdr:colOff>
      <xdr:row>37</xdr:row>
      <xdr:rowOff>40577</xdr:rowOff>
    </xdr:to>
    <xdr:sp macro="" textlink="">
      <xdr:nvSpPr>
        <xdr:cNvPr id="81" name="楕円 80"/>
        <xdr:cNvSpPr/>
      </xdr:nvSpPr>
      <xdr:spPr>
        <a:xfrm>
          <a:off x="3746500" y="62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57104</xdr:rowOff>
    </xdr:from>
    <xdr:ext cx="469744" cy="259045"/>
    <xdr:sp macro="" textlink="">
      <xdr:nvSpPr>
        <xdr:cNvPr id="82" name="テキスト ボックス 81"/>
        <xdr:cNvSpPr txBox="1"/>
      </xdr:nvSpPr>
      <xdr:spPr>
        <a:xfrm>
          <a:off x="3562428" y="605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113093</xdr:rowOff>
    </xdr:from>
    <xdr:to>
      <xdr:col>15</xdr:col>
      <xdr:colOff>101600</xdr:colOff>
      <xdr:row>37</xdr:row>
      <xdr:rowOff>43243</xdr:rowOff>
    </xdr:to>
    <xdr:sp macro="" textlink="">
      <xdr:nvSpPr>
        <xdr:cNvPr id="83" name="楕円 82"/>
        <xdr:cNvSpPr/>
      </xdr:nvSpPr>
      <xdr:spPr>
        <a:xfrm>
          <a:off x="2857500" y="6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59770</xdr:rowOff>
    </xdr:from>
    <xdr:ext cx="469744" cy="259045"/>
    <xdr:sp macro="" textlink="">
      <xdr:nvSpPr>
        <xdr:cNvPr id="84" name="テキスト ボックス 83"/>
        <xdr:cNvSpPr txBox="1"/>
      </xdr:nvSpPr>
      <xdr:spPr>
        <a:xfrm>
          <a:off x="2673428" y="606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105283</xdr:rowOff>
    </xdr:from>
    <xdr:to>
      <xdr:col>10</xdr:col>
      <xdr:colOff>165100</xdr:colOff>
      <xdr:row>37</xdr:row>
      <xdr:rowOff>35433</xdr:rowOff>
    </xdr:to>
    <xdr:sp macro="" textlink="">
      <xdr:nvSpPr>
        <xdr:cNvPr id="85" name="楕円 84"/>
        <xdr:cNvSpPr/>
      </xdr:nvSpPr>
      <xdr:spPr>
        <a:xfrm>
          <a:off x="1968500" y="62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51960</xdr:rowOff>
    </xdr:from>
    <xdr:ext cx="469744" cy="259045"/>
    <xdr:sp macro="" textlink="">
      <xdr:nvSpPr>
        <xdr:cNvPr id="86" name="テキスト ボックス 85"/>
        <xdr:cNvSpPr txBox="1"/>
      </xdr:nvSpPr>
      <xdr:spPr>
        <a:xfrm>
          <a:off x="1784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71946</xdr:rowOff>
    </xdr:from>
    <xdr:to>
      <xdr:col>6</xdr:col>
      <xdr:colOff>38100</xdr:colOff>
      <xdr:row>37</xdr:row>
      <xdr:rowOff>2096</xdr:rowOff>
    </xdr:to>
    <xdr:sp macro="" textlink="">
      <xdr:nvSpPr>
        <xdr:cNvPr id="87" name="楕円 86"/>
        <xdr:cNvSpPr/>
      </xdr:nvSpPr>
      <xdr:spPr>
        <a:xfrm>
          <a:off x="1079500" y="624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18623</xdr:rowOff>
    </xdr:from>
    <xdr:ext cx="469744" cy="259045"/>
    <xdr:sp macro="" textlink="">
      <xdr:nvSpPr>
        <xdr:cNvPr id="88" name="テキスト ボックス 87"/>
        <xdr:cNvSpPr txBox="1"/>
      </xdr:nvSpPr>
      <xdr:spPr>
        <a:xfrm>
          <a:off x="895428" y="601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12250</xdr:rowOff>
    </xdr:from>
    <xdr:to>
      <xdr:col>24</xdr:col>
      <xdr:colOff>63500</xdr:colOff>
      <xdr:row>58</xdr:row>
      <xdr:rowOff>93719</xdr:rowOff>
    </xdr:to>
    <xdr:cxnSp macro="">
      <xdr:nvCxnSpPr>
        <xdr:cNvPr id="120" name="直線コネクタ 119"/>
        <xdr:cNvCxnSpPr/>
      </xdr:nvCxnSpPr>
      <xdr:spPr>
        <a:xfrm>
          <a:off x="3797300" y="9956350"/>
          <a:ext cx="838200" cy="8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33421</xdr:rowOff>
    </xdr:from>
    <xdr:ext cx="534377" cy="259045"/>
    <xdr:sp macro="" textlink="">
      <xdr:nvSpPr>
        <xdr:cNvPr id="121" name="総務費平均値テキスト"/>
        <xdr:cNvSpPr txBox="1"/>
      </xdr:nvSpPr>
      <xdr:spPr>
        <a:xfrm>
          <a:off x="4686300" y="9806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12250</xdr:rowOff>
    </xdr:from>
    <xdr:to>
      <xdr:col>19</xdr:col>
      <xdr:colOff>177800</xdr:colOff>
      <xdr:row>59</xdr:row>
      <xdr:rowOff>167</xdr:rowOff>
    </xdr:to>
    <xdr:cxnSp macro="">
      <xdr:nvCxnSpPr>
        <xdr:cNvPr id="123" name="直線コネクタ 122"/>
        <xdr:cNvCxnSpPr/>
      </xdr:nvCxnSpPr>
      <xdr:spPr>
        <a:xfrm flipV="1">
          <a:off x="2908300" y="9956350"/>
          <a:ext cx="889000" cy="1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macro="" textlink="">
      <xdr:nvSpPr>
        <xdr:cNvPr id="125" name="テキスト ボックス 124"/>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124667</xdr:rowOff>
    </xdr:from>
    <xdr:to>
      <xdr:col>15</xdr:col>
      <xdr:colOff>50800</xdr:colOff>
      <xdr:row>59</xdr:row>
      <xdr:rowOff>167</xdr:rowOff>
    </xdr:to>
    <xdr:cxnSp macro="">
      <xdr:nvCxnSpPr>
        <xdr:cNvPr id="126" name="直線コネクタ 125"/>
        <xdr:cNvCxnSpPr/>
      </xdr:nvCxnSpPr>
      <xdr:spPr>
        <a:xfrm>
          <a:off x="2019300" y="10068767"/>
          <a:ext cx="889000" cy="4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168154</xdr:rowOff>
    </xdr:from>
    <xdr:ext cx="534377" cy="259045"/>
    <xdr:sp macro="" textlink="">
      <xdr:nvSpPr>
        <xdr:cNvPr id="128" name="テキスト ボックス 127"/>
        <xdr:cNvSpPr txBox="1"/>
      </xdr:nvSpPr>
      <xdr:spPr>
        <a:xfrm>
          <a:off x="2641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116829</xdr:rowOff>
    </xdr:from>
    <xdr:to>
      <xdr:col>10</xdr:col>
      <xdr:colOff>114300</xdr:colOff>
      <xdr:row>58</xdr:row>
      <xdr:rowOff>124667</xdr:rowOff>
    </xdr:to>
    <xdr:cxnSp macro="">
      <xdr:nvCxnSpPr>
        <xdr:cNvPr id="129" name="直線コネクタ 128"/>
        <xdr:cNvCxnSpPr/>
      </xdr:nvCxnSpPr>
      <xdr:spPr>
        <a:xfrm>
          <a:off x="1130300" y="10060929"/>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142594</xdr:rowOff>
    </xdr:from>
    <xdr:ext cx="534377" cy="259045"/>
    <xdr:sp macro="" textlink="">
      <xdr:nvSpPr>
        <xdr:cNvPr id="131" name="テキスト ボックス 130"/>
        <xdr:cNvSpPr txBox="1"/>
      </xdr:nvSpPr>
      <xdr:spPr>
        <a:xfrm>
          <a:off x="1752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117829</xdr:rowOff>
    </xdr:from>
    <xdr:ext cx="534377" cy="259045"/>
    <xdr:sp macro="" textlink="">
      <xdr:nvSpPr>
        <xdr:cNvPr id="133" name="テキスト ボックス 132"/>
        <xdr:cNvSpPr txBox="1"/>
      </xdr:nvSpPr>
      <xdr:spPr>
        <a:xfrm>
          <a:off x="863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42919</xdr:rowOff>
    </xdr:from>
    <xdr:to>
      <xdr:col>24</xdr:col>
      <xdr:colOff>114300</xdr:colOff>
      <xdr:row>58</xdr:row>
      <xdr:rowOff>144519</xdr:rowOff>
    </xdr:to>
    <xdr:sp macro="" textlink="">
      <xdr:nvSpPr>
        <xdr:cNvPr id="139" name="楕円 138"/>
        <xdr:cNvSpPr/>
      </xdr:nvSpPr>
      <xdr:spPr>
        <a:xfrm>
          <a:off x="4584700" y="99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21346</xdr:rowOff>
    </xdr:from>
    <xdr:ext cx="534377" cy="259045"/>
    <xdr:sp macro="" textlink="">
      <xdr:nvSpPr>
        <xdr:cNvPr id="140" name="総務費該当値テキスト"/>
        <xdr:cNvSpPr txBox="1"/>
      </xdr:nvSpPr>
      <xdr:spPr>
        <a:xfrm>
          <a:off x="4686300" y="996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132900</xdr:rowOff>
    </xdr:from>
    <xdr:to>
      <xdr:col>20</xdr:col>
      <xdr:colOff>38100</xdr:colOff>
      <xdr:row>58</xdr:row>
      <xdr:rowOff>63050</xdr:rowOff>
    </xdr:to>
    <xdr:sp macro="" textlink="">
      <xdr:nvSpPr>
        <xdr:cNvPr id="141" name="楕円 140"/>
        <xdr:cNvSpPr/>
      </xdr:nvSpPr>
      <xdr:spPr>
        <a:xfrm>
          <a:off x="3746500" y="99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79577</xdr:rowOff>
    </xdr:from>
    <xdr:ext cx="534377" cy="259045"/>
    <xdr:sp macro="" textlink="">
      <xdr:nvSpPr>
        <xdr:cNvPr id="142" name="テキスト ボックス 141"/>
        <xdr:cNvSpPr txBox="1"/>
      </xdr:nvSpPr>
      <xdr:spPr>
        <a:xfrm>
          <a:off x="3530111" y="96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120817</xdr:rowOff>
    </xdr:from>
    <xdr:to>
      <xdr:col>15</xdr:col>
      <xdr:colOff>101600</xdr:colOff>
      <xdr:row>59</xdr:row>
      <xdr:rowOff>50967</xdr:rowOff>
    </xdr:to>
    <xdr:sp macro="" textlink="">
      <xdr:nvSpPr>
        <xdr:cNvPr id="143" name="楕円 142"/>
        <xdr:cNvSpPr/>
      </xdr:nvSpPr>
      <xdr:spPr>
        <a:xfrm>
          <a:off x="2857500" y="1006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42094</xdr:rowOff>
    </xdr:from>
    <xdr:ext cx="534377" cy="259045"/>
    <xdr:sp macro="" textlink="">
      <xdr:nvSpPr>
        <xdr:cNvPr id="144" name="テキスト ボックス 143"/>
        <xdr:cNvSpPr txBox="1"/>
      </xdr:nvSpPr>
      <xdr:spPr>
        <a:xfrm>
          <a:off x="2641111" y="101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73867</xdr:rowOff>
    </xdr:from>
    <xdr:to>
      <xdr:col>10</xdr:col>
      <xdr:colOff>165100</xdr:colOff>
      <xdr:row>59</xdr:row>
      <xdr:rowOff>4017</xdr:rowOff>
    </xdr:to>
    <xdr:sp macro="" textlink="">
      <xdr:nvSpPr>
        <xdr:cNvPr id="145" name="楕円 144"/>
        <xdr:cNvSpPr/>
      </xdr:nvSpPr>
      <xdr:spPr>
        <a:xfrm>
          <a:off x="1968500" y="1001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166594</xdr:rowOff>
    </xdr:from>
    <xdr:ext cx="534377" cy="259045"/>
    <xdr:sp macro="" textlink="">
      <xdr:nvSpPr>
        <xdr:cNvPr id="146" name="テキスト ボックス 145"/>
        <xdr:cNvSpPr txBox="1"/>
      </xdr:nvSpPr>
      <xdr:spPr>
        <a:xfrm>
          <a:off x="1752111" y="1011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66029</xdr:rowOff>
    </xdr:from>
    <xdr:to>
      <xdr:col>6</xdr:col>
      <xdr:colOff>38100</xdr:colOff>
      <xdr:row>58</xdr:row>
      <xdr:rowOff>167629</xdr:rowOff>
    </xdr:to>
    <xdr:sp macro="" textlink="">
      <xdr:nvSpPr>
        <xdr:cNvPr id="147" name="楕円 146"/>
        <xdr:cNvSpPr/>
      </xdr:nvSpPr>
      <xdr:spPr>
        <a:xfrm>
          <a:off x="1079500" y="1001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158756</xdr:rowOff>
    </xdr:from>
    <xdr:ext cx="534377" cy="259045"/>
    <xdr:sp macro="" textlink="">
      <xdr:nvSpPr>
        <xdr:cNvPr id="148" name="テキスト ボックス 147"/>
        <xdr:cNvSpPr txBox="1"/>
      </xdr:nvSpPr>
      <xdr:spPr>
        <a:xfrm>
          <a:off x="863111" y="1010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60161</xdr:rowOff>
    </xdr:from>
    <xdr:to>
      <xdr:col>24</xdr:col>
      <xdr:colOff>63500</xdr:colOff>
      <xdr:row>78</xdr:row>
      <xdr:rowOff>72313</xdr:rowOff>
    </xdr:to>
    <xdr:cxnSp macro="">
      <xdr:nvCxnSpPr>
        <xdr:cNvPr id="178" name="直線コネクタ 177"/>
        <xdr:cNvCxnSpPr/>
      </xdr:nvCxnSpPr>
      <xdr:spPr>
        <a:xfrm flipV="1">
          <a:off x="3797300" y="13261811"/>
          <a:ext cx="838200" cy="18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123982</xdr:rowOff>
    </xdr:from>
    <xdr:ext cx="599010" cy="259045"/>
    <xdr:sp macro="" textlink="">
      <xdr:nvSpPr>
        <xdr:cNvPr id="179" name="民生費平均値テキスト"/>
        <xdr:cNvSpPr txBox="1"/>
      </xdr:nvSpPr>
      <xdr:spPr>
        <a:xfrm>
          <a:off x="4686300" y="12982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63309</xdr:rowOff>
    </xdr:from>
    <xdr:to>
      <xdr:col>19</xdr:col>
      <xdr:colOff>177800</xdr:colOff>
      <xdr:row>78</xdr:row>
      <xdr:rowOff>72313</xdr:rowOff>
    </xdr:to>
    <xdr:cxnSp macro="">
      <xdr:nvCxnSpPr>
        <xdr:cNvPr id="181" name="直線コネクタ 180"/>
        <xdr:cNvCxnSpPr/>
      </xdr:nvCxnSpPr>
      <xdr:spPr>
        <a:xfrm>
          <a:off x="2908300" y="13436409"/>
          <a:ext cx="889000" cy="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153458</xdr:rowOff>
    </xdr:from>
    <xdr:ext cx="599010" cy="259045"/>
    <xdr:sp macro="" textlink="">
      <xdr:nvSpPr>
        <xdr:cNvPr id="183" name="テキスト ボックス 182"/>
        <xdr:cNvSpPr txBox="1"/>
      </xdr:nvSpPr>
      <xdr:spPr>
        <a:xfrm>
          <a:off x="3497795" y="130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63309</xdr:rowOff>
    </xdr:from>
    <xdr:to>
      <xdr:col>15</xdr:col>
      <xdr:colOff>50800</xdr:colOff>
      <xdr:row>79</xdr:row>
      <xdr:rowOff>16790</xdr:rowOff>
    </xdr:to>
    <xdr:cxnSp macro="">
      <xdr:nvCxnSpPr>
        <xdr:cNvPr id="184" name="直線コネクタ 183"/>
        <xdr:cNvCxnSpPr/>
      </xdr:nvCxnSpPr>
      <xdr:spPr>
        <a:xfrm flipV="1">
          <a:off x="2019300" y="13436409"/>
          <a:ext cx="889000" cy="1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171124</xdr:rowOff>
    </xdr:from>
    <xdr:ext cx="599010" cy="259045"/>
    <xdr:sp macro="" textlink="">
      <xdr:nvSpPr>
        <xdr:cNvPr id="186" name="テキスト ボックス 185"/>
        <xdr:cNvSpPr txBox="1"/>
      </xdr:nvSpPr>
      <xdr:spPr>
        <a:xfrm>
          <a:off x="2608795" y="1302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16790</xdr:rowOff>
    </xdr:from>
    <xdr:to>
      <xdr:col>10</xdr:col>
      <xdr:colOff>114300</xdr:colOff>
      <xdr:row>79</xdr:row>
      <xdr:rowOff>82220</xdr:rowOff>
    </xdr:to>
    <xdr:cxnSp macro="">
      <xdr:nvCxnSpPr>
        <xdr:cNvPr id="187" name="直線コネクタ 186"/>
        <xdr:cNvCxnSpPr/>
      </xdr:nvCxnSpPr>
      <xdr:spPr>
        <a:xfrm flipV="1">
          <a:off x="1130300" y="13561340"/>
          <a:ext cx="889000" cy="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35996</xdr:rowOff>
    </xdr:from>
    <xdr:ext cx="599010" cy="259045"/>
    <xdr:sp macro="" textlink="">
      <xdr:nvSpPr>
        <xdr:cNvPr id="189" name="テキスト ボックス 188"/>
        <xdr:cNvSpPr txBox="1"/>
      </xdr:nvSpPr>
      <xdr:spPr>
        <a:xfrm>
          <a:off x="1719795" y="1306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125658</xdr:rowOff>
    </xdr:from>
    <xdr:ext cx="599010" cy="259045"/>
    <xdr:sp macro="" textlink="">
      <xdr:nvSpPr>
        <xdr:cNvPr id="191" name="テキスト ボックス 190"/>
        <xdr:cNvSpPr txBox="1"/>
      </xdr:nvSpPr>
      <xdr:spPr>
        <a:xfrm>
          <a:off x="830795" y="131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9361</xdr:rowOff>
    </xdr:from>
    <xdr:to>
      <xdr:col>24</xdr:col>
      <xdr:colOff>114300</xdr:colOff>
      <xdr:row>77</xdr:row>
      <xdr:rowOff>110961</xdr:rowOff>
    </xdr:to>
    <xdr:sp macro="" textlink="">
      <xdr:nvSpPr>
        <xdr:cNvPr id="197" name="楕円 196"/>
        <xdr:cNvSpPr/>
      </xdr:nvSpPr>
      <xdr:spPr>
        <a:xfrm>
          <a:off x="4584700" y="132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159238</xdr:rowOff>
    </xdr:from>
    <xdr:ext cx="599010" cy="259045"/>
    <xdr:sp macro="" textlink="">
      <xdr:nvSpPr>
        <xdr:cNvPr id="198" name="民生費該当値テキスト"/>
        <xdr:cNvSpPr txBox="1"/>
      </xdr:nvSpPr>
      <xdr:spPr>
        <a:xfrm>
          <a:off x="4686300" y="131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21513</xdr:rowOff>
    </xdr:from>
    <xdr:to>
      <xdr:col>20</xdr:col>
      <xdr:colOff>38100</xdr:colOff>
      <xdr:row>78</xdr:row>
      <xdr:rowOff>123113</xdr:rowOff>
    </xdr:to>
    <xdr:sp macro="" textlink="">
      <xdr:nvSpPr>
        <xdr:cNvPr id="199" name="楕円 198"/>
        <xdr:cNvSpPr/>
      </xdr:nvSpPr>
      <xdr:spPr>
        <a:xfrm>
          <a:off x="3746500" y="1339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114240</xdr:rowOff>
    </xdr:from>
    <xdr:ext cx="599010" cy="259045"/>
    <xdr:sp macro="" textlink="">
      <xdr:nvSpPr>
        <xdr:cNvPr id="200" name="テキスト ボックス 199"/>
        <xdr:cNvSpPr txBox="1"/>
      </xdr:nvSpPr>
      <xdr:spPr>
        <a:xfrm>
          <a:off x="3497795" y="134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12509</xdr:rowOff>
    </xdr:from>
    <xdr:to>
      <xdr:col>15</xdr:col>
      <xdr:colOff>101600</xdr:colOff>
      <xdr:row>78</xdr:row>
      <xdr:rowOff>114109</xdr:rowOff>
    </xdr:to>
    <xdr:sp macro="" textlink="">
      <xdr:nvSpPr>
        <xdr:cNvPr id="201" name="楕円 200"/>
        <xdr:cNvSpPr/>
      </xdr:nvSpPr>
      <xdr:spPr>
        <a:xfrm>
          <a:off x="2857500" y="1338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105236</xdr:rowOff>
    </xdr:from>
    <xdr:ext cx="599010" cy="259045"/>
    <xdr:sp macro="" textlink="">
      <xdr:nvSpPr>
        <xdr:cNvPr id="202" name="テキスト ボックス 201"/>
        <xdr:cNvSpPr txBox="1"/>
      </xdr:nvSpPr>
      <xdr:spPr>
        <a:xfrm>
          <a:off x="2608795" y="1347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137440</xdr:rowOff>
    </xdr:from>
    <xdr:to>
      <xdr:col>10</xdr:col>
      <xdr:colOff>165100</xdr:colOff>
      <xdr:row>79</xdr:row>
      <xdr:rowOff>67590</xdr:rowOff>
    </xdr:to>
    <xdr:sp macro="" textlink="">
      <xdr:nvSpPr>
        <xdr:cNvPr id="203" name="楕円 202"/>
        <xdr:cNvSpPr/>
      </xdr:nvSpPr>
      <xdr:spPr>
        <a:xfrm>
          <a:off x="1968500" y="135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58717</xdr:rowOff>
    </xdr:from>
    <xdr:ext cx="599010" cy="259045"/>
    <xdr:sp macro="" textlink="">
      <xdr:nvSpPr>
        <xdr:cNvPr id="204" name="テキスト ボックス 203"/>
        <xdr:cNvSpPr txBox="1"/>
      </xdr:nvSpPr>
      <xdr:spPr>
        <a:xfrm>
          <a:off x="1719795" y="1360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31420</xdr:rowOff>
    </xdr:from>
    <xdr:to>
      <xdr:col>6</xdr:col>
      <xdr:colOff>38100</xdr:colOff>
      <xdr:row>79</xdr:row>
      <xdr:rowOff>133020</xdr:rowOff>
    </xdr:to>
    <xdr:sp macro="" textlink="">
      <xdr:nvSpPr>
        <xdr:cNvPr id="205" name="楕円 204"/>
        <xdr:cNvSpPr/>
      </xdr:nvSpPr>
      <xdr:spPr>
        <a:xfrm>
          <a:off x="1079500" y="135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124147</xdr:rowOff>
    </xdr:from>
    <xdr:ext cx="599010" cy="259045"/>
    <xdr:sp macro="" textlink="">
      <xdr:nvSpPr>
        <xdr:cNvPr id="206" name="テキスト ボックス 205"/>
        <xdr:cNvSpPr txBox="1"/>
      </xdr:nvSpPr>
      <xdr:spPr>
        <a:xfrm>
          <a:off x="830795" y="1366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131176</xdr:rowOff>
    </xdr:from>
    <xdr:to>
      <xdr:col>24</xdr:col>
      <xdr:colOff>63500</xdr:colOff>
      <xdr:row>97</xdr:row>
      <xdr:rowOff>143325</xdr:rowOff>
    </xdr:to>
    <xdr:cxnSp macro="">
      <xdr:nvCxnSpPr>
        <xdr:cNvPr id="238" name="直線コネクタ 237"/>
        <xdr:cNvCxnSpPr/>
      </xdr:nvCxnSpPr>
      <xdr:spPr>
        <a:xfrm flipV="1">
          <a:off x="3797300" y="16761826"/>
          <a:ext cx="838200" cy="1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94335</xdr:rowOff>
    </xdr:from>
    <xdr:ext cx="534377" cy="259045"/>
    <xdr:sp macro="" textlink="">
      <xdr:nvSpPr>
        <xdr:cNvPr id="239" name="衛生費平均値テキスト"/>
        <xdr:cNvSpPr txBox="1"/>
      </xdr:nvSpPr>
      <xdr:spPr>
        <a:xfrm>
          <a:off x="4686300" y="167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132941</xdr:rowOff>
    </xdr:from>
    <xdr:to>
      <xdr:col>19</xdr:col>
      <xdr:colOff>177800</xdr:colOff>
      <xdr:row>97</xdr:row>
      <xdr:rowOff>143325</xdr:rowOff>
    </xdr:to>
    <xdr:cxnSp macro="">
      <xdr:nvCxnSpPr>
        <xdr:cNvPr id="241" name="直線コネクタ 240"/>
        <xdr:cNvCxnSpPr/>
      </xdr:nvCxnSpPr>
      <xdr:spPr>
        <a:xfrm>
          <a:off x="2908300" y="16763591"/>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64420</xdr:rowOff>
    </xdr:from>
    <xdr:ext cx="534377" cy="259045"/>
    <xdr:sp macro="" textlink="">
      <xdr:nvSpPr>
        <xdr:cNvPr id="243" name="テキスト ボックス 242"/>
        <xdr:cNvSpPr txBox="1"/>
      </xdr:nvSpPr>
      <xdr:spPr>
        <a:xfrm>
          <a:off x="3530111" y="168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132941</xdr:rowOff>
    </xdr:from>
    <xdr:to>
      <xdr:col>15</xdr:col>
      <xdr:colOff>50800</xdr:colOff>
      <xdr:row>97</xdr:row>
      <xdr:rowOff>142442</xdr:rowOff>
    </xdr:to>
    <xdr:cxnSp macro="">
      <xdr:nvCxnSpPr>
        <xdr:cNvPr id="244" name="直線コネクタ 243"/>
        <xdr:cNvCxnSpPr/>
      </xdr:nvCxnSpPr>
      <xdr:spPr>
        <a:xfrm flipV="1">
          <a:off x="2019300" y="16763591"/>
          <a:ext cx="889000" cy="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75981</xdr:rowOff>
    </xdr:from>
    <xdr:ext cx="534377" cy="259045"/>
    <xdr:sp macro="" textlink="">
      <xdr:nvSpPr>
        <xdr:cNvPr id="246" name="テキスト ボックス 245"/>
        <xdr:cNvSpPr txBox="1"/>
      </xdr:nvSpPr>
      <xdr:spPr>
        <a:xfrm>
          <a:off x="2641111" y="1687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142442</xdr:rowOff>
    </xdr:from>
    <xdr:to>
      <xdr:col>10</xdr:col>
      <xdr:colOff>114300</xdr:colOff>
      <xdr:row>97</xdr:row>
      <xdr:rowOff>151718</xdr:rowOff>
    </xdr:to>
    <xdr:cxnSp macro="">
      <xdr:nvCxnSpPr>
        <xdr:cNvPr id="247" name="直線コネクタ 246"/>
        <xdr:cNvCxnSpPr/>
      </xdr:nvCxnSpPr>
      <xdr:spPr>
        <a:xfrm flipV="1">
          <a:off x="1130300" y="16773092"/>
          <a:ext cx="889000" cy="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44009</xdr:rowOff>
    </xdr:from>
    <xdr:ext cx="534377" cy="259045"/>
    <xdr:sp macro="" textlink="">
      <xdr:nvSpPr>
        <xdr:cNvPr id="249" name="テキスト ボックス 248"/>
        <xdr:cNvSpPr txBox="1"/>
      </xdr:nvSpPr>
      <xdr:spPr>
        <a:xfrm>
          <a:off x="1752111" y="168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55244</xdr:rowOff>
    </xdr:from>
    <xdr:ext cx="534377" cy="259045"/>
    <xdr:sp macro="" textlink="">
      <xdr:nvSpPr>
        <xdr:cNvPr id="251" name="テキスト ボックス 250"/>
        <xdr:cNvSpPr txBox="1"/>
      </xdr:nvSpPr>
      <xdr:spPr>
        <a:xfrm>
          <a:off x="863111" y="168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80376</xdr:rowOff>
    </xdr:from>
    <xdr:to>
      <xdr:col>24</xdr:col>
      <xdr:colOff>114300</xdr:colOff>
      <xdr:row>98</xdr:row>
      <xdr:rowOff>10526</xdr:rowOff>
    </xdr:to>
    <xdr:sp macro="" textlink="">
      <xdr:nvSpPr>
        <xdr:cNvPr id="257" name="楕円 256"/>
        <xdr:cNvSpPr/>
      </xdr:nvSpPr>
      <xdr:spPr>
        <a:xfrm>
          <a:off x="4584700" y="1671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103253</xdr:rowOff>
    </xdr:from>
    <xdr:ext cx="534377" cy="259045"/>
    <xdr:sp macro="" textlink="">
      <xdr:nvSpPr>
        <xdr:cNvPr id="258" name="衛生費該当値テキスト"/>
        <xdr:cNvSpPr txBox="1"/>
      </xdr:nvSpPr>
      <xdr:spPr>
        <a:xfrm>
          <a:off x="4686300" y="1656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92525</xdr:rowOff>
    </xdr:from>
    <xdr:to>
      <xdr:col>20</xdr:col>
      <xdr:colOff>38100</xdr:colOff>
      <xdr:row>98</xdr:row>
      <xdr:rowOff>22675</xdr:rowOff>
    </xdr:to>
    <xdr:sp macro="" textlink="">
      <xdr:nvSpPr>
        <xdr:cNvPr id="259" name="楕円 258"/>
        <xdr:cNvSpPr/>
      </xdr:nvSpPr>
      <xdr:spPr>
        <a:xfrm>
          <a:off x="3746500" y="1672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39202</xdr:rowOff>
    </xdr:from>
    <xdr:ext cx="534377" cy="259045"/>
    <xdr:sp macro="" textlink="">
      <xdr:nvSpPr>
        <xdr:cNvPr id="260" name="テキスト ボックス 259"/>
        <xdr:cNvSpPr txBox="1"/>
      </xdr:nvSpPr>
      <xdr:spPr>
        <a:xfrm>
          <a:off x="3530111" y="1649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82141</xdr:rowOff>
    </xdr:from>
    <xdr:to>
      <xdr:col>15</xdr:col>
      <xdr:colOff>101600</xdr:colOff>
      <xdr:row>98</xdr:row>
      <xdr:rowOff>12291</xdr:rowOff>
    </xdr:to>
    <xdr:sp macro="" textlink="">
      <xdr:nvSpPr>
        <xdr:cNvPr id="261" name="楕円 260"/>
        <xdr:cNvSpPr/>
      </xdr:nvSpPr>
      <xdr:spPr>
        <a:xfrm>
          <a:off x="2857500" y="167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28818</xdr:rowOff>
    </xdr:from>
    <xdr:ext cx="534377" cy="259045"/>
    <xdr:sp macro="" textlink="">
      <xdr:nvSpPr>
        <xdr:cNvPr id="262" name="テキスト ボックス 261"/>
        <xdr:cNvSpPr txBox="1"/>
      </xdr:nvSpPr>
      <xdr:spPr>
        <a:xfrm>
          <a:off x="2641111" y="164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91642</xdr:rowOff>
    </xdr:from>
    <xdr:to>
      <xdr:col>10</xdr:col>
      <xdr:colOff>165100</xdr:colOff>
      <xdr:row>98</xdr:row>
      <xdr:rowOff>21792</xdr:rowOff>
    </xdr:to>
    <xdr:sp macro="" textlink="">
      <xdr:nvSpPr>
        <xdr:cNvPr id="263" name="楕円 262"/>
        <xdr:cNvSpPr/>
      </xdr:nvSpPr>
      <xdr:spPr>
        <a:xfrm>
          <a:off x="1968500" y="1672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38319</xdr:rowOff>
    </xdr:from>
    <xdr:ext cx="534377" cy="259045"/>
    <xdr:sp macro="" textlink="">
      <xdr:nvSpPr>
        <xdr:cNvPr id="264" name="テキスト ボックス 263"/>
        <xdr:cNvSpPr txBox="1"/>
      </xdr:nvSpPr>
      <xdr:spPr>
        <a:xfrm>
          <a:off x="1752111" y="1649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100918</xdr:rowOff>
    </xdr:from>
    <xdr:to>
      <xdr:col>6</xdr:col>
      <xdr:colOff>38100</xdr:colOff>
      <xdr:row>98</xdr:row>
      <xdr:rowOff>31068</xdr:rowOff>
    </xdr:to>
    <xdr:sp macro="" textlink="">
      <xdr:nvSpPr>
        <xdr:cNvPr id="265" name="楕円 264"/>
        <xdr:cNvSpPr/>
      </xdr:nvSpPr>
      <xdr:spPr>
        <a:xfrm>
          <a:off x="1079500" y="1673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47595</xdr:rowOff>
    </xdr:from>
    <xdr:ext cx="534377" cy="259045"/>
    <xdr:sp macro="" textlink="">
      <xdr:nvSpPr>
        <xdr:cNvPr id="266" name="テキスト ボックス 265"/>
        <xdr:cNvSpPr txBox="1"/>
      </xdr:nvSpPr>
      <xdr:spPr>
        <a:xfrm>
          <a:off x="863111" y="1650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164846</xdr:rowOff>
    </xdr:from>
    <xdr:to>
      <xdr:col>55</xdr:col>
      <xdr:colOff>0</xdr:colOff>
      <xdr:row>37</xdr:row>
      <xdr:rowOff>32639</xdr:rowOff>
    </xdr:to>
    <xdr:cxnSp macro="">
      <xdr:nvCxnSpPr>
        <xdr:cNvPr id="295" name="直線コネクタ 294"/>
        <xdr:cNvCxnSpPr/>
      </xdr:nvCxnSpPr>
      <xdr:spPr>
        <a:xfrm>
          <a:off x="9639300" y="5994146"/>
          <a:ext cx="838200" cy="38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45610</xdr:rowOff>
    </xdr:from>
    <xdr:ext cx="378565" cy="259045"/>
    <xdr:sp macro="" textlink="">
      <xdr:nvSpPr>
        <xdr:cNvPr id="296" name="労働費平均値テキスト"/>
        <xdr:cNvSpPr txBox="1"/>
      </xdr:nvSpPr>
      <xdr:spPr>
        <a:xfrm>
          <a:off x="10528300" y="6389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107696</xdr:rowOff>
    </xdr:from>
    <xdr:to>
      <xdr:col>50</xdr:col>
      <xdr:colOff>114300</xdr:colOff>
      <xdr:row>34</xdr:row>
      <xdr:rowOff>164846</xdr:rowOff>
    </xdr:to>
    <xdr:cxnSp macro="">
      <xdr:nvCxnSpPr>
        <xdr:cNvPr id="298" name="直線コネクタ 297"/>
        <xdr:cNvCxnSpPr/>
      </xdr:nvCxnSpPr>
      <xdr:spPr>
        <a:xfrm>
          <a:off x="8750300" y="593699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155719</xdr:rowOff>
    </xdr:from>
    <xdr:ext cx="378565" cy="259045"/>
    <xdr:sp macro="" textlink="">
      <xdr:nvSpPr>
        <xdr:cNvPr id="300" name="テキスト ボックス 299"/>
        <xdr:cNvSpPr txBox="1"/>
      </xdr:nvSpPr>
      <xdr:spPr>
        <a:xfrm>
          <a:off x="9450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107696</xdr:rowOff>
    </xdr:from>
    <xdr:to>
      <xdr:col>45</xdr:col>
      <xdr:colOff>177800</xdr:colOff>
      <xdr:row>36</xdr:row>
      <xdr:rowOff>59690</xdr:rowOff>
    </xdr:to>
    <xdr:cxnSp macro="">
      <xdr:nvCxnSpPr>
        <xdr:cNvPr id="301" name="直線コネクタ 300"/>
        <xdr:cNvCxnSpPr/>
      </xdr:nvCxnSpPr>
      <xdr:spPr>
        <a:xfrm flipV="1">
          <a:off x="7861300" y="5936996"/>
          <a:ext cx="8890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143146</xdr:rowOff>
    </xdr:from>
    <xdr:ext cx="378565" cy="259045"/>
    <xdr:sp macro="" textlink="">
      <xdr:nvSpPr>
        <xdr:cNvPr id="303" name="テキスト ボックス 302"/>
        <xdr:cNvSpPr txBox="1"/>
      </xdr:nvSpPr>
      <xdr:spPr>
        <a:xfrm>
          <a:off x="8561017"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58166</xdr:rowOff>
    </xdr:from>
    <xdr:to>
      <xdr:col>41</xdr:col>
      <xdr:colOff>50800</xdr:colOff>
      <xdr:row>36</xdr:row>
      <xdr:rowOff>59690</xdr:rowOff>
    </xdr:to>
    <xdr:cxnSp macro="">
      <xdr:nvCxnSpPr>
        <xdr:cNvPr id="304" name="直線コネクタ 303"/>
        <xdr:cNvCxnSpPr/>
      </xdr:nvCxnSpPr>
      <xdr:spPr>
        <a:xfrm>
          <a:off x="6972300" y="623036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6" name="テキスト ボックス 305"/>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macro="" textlink="">
      <xdr:nvSpPr>
        <xdr:cNvPr id="308" name="テキスト ボックス 307"/>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153289</xdr:rowOff>
    </xdr:from>
    <xdr:to>
      <xdr:col>55</xdr:col>
      <xdr:colOff>50800</xdr:colOff>
      <xdr:row>37</xdr:row>
      <xdr:rowOff>83439</xdr:rowOff>
    </xdr:to>
    <xdr:sp macro="" textlink="">
      <xdr:nvSpPr>
        <xdr:cNvPr id="314" name="楕円 313"/>
        <xdr:cNvSpPr/>
      </xdr:nvSpPr>
      <xdr:spPr>
        <a:xfrm>
          <a:off x="10426700" y="63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4716</xdr:rowOff>
    </xdr:from>
    <xdr:ext cx="378565" cy="259045"/>
    <xdr:sp macro="" textlink="">
      <xdr:nvSpPr>
        <xdr:cNvPr id="315" name="労働費該当値テキスト"/>
        <xdr:cNvSpPr txBox="1"/>
      </xdr:nvSpPr>
      <xdr:spPr>
        <a:xfrm>
          <a:off x="10528300" y="617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114046</xdr:rowOff>
    </xdr:from>
    <xdr:to>
      <xdr:col>50</xdr:col>
      <xdr:colOff>165100</xdr:colOff>
      <xdr:row>35</xdr:row>
      <xdr:rowOff>44196</xdr:rowOff>
    </xdr:to>
    <xdr:sp macro="" textlink="">
      <xdr:nvSpPr>
        <xdr:cNvPr id="316" name="楕円 315"/>
        <xdr:cNvSpPr/>
      </xdr:nvSpPr>
      <xdr:spPr>
        <a:xfrm>
          <a:off x="95885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60723</xdr:rowOff>
    </xdr:from>
    <xdr:ext cx="469744" cy="259045"/>
    <xdr:sp macro="" textlink="">
      <xdr:nvSpPr>
        <xdr:cNvPr id="317" name="テキスト ボックス 316"/>
        <xdr:cNvSpPr txBox="1"/>
      </xdr:nvSpPr>
      <xdr:spPr>
        <a:xfrm>
          <a:off x="9404428" y="57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56896</xdr:rowOff>
    </xdr:from>
    <xdr:to>
      <xdr:col>46</xdr:col>
      <xdr:colOff>38100</xdr:colOff>
      <xdr:row>34</xdr:row>
      <xdr:rowOff>158496</xdr:rowOff>
    </xdr:to>
    <xdr:sp macro="" textlink="">
      <xdr:nvSpPr>
        <xdr:cNvPr id="318" name="楕円 317"/>
        <xdr:cNvSpPr/>
      </xdr:nvSpPr>
      <xdr:spPr>
        <a:xfrm>
          <a:off x="8699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3573</xdr:rowOff>
    </xdr:from>
    <xdr:ext cx="469744" cy="259045"/>
    <xdr:sp macro="" textlink="">
      <xdr:nvSpPr>
        <xdr:cNvPr id="319" name="テキスト ボックス 318"/>
        <xdr:cNvSpPr txBox="1"/>
      </xdr:nvSpPr>
      <xdr:spPr>
        <a:xfrm>
          <a:off x="8515428" y="56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8890</xdr:rowOff>
    </xdr:from>
    <xdr:to>
      <xdr:col>41</xdr:col>
      <xdr:colOff>101600</xdr:colOff>
      <xdr:row>36</xdr:row>
      <xdr:rowOff>110490</xdr:rowOff>
    </xdr:to>
    <xdr:sp macro="" textlink="">
      <xdr:nvSpPr>
        <xdr:cNvPr id="320" name="楕円 319"/>
        <xdr:cNvSpPr/>
      </xdr:nvSpPr>
      <xdr:spPr>
        <a:xfrm>
          <a:off x="7810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127017</xdr:rowOff>
    </xdr:from>
    <xdr:ext cx="469744" cy="259045"/>
    <xdr:sp macro="" textlink="">
      <xdr:nvSpPr>
        <xdr:cNvPr id="321" name="テキスト ボックス 320"/>
        <xdr:cNvSpPr txBox="1"/>
      </xdr:nvSpPr>
      <xdr:spPr>
        <a:xfrm>
          <a:off x="7626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7366</xdr:rowOff>
    </xdr:from>
    <xdr:to>
      <xdr:col>36</xdr:col>
      <xdr:colOff>165100</xdr:colOff>
      <xdr:row>36</xdr:row>
      <xdr:rowOff>108966</xdr:rowOff>
    </xdr:to>
    <xdr:sp macro="" textlink="">
      <xdr:nvSpPr>
        <xdr:cNvPr id="322" name="楕円 321"/>
        <xdr:cNvSpPr/>
      </xdr:nvSpPr>
      <xdr:spPr>
        <a:xfrm>
          <a:off x="6921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125493</xdr:rowOff>
    </xdr:from>
    <xdr:ext cx="469744" cy="259045"/>
    <xdr:sp macro="" textlink="">
      <xdr:nvSpPr>
        <xdr:cNvPr id="323" name="テキスト ボックス 322"/>
        <xdr:cNvSpPr txBox="1"/>
      </xdr:nvSpPr>
      <xdr:spPr>
        <a:xfrm>
          <a:off x="6737428" y="595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50" name="直線コネクタ 349"/>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3" name="直線コネクタ 352"/>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6" name="直線コネクタ 355"/>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9" name="直線コネクタ 358"/>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9" name="楕円 368"/>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70"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71" name="楕円 370"/>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72" name="テキスト ボックス 371"/>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3" name="楕円 372"/>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4" name="テキスト ボックス 373"/>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5" name="楕円 374"/>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6" name="テキスト ボックス 375"/>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7" name="楕円 376"/>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8" name="テキスト ボックス 377"/>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12827</xdr:rowOff>
    </xdr:from>
    <xdr:to>
      <xdr:col>55</xdr:col>
      <xdr:colOff>0</xdr:colOff>
      <xdr:row>77</xdr:row>
      <xdr:rowOff>55438</xdr:rowOff>
    </xdr:to>
    <xdr:cxnSp macro="">
      <xdr:nvCxnSpPr>
        <xdr:cNvPr id="405" name="直線コネクタ 404"/>
        <xdr:cNvCxnSpPr/>
      </xdr:nvCxnSpPr>
      <xdr:spPr>
        <a:xfrm flipV="1">
          <a:off x="9639300" y="13214477"/>
          <a:ext cx="8382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148251</xdr:rowOff>
    </xdr:from>
    <xdr:ext cx="469744" cy="259045"/>
    <xdr:sp macro="" textlink="">
      <xdr:nvSpPr>
        <xdr:cNvPr id="406" name="商工費平均値テキスト"/>
        <xdr:cNvSpPr txBox="1"/>
      </xdr:nvSpPr>
      <xdr:spPr>
        <a:xfrm>
          <a:off x="10528300" y="13178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55438</xdr:rowOff>
    </xdr:from>
    <xdr:to>
      <xdr:col>50</xdr:col>
      <xdr:colOff>114300</xdr:colOff>
      <xdr:row>77</xdr:row>
      <xdr:rowOff>71028</xdr:rowOff>
    </xdr:to>
    <xdr:cxnSp macro="">
      <xdr:nvCxnSpPr>
        <xdr:cNvPr id="408" name="直線コネクタ 407"/>
        <xdr:cNvCxnSpPr/>
      </xdr:nvCxnSpPr>
      <xdr:spPr>
        <a:xfrm flipV="1">
          <a:off x="8750300" y="13257088"/>
          <a:ext cx="8890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10" name="テキスト ボックス 409"/>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71028</xdr:rowOff>
    </xdr:from>
    <xdr:to>
      <xdr:col>45</xdr:col>
      <xdr:colOff>177800</xdr:colOff>
      <xdr:row>77</xdr:row>
      <xdr:rowOff>89500</xdr:rowOff>
    </xdr:to>
    <xdr:cxnSp macro="">
      <xdr:nvCxnSpPr>
        <xdr:cNvPr id="411" name="直線コネクタ 410"/>
        <xdr:cNvCxnSpPr/>
      </xdr:nvCxnSpPr>
      <xdr:spPr>
        <a:xfrm flipV="1">
          <a:off x="7861300" y="13272678"/>
          <a:ext cx="8890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152275</xdr:rowOff>
    </xdr:from>
    <xdr:ext cx="469744" cy="259045"/>
    <xdr:sp macro="" textlink="">
      <xdr:nvSpPr>
        <xdr:cNvPr id="413" name="テキスト ボックス 412"/>
        <xdr:cNvSpPr txBox="1"/>
      </xdr:nvSpPr>
      <xdr:spPr>
        <a:xfrm>
          <a:off x="8515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86162</xdr:rowOff>
    </xdr:from>
    <xdr:to>
      <xdr:col>41</xdr:col>
      <xdr:colOff>50800</xdr:colOff>
      <xdr:row>77</xdr:row>
      <xdr:rowOff>89500</xdr:rowOff>
    </xdr:to>
    <xdr:cxnSp macro="">
      <xdr:nvCxnSpPr>
        <xdr:cNvPr id="414" name="直線コネクタ 413"/>
        <xdr:cNvCxnSpPr/>
      </xdr:nvCxnSpPr>
      <xdr:spPr>
        <a:xfrm>
          <a:off x="6972300" y="13287812"/>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148206</xdr:rowOff>
    </xdr:from>
    <xdr:ext cx="469744" cy="259045"/>
    <xdr:sp macro="" textlink="">
      <xdr:nvSpPr>
        <xdr:cNvPr id="416" name="テキスト ボックス 415"/>
        <xdr:cNvSpPr txBox="1"/>
      </xdr:nvSpPr>
      <xdr:spPr>
        <a:xfrm>
          <a:off x="7626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128957</xdr:rowOff>
    </xdr:from>
    <xdr:ext cx="469744" cy="259045"/>
    <xdr:sp macro="" textlink="">
      <xdr:nvSpPr>
        <xdr:cNvPr id="418" name="テキスト ボックス 417"/>
        <xdr:cNvSpPr txBox="1"/>
      </xdr:nvSpPr>
      <xdr:spPr>
        <a:xfrm>
          <a:off x="6737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133477</xdr:rowOff>
    </xdr:from>
    <xdr:to>
      <xdr:col>55</xdr:col>
      <xdr:colOff>50800</xdr:colOff>
      <xdr:row>77</xdr:row>
      <xdr:rowOff>63627</xdr:rowOff>
    </xdr:to>
    <xdr:sp macro="" textlink="">
      <xdr:nvSpPr>
        <xdr:cNvPr id="424" name="楕円 423"/>
        <xdr:cNvSpPr/>
      </xdr:nvSpPr>
      <xdr:spPr>
        <a:xfrm>
          <a:off x="10426700" y="131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156354</xdr:rowOff>
    </xdr:from>
    <xdr:ext cx="469744" cy="259045"/>
    <xdr:sp macro="" textlink="">
      <xdr:nvSpPr>
        <xdr:cNvPr id="425" name="商工費該当値テキスト"/>
        <xdr:cNvSpPr txBox="1"/>
      </xdr:nvSpPr>
      <xdr:spPr>
        <a:xfrm>
          <a:off x="10528300" y="1301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4638</xdr:rowOff>
    </xdr:from>
    <xdr:to>
      <xdr:col>50</xdr:col>
      <xdr:colOff>165100</xdr:colOff>
      <xdr:row>77</xdr:row>
      <xdr:rowOff>106238</xdr:rowOff>
    </xdr:to>
    <xdr:sp macro="" textlink="">
      <xdr:nvSpPr>
        <xdr:cNvPr id="426" name="楕円 425"/>
        <xdr:cNvSpPr/>
      </xdr:nvSpPr>
      <xdr:spPr>
        <a:xfrm>
          <a:off x="9588500" y="132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97365</xdr:rowOff>
    </xdr:from>
    <xdr:ext cx="469744" cy="259045"/>
    <xdr:sp macro="" textlink="">
      <xdr:nvSpPr>
        <xdr:cNvPr id="427" name="テキスト ボックス 426"/>
        <xdr:cNvSpPr txBox="1"/>
      </xdr:nvSpPr>
      <xdr:spPr>
        <a:xfrm>
          <a:off x="9404428" y="1329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20228</xdr:rowOff>
    </xdr:from>
    <xdr:to>
      <xdr:col>46</xdr:col>
      <xdr:colOff>38100</xdr:colOff>
      <xdr:row>77</xdr:row>
      <xdr:rowOff>121828</xdr:rowOff>
    </xdr:to>
    <xdr:sp macro="" textlink="">
      <xdr:nvSpPr>
        <xdr:cNvPr id="428" name="楕円 427"/>
        <xdr:cNvSpPr/>
      </xdr:nvSpPr>
      <xdr:spPr>
        <a:xfrm>
          <a:off x="8699500" y="132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138355</xdr:rowOff>
    </xdr:from>
    <xdr:ext cx="469744" cy="259045"/>
    <xdr:sp macro="" textlink="">
      <xdr:nvSpPr>
        <xdr:cNvPr id="429" name="テキスト ボックス 428"/>
        <xdr:cNvSpPr txBox="1"/>
      </xdr:nvSpPr>
      <xdr:spPr>
        <a:xfrm>
          <a:off x="8515428" y="1299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38700</xdr:rowOff>
    </xdr:from>
    <xdr:to>
      <xdr:col>41</xdr:col>
      <xdr:colOff>101600</xdr:colOff>
      <xdr:row>77</xdr:row>
      <xdr:rowOff>140300</xdr:rowOff>
    </xdr:to>
    <xdr:sp macro="" textlink="">
      <xdr:nvSpPr>
        <xdr:cNvPr id="430" name="楕円 429"/>
        <xdr:cNvSpPr/>
      </xdr:nvSpPr>
      <xdr:spPr>
        <a:xfrm>
          <a:off x="7810500" y="132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156827</xdr:rowOff>
    </xdr:from>
    <xdr:ext cx="469744" cy="259045"/>
    <xdr:sp macro="" textlink="">
      <xdr:nvSpPr>
        <xdr:cNvPr id="431" name="テキスト ボックス 430"/>
        <xdr:cNvSpPr txBox="1"/>
      </xdr:nvSpPr>
      <xdr:spPr>
        <a:xfrm>
          <a:off x="7626428" y="130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35362</xdr:rowOff>
    </xdr:from>
    <xdr:to>
      <xdr:col>36</xdr:col>
      <xdr:colOff>165100</xdr:colOff>
      <xdr:row>77</xdr:row>
      <xdr:rowOff>136962</xdr:rowOff>
    </xdr:to>
    <xdr:sp macro="" textlink="">
      <xdr:nvSpPr>
        <xdr:cNvPr id="432" name="楕円 431"/>
        <xdr:cNvSpPr/>
      </xdr:nvSpPr>
      <xdr:spPr>
        <a:xfrm>
          <a:off x="6921500" y="132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153489</xdr:rowOff>
    </xdr:from>
    <xdr:ext cx="469744" cy="259045"/>
    <xdr:sp macro="" textlink="">
      <xdr:nvSpPr>
        <xdr:cNvPr id="433" name="テキスト ボックス 432"/>
        <xdr:cNvSpPr txBox="1"/>
      </xdr:nvSpPr>
      <xdr:spPr>
        <a:xfrm>
          <a:off x="6737428" y="1301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95786</xdr:rowOff>
    </xdr:from>
    <xdr:to>
      <xdr:col>55</xdr:col>
      <xdr:colOff>0</xdr:colOff>
      <xdr:row>95</xdr:row>
      <xdr:rowOff>166643</xdr:rowOff>
    </xdr:to>
    <xdr:cxnSp macro="">
      <xdr:nvCxnSpPr>
        <xdr:cNvPr id="464" name="直線コネクタ 463"/>
        <xdr:cNvCxnSpPr/>
      </xdr:nvCxnSpPr>
      <xdr:spPr>
        <a:xfrm flipV="1">
          <a:off x="9639300" y="16383536"/>
          <a:ext cx="838200" cy="7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130029</xdr:rowOff>
    </xdr:from>
    <xdr:ext cx="534377" cy="259045"/>
    <xdr:sp macro="" textlink="">
      <xdr:nvSpPr>
        <xdr:cNvPr id="465" name="土木費平均値テキスト"/>
        <xdr:cNvSpPr txBox="1"/>
      </xdr:nvSpPr>
      <xdr:spPr>
        <a:xfrm>
          <a:off x="10528300" y="1658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57307</xdr:rowOff>
    </xdr:from>
    <xdr:to>
      <xdr:col>50</xdr:col>
      <xdr:colOff>114300</xdr:colOff>
      <xdr:row>95</xdr:row>
      <xdr:rowOff>166643</xdr:rowOff>
    </xdr:to>
    <xdr:cxnSp macro="">
      <xdr:nvCxnSpPr>
        <xdr:cNvPr id="467" name="直線コネクタ 466"/>
        <xdr:cNvCxnSpPr/>
      </xdr:nvCxnSpPr>
      <xdr:spPr>
        <a:xfrm>
          <a:off x="8750300" y="16173607"/>
          <a:ext cx="889000" cy="28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112721</xdr:rowOff>
    </xdr:from>
    <xdr:ext cx="534377" cy="259045"/>
    <xdr:sp macro="" textlink="">
      <xdr:nvSpPr>
        <xdr:cNvPr id="469" name="テキスト ボックス 468"/>
        <xdr:cNvSpPr txBox="1"/>
      </xdr:nvSpPr>
      <xdr:spPr>
        <a:xfrm>
          <a:off x="9372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152491</xdr:rowOff>
    </xdr:from>
    <xdr:to>
      <xdr:col>45</xdr:col>
      <xdr:colOff>177800</xdr:colOff>
      <xdr:row>94</xdr:row>
      <xdr:rowOff>57307</xdr:rowOff>
    </xdr:to>
    <xdr:cxnSp macro="">
      <xdr:nvCxnSpPr>
        <xdr:cNvPr id="470" name="直線コネクタ 469"/>
        <xdr:cNvCxnSpPr/>
      </xdr:nvCxnSpPr>
      <xdr:spPr>
        <a:xfrm>
          <a:off x="7861300" y="16097341"/>
          <a:ext cx="889000" cy="7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106994</xdr:rowOff>
    </xdr:from>
    <xdr:ext cx="534377" cy="259045"/>
    <xdr:sp macro="" textlink="">
      <xdr:nvSpPr>
        <xdr:cNvPr id="472" name="テキスト ボックス 471"/>
        <xdr:cNvSpPr txBox="1"/>
      </xdr:nvSpPr>
      <xdr:spPr>
        <a:xfrm>
          <a:off x="8483111" y="167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152491</xdr:rowOff>
    </xdr:from>
    <xdr:to>
      <xdr:col>41</xdr:col>
      <xdr:colOff>50800</xdr:colOff>
      <xdr:row>96</xdr:row>
      <xdr:rowOff>31420</xdr:rowOff>
    </xdr:to>
    <xdr:cxnSp macro="">
      <xdr:nvCxnSpPr>
        <xdr:cNvPr id="473" name="直線コネクタ 472"/>
        <xdr:cNvCxnSpPr/>
      </xdr:nvCxnSpPr>
      <xdr:spPr>
        <a:xfrm flipV="1">
          <a:off x="6972300" y="16097341"/>
          <a:ext cx="889000" cy="39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52708</xdr:rowOff>
    </xdr:from>
    <xdr:ext cx="534377" cy="259045"/>
    <xdr:sp macro="" textlink="">
      <xdr:nvSpPr>
        <xdr:cNvPr id="475" name="テキスト ボックス 474"/>
        <xdr:cNvSpPr txBox="1"/>
      </xdr:nvSpPr>
      <xdr:spPr>
        <a:xfrm>
          <a:off x="7594111" y="166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91536</xdr:rowOff>
    </xdr:from>
    <xdr:ext cx="534377" cy="259045"/>
    <xdr:sp macro="" textlink="">
      <xdr:nvSpPr>
        <xdr:cNvPr id="477" name="テキスト ボックス 476"/>
        <xdr:cNvSpPr txBox="1"/>
      </xdr:nvSpPr>
      <xdr:spPr>
        <a:xfrm>
          <a:off x="6705111" y="167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44986</xdr:rowOff>
    </xdr:from>
    <xdr:to>
      <xdr:col>55</xdr:col>
      <xdr:colOff>50800</xdr:colOff>
      <xdr:row>95</xdr:row>
      <xdr:rowOff>146586</xdr:rowOff>
    </xdr:to>
    <xdr:sp macro="" textlink="">
      <xdr:nvSpPr>
        <xdr:cNvPr id="483" name="楕円 482"/>
        <xdr:cNvSpPr/>
      </xdr:nvSpPr>
      <xdr:spPr>
        <a:xfrm>
          <a:off x="10426700" y="163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67863</xdr:rowOff>
    </xdr:from>
    <xdr:ext cx="534377" cy="259045"/>
    <xdr:sp macro="" textlink="">
      <xdr:nvSpPr>
        <xdr:cNvPr id="484" name="土木費該当値テキスト"/>
        <xdr:cNvSpPr txBox="1"/>
      </xdr:nvSpPr>
      <xdr:spPr>
        <a:xfrm>
          <a:off x="10528300" y="1618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115843</xdr:rowOff>
    </xdr:from>
    <xdr:to>
      <xdr:col>50</xdr:col>
      <xdr:colOff>165100</xdr:colOff>
      <xdr:row>96</xdr:row>
      <xdr:rowOff>45993</xdr:rowOff>
    </xdr:to>
    <xdr:sp macro="" textlink="">
      <xdr:nvSpPr>
        <xdr:cNvPr id="485" name="楕円 484"/>
        <xdr:cNvSpPr/>
      </xdr:nvSpPr>
      <xdr:spPr>
        <a:xfrm>
          <a:off x="9588500" y="164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62520</xdr:rowOff>
    </xdr:from>
    <xdr:ext cx="534377" cy="259045"/>
    <xdr:sp macro="" textlink="">
      <xdr:nvSpPr>
        <xdr:cNvPr id="486" name="テキスト ボックス 485"/>
        <xdr:cNvSpPr txBox="1"/>
      </xdr:nvSpPr>
      <xdr:spPr>
        <a:xfrm>
          <a:off x="9372111" y="161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6507</xdr:rowOff>
    </xdr:from>
    <xdr:to>
      <xdr:col>46</xdr:col>
      <xdr:colOff>38100</xdr:colOff>
      <xdr:row>94</xdr:row>
      <xdr:rowOff>108107</xdr:rowOff>
    </xdr:to>
    <xdr:sp macro="" textlink="">
      <xdr:nvSpPr>
        <xdr:cNvPr id="487" name="楕円 486"/>
        <xdr:cNvSpPr/>
      </xdr:nvSpPr>
      <xdr:spPr>
        <a:xfrm>
          <a:off x="8699500" y="161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124634</xdr:rowOff>
    </xdr:from>
    <xdr:ext cx="534377" cy="259045"/>
    <xdr:sp macro="" textlink="">
      <xdr:nvSpPr>
        <xdr:cNvPr id="488" name="テキスト ボックス 487"/>
        <xdr:cNvSpPr txBox="1"/>
      </xdr:nvSpPr>
      <xdr:spPr>
        <a:xfrm>
          <a:off x="8483111" y="1589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101691</xdr:rowOff>
    </xdr:from>
    <xdr:to>
      <xdr:col>41</xdr:col>
      <xdr:colOff>101600</xdr:colOff>
      <xdr:row>94</xdr:row>
      <xdr:rowOff>31841</xdr:rowOff>
    </xdr:to>
    <xdr:sp macro="" textlink="">
      <xdr:nvSpPr>
        <xdr:cNvPr id="489" name="楕円 488"/>
        <xdr:cNvSpPr/>
      </xdr:nvSpPr>
      <xdr:spPr>
        <a:xfrm>
          <a:off x="7810500" y="1604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48368</xdr:rowOff>
    </xdr:from>
    <xdr:ext cx="534377" cy="259045"/>
    <xdr:sp macro="" textlink="">
      <xdr:nvSpPr>
        <xdr:cNvPr id="490" name="テキスト ボックス 489"/>
        <xdr:cNvSpPr txBox="1"/>
      </xdr:nvSpPr>
      <xdr:spPr>
        <a:xfrm>
          <a:off x="7594111" y="1582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152070</xdr:rowOff>
    </xdr:from>
    <xdr:to>
      <xdr:col>36</xdr:col>
      <xdr:colOff>165100</xdr:colOff>
      <xdr:row>96</xdr:row>
      <xdr:rowOff>82220</xdr:rowOff>
    </xdr:to>
    <xdr:sp macro="" textlink="">
      <xdr:nvSpPr>
        <xdr:cNvPr id="491" name="楕円 490"/>
        <xdr:cNvSpPr/>
      </xdr:nvSpPr>
      <xdr:spPr>
        <a:xfrm>
          <a:off x="6921500" y="164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98747</xdr:rowOff>
    </xdr:from>
    <xdr:ext cx="534377" cy="259045"/>
    <xdr:sp macro="" textlink="">
      <xdr:nvSpPr>
        <xdr:cNvPr id="492" name="テキスト ボックス 491"/>
        <xdr:cNvSpPr txBox="1"/>
      </xdr:nvSpPr>
      <xdr:spPr>
        <a:xfrm>
          <a:off x="6705111" y="162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78174</xdr:rowOff>
    </xdr:from>
    <xdr:to>
      <xdr:col>85</xdr:col>
      <xdr:colOff>127000</xdr:colOff>
      <xdr:row>38</xdr:row>
      <xdr:rowOff>113933</xdr:rowOff>
    </xdr:to>
    <xdr:cxnSp macro="">
      <xdr:nvCxnSpPr>
        <xdr:cNvPr id="523" name="直線コネクタ 522"/>
        <xdr:cNvCxnSpPr/>
      </xdr:nvCxnSpPr>
      <xdr:spPr>
        <a:xfrm flipV="1">
          <a:off x="15481300" y="6593274"/>
          <a:ext cx="838200" cy="3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29641</xdr:rowOff>
    </xdr:from>
    <xdr:ext cx="469744" cy="259045"/>
    <xdr:sp macro="" textlink="">
      <xdr:nvSpPr>
        <xdr:cNvPr id="524" name="消防費平均値テキスト"/>
        <xdr:cNvSpPr txBox="1"/>
      </xdr:nvSpPr>
      <xdr:spPr>
        <a:xfrm>
          <a:off x="16370300" y="654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113933</xdr:rowOff>
    </xdr:from>
    <xdr:to>
      <xdr:col>81</xdr:col>
      <xdr:colOff>50800</xdr:colOff>
      <xdr:row>38</xdr:row>
      <xdr:rowOff>136238</xdr:rowOff>
    </xdr:to>
    <xdr:cxnSp macro="">
      <xdr:nvCxnSpPr>
        <xdr:cNvPr id="526" name="直線コネクタ 525"/>
        <xdr:cNvCxnSpPr/>
      </xdr:nvCxnSpPr>
      <xdr:spPr>
        <a:xfrm flipV="1">
          <a:off x="14592300" y="6629033"/>
          <a:ext cx="8890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48875</xdr:rowOff>
    </xdr:from>
    <xdr:ext cx="469744" cy="259045"/>
    <xdr:sp macro="" textlink="">
      <xdr:nvSpPr>
        <xdr:cNvPr id="528" name="テキスト ボックス 527"/>
        <xdr:cNvSpPr txBox="1"/>
      </xdr:nvSpPr>
      <xdr:spPr>
        <a:xfrm>
          <a:off x="15246428" y="673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167981</xdr:rowOff>
    </xdr:from>
    <xdr:to>
      <xdr:col>76</xdr:col>
      <xdr:colOff>114300</xdr:colOff>
      <xdr:row>38</xdr:row>
      <xdr:rowOff>136238</xdr:rowOff>
    </xdr:to>
    <xdr:cxnSp macro="">
      <xdr:nvCxnSpPr>
        <xdr:cNvPr id="529" name="直線コネクタ 528"/>
        <xdr:cNvCxnSpPr/>
      </xdr:nvCxnSpPr>
      <xdr:spPr>
        <a:xfrm>
          <a:off x="13703300" y="6511631"/>
          <a:ext cx="889000" cy="13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31" name="テキスト ボックス 530"/>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167981</xdr:rowOff>
    </xdr:from>
    <xdr:to>
      <xdr:col>71</xdr:col>
      <xdr:colOff>177800</xdr:colOff>
      <xdr:row>38</xdr:row>
      <xdr:rowOff>85947</xdr:rowOff>
    </xdr:to>
    <xdr:cxnSp macro="">
      <xdr:nvCxnSpPr>
        <xdr:cNvPr id="532" name="直線コネクタ 531"/>
        <xdr:cNvCxnSpPr/>
      </xdr:nvCxnSpPr>
      <xdr:spPr>
        <a:xfrm flipV="1">
          <a:off x="12814300" y="6511631"/>
          <a:ext cx="889000" cy="8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12757</xdr:rowOff>
    </xdr:from>
    <xdr:ext cx="469744" cy="259045"/>
    <xdr:sp macro="" textlink="">
      <xdr:nvSpPr>
        <xdr:cNvPr id="534" name="テキスト ボックス 533"/>
        <xdr:cNvSpPr txBox="1"/>
      </xdr:nvSpPr>
      <xdr:spPr>
        <a:xfrm>
          <a:off x="13468428" y="669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48484</xdr:rowOff>
    </xdr:from>
    <xdr:ext cx="469744" cy="259045"/>
    <xdr:sp macro="" textlink="">
      <xdr:nvSpPr>
        <xdr:cNvPr id="536" name="テキスト ボックス 535"/>
        <xdr:cNvSpPr txBox="1"/>
      </xdr:nvSpPr>
      <xdr:spPr>
        <a:xfrm>
          <a:off x="12579428" y="67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27374</xdr:rowOff>
    </xdr:from>
    <xdr:to>
      <xdr:col>85</xdr:col>
      <xdr:colOff>177800</xdr:colOff>
      <xdr:row>38</xdr:row>
      <xdr:rowOff>128974</xdr:rowOff>
    </xdr:to>
    <xdr:sp macro="" textlink="">
      <xdr:nvSpPr>
        <xdr:cNvPr id="542" name="楕円 541"/>
        <xdr:cNvSpPr/>
      </xdr:nvSpPr>
      <xdr:spPr>
        <a:xfrm>
          <a:off x="16268700" y="65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50251</xdr:rowOff>
    </xdr:from>
    <xdr:ext cx="469744" cy="259045"/>
    <xdr:sp macro="" textlink="">
      <xdr:nvSpPr>
        <xdr:cNvPr id="543" name="消防費該当値テキスト"/>
        <xdr:cNvSpPr txBox="1"/>
      </xdr:nvSpPr>
      <xdr:spPr>
        <a:xfrm>
          <a:off x="16370300" y="639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63133</xdr:rowOff>
    </xdr:from>
    <xdr:to>
      <xdr:col>81</xdr:col>
      <xdr:colOff>101600</xdr:colOff>
      <xdr:row>38</xdr:row>
      <xdr:rowOff>164733</xdr:rowOff>
    </xdr:to>
    <xdr:sp macro="" textlink="">
      <xdr:nvSpPr>
        <xdr:cNvPr id="544" name="楕円 543"/>
        <xdr:cNvSpPr/>
      </xdr:nvSpPr>
      <xdr:spPr>
        <a:xfrm>
          <a:off x="15430500" y="657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9810</xdr:rowOff>
    </xdr:from>
    <xdr:ext cx="469744" cy="259045"/>
    <xdr:sp macro="" textlink="">
      <xdr:nvSpPr>
        <xdr:cNvPr id="545" name="テキスト ボックス 544"/>
        <xdr:cNvSpPr txBox="1"/>
      </xdr:nvSpPr>
      <xdr:spPr>
        <a:xfrm>
          <a:off x="15246428" y="635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85438</xdr:rowOff>
    </xdr:from>
    <xdr:to>
      <xdr:col>76</xdr:col>
      <xdr:colOff>165100</xdr:colOff>
      <xdr:row>39</xdr:row>
      <xdr:rowOff>15588</xdr:rowOff>
    </xdr:to>
    <xdr:sp macro="" textlink="">
      <xdr:nvSpPr>
        <xdr:cNvPr id="546" name="楕円 545"/>
        <xdr:cNvSpPr/>
      </xdr:nvSpPr>
      <xdr:spPr>
        <a:xfrm>
          <a:off x="14541500" y="66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32115</xdr:rowOff>
    </xdr:from>
    <xdr:ext cx="469744" cy="259045"/>
    <xdr:sp macro="" textlink="">
      <xdr:nvSpPr>
        <xdr:cNvPr id="547" name="テキスト ボックス 546"/>
        <xdr:cNvSpPr txBox="1"/>
      </xdr:nvSpPr>
      <xdr:spPr>
        <a:xfrm>
          <a:off x="14357428" y="637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117181</xdr:rowOff>
    </xdr:from>
    <xdr:to>
      <xdr:col>72</xdr:col>
      <xdr:colOff>38100</xdr:colOff>
      <xdr:row>38</xdr:row>
      <xdr:rowOff>47331</xdr:rowOff>
    </xdr:to>
    <xdr:sp macro="" textlink="">
      <xdr:nvSpPr>
        <xdr:cNvPr id="548" name="楕円 547"/>
        <xdr:cNvSpPr/>
      </xdr:nvSpPr>
      <xdr:spPr>
        <a:xfrm>
          <a:off x="13652500" y="646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63858</xdr:rowOff>
    </xdr:from>
    <xdr:ext cx="469744" cy="259045"/>
    <xdr:sp macro="" textlink="">
      <xdr:nvSpPr>
        <xdr:cNvPr id="549" name="テキスト ボックス 548"/>
        <xdr:cNvSpPr txBox="1"/>
      </xdr:nvSpPr>
      <xdr:spPr>
        <a:xfrm>
          <a:off x="13468428" y="62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35147</xdr:rowOff>
    </xdr:from>
    <xdr:to>
      <xdr:col>67</xdr:col>
      <xdr:colOff>101600</xdr:colOff>
      <xdr:row>38</xdr:row>
      <xdr:rowOff>136747</xdr:rowOff>
    </xdr:to>
    <xdr:sp macro="" textlink="">
      <xdr:nvSpPr>
        <xdr:cNvPr id="550" name="楕円 549"/>
        <xdr:cNvSpPr/>
      </xdr:nvSpPr>
      <xdr:spPr>
        <a:xfrm>
          <a:off x="12763500" y="65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153273</xdr:rowOff>
    </xdr:from>
    <xdr:ext cx="469744" cy="259045"/>
    <xdr:sp macro="" textlink="">
      <xdr:nvSpPr>
        <xdr:cNvPr id="551" name="テキスト ボックス 550"/>
        <xdr:cNvSpPr txBox="1"/>
      </xdr:nvSpPr>
      <xdr:spPr>
        <a:xfrm>
          <a:off x="12579428" y="632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110309</xdr:rowOff>
    </xdr:from>
    <xdr:to>
      <xdr:col>85</xdr:col>
      <xdr:colOff>127000</xdr:colOff>
      <xdr:row>56</xdr:row>
      <xdr:rowOff>82925</xdr:rowOff>
    </xdr:to>
    <xdr:cxnSp macro="">
      <xdr:nvCxnSpPr>
        <xdr:cNvPr id="583" name="直線コネクタ 582"/>
        <xdr:cNvCxnSpPr/>
      </xdr:nvCxnSpPr>
      <xdr:spPr>
        <a:xfrm flipV="1">
          <a:off x="15481300" y="9540059"/>
          <a:ext cx="838200" cy="14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71850</xdr:rowOff>
    </xdr:from>
    <xdr:ext cx="534377" cy="259045"/>
    <xdr:sp macro="" textlink="">
      <xdr:nvSpPr>
        <xdr:cNvPr id="584" name="教育費平均値テキスト"/>
        <xdr:cNvSpPr txBox="1"/>
      </xdr:nvSpPr>
      <xdr:spPr>
        <a:xfrm>
          <a:off x="16370300" y="984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82925</xdr:rowOff>
    </xdr:from>
    <xdr:to>
      <xdr:col>81</xdr:col>
      <xdr:colOff>50800</xdr:colOff>
      <xdr:row>57</xdr:row>
      <xdr:rowOff>171312</xdr:rowOff>
    </xdr:to>
    <xdr:cxnSp macro="">
      <xdr:nvCxnSpPr>
        <xdr:cNvPr id="586" name="直線コネクタ 585"/>
        <xdr:cNvCxnSpPr/>
      </xdr:nvCxnSpPr>
      <xdr:spPr>
        <a:xfrm flipV="1">
          <a:off x="14592300" y="9684125"/>
          <a:ext cx="889000" cy="25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34899</xdr:rowOff>
    </xdr:from>
    <xdr:ext cx="534377" cy="259045"/>
    <xdr:sp macro="" textlink="">
      <xdr:nvSpPr>
        <xdr:cNvPr id="588" name="テキスト ボックス 587"/>
        <xdr:cNvSpPr txBox="1"/>
      </xdr:nvSpPr>
      <xdr:spPr>
        <a:xfrm>
          <a:off x="15214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171312</xdr:rowOff>
    </xdr:from>
    <xdr:to>
      <xdr:col>76</xdr:col>
      <xdr:colOff>114300</xdr:colOff>
      <xdr:row>58</xdr:row>
      <xdr:rowOff>109084</xdr:rowOff>
    </xdr:to>
    <xdr:cxnSp macro="">
      <xdr:nvCxnSpPr>
        <xdr:cNvPr id="589" name="直線コネクタ 588"/>
        <xdr:cNvCxnSpPr/>
      </xdr:nvCxnSpPr>
      <xdr:spPr>
        <a:xfrm flipV="1">
          <a:off x="13703300" y="9943962"/>
          <a:ext cx="889000" cy="10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91460</xdr:rowOff>
    </xdr:from>
    <xdr:ext cx="534377" cy="259045"/>
    <xdr:sp macro="" textlink="">
      <xdr:nvSpPr>
        <xdr:cNvPr id="591" name="テキスト ボックス 590"/>
        <xdr:cNvSpPr txBox="1"/>
      </xdr:nvSpPr>
      <xdr:spPr>
        <a:xfrm>
          <a:off x="14325111" y="100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154918</xdr:rowOff>
    </xdr:from>
    <xdr:to>
      <xdr:col>71</xdr:col>
      <xdr:colOff>177800</xdr:colOff>
      <xdr:row>58</xdr:row>
      <xdr:rowOff>109084</xdr:rowOff>
    </xdr:to>
    <xdr:cxnSp macro="">
      <xdr:nvCxnSpPr>
        <xdr:cNvPr id="592" name="直線コネクタ 591"/>
        <xdr:cNvCxnSpPr/>
      </xdr:nvCxnSpPr>
      <xdr:spPr>
        <a:xfrm>
          <a:off x="12814300" y="9927568"/>
          <a:ext cx="889000" cy="1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124127</xdr:rowOff>
    </xdr:from>
    <xdr:ext cx="534377" cy="259045"/>
    <xdr:sp macro="" textlink="">
      <xdr:nvSpPr>
        <xdr:cNvPr id="594" name="テキスト ボックス 593"/>
        <xdr:cNvSpPr txBox="1"/>
      </xdr:nvSpPr>
      <xdr:spPr>
        <a:xfrm>
          <a:off x="13436111" y="9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138944</xdr:rowOff>
    </xdr:from>
    <xdr:ext cx="534377" cy="259045"/>
    <xdr:sp macro="" textlink="">
      <xdr:nvSpPr>
        <xdr:cNvPr id="596" name="テキスト ボックス 595"/>
        <xdr:cNvSpPr txBox="1"/>
      </xdr:nvSpPr>
      <xdr:spPr>
        <a:xfrm>
          <a:off x="12547111" y="100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59509</xdr:rowOff>
    </xdr:from>
    <xdr:to>
      <xdr:col>85</xdr:col>
      <xdr:colOff>177800</xdr:colOff>
      <xdr:row>55</xdr:row>
      <xdr:rowOff>161109</xdr:rowOff>
    </xdr:to>
    <xdr:sp macro="" textlink="">
      <xdr:nvSpPr>
        <xdr:cNvPr id="602" name="楕円 601"/>
        <xdr:cNvSpPr/>
      </xdr:nvSpPr>
      <xdr:spPr>
        <a:xfrm>
          <a:off x="16268700" y="94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82386</xdr:rowOff>
    </xdr:from>
    <xdr:ext cx="534377" cy="259045"/>
    <xdr:sp macro="" textlink="">
      <xdr:nvSpPr>
        <xdr:cNvPr id="603" name="教育費該当値テキスト"/>
        <xdr:cNvSpPr txBox="1"/>
      </xdr:nvSpPr>
      <xdr:spPr>
        <a:xfrm>
          <a:off x="16370300" y="934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32125</xdr:rowOff>
    </xdr:from>
    <xdr:to>
      <xdr:col>81</xdr:col>
      <xdr:colOff>101600</xdr:colOff>
      <xdr:row>56</xdr:row>
      <xdr:rowOff>133725</xdr:rowOff>
    </xdr:to>
    <xdr:sp macro="" textlink="">
      <xdr:nvSpPr>
        <xdr:cNvPr id="604" name="楕円 603"/>
        <xdr:cNvSpPr/>
      </xdr:nvSpPr>
      <xdr:spPr>
        <a:xfrm>
          <a:off x="15430500" y="96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150252</xdr:rowOff>
    </xdr:from>
    <xdr:ext cx="534377" cy="259045"/>
    <xdr:sp macro="" textlink="">
      <xdr:nvSpPr>
        <xdr:cNvPr id="605" name="テキスト ボックス 604"/>
        <xdr:cNvSpPr txBox="1"/>
      </xdr:nvSpPr>
      <xdr:spPr>
        <a:xfrm>
          <a:off x="15214111" y="940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120512</xdr:rowOff>
    </xdr:from>
    <xdr:to>
      <xdr:col>76</xdr:col>
      <xdr:colOff>165100</xdr:colOff>
      <xdr:row>58</xdr:row>
      <xdr:rowOff>50662</xdr:rowOff>
    </xdr:to>
    <xdr:sp macro="" textlink="">
      <xdr:nvSpPr>
        <xdr:cNvPr id="606" name="楕円 605"/>
        <xdr:cNvSpPr/>
      </xdr:nvSpPr>
      <xdr:spPr>
        <a:xfrm>
          <a:off x="14541500" y="98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67189</xdr:rowOff>
    </xdr:from>
    <xdr:ext cx="534377" cy="259045"/>
    <xdr:sp macro="" textlink="">
      <xdr:nvSpPr>
        <xdr:cNvPr id="607" name="テキスト ボックス 606"/>
        <xdr:cNvSpPr txBox="1"/>
      </xdr:nvSpPr>
      <xdr:spPr>
        <a:xfrm>
          <a:off x="14325111" y="96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58284</xdr:rowOff>
    </xdr:from>
    <xdr:to>
      <xdr:col>72</xdr:col>
      <xdr:colOff>38100</xdr:colOff>
      <xdr:row>58</xdr:row>
      <xdr:rowOff>159884</xdr:rowOff>
    </xdr:to>
    <xdr:sp macro="" textlink="">
      <xdr:nvSpPr>
        <xdr:cNvPr id="608" name="楕円 607"/>
        <xdr:cNvSpPr/>
      </xdr:nvSpPr>
      <xdr:spPr>
        <a:xfrm>
          <a:off x="13652500" y="1000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151011</xdr:rowOff>
    </xdr:from>
    <xdr:ext cx="534377" cy="259045"/>
    <xdr:sp macro="" textlink="">
      <xdr:nvSpPr>
        <xdr:cNvPr id="609" name="テキスト ボックス 608"/>
        <xdr:cNvSpPr txBox="1"/>
      </xdr:nvSpPr>
      <xdr:spPr>
        <a:xfrm>
          <a:off x="13436111" y="1009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104118</xdr:rowOff>
    </xdr:from>
    <xdr:to>
      <xdr:col>67</xdr:col>
      <xdr:colOff>101600</xdr:colOff>
      <xdr:row>58</xdr:row>
      <xdr:rowOff>34268</xdr:rowOff>
    </xdr:to>
    <xdr:sp macro="" textlink="">
      <xdr:nvSpPr>
        <xdr:cNvPr id="610" name="楕円 609"/>
        <xdr:cNvSpPr/>
      </xdr:nvSpPr>
      <xdr:spPr>
        <a:xfrm>
          <a:off x="12763500" y="98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50795</xdr:rowOff>
    </xdr:from>
    <xdr:ext cx="534377" cy="259045"/>
    <xdr:sp macro="" textlink="">
      <xdr:nvSpPr>
        <xdr:cNvPr id="611" name="テキスト ボックス 610"/>
        <xdr:cNvSpPr txBox="1"/>
      </xdr:nvSpPr>
      <xdr:spPr>
        <a:xfrm>
          <a:off x="12547111" y="965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3"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69487</xdr:rowOff>
    </xdr:from>
    <xdr:to>
      <xdr:col>81</xdr:col>
      <xdr:colOff>50800</xdr:colOff>
      <xdr:row>79</xdr:row>
      <xdr:rowOff>98879</xdr:rowOff>
    </xdr:to>
    <xdr:cxnSp macro="">
      <xdr:nvCxnSpPr>
        <xdr:cNvPr id="645" name="直線コネクタ 644"/>
        <xdr:cNvCxnSpPr/>
      </xdr:nvCxnSpPr>
      <xdr:spPr>
        <a:xfrm>
          <a:off x="14592300" y="136140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40095</xdr:rowOff>
    </xdr:from>
    <xdr:to>
      <xdr:col>76</xdr:col>
      <xdr:colOff>114300</xdr:colOff>
      <xdr:row>79</xdr:row>
      <xdr:rowOff>69487</xdr:rowOff>
    </xdr:to>
    <xdr:cxnSp macro="">
      <xdr:nvCxnSpPr>
        <xdr:cNvPr id="648" name="直線コネクタ 647"/>
        <xdr:cNvCxnSpPr/>
      </xdr:nvCxnSpPr>
      <xdr:spPr>
        <a:xfrm>
          <a:off x="13703300" y="1358464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36830</xdr:rowOff>
    </xdr:from>
    <xdr:to>
      <xdr:col>71</xdr:col>
      <xdr:colOff>177800</xdr:colOff>
      <xdr:row>79</xdr:row>
      <xdr:rowOff>40095</xdr:rowOff>
    </xdr:to>
    <xdr:cxnSp macro="">
      <xdr:nvCxnSpPr>
        <xdr:cNvPr id="651" name="直線コネクタ 650"/>
        <xdr:cNvCxnSpPr/>
      </xdr:nvCxnSpPr>
      <xdr:spPr>
        <a:xfrm>
          <a:off x="12814300" y="135813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88554</xdr:rowOff>
    </xdr:from>
    <xdr:ext cx="313932" cy="259045"/>
    <xdr:sp macro="" textlink="">
      <xdr:nvSpPr>
        <xdr:cNvPr id="655" name="テキスト ボックス 654"/>
        <xdr:cNvSpPr txBox="1"/>
      </xdr:nvSpPr>
      <xdr:spPr>
        <a:xfrm>
          <a:off x="12657333" y="13633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18687</xdr:rowOff>
    </xdr:from>
    <xdr:to>
      <xdr:col>76</xdr:col>
      <xdr:colOff>165100</xdr:colOff>
      <xdr:row>79</xdr:row>
      <xdr:rowOff>120287</xdr:rowOff>
    </xdr:to>
    <xdr:sp macro="" textlink="">
      <xdr:nvSpPr>
        <xdr:cNvPr id="665" name="楕円 664"/>
        <xdr:cNvSpPr/>
      </xdr:nvSpPr>
      <xdr:spPr>
        <a:xfrm>
          <a:off x="14541500" y="135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136814</xdr:rowOff>
    </xdr:from>
    <xdr:ext cx="249299" cy="259045"/>
    <xdr:sp macro="" textlink="">
      <xdr:nvSpPr>
        <xdr:cNvPr id="666" name="テキスト ボックス 665"/>
        <xdr:cNvSpPr txBox="1"/>
      </xdr:nvSpPr>
      <xdr:spPr>
        <a:xfrm>
          <a:off x="14467650" y="133384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160745</xdr:rowOff>
    </xdr:from>
    <xdr:to>
      <xdr:col>72</xdr:col>
      <xdr:colOff>38100</xdr:colOff>
      <xdr:row>79</xdr:row>
      <xdr:rowOff>90895</xdr:rowOff>
    </xdr:to>
    <xdr:sp macro="" textlink="">
      <xdr:nvSpPr>
        <xdr:cNvPr id="667" name="楕円 666"/>
        <xdr:cNvSpPr/>
      </xdr:nvSpPr>
      <xdr:spPr>
        <a:xfrm>
          <a:off x="13652500" y="135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82022</xdr:rowOff>
    </xdr:from>
    <xdr:ext cx="313932" cy="259045"/>
    <xdr:sp macro="" textlink="">
      <xdr:nvSpPr>
        <xdr:cNvPr id="668" name="テキスト ボックス 667"/>
        <xdr:cNvSpPr txBox="1"/>
      </xdr:nvSpPr>
      <xdr:spPr>
        <a:xfrm>
          <a:off x="13546333" y="13626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157480</xdr:rowOff>
    </xdr:from>
    <xdr:to>
      <xdr:col>67</xdr:col>
      <xdr:colOff>101600</xdr:colOff>
      <xdr:row>79</xdr:row>
      <xdr:rowOff>87630</xdr:rowOff>
    </xdr:to>
    <xdr:sp macro="" textlink="">
      <xdr:nvSpPr>
        <xdr:cNvPr id="669" name="楕円 668"/>
        <xdr:cNvSpPr/>
      </xdr:nvSpPr>
      <xdr:spPr>
        <a:xfrm>
          <a:off x="12763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104157</xdr:rowOff>
    </xdr:from>
    <xdr:ext cx="313932" cy="259045"/>
    <xdr:sp macro="" textlink="">
      <xdr:nvSpPr>
        <xdr:cNvPr id="670" name="テキスト ボックス 669"/>
        <xdr:cNvSpPr txBox="1"/>
      </xdr:nvSpPr>
      <xdr:spPr>
        <a:xfrm>
          <a:off x="12657333" y="13305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80187</xdr:rowOff>
    </xdr:from>
    <xdr:to>
      <xdr:col>85</xdr:col>
      <xdr:colOff>127000</xdr:colOff>
      <xdr:row>97</xdr:row>
      <xdr:rowOff>133908</xdr:rowOff>
    </xdr:to>
    <xdr:cxnSp macro="">
      <xdr:nvCxnSpPr>
        <xdr:cNvPr id="699" name="直線コネクタ 698"/>
        <xdr:cNvCxnSpPr/>
      </xdr:nvCxnSpPr>
      <xdr:spPr>
        <a:xfrm>
          <a:off x="15481300" y="16710837"/>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700" name="公債費平均値テキスト"/>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32029</xdr:rowOff>
    </xdr:from>
    <xdr:to>
      <xdr:col>81</xdr:col>
      <xdr:colOff>50800</xdr:colOff>
      <xdr:row>97</xdr:row>
      <xdr:rowOff>80187</xdr:rowOff>
    </xdr:to>
    <xdr:cxnSp macro="">
      <xdr:nvCxnSpPr>
        <xdr:cNvPr id="702" name="直線コネクタ 701"/>
        <xdr:cNvCxnSpPr/>
      </xdr:nvCxnSpPr>
      <xdr:spPr>
        <a:xfrm>
          <a:off x="14592300" y="16662679"/>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159326</xdr:rowOff>
    </xdr:from>
    <xdr:ext cx="469744" cy="259045"/>
    <xdr:sp macro="" textlink="">
      <xdr:nvSpPr>
        <xdr:cNvPr id="704" name="テキスト ボックス 703"/>
        <xdr:cNvSpPr txBox="1"/>
      </xdr:nvSpPr>
      <xdr:spPr>
        <a:xfrm>
          <a:off x="15246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162713</xdr:rowOff>
    </xdr:from>
    <xdr:to>
      <xdr:col>76</xdr:col>
      <xdr:colOff>114300</xdr:colOff>
      <xdr:row>97</xdr:row>
      <xdr:rowOff>32029</xdr:rowOff>
    </xdr:to>
    <xdr:cxnSp macro="">
      <xdr:nvCxnSpPr>
        <xdr:cNvPr id="705" name="直線コネクタ 704"/>
        <xdr:cNvCxnSpPr/>
      </xdr:nvCxnSpPr>
      <xdr:spPr>
        <a:xfrm>
          <a:off x="13703300" y="16621913"/>
          <a:ext cx="8890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58360</xdr:rowOff>
    </xdr:from>
    <xdr:ext cx="469744" cy="259045"/>
    <xdr:sp macro="" textlink="">
      <xdr:nvSpPr>
        <xdr:cNvPr id="707" name="テキスト ボックス 706"/>
        <xdr:cNvSpPr txBox="1"/>
      </xdr:nvSpPr>
      <xdr:spPr>
        <a:xfrm>
          <a:off x="14357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128194</xdr:rowOff>
    </xdr:from>
    <xdr:to>
      <xdr:col>71</xdr:col>
      <xdr:colOff>177800</xdr:colOff>
      <xdr:row>96</xdr:row>
      <xdr:rowOff>162713</xdr:rowOff>
    </xdr:to>
    <xdr:cxnSp macro="">
      <xdr:nvCxnSpPr>
        <xdr:cNvPr id="708" name="直線コネクタ 707"/>
        <xdr:cNvCxnSpPr/>
      </xdr:nvCxnSpPr>
      <xdr:spPr>
        <a:xfrm>
          <a:off x="12814300" y="16587394"/>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47998</xdr:rowOff>
    </xdr:from>
    <xdr:ext cx="469744" cy="259045"/>
    <xdr:sp macro="" textlink="">
      <xdr:nvSpPr>
        <xdr:cNvPr id="710" name="テキスト ボックス 709"/>
        <xdr:cNvSpPr txBox="1"/>
      </xdr:nvSpPr>
      <xdr:spPr>
        <a:xfrm>
          <a:off x="13468428" y="1616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66743</xdr:rowOff>
    </xdr:from>
    <xdr:ext cx="469744" cy="259045"/>
    <xdr:sp macro="" textlink="">
      <xdr:nvSpPr>
        <xdr:cNvPr id="712" name="テキスト ボックス 711"/>
        <xdr:cNvSpPr txBox="1"/>
      </xdr:nvSpPr>
      <xdr:spPr>
        <a:xfrm>
          <a:off x="12579428" y="160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83108</xdr:rowOff>
    </xdr:from>
    <xdr:to>
      <xdr:col>85</xdr:col>
      <xdr:colOff>177800</xdr:colOff>
      <xdr:row>98</xdr:row>
      <xdr:rowOff>13258</xdr:rowOff>
    </xdr:to>
    <xdr:sp macro="" textlink="">
      <xdr:nvSpPr>
        <xdr:cNvPr id="718" name="楕円 717"/>
        <xdr:cNvSpPr/>
      </xdr:nvSpPr>
      <xdr:spPr>
        <a:xfrm>
          <a:off x="16268700" y="167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61535</xdr:rowOff>
    </xdr:from>
    <xdr:ext cx="469744" cy="259045"/>
    <xdr:sp macro="" textlink="">
      <xdr:nvSpPr>
        <xdr:cNvPr id="719" name="公債費該当値テキスト"/>
        <xdr:cNvSpPr txBox="1"/>
      </xdr:nvSpPr>
      <xdr:spPr>
        <a:xfrm>
          <a:off x="16370300" y="1669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29387</xdr:rowOff>
    </xdr:from>
    <xdr:to>
      <xdr:col>81</xdr:col>
      <xdr:colOff>101600</xdr:colOff>
      <xdr:row>97</xdr:row>
      <xdr:rowOff>130987</xdr:rowOff>
    </xdr:to>
    <xdr:sp macro="" textlink="">
      <xdr:nvSpPr>
        <xdr:cNvPr id="720" name="楕円 719"/>
        <xdr:cNvSpPr/>
      </xdr:nvSpPr>
      <xdr:spPr>
        <a:xfrm>
          <a:off x="15430500" y="166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122114</xdr:rowOff>
    </xdr:from>
    <xdr:ext cx="469744" cy="259045"/>
    <xdr:sp macro="" textlink="">
      <xdr:nvSpPr>
        <xdr:cNvPr id="721" name="テキスト ボックス 720"/>
        <xdr:cNvSpPr txBox="1"/>
      </xdr:nvSpPr>
      <xdr:spPr>
        <a:xfrm>
          <a:off x="15246428" y="1675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152679</xdr:rowOff>
    </xdr:from>
    <xdr:to>
      <xdr:col>76</xdr:col>
      <xdr:colOff>165100</xdr:colOff>
      <xdr:row>97</xdr:row>
      <xdr:rowOff>82829</xdr:rowOff>
    </xdr:to>
    <xdr:sp macro="" textlink="">
      <xdr:nvSpPr>
        <xdr:cNvPr id="722" name="楕円 721"/>
        <xdr:cNvSpPr/>
      </xdr:nvSpPr>
      <xdr:spPr>
        <a:xfrm>
          <a:off x="14541500" y="166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73956</xdr:rowOff>
    </xdr:from>
    <xdr:ext cx="469744" cy="259045"/>
    <xdr:sp macro="" textlink="">
      <xdr:nvSpPr>
        <xdr:cNvPr id="723" name="テキスト ボックス 722"/>
        <xdr:cNvSpPr txBox="1"/>
      </xdr:nvSpPr>
      <xdr:spPr>
        <a:xfrm>
          <a:off x="14357428" y="167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111913</xdr:rowOff>
    </xdr:from>
    <xdr:to>
      <xdr:col>72</xdr:col>
      <xdr:colOff>38100</xdr:colOff>
      <xdr:row>97</xdr:row>
      <xdr:rowOff>42063</xdr:rowOff>
    </xdr:to>
    <xdr:sp macro="" textlink="">
      <xdr:nvSpPr>
        <xdr:cNvPr id="724" name="楕円 723"/>
        <xdr:cNvSpPr/>
      </xdr:nvSpPr>
      <xdr:spPr>
        <a:xfrm>
          <a:off x="13652500" y="165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33190</xdr:rowOff>
    </xdr:from>
    <xdr:ext cx="469744" cy="259045"/>
    <xdr:sp macro="" textlink="">
      <xdr:nvSpPr>
        <xdr:cNvPr id="725" name="テキスト ボックス 724"/>
        <xdr:cNvSpPr txBox="1"/>
      </xdr:nvSpPr>
      <xdr:spPr>
        <a:xfrm>
          <a:off x="13468428" y="166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77394</xdr:rowOff>
    </xdr:from>
    <xdr:to>
      <xdr:col>67</xdr:col>
      <xdr:colOff>101600</xdr:colOff>
      <xdr:row>97</xdr:row>
      <xdr:rowOff>7544</xdr:rowOff>
    </xdr:to>
    <xdr:sp macro="" textlink="">
      <xdr:nvSpPr>
        <xdr:cNvPr id="726" name="楕円 725"/>
        <xdr:cNvSpPr/>
      </xdr:nvSpPr>
      <xdr:spPr>
        <a:xfrm>
          <a:off x="12763500" y="165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170121</xdr:rowOff>
    </xdr:from>
    <xdr:ext cx="469744" cy="259045"/>
    <xdr:sp macro="" textlink="">
      <xdr:nvSpPr>
        <xdr:cNvPr id="727" name="テキスト ボックス 726"/>
        <xdr:cNvSpPr txBox="1"/>
      </xdr:nvSpPr>
      <xdr:spPr>
        <a:xfrm>
          <a:off x="12579428" y="1662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a:t>
          </a:r>
          <a:r>
            <a:rPr kumimoji="1" lang="en-US" altLang="ja-JP" sz="1300">
              <a:latin typeface="ＭＳ Ｐゴシック" panose="020B0600070205080204" pitchFamily="50" charset="-128"/>
              <a:ea typeface="ＭＳ Ｐゴシック" panose="020B0600070205080204" pitchFamily="50" charset="-128"/>
            </a:rPr>
            <a:t>205,763</a:t>
          </a:r>
          <a:r>
            <a:rPr kumimoji="1" lang="ja-JP" altLang="en-US" sz="1300">
              <a:latin typeface="ＭＳ Ｐゴシック" panose="020B0600070205080204" pitchFamily="50" charset="-128"/>
              <a:ea typeface="ＭＳ Ｐゴシック" panose="020B0600070205080204" pitchFamily="50" charset="-128"/>
            </a:rPr>
            <a:t>円となり、私立保育園経費や保育園改築事業等の子育て支援、障害児者総合支援施設の整備開設経費等により対前年</a:t>
          </a:r>
          <a:r>
            <a:rPr kumimoji="1" lang="en-US" altLang="ja-JP" sz="1300">
              <a:latin typeface="ＭＳ Ｐゴシック" panose="020B0600070205080204" pitchFamily="50" charset="-128"/>
              <a:ea typeface="ＭＳ Ｐゴシック" panose="020B0600070205080204" pitchFamily="50" charset="-128"/>
            </a:rPr>
            <a:t>14,457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労働費は、</a:t>
          </a:r>
          <a:r>
            <a:rPr kumimoji="1" lang="en-US" altLang="ja-JP" sz="1300">
              <a:latin typeface="ＭＳ Ｐゴシック" panose="020B0600070205080204" pitchFamily="50" charset="-128"/>
              <a:ea typeface="ＭＳ Ｐゴシック" panose="020B0600070205080204" pitchFamily="50" charset="-128"/>
            </a:rPr>
            <a:t>931</a:t>
          </a:r>
          <a:r>
            <a:rPr kumimoji="1" lang="ja-JP" altLang="en-US" sz="1300">
              <a:latin typeface="ＭＳ Ｐゴシック" panose="020B0600070205080204" pitchFamily="50" charset="-128"/>
              <a:ea typeface="ＭＳ Ｐゴシック" panose="020B0600070205080204" pitchFamily="50" charset="-128"/>
            </a:rPr>
            <a:t>円で、中小企業センター改修工事完了により、対前年</a:t>
          </a:r>
          <a:r>
            <a:rPr kumimoji="1" lang="en-US" altLang="ja-JP" sz="1300">
              <a:latin typeface="ＭＳ Ｐゴシック" panose="020B0600070205080204" pitchFamily="50" charset="-128"/>
              <a:ea typeface="ＭＳ Ｐゴシック" panose="020B0600070205080204" pitchFamily="50" charset="-128"/>
            </a:rPr>
            <a:t>1,003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51.9</a:t>
          </a:r>
          <a:r>
            <a:rPr kumimoji="1" lang="ja-JP" altLang="en-US" sz="1300">
              <a:latin typeface="ＭＳ Ｐゴシック" panose="020B0600070205080204" pitchFamily="50" charset="-128"/>
              <a:ea typeface="ＭＳ Ｐゴシック" panose="020B0600070205080204" pitchFamily="50" charset="-128"/>
            </a:rPr>
            <a:t>％の減。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a:t>
          </a:r>
          <a:r>
            <a:rPr kumimoji="1" lang="en-US" altLang="ja-JP" sz="1300">
              <a:latin typeface="ＭＳ Ｐゴシック" panose="020B0600070205080204" pitchFamily="50" charset="-128"/>
              <a:ea typeface="ＭＳ Ｐゴシック" panose="020B0600070205080204" pitchFamily="50" charset="-128"/>
            </a:rPr>
            <a:t>63,284</a:t>
          </a:r>
          <a:r>
            <a:rPr kumimoji="1" lang="ja-JP" altLang="en-US" sz="1300">
              <a:latin typeface="ＭＳ Ｐゴシック" panose="020B0600070205080204" pitchFamily="50" charset="-128"/>
              <a:ea typeface="ＭＳ Ｐゴシック" panose="020B0600070205080204" pitchFamily="50" charset="-128"/>
            </a:rPr>
            <a:t>円で、武蔵小山駅周辺地区再開発、補助１６３号線整備等により対前年</a:t>
          </a:r>
          <a:r>
            <a:rPr kumimoji="1" lang="en-US" altLang="ja-JP" sz="1300">
              <a:latin typeface="ＭＳ Ｐゴシック" panose="020B0600070205080204" pitchFamily="50" charset="-128"/>
              <a:ea typeface="ＭＳ Ｐゴシック" panose="020B0600070205080204" pitchFamily="50" charset="-128"/>
            </a:rPr>
            <a:t>6,509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％の増となり、類似団体の平均額から</a:t>
          </a:r>
          <a:r>
            <a:rPr kumimoji="1" lang="en-US" altLang="ja-JP" sz="1300">
              <a:latin typeface="ＭＳ Ｐゴシック" panose="020B0600070205080204" pitchFamily="50" charset="-128"/>
              <a:ea typeface="ＭＳ Ｐゴシック" panose="020B0600070205080204" pitchFamily="50" charset="-128"/>
            </a:rPr>
            <a:t>25,544</a:t>
          </a:r>
          <a:r>
            <a:rPr kumimoji="1" lang="ja-JP" altLang="en-US" sz="1300">
              <a:latin typeface="ＭＳ Ｐゴシック" panose="020B0600070205080204" pitchFamily="50" charset="-128"/>
              <a:ea typeface="ＭＳ Ｐゴシック" panose="020B0600070205080204" pitchFamily="50" charset="-128"/>
            </a:rPr>
            <a:t>円高くなった。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a:t>
          </a:r>
          <a:r>
            <a:rPr kumimoji="1" lang="en-US" altLang="ja-JP" sz="1300">
              <a:latin typeface="ＭＳ Ｐゴシック" panose="020B0600070205080204" pitchFamily="50" charset="-128"/>
              <a:ea typeface="ＭＳ Ｐゴシック" panose="020B0600070205080204" pitchFamily="50" charset="-128"/>
            </a:rPr>
            <a:t>81,300</a:t>
          </a:r>
          <a:r>
            <a:rPr kumimoji="1" lang="ja-JP" altLang="en-US" sz="1300">
              <a:latin typeface="ＭＳ Ｐゴシック" panose="020B0600070205080204" pitchFamily="50" charset="-128"/>
              <a:ea typeface="ＭＳ Ｐゴシック" panose="020B0600070205080204" pitchFamily="50" charset="-128"/>
            </a:rPr>
            <a:t>円で、学校改築、東品川文化センター改修工事等により対前年</a:t>
          </a:r>
          <a:r>
            <a:rPr kumimoji="1" lang="en-US" altLang="ja-JP" sz="1300">
              <a:latin typeface="ＭＳ Ｐゴシック" panose="020B0600070205080204" pitchFamily="50" charset="-128"/>
              <a:ea typeface="ＭＳ Ｐゴシック" panose="020B0600070205080204" pitchFamily="50" charset="-128"/>
            </a:rPr>
            <a:t>8,823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％増となり、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年度より上昇傾向が続いている。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財政調整基金は、将来への行政需要や不測の事態への備えとして継継続した積立てを図っており、令和元年度では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億円を積み立てた。実質収支比率は</a:t>
          </a:r>
          <a:r>
            <a:rPr kumimoji="1" lang="en-US" altLang="ja-JP" sz="1400">
              <a:latin typeface="ＭＳ ゴシック" pitchFamily="49" charset="-128"/>
              <a:ea typeface="ＭＳ ゴシック" pitchFamily="49" charset="-128"/>
            </a:rPr>
            <a:t>4.95%</a:t>
          </a:r>
          <a:r>
            <a:rPr kumimoji="1" lang="ja-JP" altLang="en-US" sz="1400">
              <a:latin typeface="ＭＳ ゴシック" pitchFamily="49" charset="-128"/>
              <a:ea typeface="ＭＳ ゴシック" pitchFamily="49" charset="-128"/>
            </a:rPr>
            <a:t>で、予算適正執行による不用額が生じたことから基金取崩しが抑制され、</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年度と同水準を維持した。実質単年度収支額は、</a:t>
          </a:r>
          <a:r>
            <a:rPr kumimoji="1" lang="en-US" altLang="ja-JP" sz="1400">
              <a:latin typeface="ＭＳ ゴシック" pitchFamily="49" charset="-128"/>
              <a:ea typeface="ＭＳ ゴシック" pitchFamily="49" charset="-128"/>
            </a:rPr>
            <a:t>889,546</a:t>
          </a:r>
          <a:r>
            <a:rPr kumimoji="1" lang="ja-JP" altLang="en-US" sz="1400">
              <a:latin typeface="ＭＳ ゴシック" pitchFamily="49" charset="-128"/>
              <a:ea typeface="ＭＳ ゴシック" pitchFamily="49" charset="-128"/>
            </a:rPr>
            <a:t>千円で対前年</a:t>
          </a:r>
          <a:r>
            <a:rPr kumimoji="1" lang="en-US" altLang="ja-JP" sz="1400">
              <a:latin typeface="ＭＳ ゴシック" pitchFamily="49" charset="-128"/>
              <a:ea typeface="ＭＳ ゴシック" pitchFamily="49" charset="-128"/>
            </a:rPr>
            <a:t>652,090</a:t>
          </a:r>
          <a:r>
            <a:rPr kumimoji="1" lang="ja-JP" altLang="en-US" sz="1400">
              <a:latin typeface="ＭＳ ゴシック" pitchFamily="49" charset="-128"/>
              <a:ea typeface="ＭＳ ゴシック" pitchFamily="49" charset="-128"/>
            </a:rPr>
            <a:t>千円の増で、単年度収支額の増と財調基金積立金により</a:t>
          </a:r>
          <a:r>
            <a:rPr kumimoji="1" lang="en-US" altLang="ja-JP" sz="1400">
              <a:latin typeface="ＭＳ ゴシック" pitchFamily="49" charset="-128"/>
              <a:ea typeface="ＭＳ ゴシック" pitchFamily="49" charset="-128"/>
            </a:rPr>
            <a:t>0.87</a:t>
          </a:r>
          <a:r>
            <a:rPr kumimoji="1" lang="ja-JP" altLang="en-US" sz="1400">
              <a:latin typeface="ＭＳ ゴシック" pitchFamily="49" charset="-128"/>
              <a:ea typeface="ＭＳ ゴシック" pitchFamily="49" charset="-128"/>
            </a:rPr>
            <a:t>％と対前年</a:t>
          </a:r>
          <a:r>
            <a:rPr kumimoji="1" lang="en-US" altLang="ja-JP" sz="1400">
              <a:latin typeface="ＭＳ ゴシック" pitchFamily="49" charset="-128"/>
              <a:ea typeface="ＭＳ ゴシック" pitchFamily="49" charset="-128"/>
            </a:rPr>
            <a:t>0.64</a:t>
          </a:r>
          <a:r>
            <a:rPr kumimoji="1" lang="ja-JP" altLang="en-US" sz="1400">
              <a:latin typeface="ＭＳ ゴシック" pitchFamily="49" charset="-128"/>
              <a:ea typeface="ＭＳ ゴシック" pitchFamily="49"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事業会計をはじめ全ての特別会計において実質収支は継続して黒字となっている。介護保険特別会計は、給付費増となったものの、保険者機能強化交付金の収入による一般会計繰入金等の減により対前年</a:t>
          </a:r>
          <a:r>
            <a:rPr kumimoji="1" lang="en-US" altLang="ja-JP" sz="1400">
              <a:latin typeface="ＭＳ ゴシック" pitchFamily="49" charset="-128"/>
              <a:ea typeface="ＭＳ ゴシック" pitchFamily="49" charset="-128"/>
            </a:rPr>
            <a:t>0.22</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財政健全性は良好に維持されており、今後も適切な財政運営に努めていく。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183779737</v>
      </c>
      <c r="BO4" s="431"/>
      <c r="BP4" s="431"/>
      <c r="BQ4" s="431"/>
      <c r="BR4" s="431"/>
      <c r="BS4" s="431"/>
      <c r="BT4" s="431"/>
      <c r="BU4" s="432"/>
      <c r="BV4" s="430">
        <v>171688025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4.9000000000000004</v>
      </c>
      <c r="CU4" s="437"/>
      <c r="CV4" s="437"/>
      <c r="CW4" s="437"/>
      <c r="CX4" s="437"/>
      <c r="CY4" s="437"/>
      <c r="CZ4" s="437"/>
      <c r="DA4" s="438"/>
      <c r="DB4" s="436">
        <v>5</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178667021</v>
      </c>
      <c r="BO5" s="468"/>
      <c r="BP5" s="468"/>
      <c r="BQ5" s="468"/>
      <c r="BR5" s="468"/>
      <c r="BS5" s="468"/>
      <c r="BT5" s="468"/>
      <c r="BU5" s="469"/>
      <c r="BV5" s="467">
        <v>166500037</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75.7</v>
      </c>
      <c r="CU5" s="465"/>
      <c r="CV5" s="465"/>
      <c r="CW5" s="465"/>
      <c r="CX5" s="465"/>
      <c r="CY5" s="465"/>
      <c r="CZ5" s="465"/>
      <c r="DA5" s="466"/>
      <c r="DB5" s="464">
        <v>71.900000000000006</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5112716</v>
      </c>
      <c r="BO6" s="468"/>
      <c r="BP6" s="468"/>
      <c r="BQ6" s="468"/>
      <c r="BR6" s="468"/>
      <c r="BS6" s="468"/>
      <c r="BT6" s="468"/>
      <c r="BU6" s="469"/>
      <c r="BV6" s="467">
        <v>5187988</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75.7</v>
      </c>
      <c r="CU6" s="505"/>
      <c r="CV6" s="505"/>
      <c r="CW6" s="505"/>
      <c r="CX6" s="505"/>
      <c r="CY6" s="505"/>
      <c r="CZ6" s="505"/>
      <c r="DA6" s="506"/>
      <c r="DB6" s="504">
        <v>71.900000000000006</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37627</v>
      </c>
      <c r="BO7" s="468"/>
      <c r="BP7" s="468"/>
      <c r="BQ7" s="468"/>
      <c r="BR7" s="468"/>
      <c r="BS7" s="468"/>
      <c r="BT7" s="468"/>
      <c r="BU7" s="469"/>
      <c r="BV7" s="467">
        <v>0</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102628959</v>
      </c>
      <c r="CU7" s="468"/>
      <c r="CV7" s="468"/>
      <c r="CW7" s="468"/>
      <c r="CX7" s="468"/>
      <c r="CY7" s="468"/>
      <c r="CZ7" s="468"/>
      <c r="DA7" s="469"/>
      <c r="DB7" s="467">
        <v>104531184</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94</v>
      </c>
      <c r="AV8" s="500"/>
      <c r="AW8" s="500"/>
      <c r="AX8" s="500"/>
      <c r="AY8" s="501" t="s">
        <v>110</v>
      </c>
      <c r="AZ8" s="502"/>
      <c r="BA8" s="502"/>
      <c r="BB8" s="502"/>
      <c r="BC8" s="502"/>
      <c r="BD8" s="502"/>
      <c r="BE8" s="502"/>
      <c r="BF8" s="502"/>
      <c r="BG8" s="502"/>
      <c r="BH8" s="502"/>
      <c r="BI8" s="502"/>
      <c r="BJ8" s="502"/>
      <c r="BK8" s="502"/>
      <c r="BL8" s="502"/>
      <c r="BM8" s="503"/>
      <c r="BN8" s="467">
        <v>5075089</v>
      </c>
      <c r="BO8" s="468"/>
      <c r="BP8" s="468"/>
      <c r="BQ8" s="468"/>
      <c r="BR8" s="468"/>
      <c r="BS8" s="468"/>
      <c r="BT8" s="468"/>
      <c r="BU8" s="469"/>
      <c r="BV8" s="467">
        <v>5187988</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0.55000000000000004</v>
      </c>
      <c r="CU8" s="508"/>
      <c r="CV8" s="508"/>
      <c r="CW8" s="508"/>
      <c r="CX8" s="508"/>
      <c r="CY8" s="508"/>
      <c r="CZ8" s="508"/>
      <c r="DA8" s="509"/>
      <c r="DB8" s="507">
        <v>0.55000000000000004</v>
      </c>
      <c r="DC8" s="508"/>
      <c r="DD8" s="508"/>
      <c r="DE8" s="508"/>
      <c r="DF8" s="508"/>
      <c r="DG8" s="508"/>
      <c r="DH8" s="508"/>
      <c r="DI8" s="509"/>
      <c r="DJ8" s="186"/>
      <c r="DK8" s="186"/>
      <c r="DL8" s="186"/>
      <c r="DM8" s="186"/>
      <c r="DN8" s="186"/>
      <c r="DO8" s="186"/>
    </row>
    <row r="9" spans="1:119" ht="18.75" customHeight="1" thickBot="1" x14ac:dyDescent="0.25">
      <c r="A9" s="187"/>
      <c r="B9" s="461" t="s">
        <v>112</v>
      </c>
      <c r="C9" s="462"/>
      <c r="D9" s="462"/>
      <c r="E9" s="462"/>
      <c r="F9" s="462"/>
      <c r="G9" s="462"/>
      <c r="H9" s="462"/>
      <c r="I9" s="462"/>
      <c r="J9" s="462"/>
      <c r="K9" s="510"/>
      <c r="L9" s="511" t="s">
        <v>113</v>
      </c>
      <c r="M9" s="512"/>
      <c r="N9" s="512"/>
      <c r="O9" s="512"/>
      <c r="P9" s="512"/>
      <c r="Q9" s="513"/>
      <c r="R9" s="514">
        <v>386855</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-112899</v>
      </c>
      <c r="BO9" s="468"/>
      <c r="BP9" s="468"/>
      <c r="BQ9" s="468"/>
      <c r="BR9" s="468"/>
      <c r="BS9" s="468"/>
      <c r="BT9" s="468"/>
      <c r="BU9" s="469"/>
      <c r="BV9" s="467">
        <v>-1013825</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1.1000000000000001</v>
      </c>
      <c r="CU9" s="465"/>
      <c r="CV9" s="465"/>
      <c r="CW9" s="465"/>
      <c r="CX9" s="465"/>
      <c r="CY9" s="465"/>
      <c r="CZ9" s="465"/>
      <c r="DA9" s="466"/>
      <c r="DB9" s="464">
        <v>1.3</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118</v>
      </c>
      <c r="M10" s="497"/>
      <c r="N10" s="497"/>
      <c r="O10" s="497"/>
      <c r="P10" s="497"/>
      <c r="Q10" s="498"/>
      <c r="R10" s="518">
        <v>365302</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1002445</v>
      </c>
      <c r="BO10" s="468"/>
      <c r="BP10" s="468"/>
      <c r="BQ10" s="468"/>
      <c r="BR10" s="468"/>
      <c r="BS10" s="468"/>
      <c r="BT10" s="468"/>
      <c r="BU10" s="469"/>
      <c r="BV10" s="467">
        <v>1251281</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94</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2">
      <c r="A12" s="187"/>
      <c r="B12" s="527" t="s">
        <v>129</v>
      </c>
      <c r="C12" s="528"/>
      <c r="D12" s="528"/>
      <c r="E12" s="528"/>
      <c r="F12" s="528"/>
      <c r="G12" s="528"/>
      <c r="H12" s="528"/>
      <c r="I12" s="528"/>
      <c r="J12" s="528"/>
      <c r="K12" s="529"/>
      <c r="L12" s="536" t="s">
        <v>130</v>
      </c>
      <c r="M12" s="537"/>
      <c r="N12" s="537"/>
      <c r="O12" s="537"/>
      <c r="P12" s="537"/>
      <c r="Q12" s="538"/>
      <c r="R12" s="539">
        <v>401704</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137</v>
      </c>
      <c r="N13" s="559"/>
      <c r="O13" s="559"/>
      <c r="P13" s="559"/>
      <c r="Q13" s="560"/>
      <c r="R13" s="551">
        <v>387804</v>
      </c>
      <c r="S13" s="552"/>
      <c r="T13" s="552"/>
      <c r="U13" s="552"/>
      <c r="V13" s="553"/>
      <c r="W13" s="483" t="s">
        <v>138</v>
      </c>
      <c r="X13" s="484"/>
      <c r="Y13" s="484"/>
      <c r="Z13" s="484"/>
      <c r="AA13" s="484"/>
      <c r="AB13" s="474"/>
      <c r="AC13" s="518">
        <v>168</v>
      </c>
      <c r="AD13" s="519"/>
      <c r="AE13" s="519"/>
      <c r="AF13" s="519"/>
      <c r="AG13" s="561"/>
      <c r="AH13" s="518">
        <v>142</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889546</v>
      </c>
      <c r="BO13" s="468"/>
      <c r="BP13" s="468"/>
      <c r="BQ13" s="468"/>
      <c r="BR13" s="468"/>
      <c r="BS13" s="468"/>
      <c r="BT13" s="468"/>
      <c r="BU13" s="469"/>
      <c r="BV13" s="467">
        <v>237456</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-4.5</v>
      </c>
      <c r="CU13" s="465"/>
      <c r="CV13" s="465"/>
      <c r="CW13" s="465"/>
      <c r="CX13" s="465"/>
      <c r="CY13" s="465"/>
      <c r="CZ13" s="465"/>
      <c r="DA13" s="466"/>
      <c r="DB13" s="464">
        <v>-4.5</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143</v>
      </c>
      <c r="M14" s="549"/>
      <c r="N14" s="549"/>
      <c r="O14" s="549"/>
      <c r="P14" s="549"/>
      <c r="Q14" s="550"/>
      <c r="R14" s="551">
        <v>394700</v>
      </c>
      <c r="S14" s="552"/>
      <c r="T14" s="552"/>
      <c r="U14" s="552"/>
      <c r="V14" s="553"/>
      <c r="W14" s="457"/>
      <c r="X14" s="458"/>
      <c r="Y14" s="458"/>
      <c r="Z14" s="458"/>
      <c r="AA14" s="458"/>
      <c r="AB14" s="447"/>
      <c r="AC14" s="554">
        <v>0.1</v>
      </c>
      <c r="AD14" s="555"/>
      <c r="AE14" s="555"/>
      <c r="AF14" s="555"/>
      <c r="AG14" s="556"/>
      <c r="AH14" s="554">
        <v>0.1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t="s">
        <v>145</v>
      </c>
      <c r="CU14" s="566"/>
      <c r="CV14" s="566"/>
      <c r="CW14" s="566"/>
      <c r="CX14" s="566"/>
      <c r="CY14" s="566"/>
      <c r="CZ14" s="566"/>
      <c r="DA14" s="567"/>
      <c r="DB14" s="565" t="s">
        <v>128</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137</v>
      </c>
      <c r="N15" s="559"/>
      <c r="O15" s="559"/>
      <c r="P15" s="559"/>
      <c r="Q15" s="560"/>
      <c r="R15" s="551">
        <v>381658</v>
      </c>
      <c r="S15" s="552"/>
      <c r="T15" s="552"/>
      <c r="U15" s="552"/>
      <c r="V15" s="553"/>
      <c r="W15" s="483" t="s">
        <v>146</v>
      </c>
      <c r="X15" s="484"/>
      <c r="Y15" s="484"/>
      <c r="Z15" s="484"/>
      <c r="AA15" s="484"/>
      <c r="AB15" s="474"/>
      <c r="AC15" s="518">
        <v>26835</v>
      </c>
      <c r="AD15" s="519"/>
      <c r="AE15" s="519"/>
      <c r="AF15" s="519"/>
      <c r="AG15" s="561"/>
      <c r="AH15" s="518">
        <v>24372</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52103809</v>
      </c>
      <c r="BO15" s="431"/>
      <c r="BP15" s="431"/>
      <c r="BQ15" s="431"/>
      <c r="BR15" s="431"/>
      <c r="BS15" s="431"/>
      <c r="BT15" s="431"/>
      <c r="BU15" s="432"/>
      <c r="BV15" s="430">
        <v>50354991</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16.600000000000001</v>
      </c>
      <c r="AD16" s="555"/>
      <c r="AE16" s="555"/>
      <c r="AF16" s="555"/>
      <c r="AG16" s="556"/>
      <c r="AH16" s="554">
        <v>15.8</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93898007</v>
      </c>
      <c r="BO16" s="468"/>
      <c r="BP16" s="468"/>
      <c r="BQ16" s="468"/>
      <c r="BR16" s="468"/>
      <c r="BS16" s="468"/>
      <c r="BT16" s="468"/>
      <c r="BU16" s="469"/>
      <c r="BV16" s="467">
        <v>96182680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134610</v>
      </c>
      <c r="AD17" s="519"/>
      <c r="AE17" s="519"/>
      <c r="AF17" s="519"/>
      <c r="AG17" s="561"/>
      <c r="AH17" s="518">
        <v>129284</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102628959</v>
      </c>
      <c r="BO17" s="468"/>
      <c r="BP17" s="468"/>
      <c r="BQ17" s="468"/>
      <c r="BR17" s="468"/>
      <c r="BS17" s="468"/>
      <c r="BT17" s="468"/>
      <c r="BU17" s="469"/>
      <c r="BV17" s="467">
        <v>104531184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156</v>
      </c>
      <c r="C18" s="510"/>
      <c r="D18" s="510"/>
      <c r="E18" s="582"/>
      <c r="F18" s="582"/>
      <c r="G18" s="582"/>
      <c r="H18" s="582"/>
      <c r="I18" s="582"/>
      <c r="J18" s="582"/>
      <c r="K18" s="582"/>
      <c r="L18" s="583">
        <v>22.84</v>
      </c>
      <c r="M18" s="583"/>
      <c r="N18" s="583"/>
      <c r="O18" s="583"/>
      <c r="P18" s="583"/>
      <c r="Q18" s="583"/>
      <c r="R18" s="584"/>
      <c r="S18" s="584"/>
      <c r="T18" s="584"/>
      <c r="U18" s="584"/>
      <c r="V18" s="585"/>
      <c r="W18" s="485"/>
      <c r="X18" s="486"/>
      <c r="Y18" s="486"/>
      <c r="Z18" s="486"/>
      <c r="AA18" s="486"/>
      <c r="AB18" s="477"/>
      <c r="AC18" s="586">
        <v>83.3</v>
      </c>
      <c r="AD18" s="587"/>
      <c r="AE18" s="587"/>
      <c r="AF18" s="587"/>
      <c r="AG18" s="588"/>
      <c r="AH18" s="586">
        <v>84.1</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81287415</v>
      </c>
      <c r="BO18" s="468"/>
      <c r="BP18" s="468"/>
      <c r="BQ18" s="468"/>
      <c r="BR18" s="468"/>
      <c r="BS18" s="468"/>
      <c r="BT18" s="468"/>
      <c r="BU18" s="469"/>
      <c r="BV18" s="467">
        <v>77621752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158</v>
      </c>
      <c r="C19" s="510"/>
      <c r="D19" s="510"/>
      <c r="E19" s="582"/>
      <c r="F19" s="582"/>
      <c r="G19" s="582"/>
      <c r="H19" s="582"/>
      <c r="I19" s="582"/>
      <c r="J19" s="582"/>
      <c r="K19" s="582"/>
      <c r="L19" s="590">
        <v>16938</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117772398</v>
      </c>
      <c r="BO19" s="468"/>
      <c r="BP19" s="468"/>
      <c r="BQ19" s="468"/>
      <c r="BR19" s="468"/>
      <c r="BS19" s="468"/>
      <c r="BT19" s="468"/>
      <c r="BU19" s="469"/>
      <c r="BV19" s="467">
        <v>119295668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160</v>
      </c>
      <c r="C20" s="510"/>
      <c r="D20" s="510"/>
      <c r="E20" s="582"/>
      <c r="F20" s="582"/>
      <c r="G20" s="582"/>
      <c r="H20" s="582"/>
      <c r="I20" s="582"/>
      <c r="J20" s="582"/>
      <c r="K20" s="582"/>
      <c r="L20" s="590">
        <v>212374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10946025</v>
      </c>
      <c r="BO23" s="468"/>
      <c r="BP23" s="468"/>
      <c r="BQ23" s="468"/>
      <c r="BR23" s="468"/>
      <c r="BS23" s="468"/>
      <c r="BT23" s="468"/>
      <c r="BU23" s="469"/>
      <c r="BV23" s="467">
        <v>12116568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169</v>
      </c>
      <c r="F24" s="497"/>
      <c r="G24" s="497"/>
      <c r="H24" s="497"/>
      <c r="I24" s="497"/>
      <c r="J24" s="497"/>
      <c r="K24" s="498"/>
      <c r="L24" s="518">
        <v>1</v>
      </c>
      <c r="M24" s="519"/>
      <c r="N24" s="519"/>
      <c r="O24" s="519"/>
      <c r="P24" s="561"/>
      <c r="Q24" s="518">
        <v>11400</v>
      </c>
      <c r="R24" s="519"/>
      <c r="S24" s="519"/>
      <c r="T24" s="519"/>
      <c r="U24" s="519"/>
      <c r="V24" s="561"/>
      <c r="W24" s="620"/>
      <c r="X24" s="608"/>
      <c r="Y24" s="609"/>
      <c r="Z24" s="517" t="s">
        <v>170</v>
      </c>
      <c r="AA24" s="497"/>
      <c r="AB24" s="497"/>
      <c r="AC24" s="497"/>
      <c r="AD24" s="497"/>
      <c r="AE24" s="497"/>
      <c r="AF24" s="497"/>
      <c r="AG24" s="498"/>
      <c r="AH24" s="518">
        <v>2512</v>
      </c>
      <c r="AI24" s="519"/>
      <c r="AJ24" s="519"/>
      <c r="AK24" s="519"/>
      <c r="AL24" s="561"/>
      <c r="AM24" s="518">
        <v>7174272</v>
      </c>
      <c r="AN24" s="519"/>
      <c r="AO24" s="519"/>
      <c r="AP24" s="519"/>
      <c r="AQ24" s="519"/>
      <c r="AR24" s="561"/>
      <c r="AS24" s="518">
        <v>2856</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10946025</v>
      </c>
      <c r="BO24" s="468"/>
      <c r="BP24" s="468"/>
      <c r="BQ24" s="468"/>
      <c r="BR24" s="468"/>
      <c r="BS24" s="468"/>
      <c r="BT24" s="468"/>
      <c r="BU24" s="469"/>
      <c r="BV24" s="467">
        <v>12116568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172</v>
      </c>
      <c r="F25" s="497"/>
      <c r="G25" s="497"/>
      <c r="H25" s="497"/>
      <c r="I25" s="497"/>
      <c r="J25" s="497"/>
      <c r="K25" s="498"/>
      <c r="L25" s="518">
        <v>2</v>
      </c>
      <c r="M25" s="519"/>
      <c r="N25" s="519"/>
      <c r="O25" s="519"/>
      <c r="P25" s="561"/>
      <c r="Q25" s="518">
        <v>9160</v>
      </c>
      <c r="R25" s="519"/>
      <c r="S25" s="519"/>
      <c r="T25" s="519"/>
      <c r="U25" s="519"/>
      <c r="V25" s="561"/>
      <c r="W25" s="620"/>
      <c r="X25" s="608"/>
      <c r="Y25" s="609"/>
      <c r="Z25" s="517" t="s">
        <v>173</v>
      </c>
      <c r="AA25" s="497"/>
      <c r="AB25" s="497"/>
      <c r="AC25" s="497"/>
      <c r="AD25" s="497"/>
      <c r="AE25" s="497"/>
      <c r="AF25" s="497"/>
      <c r="AG25" s="498"/>
      <c r="AH25" s="518" t="s">
        <v>145</v>
      </c>
      <c r="AI25" s="519"/>
      <c r="AJ25" s="519"/>
      <c r="AK25" s="519"/>
      <c r="AL25" s="561"/>
      <c r="AM25" s="518" t="s">
        <v>174</v>
      </c>
      <c r="AN25" s="519"/>
      <c r="AO25" s="519"/>
      <c r="AP25" s="519"/>
      <c r="AQ25" s="519"/>
      <c r="AR25" s="561"/>
      <c r="AS25" s="518" t="s">
        <v>174</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21398481</v>
      </c>
      <c r="BO25" s="431"/>
      <c r="BP25" s="431"/>
      <c r="BQ25" s="431"/>
      <c r="BR25" s="431"/>
      <c r="BS25" s="431"/>
      <c r="BT25" s="431"/>
      <c r="BU25" s="432"/>
      <c r="BV25" s="430">
        <v>29626188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176</v>
      </c>
      <c r="F26" s="497"/>
      <c r="G26" s="497"/>
      <c r="H26" s="497"/>
      <c r="I26" s="497"/>
      <c r="J26" s="497"/>
      <c r="K26" s="498"/>
      <c r="L26" s="518">
        <v>1</v>
      </c>
      <c r="M26" s="519"/>
      <c r="N26" s="519"/>
      <c r="O26" s="519"/>
      <c r="P26" s="561"/>
      <c r="Q26" s="518">
        <v>7970</v>
      </c>
      <c r="R26" s="519"/>
      <c r="S26" s="519"/>
      <c r="T26" s="519"/>
      <c r="U26" s="519"/>
      <c r="V26" s="561"/>
      <c r="W26" s="620"/>
      <c r="X26" s="608"/>
      <c r="Y26" s="609"/>
      <c r="Z26" s="517" t="s">
        <v>177</v>
      </c>
      <c r="AA26" s="630"/>
      <c r="AB26" s="630"/>
      <c r="AC26" s="630"/>
      <c r="AD26" s="630"/>
      <c r="AE26" s="630"/>
      <c r="AF26" s="630"/>
      <c r="AG26" s="631"/>
      <c r="AH26" s="518">
        <v>239</v>
      </c>
      <c r="AI26" s="519"/>
      <c r="AJ26" s="519"/>
      <c r="AK26" s="519"/>
      <c r="AL26" s="561"/>
      <c r="AM26" s="518">
        <v>698358</v>
      </c>
      <c r="AN26" s="519"/>
      <c r="AO26" s="519"/>
      <c r="AP26" s="519"/>
      <c r="AQ26" s="519"/>
      <c r="AR26" s="561"/>
      <c r="AS26" s="518">
        <v>2922</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v>150000</v>
      </c>
      <c r="BO26" s="468"/>
      <c r="BP26" s="468"/>
      <c r="BQ26" s="468"/>
      <c r="BR26" s="468"/>
      <c r="BS26" s="468"/>
      <c r="BT26" s="468"/>
      <c r="BU26" s="469"/>
      <c r="BV26" s="467">
        <v>100000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179</v>
      </c>
      <c r="F27" s="497"/>
      <c r="G27" s="497"/>
      <c r="H27" s="497"/>
      <c r="I27" s="497"/>
      <c r="J27" s="497"/>
      <c r="K27" s="498"/>
      <c r="L27" s="518">
        <v>1</v>
      </c>
      <c r="M27" s="519"/>
      <c r="N27" s="519"/>
      <c r="O27" s="519"/>
      <c r="P27" s="561"/>
      <c r="Q27" s="518">
        <v>9180</v>
      </c>
      <c r="R27" s="519"/>
      <c r="S27" s="519"/>
      <c r="T27" s="519"/>
      <c r="U27" s="519"/>
      <c r="V27" s="561"/>
      <c r="W27" s="620"/>
      <c r="X27" s="608"/>
      <c r="Y27" s="609"/>
      <c r="Z27" s="517" t="s">
        <v>180</v>
      </c>
      <c r="AA27" s="497"/>
      <c r="AB27" s="497"/>
      <c r="AC27" s="497"/>
      <c r="AD27" s="497"/>
      <c r="AE27" s="497"/>
      <c r="AF27" s="497"/>
      <c r="AG27" s="498"/>
      <c r="AH27" s="518">
        <v>73</v>
      </c>
      <c r="AI27" s="519"/>
      <c r="AJ27" s="519"/>
      <c r="AK27" s="519"/>
      <c r="AL27" s="561"/>
      <c r="AM27" s="518">
        <v>227205</v>
      </c>
      <c r="AN27" s="519"/>
      <c r="AO27" s="519"/>
      <c r="AP27" s="519"/>
      <c r="AQ27" s="519"/>
      <c r="AR27" s="561"/>
      <c r="AS27" s="518">
        <v>3112</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t="s">
        <v>145</v>
      </c>
      <c r="BO27" s="644"/>
      <c r="BP27" s="644"/>
      <c r="BQ27" s="644"/>
      <c r="BR27" s="644"/>
      <c r="BS27" s="644"/>
      <c r="BT27" s="644"/>
      <c r="BU27" s="645"/>
      <c r="BV27" s="643" t="s">
        <v>145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182</v>
      </c>
      <c r="F28" s="497"/>
      <c r="G28" s="497"/>
      <c r="H28" s="497"/>
      <c r="I28" s="497"/>
      <c r="J28" s="497"/>
      <c r="K28" s="498"/>
      <c r="L28" s="518">
        <v>1</v>
      </c>
      <c r="M28" s="519"/>
      <c r="N28" s="519"/>
      <c r="O28" s="519"/>
      <c r="P28" s="561"/>
      <c r="Q28" s="518">
        <v>7840</v>
      </c>
      <c r="R28" s="519"/>
      <c r="S28" s="519"/>
      <c r="T28" s="519"/>
      <c r="U28" s="519"/>
      <c r="V28" s="561"/>
      <c r="W28" s="620"/>
      <c r="X28" s="608"/>
      <c r="Y28" s="609"/>
      <c r="Z28" s="517" t="s">
        <v>183</v>
      </c>
      <c r="AA28" s="497"/>
      <c r="AB28" s="497"/>
      <c r="AC28" s="497"/>
      <c r="AD28" s="497"/>
      <c r="AE28" s="497"/>
      <c r="AF28" s="497"/>
      <c r="AG28" s="498"/>
      <c r="AH28" s="518" t="s">
        <v>145</v>
      </c>
      <c r="AI28" s="519"/>
      <c r="AJ28" s="519"/>
      <c r="AK28" s="519"/>
      <c r="AL28" s="561"/>
      <c r="AM28" s="518" t="s">
        <v>145</v>
      </c>
      <c r="AN28" s="519"/>
      <c r="AO28" s="519"/>
      <c r="AP28" s="519"/>
      <c r="AQ28" s="519"/>
      <c r="AR28" s="561"/>
      <c r="AS28" s="518" t="s">
        <v>145</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20089802</v>
      </c>
      <c r="BO28" s="431"/>
      <c r="BP28" s="431"/>
      <c r="BQ28" s="431"/>
      <c r="BR28" s="431"/>
      <c r="BS28" s="431"/>
      <c r="BT28" s="431"/>
      <c r="BU28" s="432"/>
      <c r="BV28" s="430">
        <v>19087357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185</v>
      </c>
      <c r="F29" s="497"/>
      <c r="G29" s="497"/>
      <c r="H29" s="497"/>
      <c r="I29" s="497"/>
      <c r="J29" s="497"/>
      <c r="K29" s="498"/>
      <c r="L29" s="518">
        <v>38</v>
      </c>
      <c r="M29" s="519"/>
      <c r="N29" s="519"/>
      <c r="O29" s="519"/>
      <c r="P29" s="561"/>
      <c r="Q29" s="518">
        <v>6020</v>
      </c>
      <c r="R29" s="519"/>
      <c r="S29" s="519"/>
      <c r="T29" s="519"/>
      <c r="U29" s="519"/>
      <c r="V29" s="561"/>
      <c r="W29" s="621"/>
      <c r="X29" s="622"/>
      <c r="Y29" s="623"/>
      <c r="Z29" s="517" t="s">
        <v>186</v>
      </c>
      <c r="AA29" s="497"/>
      <c r="AB29" s="497"/>
      <c r="AC29" s="497"/>
      <c r="AD29" s="497"/>
      <c r="AE29" s="497"/>
      <c r="AF29" s="497"/>
      <c r="AG29" s="498"/>
      <c r="AH29" s="518">
        <v>2585</v>
      </c>
      <c r="AI29" s="519"/>
      <c r="AJ29" s="519"/>
      <c r="AK29" s="519"/>
      <c r="AL29" s="561"/>
      <c r="AM29" s="518">
        <v>7401477</v>
      </c>
      <c r="AN29" s="519"/>
      <c r="AO29" s="519"/>
      <c r="AP29" s="519"/>
      <c r="AQ29" s="519"/>
      <c r="AR29" s="561"/>
      <c r="AS29" s="518">
        <v>2863</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9092468</v>
      </c>
      <c r="BO29" s="468"/>
      <c r="BP29" s="468"/>
      <c r="BQ29" s="468"/>
      <c r="BR29" s="468"/>
      <c r="BS29" s="468"/>
      <c r="BT29" s="468"/>
      <c r="BU29" s="469"/>
      <c r="BV29" s="467">
        <v>9658537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99.2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67897039</v>
      </c>
      <c r="BO30" s="644"/>
      <c r="BP30" s="644"/>
      <c r="BQ30" s="644"/>
      <c r="BR30" s="644"/>
      <c r="BS30" s="644"/>
      <c r="BT30" s="644"/>
      <c r="BU30" s="645"/>
      <c r="BV30" s="643">
        <v>72823509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197</v>
      </c>
      <c r="V33" s="491"/>
      <c r="W33" s="456" t="s">
        <v>196</v>
      </c>
      <c r="X33" s="456"/>
      <c r="Y33" s="456"/>
      <c r="Z33" s="456"/>
      <c r="AA33" s="456"/>
      <c r="AB33" s="456"/>
      <c r="AC33" s="456"/>
      <c r="AD33" s="456"/>
      <c r="AE33" s="456"/>
      <c r="AF33" s="456"/>
      <c r="AG33" s="456"/>
      <c r="AH33" s="456"/>
      <c r="AI33" s="456"/>
      <c r="AJ33" s="456"/>
      <c r="AK33" s="456"/>
      <c r="AL33" s="216"/>
      <c r="AM33" s="491" t="s">
        <v>197</v>
      </c>
      <c r="AN33" s="491"/>
      <c r="AO33" s="456" t="s">
        <v>196</v>
      </c>
      <c r="AP33" s="456"/>
      <c r="AQ33" s="456"/>
      <c r="AR33" s="456"/>
      <c r="AS33" s="456"/>
      <c r="AT33" s="456"/>
      <c r="AU33" s="456"/>
      <c r="AV33" s="456"/>
      <c r="AW33" s="456"/>
      <c r="AX33" s="456"/>
      <c r="AY33" s="456"/>
      <c r="AZ33" s="456"/>
      <c r="BA33" s="456"/>
      <c r="BB33" s="456"/>
      <c r="BC33" s="456"/>
      <c r="BD33" s="217"/>
      <c r="BE33" s="456" t="s">
        <v>198</v>
      </c>
      <c r="BF33" s="456"/>
      <c r="BG33" s="456" t="s">
        <v>199</v>
      </c>
      <c r="BH33" s="456"/>
      <c r="BI33" s="456"/>
      <c r="BJ33" s="456"/>
      <c r="BK33" s="456"/>
      <c r="BL33" s="456"/>
      <c r="BM33" s="456"/>
      <c r="BN33" s="456"/>
      <c r="BO33" s="456"/>
      <c r="BP33" s="456"/>
      <c r="BQ33" s="456"/>
      <c r="BR33" s="456"/>
      <c r="BS33" s="456"/>
      <c r="BT33" s="456"/>
      <c r="BU33" s="456"/>
      <c r="BV33" s="217"/>
      <c r="BW33" s="491" t="s">
        <v>198</v>
      </c>
      <c r="BX33" s="491"/>
      <c r="BY33" s="456" t="s">
        <v>200</v>
      </c>
      <c r="BZ33" s="456"/>
      <c r="CA33" s="456"/>
      <c r="CB33" s="456"/>
      <c r="CC33" s="456"/>
      <c r="CD33" s="456"/>
      <c r="CE33" s="456"/>
      <c r="CF33" s="456"/>
      <c r="CG33" s="456"/>
      <c r="CH33" s="456"/>
      <c r="CI33" s="456"/>
      <c r="CJ33" s="456"/>
      <c r="CK33" s="456"/>
      <c r="CL33" s="456"/>
      <c r="CM33" s="456"/>
      <c r="CN33" s="216"/>
      <c r="CO33" s="491" t="s">
        <v>201</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6</v>
      </c>
      <c r="BX34" s="656"/>
      <c r="BY34" s="657" t="str">
        <f>IF('各会計、関係団体の財政状況及び健全化判断比率'!B68="","",'各会計、関係団体の財政状況及び健全化判断比率'!B68)</f>
        <v>特別区人事・厚生事務組合</v>
      </c>
      <c r="BZ34" s="657"/>
      <c r="CA34" s="657"/>
      <c r="CB34" s="657"/>
      <c r="CC34" s="657"/>
      <c r="CD34" s="657"/>
      <c r="CE34" s="657"/>
      <c r="CF34" s="657"/>
      <c r="CG34" s="657"/>
      <c r="CH34" s="657"/>
      <c r="CI34" s="657"/>
      <c r="CJ34" s="657"/>
      <c r="CK34" s="657"/>
      <c r="CL34" s="657"/>
      <c r="CM34" s="657"/>
      <c r="CN34" s="214"/>
      <c r="CO34" s="656">
        <f>IF(CQ34="","",MAX(C34:D43,U34:V43,AM34:AN43,BE34:BF43,BW34:BX43)+1)</f>
        <v>12</v>
      </c>
      <c r="CP34" s="656"/>
      <c r="CQ34" s="657" t="str">
        <f>IF('各会計、関係団体の財政状況及び健全化判断比率'!BS7="","",'各会計、関係団体の財政状況及び健全化判断比率'!BS7)</f>
        <v>（公財）品川文化振興事業団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災害復旧特別会計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7</v>
      </c>
      <c r="BX35" s="656"/>
      <c r="BY35" s="657" t="str">
        <f>IF('各会計、関係団体の財政状況及び健全化判断比率'!B69="","",'各会計、関係団体の財政状況及び健全化判断比率'!B69)</f>
        <v>特別区競馬組合</v>
      </c>
      <c r="BZ35" s="657"/>
      <c r="CA35" s="657"/>
      <c r="CB35" s="657"/>
      <c r="CC35" s="657"/>
      <c r="CD35" s="657"/>
      <c r="CE35" s="657"/>
      <c r="CF35" s="657"/>
      <c r="CG35" s="657"/>
      <c r="CH35" s="657"/>
      <c r="CI35" s="657"/>
      <c r="CJ35" s="657"/>
      <c r="CK35" s="657"/>
      <c r="CL35" s="657"/>
      <c r="CM35" s="657"/>
      <c r="CN35" s="214"/>
      <c r="CO35" s="656">
        <f t="shared" ref="CO35:CO43" si="3">IF(CQ35="","",CO34+1)</f>
        <v>13</v>
      </c>
      <c r="CP35" s="656"/>
      <c r="CQ35" s="657" t="str">
        <f>IF('各会計、関係団体の財政状況及び健全化判断比率'!BS8="","",'各会計、関係団体の財政状況及び健全化判断比率'!BS8)</f>
        <v>（公財）品川区スポーツ協会</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8</v>
      </c>
      <c r="BX36" s="656"/>
      <c r="BY36" s="657" t="str">
        <f>IF('各会計、関係団体の財政状況及び健全化判断比率'!B70="","",'各会計、関係団体の財政状況及び健全化判断比率'!B70)</f>
        <v>臨海部広域斎場組合</v>
      </c>
      <c r="BZ36" s="657"/>
      <c r="CA36" s="657"/>
      <c r="CB36" s="657"/>
      <c r="CC36" s="657"/>
      <c r="CD36" s="657"/>
      <c r="CE36" s="657"/>
      <c r="CF36" s="657"/>
      <c r="CG36" s="657"/>
      <c r="CH36" s="657"/>
      <c r="CI36" s="657"/>
      <c r="CJ36" s="657"/>
      <c r="CK36" s="657"/>
      <c r="CL36" s="657"/>
      <c r="CM36" s="657"/>
      <c r="CN36" s="214"/>
      <c r="CO36" s="656">
        <f t="shared" si="3"/>
        <v>14</v>
      </c>
      <c r="CP36" s="656"/>
      <c r="CQ36" s="657" t="str">
        <f>IF('各会計、関係団体の財政状況及び健全化判断比率'!BS9="","",'各会計、関係団体の財政状況及び健全化判断比率'!BS9)</f>
        <v>（公財）品川区国際友好協会</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9</v>
      </c>
      <c r="BX37" s="656"/>
      <c r="BY37" s="657" t="str">
        <f>IF('各会計、関係団体の財政状況及び健全化判断比率'!B71="","",'各会計、関係団体の財政状況及び健全化判断比率'!B71)</f>
        <v>東京二十三区清掃一部事務組合</v>
      </c>
      <c r="BZ37" s="657"/>
      <c r="CA37" s="657"/>
      <c r="CB37" s="657"/>
      <c r="CC37" s="657"/>
      <c r="CD37" s="657"/>
      <c r="CE37" s="657"/>
      <c r="CF37" s="657"/>
      <c r="CG37" s="657"/>
      <c r="CH37" s="657"/>
      <c r="CI37" s="657"/>
      <c r="CJ37" s="657"/>
      <c r="CK37" s="657"/>
      <c r="CL37" s="657"/>
      <c r="CM37" s="657"/>
      <c r="CN37" s="214"/>
      <c r="CO37" s="656">
        <f t="shared" si="3"/>
        <v>15</v>
      </c>
      <c r="CP37" s="656"/>
      <c r="CQ37" s="657" t="str">
        <f>IF('各会計、関係団体の財政状況及び健全化判断比率'!BS10="","",'各会計、関係団体の財政状況及び健全化判断比率'!BS10)</f>
        <v>（株）品川都市整備公社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10</v>
      </c>
      <c r="BX38" s="656"/>
      <c r="BY38" s="657" t="str">
        <f>IF('各会計、関係団体の財政状況及び健全化判断比率'!B72="","",'各会計、関係団体の財政状況及び健全化判断比率'!B72)</f>
        <v>東京都後期高齢者医療広域連合（一般会計）</v>
      </c>
      <c r="BZ38" s="657"/>
      <c r="CA38" s="657"/>
      <c r="CB38" s="657"/>
      <c r="CC38" s="657"/>
      <c r="CD38" s="657"/>
      <c r="CE38" s="657"/>
      <c r="CF38" s="657"/>
      <c r="CG38" s="657"/>
      <c r="CH38" s="657"/>
      <c r="CI38" s="657"/>
      <c r="CJ38" s="657"/>
      <c r="CK38" s="657"/>
      <c r="CL38" s="657"/>
      <c r="CM38" s="657"/>
      <c r="CN38" s="214"/>
      <c r="CO38" s="656">
        <f t="shared" si="3"/>
        <v>16</v>
      </c>
      <c r="CP38" s="656"/>
      <c r="CQ38" s="657" t="str">
        <f>IF('各会計、関係団体の財政状況及び健全化判断比率'!BS11="","",'各会計、関係団体の財政状況及び健全化判断比率'!BS11)</f>
        <v>品川区土地開発公社</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〇</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11</v>
      </c>
      <c r="BX39" s="656"/>
      <c r="BY39" s="657" t="str">
        <f>IF('各会計、関係団体の財政状況及び健全化判断比率'!B73="","",'各会計、関係団体の財政状況及び健全化判断比率'!B73)</f>
        <v>東京都後期高齢者医療広域連合
（後期高齢者医療特別会計）</v>
      </c>
      <c r="BZ39" s="657"/>
      <c r="CA39" s="657"/>
      <c r="CB39" s="657"/>
      <c r="CC39" s="657"/>
      <c r="CD39" s="657"/>
      <c r="CE39" s="657"/>
      <c r="CF39" s="657"/>
      <c r="CG39" s="657"/>
      <c r="CH39" s="657"/>
      <c r="CI39" s="657"/>
      <c r="CJ39" s="657"/>
      <c r="CK39" s="657"/>
      <c r="CL39" s="657"/>
      <c r="CM39" s="657"/>
      <c r="CN39" s="214"/>
      <c r="CO39" s="656">
        <f t="shared" si="3"/>
        <v>17</v>
      </c>
      <c r="CP39" s="656"/>
      <c r="CQ39" s="657" t="str">
        <f>IF('各会計、関係団体の財政状況及び健全化判断比率'!BS12="","",'各会計、関係団体の財政状況及び健全化判断比率'!BS12)</f>
        <v>（一財）品川ビジネスクラブ</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f t="shared" si="3"/>
        <v>18</v>
      </c>
      <c r="CP40" s="656"/>
      <c r="CQ40" s="657" t="str">
        <f>IF('各会計、関係団体の財政状況及び健全化判断比率'!BS13="","",'各会計、関係団体の財政状況及び健全化判断比率'!BS13)</f>
        <v>（株）エフエムしながわ</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208</v>
      </c>
    </row>
    <row r="50" spans="5:5" x14ac:dyDescent="0.2">
      <c r="E50" s="188" t="s">
        <v>209</v>
      </c>
    </row>
    <row r="51" spans="5:5" x14ac:dyDescent="0.2">
      <c r="E51" s="188" t="s">
        <v>210</v>
      </c>
    </row>
    <row r="52" spans="5:5" x14ac:dyDescent="0.2">
      <c r="E52" s="188" t="s">
        <v>211</v>
      </c>
    </row>
    <row r="53" spans="5:5" x14ac:dyDescent="0.2"/>
    <row r="54" spans="5:5" x14ac:dyDescent="0.2"/>
    <row r="55" spans="5:5" x14ac:dyDescent="0.2"/>
    <row r="56" spans="5:5" x14ac:dyDescent="0.2"/>
  </sheetData>
  <sheetProtection algorithmName="SHA-512" hashValue="Q0oZxU6kw+Dm5aEZ9BPuBYCqOtoKTeDAPI1BSo2RAa9QR0LDsZ1Beh+DPdzB8pxdqBBrVBH+oeCJv66pDdXhxg==" saltValue="ulDjOH1TqCqMOY4AkS3QK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543</v>
      </c>
      <c r="G33" s="29" t="s">
        <v>
544</v>
      </c>
      <c r="H33" s="29" t="s">
        <v>
545</v>
      </c>
      <c r="I33" s="29" t="s">
        <v>
546</v>
      </c>
      <c r="J33" s="30" t="s">
        <v>
547</v>
      </c>
      <c r="K33" s="22"/>
      <c r="L33" s="22"/>
      <c r="M33" s="22"/>
      <c r="N33" s="22"/>
      <c r="O33" s="22"/>
      <c r="P33" s="22"/>
    </row>
    <row r="34" spans="1:16" ht="39" customHeight="1" x14ac:dyDescent="0.2">
      <c r="A34" s="22"/>
      <c r="B34" s="31"/>
      <c r="C34" s="1248" t="s">
        <v>
548</v>
      </c>
      <c r="D34" s="1248"/>
      <c r="E34" s="1249"/>
      <c r="F34" s="32">
        <v>
4.95</v>
      </c>
      <c r="G34" s="33">
        <v>
4.59</v>
      </c>
      <c r="H34" s="33">
        <v>
6.46</v>
      </c>
      <c r="I34" s="33">
        <v>
4.96</v>
      </c>
      <c r="J34" s="34">
        <v>
4.9400000000000004</v>
      </c>
      <c r="K34" s="22"/>
      <c r="L34" s="22"/>
      <c r="M34" s="22"/>
      <c r="N34" s="22"/>
      <c r="O34" s="22"/>
      <c r="P34" s="22"/>
    </row>
    <row r="35" spans="1:16" ht="39" customHeight="1" x14ac:dyDescent="0.2">
      <c r="A35" s="22"/>
      <c r="B35" s="35"/>
      <c r="C35" s="1242" t="s">
        <v>
549</v>
      </c>
      <c r="D35" s="1243"/>
      <c r="E35" s="1244"/>
      <c r="F35" s="36">
        <v>
1.1299999999999999</v>
      </c>
      <c r="G35" s="37">
        <v>
1.42</v>
      </c>
      <c r="H35" s="37">
        <v>
1.71</v>
      </c>
      <c r="I35" s="37">
        <v>
0.53</v>
      </c>
      <c r="J35" s="38">
        <v>
0.47</v>
      </c>
      <c r="K35" s="22"/>
      <c r="L35" s="22"/>
      <c r="M35" s="22"/>
      <c r="N35" s="22"/>
      <c r="O35" s="22"/>
      <c r="P35" s="22"/>
    </row>
    <row r="36" spans="1:16" ht="39" customHeight="1" x14ac:dyDescent="0.2">
      <c r="A36" s="22"/>
      <c r="B36" s="35"/>
      <c r="C36" s="1242" t="s">
        <v>
550</v>
      </c>
      <c r="D36" s="1243"/>
      <c r="E36" s="1244"/>
      <c r="F36" s="36">
        <v>
0.06</v>
      </c>
      <c r="G36" s="37">
        <v>
0.05</v>
      </c>
      <c r="H36" s="37">
        <v>
0.05</v>
      </c>
      <c r="I36" s="37">
        <v>
0.05</v>
      </c>
      <c r="J36" s="38">
        <v>
0.08</v>
      </c>
      <c r="K36" s="22"/>
      <c r="L36" s="22"/>
      <c r="M36" s="22"/>
      <c r="N36" s="22"/>
      <c r="O36" s="22"/>
      <c r="P36" s="22"/>
    </row>
    <row r="37" spans="1:16" ht="39" customHeight="1" x14ac:dyDescent="0.2">
      <c r="A37" s="22"/>
      <c r="B37" s="35"/>
      <c r="C37" s="1242" t="s">
        <v>
551</v>
      </c>
      <c r="D37" s="1243"/>
      <c r="E37" s="1244"/>
      <c r="F37" s="36">
        <v>
0.33</v>
      </c>
      <c r="G37" s="37">
        <v>
0.2</v>
      </c>
      <c r="H37" s="37">
        <v>
0.41</v>
      </c>
      <c r="I37" s="37">
        <v>
0.25</v>
      </c>
      <c r="J37" s="38">
        <v>
0.03</v>
      </c>
      <c r="K37" s="22"/>
      <c r="L37" s="22"/>
      <c r="M37" s="22"/>
      <c r="N37" s="22"/>
      <c r="O37" s="22"/>
      <c r="P37" s="22"/>
    </row>
    <row r="38" spans="1:16" ht="39" customHeight="1" x14ac:dyDescent="0.2">
      <c r="A38" s="22"/>
      <c r="B38" s="35"/>
      <c r="C38" s="1242" t="s">
        <v>
552</v>
      </c>
      <c r="D38" s="1243"/>
      <c r="E38" s="1244"/>
      <c r="F38" s="36" t="s">
        <v>
501</v>
      </c>
      <c r="G38" s="37" t="s">
        <v>
501</v>
      </c>
      <c r="H38" s="37" t="s">
        <v>
501</v>
      </c>
      <c r="I38" s="37" t="s">
        <v>
501</v>
      </c>
      <c r="J38" s="38">
        <v>
0</v>
      </c>
      <c r="K38" s="22"/>
      <c r="L38" s="22"/>
      <c r="M38" s="22"/>
      <c r="N38" s="22"/>
      <c r="O38" s="22"/>
      <c r="P38" s="22"/>
    </row>
    <row r="39" spans="1:16" ht="39" customHeight="1" x14ac:dyDescent="0.2">
      <c r="A39" s="22"/>
      <c r="B39" s="35"/>
      <c r="C39" s="1242"/>
      <c r="D39" s="1243"/>
      <c r="E39" s="1244"/>
      <c r="F39" s="36"/>
      <c r="G39" s="37"/>
      <c r="H39" s="37"/>
      <c r="I39" s="37"/>
      <c r="J39" s="38"/>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
553</v>
      </c>
      <c r="D42" s="1243"/>
      <c r="E42" s="1244"/>
      <c r="F42" s="36" t="s">
        <v>
501</v>
      </c>
      <c r="G42" s="37" t="s">
        <v>
501</v>
      </c>
      <c r="H42" s="37" t="s">
        <v>
501</v>
      </c>
      <c r="I42" s="37" t="s">
        <v>
501</v>
      </c>
      <c r="J42" s="38" t="s">
        <v>
501</v>
      </c>
      <c r="K42" s="22"/>
      <c r="L42" s="22"/>
      <c r="M42" s="22"/>
      <c r="N42" s="22"/>
      <c r="O42" s="22"/>
      <c r="P42" s="22"/>
    </row>
    <row r="43" spans="1:16" ht="39" customHeight="1" thickBot="1" x14ac:dyDescent="0.25">
      <c r="A43" s="22"/>
      <c r="B43" s="40"/>
      <c r="C43" s="1245" t="s">
        <v>
554</v>
      </c>
      <c r="D43" s="1246"/>
      <c r="E43" s="1247"/>
      <c r="F43" s="41" t="s">
        <v>
501</v>
      </c>
      <c r="G43" s="42" t="s">
        <v>
501</v>
      </c>
      <c r="H43" s="42" t="s">
        <v>
501</v>
      </c>
      <c r="I43" s="42" t="s">
        <v>
501</v>
      </c>
      <c r="J43" s="43" t="s">
        <v>
501</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UTMjcXkcwp4cSb6LMICp94uG82rO5CMH4R+CayzgqdejOqXuTBY3k3F35cH8bV+nc69pCdGqRcJwcTMydDZiPA==" saltValue="hjEWyoQEvKaDrb/3uX/a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543</v>
      </c>
      <c r="L44" s="56" t="s">
        <v>
544</v>
      </c>
      <c r="M44" s="56" t="s">
        <v>
545</v>
      </c>
      <c r="N44" s="56" t="s">
        <v>
546</v>
      </c>
      <c r="O44" s="57" t="s">
        <v>
547</v>
      </c>
      <c r="P44" s="48"/>
      <c r="Q44" s="48"/>
      <c r="R44" s="48"/>
      <c r="S44" s="48"/>
      <c r="T44" s="48"/>
      <c r="U44" s="48"/>
    </row>
    <row r="45" spans="1:21" ht="30.75" customHeight="1" x14ac:dyDescent="0.2">
      <c r="A45" s="48"/>
      <c r="B45" s="1250" t="s">
        <v>
11</v>
      </c>
      <c r="C45" s="1251"/>
      <c r="D45" s="58"/>
      <c r="E45" s="1256" t="s">
        <v>
12</v>
      </c>
      <c r="F45" s="1256"/>
      <c r="G45" s="1256"/>
      <c r="H45" s="1256"/>
      <c r="I45" s="1256"/>
      <c r="J45" s="1257"/>
      <c r="K45" s="59">
        <v>
2409</v>
      </c>
      <c r="L45" s="60">
        <v>
2139</v>
      </c>
      <c r="M45" s="60">
        <v>
1844</v>
      </c>
      <c r="N45" s="60">
        <v>
1591</v>
      </c>
      <c r="O45" s="61">
        <v>
1336</v>
      </c>
      <c r="P45" s="48"/>
      <c r="Q45" s="48"/>
      <c r="R45" s="48"/>
      <c r="S45" s="48"/>
      <c r="T45" s="48"/>
      <c r="U45" s="48"/>
    </row>
    <row r="46" spans="1:21" ht="30.75" customHeight="1" x14ac:dyDescent="0.2">
      <c r="A46" s="48"/>
      <c r="B46" s="1252"/>
      <c r="C46" s="1253"/>
      <c r="D46" s="62"/>
      <c r="E46" s="1258" t="s">
        <v>
13</v>
      </c>
      <c r="F46" s="1258"/>
      <c r="G46" s="1258"/>
      <c r="H46" s="1258"/>
      <c r="I46" s="1258"/>
      <c r="J46" s="1259"/>
      <c r="K46" s="63" t="s">
        <v>
501</v>
      </c>
      <c r="L46" s="64" t="s">
        <v>
501</v>
      </c>
      <c r="M46" s="64" t="s">
        <v>
501</v>
      </c>
      <c r="N46" s="64" t="s">
        <v>
501</v>
      </c>
      <c r="O46" s="65" t="s">
        <v>
501</v>
      </c>
      <c r="P46" s="48"/>
      <c r="Q46" s="48"/>
      <c r="R46" s="48"/>
      <c r="S46" s="48"/>
      <c r="T46" s="48"/>
      <c r="U46" s="48"/>
    </row>
    <row r="47" spans="1:21" ht="30.75" customHeight="1" x14ac:dyDescent="0.2">
      <c r="A47" s="48"/>
      <c r="B47" s="1252"/>
      <c r="C47" s="1253"/>
      <c r="D47" s="62"/>
      <c r="E47" s="1258" t="s">
        <v>
14</v>
      </c>
      <c r="F47" s="1258"/>
      <c r="G47" s="1258"/>
      <c r="H47" s="1258"/>
      <c r="I47" s="1258"/>
      <c r="J47" s="1259"/>
      <c r="K47" s="63" t="s">
        <v>
501</v>
      </c>
      <c r="L47" s="64" t="s">
        <v>
501</v>
      </c>
      <c r="M47" s="64" t="s">
        <v>
501</v>
      </c>
      <c r="N47" s="64" t="s">
        <v>
501</v>
      </c>
      <c r="O47" s="65" t="s">
        <v>
501</v>
      </c>
      <c r="P47" s="48"/>
      <c r="Q47" s="48"/>
      <c r="R47" s="48"/>
      <c r="S47" s="48"/>
      <c r="T47" s="48"/>
      <c r="U47" s="48"/>
    </row>
    <row r="48" spans="1:21" ht="30.75" customHeight="1" x14ac:dyDescent="0.2">
      <c r="A48" s="48"/>
      <c r="B48" s="1252"/>
      <c r="C48" s="1253"/>
      <c r="D48" s="62"/>
      <c r="E48" s="1258" t="s">
        <v>
15</v>
      </c>
      <c r="F48" s="1258"/>
      <c r="G48" s="1258"/>
      <c r="H48" s="1258"/>
      <c r="I48" s="1258"/>
      <c r="J48" s="1259"/>
      <c r="K48" s="63" t="s">
        <v>
501</v>
      </c>
      <c r="L48" s="64" t="s">
        <v>
501</v>
      </c>
      <c r="M48" s="64" t="s">
        <v>
501</v>
      </c>
      <c r="N48" s="64" t="s">
        <v>
501</v>
      </c>
      <c r="O48" s="65" t="s">
        <v>
501</v>
      </c>
      <c r="P48" s="48"/>
      <c r="Q48" s="48"/>
      <c r="R48" s="48"/>
      <c r="S48" s="48"/>
      <c r="T48" s="48"/>
      <c r="U48" s="48"/>
    </row>
    <row r="49" spans="1:21" ht="30.75" customHeight="1" x14ac:dyDescent="0.2">
      <c r="A49" s="48"/>
      <c r="B49" s="1252"/>
      <c r="C49" s="1253"/>
      <c r="D49" s="62"/>
      <c r="E49" s="1258" t="s">
        <v>
16</v>
      </c>
      <c r="F49" s="1258"/>
      <c r="G49" s="1258"/>
      <c r="H49" s="1258"/>
      <c r="I49" s="1258"/>
      <c r="J49" s="1259"/>
      <c r="K49" s="63">
        <v>
295</v>
      </c>
      <c r="L49" s="64">
        <v>
195</v>
      </c>
      <c r="M49" s="64">
        <v>
154</v>
      </c>
      <c r="N49" s="64">
        <v>
147</v>
      </c>
      <c r="O49" s="65">
        <v>
112</v>
      </c>
      <c r="P49" s="48"/>
      <c r="Q49" s="48"/>
      <c r="R49" s="48"/>
      <c r="S49" s="48"/>
      <c r="T49" s="48"/>
      <c r="U49" s="48"/>
    </row>
    <row r="50" spans="1:21" ht="30.75" customHeight="1" x14ac:dyDescent="0.2">
      <c r="A50" s="48"/>
      <c r="B50" s="1252"/>
      <c r="C50" s="1253"/>
      <c r="D50" s="62"/>
      <c r="E50" s="1258" t="s">
        <v>
17</v>
      </c>
      <c r="F50" s="1258"/>
      <c r="G50" s="1258"/>
      <c r="H50" s="1258"/>
      <c r="I50" s="1258"/>
      <c r="J50" s="1259"/>
      <c r="K50" s="63">
        <v>
20</v>
      </c>
      <c r="L50" s="64">
        <v>
10</v>
      </c>
      <c r="M50" s="64">
        <v>
4</v>
      </c>
      <c r="N50" s="64" t="s">
        <v>
501</v>
      </c>
      <c r="O50" s="65">
        <v>
126</v>
      </c>
      <c r="P50" s="48"/>
      <c r="Q50" s="48"/>
      <c r="R50" s="48"/>
      <c r="S50" s="48"/>
      <c r="T50" s="48"/>
      <c r="U50" s="48"/>
    </row>
    <row r="51" spans="1:21" ht="30.75" customHeight="1" x14ac:dyDescent="0.2">
      <c r="A51" s="48"/>
      <c r="B51" s="1254"/>
      <c r="C51" s="1255"/>
      <c r="D51" s="66"/>
      <c r="E51" s="1258" t="s">
        <v>
18</v>
      </c>
      <c r="F51" s="1258"/>
      <c r="G51" s="1258"/>
      <c r="H51" s="1258"/>
      <c r="I51" s="1258"/>
      <c r="J51" s="1259"/>
      <c r="K51" s="63" t="s">
        <v>
501</v>
      </c>
      <c r="L51" s="64" t="s">
        <v>
501</v>
      </c>
      <c r="M51" s="64" t="s">
        <v>
501</v>
      </c>
      <c r="N51" s="64" t="s">
        <v>
501</v>
      </c>
      <c r="O51" s="65" t="s">
        <v>
501</v>
      </c>
      <c r="P51" s="48"/>
      <c r="Q51" s="48"/>
      <c r="R51" s="48"/>
      <c r="S51" s="48"/>
      <c r="T51" s="48"/>
      <c r="U51" s="48"/>
    </row>
    <row r="52" spans="1:21" ht="30.75" customHeight="1" x14ac:dyDescent="0.2">
      <c r="A52" s="48"/>
      <c r="B52" s="1260" t="s">
        <v>
19</v>
      </c>
      <c r="C52" s="1261"/>
      <c r="D52" s="66"/>
      <c r="E52" s="1258" t="s">
        <v>
20</v>
      </c>
      <c r="F52" s="1258"/>
      <c r="G52" s="1258"/>
      <c r="H52" s="1258"/>
      <c r="I52" s="1258"/>
      <c r="J52" s="1259"/>
      <c r="K52" s="63">
        <v>
6744</v>
      </c>
      <c r="L52" s="64">
        <v>
6508</v>
      </c>
      <c r="M52" s="64">
        <v>
6273</v>
      </c>
      <c r="N52" s="64">
        <v>
6074</v>
      </c>
      <c r="O52" s="65">
        <v>
5927</v>
      </c>
      <c r="P52" s="48"/>
      <c r="Q52" s="48"/>
      <c r="R52" s="48"/>
      <c r="S52" s="48"/>
      <c r="T52" s="48"/>
      <c r="U52" s="48"/>
    </row>
    <row r="53" spans="1:21" ht="30.75" customHeight="1" thickBot="1" x14ac:dyDescent="0.25">
      <c r="A53" s="48"/>
      <c r="B53" s="1262" t="s">
        <v>
21</v>
      </c>
      <c r="C53" s="1263"/>
      <c r="D53" s="67"/>
      <c r="E53" s="1264" t="s">
        <v>
22</v>
      </c>
      <c r="F53" s="1264"/>
      <c r="G53" s="1264"/>
      <c r="H53" s="1264"/>
      <c r="I53" s="1264"/>
      <c r="J53" s="1265"/>
      <c r="K53" s="68">
        <v>
-4020</v>
      </c>
      <c r="L53" s="69">
        <v>
-4164</v>
      </c>
      <c r="M53" s="69">
        <v>
-4271</v>
      </c>
      <c r="N53" s="69">
        <v>
-4336</v>
      </c>
      <c r="O53" s="70">
        <v>
-4353</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555</v>
      </c>
      <c r="P55" s="48"/>
      <c r="Q55" s="48"/>
      <c r="R55" s="48"/>
      <c r="S55" s="48"/>
      <c r="T55" s="48"/>
      <c r="U55" s="48"/>
    </row>
    <row r="56" spans="1:21" ht="31.5" customHeight="1" thickBot="1" x14ac:dyDescent="0.25">
      <c r="A56" s="48"/>
      <c r="B56" s="76"/>
      <c r="C56" s="77"/>
      <c r="D56" s="77"/>
      <c r="E56" s="78"/>
      <c r="F56" s="78"/>
      <c r="G56" s="78"/>
      <c r="H56" s="78"/>
      <c r="I56" s="78"/>
      <c r="J56" s="79" t="s">
        <v>
2</v>
      </c>
      <c r="K56" s="80" t="s">
        <v>
556</v>
      </c>
      <c r="L56" s="81" t="s">
        <v>
557</v>
      </c>
      <c r="M56" s="81" t="s">
        <v>
558</v>
      </c>
      <c r="N56" s="81" t="s">
        <v>
559</v>
      </c>
      <c r="O56" s="82" t="s">
        <v>
560</v>
      </c>
      <c r="P56" s="48"/>
      <c r="Q56" s="48"/>
      <c r="R56" s="48"/>
      <c r="S56" s="48"/>
      <c r="T56" s="48"/>
      <c r="U56" s="48"/>
    </row>
    <row r="57" spans="1:21" ht="31.5" customHeight="1" x14ac:dyDescent="0.2">
      <c r="B57" s="1266" t="s">
        <v>
25</v>
      </c>
      <c r="C57" s="1267"/>
      <c r="D57" s="1270" t="s">
        <v>
26</v>
      </c>
      <c r="E57" s="1271"/>
      <c r="F57" s="1271"/>
      <c r="G57" s="1271"/>
      <c r="H57" s="1271"/>
      <c r="I57" s="1271"/>
      <c r="J57" s="1272"/>
      <c r="K57" s="83" t="s">
        <v>
561</v>
      </c>
      <c r="L57" s="84" t="s">
        <v>
561</v>
      </c>
      <c r="M57" s="84" t="s">
        <v>
561</v>
      </c>
      <c r="N57" s="84" t="s">
        <v>
561</v>
      </c>
      <c r="O57" s="85" t="s">
        <v>
561</v>
      </c>
    </row>
    <row r="58" spans="1:21" ht="31.5" customHeight="1" thickBot="1" x14ac:dyDescent="0.25">
      <c r="B58" s="1268"/>
      <c r="C58" s="1269"/>
      <c r="D58" s="1273" t="s">
        <v>
27</v>
      </c>
      <c r="E58" s="1274"/>
      <c r="F58" s="1274"/>
      <c r="G58" s="1274"/>
      <c r="H58" s="1274"/>
      <c r="I58" s="1274"/>
      <c r="J58" s="1275"/>
      <c r="K58" s="86" t="s">
        <v>
561</v>
      </c>
      <c r="L58" s="87" t="s">
        <v>
561</v>
      </c>
      <c r="M58" s="87" t="s">
        <v>
561</v>
      </c>
      <c r="N58" s="87" t="s">
        <v>
561</v>
      </c>
      <c r="O58" s="88" t="s">
        <v>
561</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UeOMYTvKf3tSMLid1jNG1wQuWjOWV2Yc9bXEVtt4no+nMf+gW3+KCtx7Vu2scyU0Nm7+RYv8Iv3hlGGuCuJ/g==" saltValue="2SpiGQdQXgKa+hm3Z7XO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543</v>
      </c>
      <c r="J40" s="100" t="s">
        <v>
544</v>
      </c>
      <c r="K40" s="100" t="s">
        <v>
545</v>
      </c>
      <c r="L40" s="100" t="s">
        <v>
546</v>
      </c>
      <c r="M40" s="101" t="s">
        <v>
547</v>
      </c>
    </row>
    <row r="41" spans="2:13" ht="27.75" customHeight="1" x14ac:dyDescent="0.2">
      <c r="B41" s="1276" t="s">
        <v>
30</v>
      </c>
      <c r="C41" s="1277"/>
      <c r="D41" s="102"/>
      <c r="E41" s="1282" t="s">
        <v>
31</v>
      </c>
      <c r="F41" s="1282"/>
      <c r="G41" s="1282"/>
      <c r="H41" s="1283"/>
      <c r="I41" s="103">
        <v>
16640</v>
      </c>
      <c r="J41" s="104">
        <v>
14744</v>
      </c>
      <c r="K41" s="104">
        <v>
13523</v>
      </c>
      <c r="L41" s="104">
        <v>
12117</v>
      </c>
      <c r="M41" s="105">
        <v>
10946</v>
      </c>
    </row>
    <row r="42" spans="2:13" ht="27.75" customHeight="1" x14ac:dyDescent="0.2">
      <c r="B42" s="1278"/>
      <c r="C42" s="1279"/>
      <c r="D42" s="106"/>
      <c r="E42" s="1284" t="s">
        <v>
32</v>
      </c>
      <c r="F42" s="1284"/>
      <c r="G42" s="1284"/>
      <c r="H42" s="1285"/>
      <c r="I42" s="107">
        <v>
1070</v>
      </c>
      <c r="J42" s="108">
        <v>
134</v>
      </c>
      <c r="K42" s="108">
        <v>
126</v>
      </c>
      <c r="L42" s="108">
        <v>
126</v>
      </c>
      <c r="M42" s="109">
        <v>
475</v>
      </c>
    </row>
    <row r="43" spans="2:13" ht="27.75" customHeight="1" x14ac:dyDescent="0.2">
      <c r="B43" s="1278"/>
      <c r="C43" s="1279"/>
      <c r="D43" s="106"/>
      <c r="E43" s="1284" t="s">
        <v>
33</v>
      </c>
      <c r="F43" s="1284"/>
      <c r="G43" s="1284"/>
      <c r="H43" s="1285"/>
      <c r="I43" s="107" t="s">
        <v>
501</v>
      </c>
      <c r="J43" s="108" t="s">
        <v>
501</v>
      </c>
      <c r="K43" s="108" t="s">
        <v>
501</v>
      </c>
      <c r="L43" s="108" t="s">
        <v>
501</v>
      </c>
      <c r="M43" s="109" t="s">
        <v>
501</v>
      </c>
    </row>
    <row r="44" spans="2:13" ht="27.75" customHeight="1" x14ac:dyDescent="0.2">
      <c r="B44" s="1278"/>
      <c r="C44" s="1279"/>
      <c r="D44" s="106"/>
      <c r="E44" s="1284" t="s">
        <v>
34</v>
      </c>
      <c r="F44" s="1284"/>
      <c r="G44" s="1284"/>
      <c r="H44" s="1285"/>
      <c r="I44" s="107">
        <v>
1246</v>
      </c>
      <c r="J44" s="108">
        <v>
1218</v>
      </c>
      <c r="K44" s="108">
        <v>
1356</v>
      </c>
      <c r="L44" s="108">
        <v>
1293</v>
      </c>
      <c r="M44" s="109">
        <v>
1386</v>
      </c>
    </row>
    <row r="45" spans="2:13" ht="27.75" customHeight="1" x14ac:dyDescent="0.2">
      <c r="B45" s="1278"/>
      <c r="C45" s="1279"/>
      <c r="D45" s="106"/>
      <c r="E45" s="1284" t="s">
        <v>
35</v>
      </c>
      <c r="F45" s="1284"/>
      <c r="G45" s="1284"/>
      <c r="H45" s="1285"/>
      <c r="I45" s="107">
        <v>
15872</v>
      </c>
      <c r="J45" s="108">
        <v>
17111</v>
      </c>
      <c r="K45" s="108">
        <v>
16391</v>
      </c>
      <c r="L45" s="108">
        <v>
15077</v>
      </c>
      <c r="M45" s="109">
        <v>
13574</v>
      </c>
    </row>
    <row r="46" spans="2:13" ht="27.75" customHeight="1" x14ac:dyDescent="0.2">
      <c r="B46" s="1278"/>
      <c r="C46" s="1279"/>
      <c r="D46" s="110"/>
      <c r="E46" s="1284" t="s">
        <v>
36</v>
      </c>
      <c r="F46" s="1284"/>
      <c r="G46" s="1284"/>
      <c r="H46" s="1285"/>
      <c r="I46" s="107" t="s">
        <v>
501</v>
      </c>
      <c r="J46" s="108" t="s">
        <v>
501</v>
      </c>
      <c r="K46" s="108" t="s">
        <v>
501</v>
      </c>
      <c r="L46" s="108" t="s">
        <v>
501</v>
      </c>
      <c r="M46" s="109" t="s">
        <v>
501</v>
      </c>
    </row>
    <row r="47" spans="2:13" ht="27.75" customHeight="1" x14ac:dyDescent="0.2">
      <c r="B47" s="1278"/>
      <c r="C47" s="1279"/>
      <c r="D47" s="111"/>
      <c r="E47" s="1286" t="s">
        <v>
37</v>
      </c>
      <c r="F47" s="1287"/>
      <c r="G47" s="1287"/>
      <c r="H47" s="1288"/>
      <c r="I47" s="107" t="s">
        <v>
501</v>
      </c>
      <c r="J47" s="108" t="s">
        <v>
501</v>
      </c>
      <c r="K47" s="108" t="s">
        <v>
501</v>
      </c>
      <c r="L47" s="108" t="s">
        <v>
501</v>
      </c>
      <c r="M47" s="109" t="s">
        <v>
501</v>
      </c>
    </row>
    <row r="48" spans="2:13" ht="27.75" customHeight="1" x14ac:dyDescent="0.2">
      <c r="B48" s="1278"/>
      <c r="C48" s="1279"/>
      <c r="D48" s="106"/>
      <c r="E48" s="1284" t="s">
        <v>
38</v>
      </c>
      <c r="F48" s="1284"/>
      <c r="G48" s="1284"/>
      <c r="H48" s="1285"/>
      <c r="I48" s="107" t="s">
        <v>
501</v>
      </c>
      <c r="J48" s="108" t="s">
        <v>
501</v>
      </c>
      <c r="K48" s="108" t="s">
        <v>
501</v>
      </c>
      <c r="L48" s="108" t="s">
        <v>
501</v>
      </c>
      <c r="M48" s="109" t="s">
        <v>
501</v>
      </c>
    </row>
    <row r="49" spans="2:13" ht="27.75" customHeight="1" x14ac:dyDescent="0.2">
      <c r="B49" s="1280"/>
      <c r="C49" s="1281"/>
      <c r="D49" s="106"/>
      <c r="E49" s="1284" t="s">
        <v>
39</v>
      </c>
      <c r="F49" s="1284"/>
      <c r="G49" s="1284"/>
      <c r="H49" s="1285"/>
      <c r="I49" s="107" t="s">
        <v>
501</v>
      </c>
      <c r="J49" s="108" t="s">
        <v>
501</v>
      </c>
      <c r="K49" s="108" t="s">
        <v>
501</v>
      </c>
      <c r="L49" s="108" t="s">
        <v>
501</v>
      </c>
      <c r="M49" s="109" t="s">
        <v>
501</v>
      </c>
    </row>
    <row r="50" spans="2:13" ht="27.75" customHeight="1" x14ac:dyDescent="0.2">
      <c r="B50" s="1289" t="s">
        <v>
40</v>
      </c>
      <c r="C50" s="1290"/>
      <c r="D50" s="112"/>
      <c r="E50" s="1284" t="s">
        <v>
41</v>
      </c>
      <c r="F50" s="1284"/>
      <c r="G50" s="1284"/>
      <c r="H50" s="1285"/>
      <c r="I50" s="107">
        <v>
90257</v>
      </c>
      <c r="J50" s="108">
        <v>
92130</v>
      </c>
      <c r="K50" s="108">
        <v>
94228</v>
      </c>
      <c r="L50" s="108">
        <v>
101946</v>
      </c>
      <c r="M50" s="109">
        <v>
97269</v>
      </c>
    </row>
    <row r="51" spans="2:13" ht="27.75" customHeight="1" x14ac:dyDescent="0.2">
      <c r="B51" s="1278"/>
      <c r="C51" s="1279"/>
      <c r="D51" s="106"/>
      <c r="E51" s="1284" t="s">
        <v>
42</v>
      </c>
      <c r="F51" s="1284"/>
      <c r="G51" s="1284"/>
      <c r="H51" s="1285"/>
      <c r="I51" s="107" t="s">
        <v>
501</v>
      </c>
      <c r="J51" s="108" t="s">
        <v>
501</v>
      </c>
      <c r="K51" s="108" t="s">
        <v>
501</v>
      </c>
      <c r="L51" s="108" t="s">
        <v>
501</v>
      </c>
      <c r="M51" s="109" t="s">
        <v>
501</v>
      </c>
    </row>
    <row r="52" spans="2:13" ht="27.75" customHeight="1" x14ac:dyDescent="0.2">
      <c r="B52" s="1280"/>
      <c r="C52" s="1281"/>
      <c r="D52" s="106"/>
      <c r="E52" s="1284" t="s">
        <v>
43</v>
      </c>
      <c r="F52" s="1284"/>
      <c r="G52" s="1284"/>
      <c r="H52" s="1285"/>
      <c r="I52" s="107">
        <v>
71392</v>
      </c>
      <c r="J52" s="108">
        <v>
65654</v>
      </c>
      <c r="K52" s="108">
        <v>
60216</v>
      </c>
      <c r="L52" s="108">
        <v>
54660</v>
      </c>
      <c r="M52" s="109">
        <v>
49332</v>
      </c>
    </row>
    <row r="53" spans="2:13" ht="27.75" customHeight="1" thickBot="1" x14ac:dyDescent="0.25">
      <c r="B53" s="1291" t="s">
        <v>
44</v>
      </c>
      <c r="C53" s="1292"/>
      <c r="D53" s="113"/>
      <c r="E53" s="1293" t="s">
        <v>
45</v>
      </c>
      <c r="F53" s="1293"/>
      <c r="G53" s="1293"/>
      <c r="H53" s="1294"/>
      <c r="I53" s="114">
        <v>
-126822</v>
      </c>
      <c r="J53" s="115">
        <v>
-124578</v>
      </c>
      <c r="K53" s="115">
        <v>
-123048</v>
      </c>
      <c r="L53" s="115">
        <v>
-127993</v>
      </c>
      <c r="M53" s="116">
        <v>
-120221</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zEOIMkO/DJfUDgYbD8v6DLb2t1ijQ5wYCmWvpPwya2XSc70pQPDWId6ym/Nx1g+YQLLPygQp08l3bixDnGr8+g==" saltValue="qALk2vcWZDhHdVlWuRCX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545</v>
      </c>
      <c r="G54" s="125" t="s">
        <v>
546</v>
      </c>
      <c r="H54" s="126" t="s">
        <v>
547</v>
      </c>
    </row>
    <row r="55" spans="2:8" ht="52.5" customHeight="1" x14ac:dyDescent="0.2">
      <c r="B55" s="127"/>
      <c r="C55" s="1303" t="s">
        <v>
48</v>
      </c>
      <c r="D55" s="1303"/>
      <c r="E55" s="1304"/>
      <c r="F55" s="128">
        <v>
17836</v>
      </c>
      <c r="G55" s="128">
        <v>
19087</v>
      </c>
      <c r="H55" s="129">
        <v>
20090</v>
      </c>
    </row>
    <row r="56" spans="2:8" ht="52.5" customHeight="1" x14ac:dyDescent="0.2">
      <c r="B56" s="130"/>
      <c r="C56" s="1305" t="s">
        <v>
49</v>
      </c>
      <c r="D56" s="1305"/>
      <c r="E56" s="1306"/>
      <c r="F56" s="131">
        <v>
10379</v>
      </c>
      <c r="G56" s="131">
        <v>
9659</v>
      </c>
      <c r="H56" s="132">
        <v>
9092</v>
      </c>
    </row>
    <row r="57" spans="2:8" ht="53.25" customHeight="1" x14ac:dyDescent="0.2">
      <c r="B57" s="130"/>
      <c r="C57" s="1307" t="s">
        <v>
50</v>
      </c>
      <c r="D57" s="1307"/>
      <c r="E57" s="1308"/>
      <c r="F57" s="133">
        <v>
65727</v>
      </c>
      <c r="G57" s="133">
        <v>
72824</v>
      </c>
      <c r="H57" s="134">
        <v>
67897</v>
      </c>
    </row>
    <row r="58" spans="2:8" ht="45.75" customHeight="1" x14ac:dyDescent="0.2">
      <c r="B58" s="135"/>
      <c r="C58" s="1295" t="s">
        <v>
570</v>
      </c>
      <c r="D58" s="1296"/>
      <c r="E58" s="1297"/>
      <c r="F58" s="136">
        <v>
35291</v>
      </c>
      <c r="G58" s="136">
        <v>
40457</v>
      </c>
      <c r="H58" s="137">
        <v>
38400</v>
      </c>
    </row>
    <row r="59" spans="2:8" ht="45.75" customHeight="1" x14ac:dyDescent="0.2">
      <c r="B59" s="135"/>
      <c r="C59" s="1295" t="s">
        <v>
571</v>
      </c>
      <c r="D59" s="1296"/>
      <c r="E59" s="1297"/>
      <c r="F59" s="136">
        <v>
22020</v>
      </c>
      <c r="G59" s="136">
        <v>
24527</v>
      </c>
      <c r="H59" s="137">
        <v>
23035</v>
      </c>
    </row>
    <row r="60" spans="2:8" ht="45.75" customHeight="1" x14ac:dyDescent="0.2">
      <c r="B60" s="135"/>
      <c r="C60" s="1295" t="s">
        <v>
572</v>
      </c>
      <c r="D60" s="1296"/>
      <c r="E60" s="1297"/>
      <c r="F60" s="136">
        <v>
3000</v>
      </c>
      <c r="G60" s="136">
        <v>
3000</v>
      </c>
      <c r="H60" s="137">
        <v>
3000</v>
      </c>
    </row>
    <row r="61" spans="2:8" ht="45.75" customHeight="1" x14ac:dyDescent="0.2">
      <c r="B61" s="135"/>
      <c r="C61" s="1295" t="s">
        <v>
573</v>
      </c>
      <c r="D61" s="1296"/>
      <c r="E61" s="1297"/>
      <c r="F61" s="136">
        <v>
1500</v>
      </c>
      <c r="G61" s="136">
        <v>
1500</v>
      </c>
      <c r="H61" s="137">
        <v>
1500</v>
      </c>
    </row>
    <row r="62" spans="2:8" ht="45.75" customHeight="1" thickBot="1" x14ac:dyDescent="0.25">
      <c r="B62" s="138"/>
      <c r="C62" s="1298" t="s">
        <v>
574</v>
      </c>
      <c r="D62" s="1299"/>
      <c r="E62" s="1300"/>
      <c r="F62" s="139">
        <v>
2000</v>
      </c>
      <c r="G62" s="139">
        <v>
1425</v>
      </c>
      <c r="H62" s="140">
        <v>
810</v>
      </c>
    </row>
    <row r="63" spans="2:8" ht="52.5" customHeight="1" thickBot="1" x14ac:dyDescent="0.25">
      <c r="B63" s="141"/>
      <c r="C63" s="1301" t="s">
        <v>
51</v>
      </c>
      <c r="D63" s="1301"/>
      <c r="E63" s="1302"/>
      <c r="F63" s="142">
        <v>
93942</v>
      </c>
      <c r="G63" s="142">
        <v>
101569</v>
      </c>
      <c r="H63" s="143">
        <v>
97079</v>
      </c>
    </row>
    <row r="64" spans="2:8" ht="15" customHeight="1" x14ac:dyDescent="0.2"/>
  </sheetData>
  <sheetProtection algorithmName="SHA-512" hashValue="+TepQXYu0fjFawHufky+cpaSdvrOEUVvTd6aux4JBM0aLlVCKRfeIG1MKAxSAukzQr2mFssF1l+Tqu1i2rlr/g==" saltValue="xY/1JTh8NYsdMj0XKOYx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AN43" sqref="AN43:DC47"/>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583</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583</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584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585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09" t="s">
        <v>
594</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2" x14ac:dyDescent="0.2">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2" x14ac:dyDescent="0.2">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2" x14ac:dyDescent="0.2">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2" x14ac:dyDescent="0.2">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586</v>
      </c>
    </row>
    <row r="50" spans="1:109" ht="13.2" x14ac:dyDescent="0.2">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
543</v>
      </c>
      <c r="BQ50" s="1322"/>
      <c r="BR50" s="1322"/>
      <c r="BS50" s="1322"/>
      <c r="BT50" s="1322"/>
      <c r="BU50" s="1322"/>
      <c r="BV50" s="1322"/>
      <c r="BW50" s="1322"/>
      <c r="BX50" s="1322" t="s">
        <v>
544</v>
      </c>
      <c r="BY50" s="1322"/>
      <c r="BZ50" s="1322"/>
      <c r="CA50" s="1322"/>
      <c r="CB50" s="1322"/>
      <c r="CC50" s="1322"/>
      <c r="CD50" s="1322"/>
      <c r="CE50" s="1322"/>
      <c r="CF50" s="1322" t="s">
        <v>
545</v>
      </c>
      <c r="CG50" s="1322"/>
      <c r="CH50" s="1322"/>
      <c r="CI50" s="1322"/>
      <c r="CJ50" s="1322"/>
      <c r="CK50" s="1322"/>
      <c r="CL50" s="1322"/>
      <c r="CM50" s="1322"/>
      <c r="CN50" s="1322" t="s">
        <v>
546</v>
      </c>
      <c r="CO50" s="1322"/>
      <c r="CP50" s="1322"/>
      <c r="CQ50" s="1322"/>
      <c r="CR50" s="1322"/>
      <c r="CS50" s="1322"/>
      <c r="CT50" s="1322"/>
      <c r="CU50" s="1322"/>
      <c r="CV50" s="1322" t="s">
        <v>
547</v>
      </c>
      <c r="CW50" s="1322"/>
      <c r="CX50" s="1322"/>
      <c r="CY50" s="1322"/>
      <c r="CZ50" s="1322"/>
      <c r="DA50" s="1322"/>
      <c r="DB50" s="1322"/>
      <c r="DC50" s="1322"/>
    </row>
    <row r="51" spans="1:109" ht="13.5" customHeight="1" x14ac:dyDescent="0.2">
      <c r="B51" s="395"/>
      <c r="G51" s="1329"/>
      <c r="H51" s="1329"/>
      <c r="I51" s="1327"/>
      <c r="J51" s="1327"/>
      <c r="K51" s="1325"/>
      <c r="L51" s="1325"/>
      <c r="M51" s="1325"/>
      <c r="N51" s="1325"/>
      <c r="AM51" s="404"/>
      <c r="AN51" s="1326" t="s">
        <v>
587</v>
      </c>
      <c r="AO51" s="1326"/>
      <c r="AP51" s="1326"/>
      <c r="AQ51" s="1326"/>
      <c r="AR51" s="1326"/>
      <c r="AS51" s="1326"/>
      <c r="AT51" s="1326"/>
      <c r="AU51" s="1326"/>
      <c r="AV51" s="1326"/>
      <c r="AW51" s="1326"/>
      <c r="AX51" s="1326"/>
      <c r="AY51" s="1326"/>
      <c r="AZ51" s="1326"/>
      <c r="BA51" s="1326"/>
      <c r="BB51" s="1326" t="s">
        <v>
588</v>
      </c>
      <c r="BC51" s="1326"/>
      <c r="BD51" s="1326"/>
      <c r="BE51" s="1326"/>
      <c r="BF51" s="1326"/>
      <c r="BG51" s="1326"/>
      <c r="BH51" s="1326"/>
      <c r="BI51" s="1326"/>
      <c r="BJ51" s="1326"/>
      <c r="BK51" s="1326"/>
      <c r="BL51" s="1326"/>
      <c r="BM51" s="1326"/>
      <c r="BN51" s="1326"/>
      <c r="BO51" s="1326"/>
      <c r="BP51" s="1323"/>
      <c r="BQ51" s="1324"/>
      <c r="BR51" s="1324"/>
      <c r="BS51" s="1324"/>
      <c r="BT51" s="1324"/>
      <c r="BU51" s="1324"/>
      <c r="BV51" s="1324"/>
      <c r="BW51" s="1324"/>
      <c r="BX51" s="1323"/>
      <c r="BY51" s="1324"/>
      <c r="BZ51" s="1324"/>
      <c r="CA51" s="1324"/>
      <c r="CB51" s="1324"/>
      <c r="CC51" s="1324"/>
      <c r="CD51" s="1324"/>
      <c r="CE51" s="1324"/>
      <c r="CF51" s="1323"/>
      <c r="CG51" s="1324"/>
      <c r="CH51" s="1324"/>
      <c r="CI51" s="1324"/>
      <c r="CJ51" s="1324"/>
      <c r="CK51" s="1324"/>
      <c r="CL51" s="1324"/>
      <c r="CM51" s="1324"/>
      <c r="CN51" s="1323"/>
      <c r="CO51" s="1324"/>
      <c r="CP51" s="1324"/>
      <c r="CQ51" s="1324"/>
      <c r="CR51" s="1324"/>
      <c r="CS51" s="1324"/>
      <c r="CT51" s="1324"/>
      <c r="CU51" s="1324"/>
      <c r="CV51" s="1323"/>
      <c r="CW51" s="1324"/>
      <c r="CX51" s="1324"/>
      <c r="CY51" s="1324"/>
      <c r="CZ51" s="1324"/>
      <c r="DA51" s="1324"/>
      <c r="DB51" s="1324"/>
      <c r="DC51" s="1324"/>
    </row>
    <row r="52" spans="1:109" ht="13.2" x14ac:dyDescent="0.2">
      <c r="B52" s="395"/>
      <c r="G52" s="1329"/>
      <c r="H52" s="1329"/>
      <c r="I52" s="1327"/>
      <c r="J52" s="1327"/>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ht="13.2" x14ac:dyDescent="0.2">
      <c r="A53" s="403"/>
      <c r="B53" s="395"/>
      <c r="G53" s="1329"/>
      <c r="H53" s="1329"/>
      <c r="I53" s="1318"/>
      <c r="J53" s="1318"/>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
589</v>
      </c>
      <c r="BC53" s="1326"/>
      <c r="BD53" s="1326"/>
      <c r="BE53" s="1326"/>
      <c r="BF53" s="1326"/>
      <c r="BG53" s="1326"/>
      <c r="BH53" s="1326"/>
      <c r="BI53" s="1326"/>
      <c r="BJ53" s="1326"/>
      <c r="BK53" s="1326"/>
      <c r="BL53" s="1326"/>
      <c r="BM53" s="1326"/>
      <c r="BN53" s="1326"/>
      <c r="BO53" s="1326"/>
      <c r="BP53" s="1323"/>
      <c r="BQ53" s="1324"/>
      <c r="BR53" s="1324"/>
      <c r="BS53" s="1324"/>
      <c r="BT53" s="1324"/>
      <c r="BU53" s="1324"/>
      <c r="BV53" s="1324"/>
      <c r="BW53" s="1324"/>
      <c r="BX53" s="1323"/>
      <c r="BY53" s="1324"/>
      <c r="BZ53" s="1324"/>
      <c r="CA53" s="1324"/>
      <c r="CB53" s="1324"/>
      <c r="CC53" s="1324"/>
      <c r="CD53" s="1324"/>
      <c r="CE53" s="1324"/>
      <c r="CF53" s="1323"/>
      <c r="CG53" s="1324"/>
      <c r="CH53" s="1324"/>
      <c r="CI53" s="1324"/>
      <c r="CJ53" s="1324"/>
      <c r="CK53" s="1324"/>
      <c r="CL53" s="1324"/>
      <c r="CM53" s="1324"/>
      <c r="CN53" s="1323"/>
      <c r="CO53" s="1324"/>
      <c r="CP53" s="1324"/>
      <c r="CQ53" s="1324"/>
      <c r="CR53" s="1324"/>
      <c r="CS53" s="1324"/>
      <c r="CT53" s="1324"/>
      <c r="CU53" s="1324"/>
      <c r="CV53" s="1323"/>
      <c r="CW53" s="1324"/>
      <c r="CX53" s="1324"/>
      <c r="CY53" s="1324"/>
      <c r="CZ53" s="1324"/>
      <c r="DA53" s="1324"/>
      <c r="DB53" s="1324"/>
      <c r="DC53" s="1324"/>
    </row>
    <row r="54" spans="1:109" ht="13.2" x14ac:dyDescent="0.2">
      <c r="A54" s="403"/>
      <c r="B54" s="395"/>
      <c r="G54" s="1329"/>
      <c r="H54" s="1329"/>
      <c r="I54" s="1318"/>
      <c r="J54" s="1318"/>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ht="13.2" x14ac:dyDescent="0.2">
      <c r="A55" s="403"/>
      <c r="B55" s="395"/>
      <c r="G55" s="1318"/>
      <c r="H55" s="1318"/>
      <c r="I55" s="1318"/>
      <c r="J55" s="1318"/>
      <c r="K55" s="1325"/>
      <c r="L55" s="1325"/>
      <c r="M55" s="1325"/>
      <c r="N55" s="1325"/>
      <c r="AN55" s="1322" t="s">
        <v>
590</v>
      </c>
      <c r="AO55" s="1322"/>
      <c r="AP55" s="1322"/>
      <c r="AQ55" s="1322"/>
      <c r="AR55" s="1322"/>
      <c r="AS55" s="1322"/>
      <c r="AT55" s="1322"/>
      <c r="AU55" s="1322"/>
      <c r="AV55" s="1322"/>
      <c r="AW55" s="1322"/>
      <c r="AX55" s="1322"/>
      <c r="AY55" s="1322"/>
      <c r="AZ55" s="1322"/>
      <c r="BA55" s="1322"/>
      <c r="BB55" s="1326" t="s">
        <v>
588</v>
      </c>
      <c r="BC55" s="1326"/>
      <c r="BD55" s="1326"/>
      <c r="BE55" s="1326"/>
      <c r="BF55" s="1326"/>
      <c r="BG55" s="1326"/>
      <c r="BH55" s="1326"/>
      <c r="BI55" s="1326"/>
      <c r="BJ55" s="1326"/>
      <c r="BK55" s="1326"/>
      <c r="BL55" s="1326"/>
      <c r="BM55" s="1326"/>
      <c r="BN55" s="1326"/>
      <c r="BO55" s="1326"/>
      <c r="BP55" s="1323"/>
      <c r="BQ55" s="1324"/>
      <c r="BR55" s="1324"/>
      <c r="BS55" s="1324"/>
      <c r="BT55" s="1324"/>
      <c r="BU55" s="1324"/>
      <c r="BV55" s="1324"/>
      <c r="BW55" s="1324"/>
      <c r="BX55" s="1323"/>
      <c r="BY55" s="1324"/>
      <c r="BZ55" s="1324"/>
      <c r="CA55" s="1324"/>
      <c r="CB55" s="1324"/>
      <c r="CC55" s="1324"/>
      <c r="CD55" s="1324"/>
      <c r="CE55" s="1324"/>
      <c r="CF55" s="1323"/>
      <c r="CG55" s="1324"/>
      <c r="CH55" s="1324"/>
      <c r="CI55" s="1324"/>
      <c r="CJ55" s="1324"/>
      <c r="CK55" s="1324"/>
      <c r="CL55" s="1324"/>
      <c r="CM55" s="1324"/>
      <c r="CN55" s="1323"/>
      <c r="CO55" s="1324"/>
      <c r="CP55" s="1324"/>
      <c r="CQ55" s="1324"/>
      <c r="CR55" s="1324"/>
      <c r="CS55" s="1324"/>
      <c r="CT55" s="1324"/>
      <c r="CU55" s="1324"/>
      <c r="CV55" s="1323"/>
      <c r="CW55" s="1324"/>
      <c r="CX55" s="1324"/>
      <c r="CY55" s="1324"/>
      <c r="CZ55" s="1324"/>
      <c r="DA55" s="1324"/>
      <c r="DB55" s="1324"/>
      <c r="DC55" s="1324"/>
    </row>
    <row r="56" spans="1:109" ht="13.2" x14ac:dyDescent="0.2">
      <c r="A56" s="403"/>
      <c r="B56" s="395"/>
      <c r="G56" s="1318"/>
      <c r="H56" s="1318"/>
      <c r="I56" s="1318"/>
      <c r="J56" s="1318"/>
      <c r="K56" s="1325"/>
      <c r="L56" s="1325"/>
      <c r="M56" s="1325"/>
      <c r="N56" s="1325"/>
      <c r="AN56" s="1322"/>
      <c r="AO56" s="1322"/>
      <c r="AP56" s="1322"/>
      <c r="AQ56" s="1322"/>
      <c r="AR56" s="1322"/>
      <c r="AS56" s="1322"/>
      <c r="AT56" s="1322"/>
      <c r="AU56" s="1322"/>
      <c r="AV56" s="1322"/>
      <c r="AW56" s="1322"/>
      <c r="AX56" s="1322"/>
      <c r="AY56" s="1322"/>
      <c r="AZ56" s="1322"/>
      <c r="BA56" s="1322"/>
      <c r="BB56" s="1326"/>
      <c r="BC56" s="1326"/>
      <c r="BD56" s="1326"/>
      <c r="BE56" s="1326"/>
      <c r="BF56" s="1326"/>
      <c r="BG56" s="1326"/>
      <c r="BH56" s="1326"/>
      <c r="BI56" s="1326"/>
      <c r="BJ56" s="1326"/>
      <c r="BK56" s="1326"/>
      <c r="BL56" s="1326"/>
      <c r="BM56" s="1326"/>
      <c r="BN56" s="1326"/>
      <c r="BO56" s="1326"/>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3" customFormat="1" ht="13.2" x14ac:dyDescent="0.2">
      <c r="B57" s="407"/>
      <c r="G57" s="1318"/>
      <c r="H57" s="1318"/>
      <c r="I57" s="1328"/>
      <c r="J57" s="1328"/>
      <c r="K57" s="1325"/>
      <c r="L57" s="1325"/>
      <c r="M57" s="1325"/>
      <c r="N57" s="1325"/>
      <c r="AM57" s="388"/>
      <c r="AN57" s="1322"/>
      <c r="AO57" s="1322"/>
      <c r="AP57" s="1322"/>
      <c r="AQ57" s="1322"/>
      <c r="AR57" s="1322"/>
      <c r="AS57" s="1322"/>
      <c r="AT57" s="1322"/>
      <c r="AU57" s="1322"/>
      <c r="AV57" s="1322"/>
      <c r="AW57" s="1322"/>
      <c r="AX57" s="1322"/>
      <c r="AY57" s="1322"/>
      <c r="AZ57" s="1322"/>
      <c r="BA57" s="1322"/>
      <c r="BB57" s="1326" t="s">
        <v>
589</v>
      </c>
      <c r="BC57" s="1326"/>
      <c r="BD57" s="1326"/>
      <c r="BE57" s="1326"/>
      <c r="BF57" s="1326"/>
      <c r="BG57" s="1326"/>
      <c r="BH57" s="1326"/>
      <c r="BI57" s="1326"/>
      <c r="BJ57" s="1326"/>
      <c r="BK57" s="1326"/>
      <c r="BL57" s="1326"/>
      <c r="BM57" s="1326"/>
      <c r="BN57" s="1326"/>
      <c r="BO57" s="1326"/>
      <c r="BP57" s="1323"/>
      <c r="BQ57" s="1324"/>
      <c r="BR57" s="1324"/>
      <c r="BS57" s="1324"/>
      <c r="BT57" s="1324"/>
      <c r="BU57" s="1324"/>
      <c r="BV57" s="1324"/>
      <c r="BW57" s="1324"/>
      <c r="BX57" s="1323"/>
      <c r="BY57" s="1324"/>
      <c r="BZ57" s="1324"/>
      <c r="CA57" s="1324"/>
      <c r="CB57" s="1324"/>
      <c r="CC57" s="1324"/>
      <c r="CD57" s="1324"/>
      <c r="CE57" s="1324"/>
      <c r="CF57" s="1323"/>
      <c r="CG57" s="1324"/>
      <c r="CH57" s="1324"/>
      <c r="CI57" s="1324"/>
      <c r="CJ57" s="1324"/>
      <c r="CK57" s="1324"/>
      <c r="CL57" s="1324"/>
      <c r="CM57" s="1324"/>
      <c r="CN57" s="1323"/>
      <c r="CO57" s="1324"/>
      <c r="CP57" s="1324"/>
      <c r="CQ57" s="1324"/>
      <c r="CR57" s="1324"/>
      <c r="CS57" s="1324"/>
      <c r="CT57" s="1324"/>
      <c r="CU57" s="1324"/>
      <c r="CV57" s="1323"/>
      <c r="CW57" s="1324"/>
      <c r="CX57" s="1324"/>
      <c r="CY57" s="1324"/>
      <c r="CZ57" s="1324"/>
      <c r="DA57" s="1324"/>
      <c r="DB57" s="1324"/>
      <c r="DC57" s="1324"/>
      <c r="DD57" s="408"/>
      <c r="DE57" s="407"/>
    </row>
    <row r="58" spans="1:109" s="403" customFormat="1" ht="13.2" x14ac:dyDescent="0.2">
      <c r="A58" s="388"/>
      <c r="B58" s="407"/>
      <c r="G58" s="1318"/>
      <c r="H58" s="1318"/>
      <c r="I58" s="1328"/>
      <c r="J58" s="1328"/>
      <c r="K58" s="1325"/>
      <c r="L58" s="1325"/>
      <c r="M58" s="1325"/>
      <c r="N58" s="1325"/>
      <c r="AM58" s="388"/>
      <c r="AN58" s="1322"/>
      <c r="AO58" s="1322"/>
      <c r="AP58" s="1322"/>
      <c r="AQ58" s="1322"/>
      <c r="AR58" s="1322"/>
      <c r="AS58" s="1322"/>
      <c r="AT58" s="1322"/>
      <c r="AU58" s="1322"/>
      <c r="AV58" s="1322"/>
      <c r="AW58" s="1322"/>
      <c r="AX58" s="1322"/>
      <c r="AY58" s="1322"/>
      <c r="AZ58" s="1322"/>
      <c r="BA58" s="1322"/>
      <c r="BB58" s="1326"/>
      <c r="BC58" s="1326"/>
      <c r="BD58" s="1326"/>
      <c r="BE58" s="1326"/>
      <c r="BF58" s="1326"/>
      <c r="BG58" s="1326"/>
      <c r="BH58" s="1326"/>
      <c r="BI58" s="1326"/>
      <c r="BJ58" s="1326"/>
      <c r="BK58" s="1326"/>
      <c r="BL58" s="1326"/>
      <c r="BM58" s="1326"/>
      <c r="BN58" s="1326"/>
      <c r="BO58" s="1326"/>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591</v>
      </c>
    </row>
    <row r="64" spans="1:109" ht="13.2" x14ac:dyDescent="0.2">
      <c r="B64" s="395"/>
      <c r="G64" s="402"/>
      <c r="I64" s="415"/>
      <c r="J64" s="415"/>
      <c r="K64" s="415"/>
      <c r="L64" s="415"/>
      <c r="M64" s="415"/>
      <c r="N64" s="416"/>
      <c r="AM64" s="402"/>
      <c r="AN64" s="402" t="s">
        <v>
585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09" t="s">
        <v>
592</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2" x14ac:dyDescent="0.2">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2" x14ac:dyDescent="0.2">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2" x14ac:dyDescent="0.2">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2" x14ac:dyDescent="0.2">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586</v>
      </c>
    </row>
    <row r="72" spans="2:107" ht="13.2" x14ac:dyDescent="0.2">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
543</v>
      </c>
      <c r="BQ72" s="1322"/>
      <c r="BR72" s="1322"/>
      <c r="BS72" s="1322"/>
      <c r="BT72" s="1322"/>
      <c r="BU72" s="1322"/>
      <c r="BV72" s="1322"/>
      <c r="BW72" s="1322"/>
      <c r="BX72" s="1322" t="s">
        <v>
544</v>
      </c>
      <c r="BY72" s="1322"/>
      <c r="BZ72" s="1322"/>
      <c r="CA72" s="1322"/>
      <c r="CB72" s="1322"/>
      <c r="CC72" s="1322"/>
      <c r="CD72" s="1322"/>
      <c r="CE72" s="1322"/>
      <c r="CF72" s="1322" t="s">
        <v>
545</v>
      </c>
      <c r="CG72" s="1322"/>
      <c r="CH72" s="1322"/>
      <c r="CI72" s="1322"/>
      <c r="CJ72" s="1322"/>
      <c r="CK72" s="1322"/>
      <c r="CL72" s="1322"/>
      <c r="CM72" s="1322"/>
      <c r="CN72" s="1322" t="s">
        <v>
546</v>
      </c>
      <c r="CO72" s="1322"/>
      <c r="CP72" s="1322"/>
      <c r="CQ72" s="1322"/>
      <c r="CR72" s="1322"/>
      <c r="CS72" s="1322"/>
      <c r="CT72" s="1322"/>
      <c r="CU72" s="1322"/>
      <c r="CV72" s="1322" t="s">
        <v>
547</v>
      </c>
      <c r="CW72" s="1322"/>
      <c r="CX72" s="1322"/>
      <c r="CY72" s="1322"/>
      <c r="CZ72" s="1322"/>
      <c r="DA72" s="1322"/>
      <c r="DB72" s="1322"/>
      <c r="DC72" s="1322"/>
    </row>
    <row r="73" spans="2:107" ht="13.2" x14ac:dyDescent="0.2">
      <c r="B73" s="395"/>
      <c r="G73" s="1329"/>
      <c r="H73" s="1329"/>
      <c r="I73" s="1329"/>
      <c r="J73" s="1329"/>
      <c r="K73" s="1330"/>
      <c r="L73" s="1330"/>
      <c r="M73" s="1330"/>
      <c r="N73" s="1330"/>
      <c r="AM73" s="404"/>
      <c r="AN73" s="1326" t="s">
        <v>
587</v>
      </c>
      <c r="AO73" s="1326"/>
      <c r="AP73" s="1326"/>
      <c r="AQ73" s="1326"/>
      <c r="AR73" s="1326"/>
      <c r="AS73" s="1326"/>
      <c r="AT73" s="1326"/>
      <c r="AU73" s="1326"/>
      <c r="AV73" s="1326"/>
      <c r="AW73" s="1326"/>
      <c r="AX73" s="1326"/>
      <c r="AY73" s="1326"/>
      <c r="AZ73" s="1326"/>
      <c r="BA73" s="1326"/>
      <c r="BB73" s="1326" t="s">
        <v>
588</v>
      </c>
      <c r="BC73" s="1326"/>
      <c r="BD73" s="1326"/>
      <c r="BE73" s="1326"/>
      <c r="BF73" s="1326"/>
      <c r="BG73" s="1326"/>
      <c r="BH73" s="1326"/>
      <c r="BI73" s="1326"/>
      <c r="BJ73" s="1326"/>
      <c r="BK73" s="1326"/>
      <c r="BL73" s="1326"/>
      <c r="BM73" s="1326"/>
      <c r="BN73" s="1326"/>
      <c r="BO73" s="1326"/>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c r="CW73" s="1324"/>
      <c r="CX73" s="1324"/>
      <c r="CY73" s="1324"/>
      <c r="CZ73" s="1324"/>
      <c r="DA73" s="1324"/>
      <c r="DB73" s="1324"/>
      <c r="DC73" s="1324"/>
    </row>
    <row r="74" spans="2:107" ht="13.2" x14ac:dyDescent="0.2">
      <c r="B74" s="395"/>
      <c r="G74" s="1329"/>
      <c r="H74" s="1329"/>
      <c r="I74" s="1329"/>
      <c r="J74" s="1329"/>
      <c r="K74" s="1330"/>
      <c r="L74" s="1330"/>
      <c r="M74" s="1330"/>
      <c r="N74" s="1330"/>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ht="13.2" x14ac:dyDescent="0.2">
      <c r="B75" s="395"/>
      <c r="G75" s="1329"/>
      <c r="H75" s="1329"/>
      <c r="I75" s="1318"/>
      <c r="J75" s="1318"/>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
593</v>
      </c>
      <c r="BC75" s="1326"/>
      <c r="BD75" s="1326"/>
      <c r="BE75" s="1326"/>
      <c r="BF75" s="1326"/>
      <c r="BG75" s="1326"/>
      <c r="BH75" s="1326"/>
      <c r="BI75" s="1326"/>
      <c r="BJ75" s="1326"/>
      <c r="BK75" s="1326"/>
      <c r="BL75" s="1326"/>
      <c r="BM75" s="1326"/>
      <c r="BN75" s="1326"/>
      <c r="BO75" s="1326"/>
      <c r="BP75" s="1324">
        <v>
-3.9</v>
      </c>
      <c r="BQ75" s="1324"/>
      <c r="BR75" s="1324"/>
      <c r="BS75" s="1324"/>
      <c r="BT75" s="1324"/>
      <c r="BU75" s="1324"/>
      <c r="BV75" s="1324"/>
      <c r="BW75" s="1324"/>
      <c r="BX75" s="1324">
        <v>
-4.2</v>
      </c>
      <c r="BY75" s="1324"/>
      <c r="BZ75" s="1324"/>
      <c r="CA75" s="1324"/>
      <c r="CB75" s="1324"/>
      <c r="CC75" s="1324"/>
      <c r="CD75" s="1324"/>
      <c r="CE75" s="1324"/>
      <c r="CF75" s="1324">
        <v>
-4.5999999999999996</v>
      </c>
      <c r="CG75" s="1324"/>
      <c r="CH75" s="1324"/>
      <c r="CI75" s="1324"/>
      <c r="CJ75" s="1324"/>
      <c r="CK75" s="1324"/>
      <c r="CL75" s="1324"/>
      <c r="CM75" s="1324"/>
      <c r="CN75" s="1324">
        <v>
-4.5</v>
      </c>
      <c r="CO75" s="1324"/>
      <c r="CP75" s="1324"/>
      <c r="CQ75" s="1324"/>
      <c r="CR75" s="1324"/>
      <c r="CS75" s="1324"/>
      <c r="CT75" s="1324"/>
      <c r="CU75" s="1324"/>
      <c r="CV75" s="1324">
        <v>
-4.5</v>
      </c>
      <c r="CW75" s="1324"/>
      <c r="CX75" s="1324"/>
      <c r="CY75" s="1324"/>
      <c r="CZ75" s="1324"/>
      <c r="DA75" s="1324"/>
      <c r="DB75" s="1324"/>
      <c r="DC75" s="1324"/>
    </row>
    <row r="76" spans="2:107" ht="13.2" x14ac:dyDescent="0.2">
      <c r="B76" s="395"/>
      <c r="G76" s="1329"/>
      <c r="H76" s="1329"/>
      <c r="I76" s="1318"/>
      <c r="J76" s="1318"/>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ht="13.2" x14ac:dyDescent="0.2">
      <c r="B77" s="395"/>
      <c r="G77" s="1318"/>
      <c r="H77" s="1318"/>
      <c r="I77" s="1318"/>
      <c r="J77" s="1318"/>
      <c r="K77" s="1330"/>
      <c r="L77" s="1330"/>
      <c r="M77" s="1330"/>
      <c r="N77" s="1330"/>
      <c r="AN77" s="1322" t="s">
        <v>
590</v>
      </c>
      <c r="AO77" s="1322"/>
      <c r="AP77" s="1322"/>
      <c r="AQ77" s="1322"/>
      <c r="AR77" s="1322"/>
      <c r="AS77" s="1322"/>
      <c r="AT77" s="1322"/>
      <c r="AU77" s="1322"/>
      <c r="AV77" s="1322"/>
      <c r="AW77" s="1322"/>
      <c r="AX77" s="1322"/>
      <c r="AY77" s="1322"/>
      <c r="AZ77" s="1322"/>
      <c r="BA77" s="1322"/>
      <c r="BB77" s="1326" t="s">
        <v>
588</v>
      </c>
      <c r="BC77" s="1326"/>
      <c r="BD77" s="1326"/>
      <c r="BE77" s="1326"/>
      <c r="BF77" s="1326"/>
      <c r="BG77" s="1326"/>
      <c r="BH77" s="1326"/>
      <c r="BI77" s="1326"/>
      <c r="BJ77" s="1326"/>
      <c r="BK77" s="1326"/>
      <c r="BL77" s="1326"/>
      <c r="BM77" s="1326"/>
      <c r="BN77" s="1326"/>
      <c r="BO77" s="1326"/>
      <c r="BP77" s="1324">
        <v>
0</v>
      </c>
      <c r="BQ77" s="1324"/>
      <c r="BR77" s="1324"/>
      <c r="BS77" s="1324"/>
      <c r="BT77" s="1324"/>
      <c r="BU77" s="1324"/>
      <c r="BV77" s="1324"/>
      <c r="BW77" s="1324"/>
      <c r="BX77" s="1324">
        <v>
0</v>
      </c>
      <c r="BY77" s="1324"/>
      <c r="BZ77" s="1324"/>
      <c r="CA77" s="1324"/>
      <c r="CB77" s="1324"/>
      <c r="CC77" s="1324"/>
      <c r="CD77" s="1324"/>
      <c r="CE77" s="1324"/>
      <c r="CF77" s="1324">
        <v>
0</v>
      </c>
      <c r="CG77" s="1324"/>
      <c r="CH77" s="1324"/>
      <c r="CI77" s="1324"/>
      <c r="CJ77" s="1324"/>
      <c r="CK77" s="1324"/>
      <c r="CL77" s="1324"/>
      <c r="CM77" s="1324"/>
      <c r="CN77" s="1324">
        <v>
0</v>
      </c>
      <c r="CO77" s="1324"/>
      <c r="CP77" s="1324"/>
      <c r="CQ77" s="1324"/>
      <c r="CR77" s="1324"/>
      <c r="CS77" s="1324"/>
      <c r="CT77" s="1324"/>
      <c r="CU77" s="1324"/>
      <c r="CV77" s="1324">
        <v>
0</v>
      </c>
      <c r="CW77" s="1324"/>
      <c r="CX77" s="1324"/>
      <c r="CY77" s="1324"/>
      <c r="CZ77" s="1324"/>
      <c r="DA77" s="1324"/>
      <c r="DB77" s="1324"/>
      <c r="DC77" s="1324"/>
    </row>
    <row r="78" spans="2:107" ht="13.2" x14ac:dyDescent="0.2">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6"/>
      <c r="BC78" s="1326"/>
      <c r="BD78" s="1326"/>
      <c r="BE78" s="1326"/>
      <c r="BF78" s="1326"/>
      <c r="BG78" s="1326"/>
      <c r="BH78" s="1326"/>
      <c r="BI78" s="1326"/>
      <c r="BJ78" s="1326"/>
      <c r="BK78" s="1326"/>
      <c r="BL78" s="1326"/>
      <c r="BM78" s="1326"/>
      <c r="BN78" s="1326"/>
      <c r="BO78" s="1326"/>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ht="13.2" x14ac:dyDescent="0.2">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6" t="s">
        <v>
593</v>
      </c>
      <c r="BC79" s="1326"/>
      <c r="BD79" s="1326"/>
      <c r="BE79" s="1326"/>
      <c r="BF79" s="1326"/>
      <c r="BG79" s="1326"/>
      <c r="BH79" s="1326"/>
      <c r="BI79" s="1326"/>
      <c r="BJ79" s="1326"/>
      <c r="BK79" s="1326"/>
      <c r="BL79" s="1326"/>
      <c r="BM79" s="1326"/>
      <c r="BN79" s="1326"/>
      <c r="BO79" s="1326"/>
      <c r="BP79" s="1324">
        <v>
-2.2999999999999998</v>
      </c>
      <c r="BQ79" s="1324"/>
      <c r="BR79" s="1324"/>
      <c r="BS79" s="1324"/>
      <c r="BT79" s="1324"/>
      <c r="BU79" s="1324"/>
      <c r="BV79" s="1324"/>
      <c r="BW79" s="1324"/>
      <c r="BX79" s="1324">
        <v>
-2.8</v>
      </c>
      <c r="BY79" s="1324"/>
      <c r="BZ79" s="1324"/>
      <c r="CA79" s="1324"/>
      <c r="CB79" s="1324"/>
      <c r="CC79" s="1324"/>
      <c r="CD79" s="1324"/>
      <c r="CE79" s="1324"/>
      <c r="CF79" s="1324">
        <v>
-3.2</v>
      </c>
      <c r="CG79" s="1324"/>
      <c r="CH79" s="1324"/>
      <c r="CI79" s="1324"/>
      <c r="CJ79" s="1324"/>
      <c r="CK79" s="1324"/>
      <c r="CL79" s="1324"/>
      <c r="CM79" s="1324"/>
      <c r="CN79" s="1324">
        <v>
-3.4</v>
      </c>
      <c r="CO79" s="1324"/>
      <c r="CP79" s="1324"/>
      <c r="CQ79" s="1324"/>
      <c r="CR79" s="1324"/>
      <c r="CS79" s="1324"/>
      <c r="CT79" s="1324"/>
      <c r="CU79" s="1324"/>
      <c r="CV79" s="1324">
        <v>
-3.5</v>
      </c>
      <c r="CW79" s="1324"/>
      <c r="CX79" s="1324"/>
      <c r="CY79" s="1324"/>
      <c r="CZ79" s="1324"/>
      <c r="DA79" s="1324"/>
      <c r="DB79" s="1324"/>
      <c r="DC79" s="1324"/>
    </row>
    <row r="80" spans="2:107" ht="13.2" x14ac:dyDescent="0.2">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6"/>
      <c r="BC80" s="1326"/>
      <c r="BD80" s="1326"/>
      <c r="BE80" s="1326"/>
      <c r="BF80" s="1326"/>
      <c r="BG80" s="1326"/>
      <c r="BH80" s="1326"/>
      <c r="BI80" s="1326"/>
      <c r="BJ80" s="1326"/>
      <c r="BK80" s="1326"/>
      <c r="BL80" s="1326"/>
      <c r="BM80" s="1326"/>
      <c r="BN80" s="1326"/>
      <c r="BO80" s="1326"/>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e5F2qxutFZLi3stFO9eGUCQB80LEVEIAAQznIeqw3axRK3S+VhbwgUWeW20IO+jLFXSZ8SXqvjmHycIu3RKWtw==" saltValue="lEuWZvEFFR4ydaFba6YEN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489</v>
      </c>
    </row>
  </sheetData>
  <sheetProtection algorithmName="SHA-512" hashValue="IIG/PQFgN0kBJEEpdeAH0SE7DVRupSYcT/f+PBNAsPzc2lHh7V3kVLl9cJbqceobcTI2C4PzirCSYN6uMrUiPQ==" saltValue="XmJb2SyHKn0JKv9Evpte3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489</v>
      </c>
    </row>
  </sheetData>
  <sheetProtection algorithmName="SHA-512" hashValue="auUqYyL/Dg4SPSN7pSok1CFKcPqm4i+2AOXzfJPJlGusBK1BezA69WPo0ab/wTDkWObZ1HqK8vTIPFhko/n7OA==" saltValue="qCu5ZdoCuWeVQERe8ZSY9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540</v>
      </c>
      <c r="G2" s="157"/>
      <c r="H2" s="158"/>
    </row>
    <row r="3" spans="1:8" x14ac:dyDescent="0.2">
      <c r="A3" s="154" t="s">
        <v>533</v>
      </c>
      <c r="B3" s="159"/>
      <c r="C3" s="160"/>
      <c r="D3" s="161">
        <v>69467</v>
      </c>
      <c r="E3" s="162"/>
      <c r="F3" s="163">
        <v>43773</v>
      </c>
      <c r="G3" s="164"/>
      <c r="H3" s="165"/>
    </row>
    <row r="4" spans="1:8" x14ac:dyDescent="0.2">
      <c r="A4" s="166"/>
      <c r="B4" s="167"/>
      <c r="C4" s="168"/>
      <c r="D4" s="169">
        <v>37048</v>
      </c>
      <c r="E4" s="170"/>
      <c r="F4" s="171">
        <v>30346</v>
      </c>
      <c r="G4" s="172"/>
      <c r="H4" s="173"/>
    </row>
    <row r="5" spans="1:8" x14ac:dyDescent="0.2">
      <c r="A5" s="154" t="s">
        <v>535</v>
      </c>
      <c r="B5" s="159"/>
      <c r="C5" s="160"/>
      <c r="D5" s="161">
        <v>103199</v>
      </c>
      <c r="E5" s="162"/>
      <c r="F5" s="163">
        <v>51565</v>
      </c>
      <c r="G5" s="164"/>
      <c r="H5" s="165"/>
    </row>
    <row r="6" spans="1:8" x14ac:dyDescent="0.2">
      <c r="A6" s="166"/>
      <c r="B6" s="167"/>
      <c r="C6" s="168"/>
      <c r="D6" s="169">
        <v>45661</v>
      </c>
      <c r="E6" s="170"/>
      <c r="F6" s="171">
        <v>35359</v>
      </c>
      <c r="G6" s="172"/>
      <c r="H6" s="173"/>
    </row>
    <row r="7" spans="1:8" x14ac:dyDescent="0.2">
      <c r="A7" s="154" t="s">
        <v>536</v>
      </c>
      <c r="B7" s="159"/>
      <c r="C7" s="160"/>
      <c r="D7" s="161">
        <v>112270</v>
      </c>
      <c r="E7" s="162"/>
      <c r="F7" s="163">
        <v>46686</v>
      </c>
      <c r="G7" s="164"/>
      <c r="H7" s="165"/>
    </row>
    <row r="8" spans="1:8" x14ac:dyDescent="0.2">
      <c r="A8" s="166"/>
      <c r="B8" s="167"/>
      <c r="C8" s="168"/>
      <c r="D8" s="169">
        <v>57586</v>
      </c>
      <c r="E8" s="170"/>
      <c r="F8" s="171">
        <v>32595</v>
      </c>
      <c r="G8" s="172"/>
      <c r="H8" s="173"/>
    </row>
    <row r="9" spans="1:8" x14ac:dyDescent="0.2">
      <c r="A9" s="154" t="s">
        <v>537</v>
      </c>
      <c r="B9" s="159"/>
      <c r="C9" s="160"/>
      <c r="D9" s="161">
        <v>89091</v>
      </c>
      <c r="E9" s="162"/>
      <c r="F9" s="163">
        <v>49796</v>
      </c>
      <c r="G9" s="164"/>
      <c r="H9" s="165"/>
    </row>
    <row r="10" spans="1:8" x14ac:dyDescent="0.2">
      <c r="A10" s="166"/>
      <c r="B10" s="167"/>
      <c r="C10" s="168"/>
      <c r="D10" s="169">
        <v>56742</v>
      </c>
      <c r="E10" s="170"/>
      <c r="F10" s="171">
        <v>37281</v>
      </c>
      <c r="G10" s="172"/>
      <c r="H10" s="173"/>
    </row>
    <row r="11" spans="1:8" x14ac:dyDescent="0.2">
      <c r="A11" s="154" t="s">
        <v>538</v>
      </c>
      <c r="B11" s="159"/>
      <c r="C11" s="160"/>
      <c r="D11" s="161">
        <v>107833</v>
      </c>
      <c r="E11" s="162"/>
      <c r="F11" s="163">
        <v>51681</v>
      </c>
      <c r="G11" s="164"/>
      <c r="H11" s="165"/>
    </row>
    <row r="12" spans="1:8" x14ac:dyDescent="0.2">
      <c r="A12" s="166"/>
      <c r="B12" s="167"/>
      <c r="C12" s="174"/>
      <c r="D12" s="169">
        <v>77248</v>
      </c>
      <c r="E12" s="170"/>
      <c r="F12" s="171">
        <v>37226</v>
      </c>
      <c r="G12" s="172"/>
      <c r="H12" s="173"/>
    </row>
    <row r="13" spans="1:8" x14ac:dyDescent="0.2">
      <c r="A13" s="154"/>
      <c r="B13" s="159"/>
      <c r="C13" s="175"/>
      <c r="D13" s="176">
        <v>96372</v>
      </c>
      <c r="E13" s="177"/>
      <c r="F13" s="178">
        <v>48700</v>
      </c>
      <c r="G13" s="179"/>
      <c r="H13" s="165"/>
    </row>
    <row r="14" spans="1:8" x14ac:dyDescent="0.2">
      <c r="A14" s="166"/>
      <c r="B14" s="167"/>
      <c r="C14" s="168"/>
      <c r="D14" s="169">
        <v>54857</v>
      </c>
      <c r="E14" s="170"/>
      <c r="F14" s="171">
        <v>34561</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4.96</v>
      </c>
      <c r="C19" s="180">
        <f>ROUND(VALUE(SUBSTITUTE(実質収支比率等に係る経年分析!G$48,"▲","-")),2)</f>
        <v>4.59</v>
      </c>
      <c r="D19" s="180">
        <f>ROUND(VALUE(SUBSTITUTE(実質収支比率等に係る経年分析!H$48,"▲","-")),2)</f>
        <v>6.46</v>
      </c>
      <c r="E19" s="180">
        <f>ROUND(VALUE(SUBSTITUTE(実質収支比率等に係る経年分析!I$48,"▲","-")),2)</f>
        <v>4.96</v>
      </c>
      <c r="F19" s="180">
        <f>ROUND(VALUE(SUBSTITUTE(実質収支比率等に係る経年分析!J$48,"▲","-")),2)</f>
        <v>4.95</v>
      </c>
    </row>
    <row r="20" spans="1:11" x14ac:dyDescent="0.2">
      <c r="A20" s="180" t="s">
        <v>55</v>
      </c>
      <c r="B20" s="180">
        <f>ROUND(VALUE(SUBSTITUTE(実質収支比率等に係る経年分析!F$47,"▲","-")),2)</f>
        <v>16.2</v>
      </c>
      <c r="C20" s="180">
        <f>ROUND(VALUE(SUBSTITUTE(実質収支比率等に係る経年分析!G$47,"▲","-")),2)</f>
        <v>18.07</v>
      </c>
      <c r="D20" s="180">
        <f>ROUND(VALUE(SUBSTITUTE(実質収支比率等に係る経年分析!H$47,"▲","-")),2)</f>
        <v>18.579999999999998</v>
      </c>
      <c r="E20" s="180">
        <f>ROUND(VALUE(SUBSTITUTE(実質収支比率等に係る経年分析!I$47,"▲","-")),2)</f>
        <v>18.260000000000002</v>
      </c>
      <c r="F20" s="180">
        <f>ROUND(VALUE(SUBSTITUTE(実質収支比率等に係る経年分析!J$47,"▲","-")),2)</f>
        <v>19.579999999999998</v>
      </c>
    </row>
    <row r="21" spans="1:11" x14ac:dyDescent="0.2">
      <c r="A21" s="180" t="s">
        <v>56</v>
      </c>
      <c r="B21" s="180">
        <f>IF(ISNUMBER(VALUE(SUBSTITUTE(実質収支比率等に係る経年分析!F$49,"▲","-"))),ROUND(VALUE(SUBSTITUTE(実質収支比率等に係る経年分析!F$49,"▲","-")),2),NA())</f>
        <v>4.55</v>
      </c>
      <c r="C21" s="180">
        <f>IF(ISNUMBER(VALUE(SUBSTITUTE(実質収支比率等に係る経年分析!G$49,"▲","-"))),ROUND(VALUE(SUBSTITUTE(実質収支比率等に係る経年分析!G$49,"▲","-")),2),NA())</f>
        <v>2.2400000000000002</v>
      </c>
      <c r="D21" s="180">
        <f>IF(ISNUMBER(VALUE(SUBSTITUTE(実質収支比率等に係る経年分析!H$49,"▲","-"))),ROUND(VALUE(SUBSTITUTE(実質収支比率等に係る経年分析!H$49,"▲","-")),2),NA())</f>
        <v>1.97</v>
      </c>
      <c r="E21" s="180">
        <f>IF(ISNUMBER(VALUE(SUBSTITUTE(実質収支比率等に係る経年分析!I$49,"▲","-"))),ROUND(VALUE(SUBSTITUTE(実質収支比率等に係る経年分析!I$49,"▲","-")),2),NA())</f>
        <v>0.23</v>
      </c>
      <c r="F21" s="180">
        <f>IF(ISNUMBER(VALUE(SUBSTITUTE(実質収支比率等に係る経年分析!J$49,"▲","-"))),ROUND(VALUE(SUBSTITUTE(実質収支比率等に係る経年分析!J$49,"▲","-")),2),NA())</f>
        <v>0.87</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災害復旧特別会計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2">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0.03</v>
      </c>
    </row>
    <row r="34" spans="1:16" x14ac:dyDescent="0.2">
      <c r="A34" s="181" t="str">
        <f>IF(連結実質赤字比率に係る赤字・黒字の構成分析!C$36="",NA(),連結実質赤字比率に係る赤字・黒字の構成分析!C$36)</f>
        <v>後期高齢者医療特別会計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0.08</v>
      </c>
    </row>
    <row r="35" spans="1:16" x14ac:dyDescent="0.2">
      <c r="A35" s="181" t="str">
        <f>IF(連結実質赤字比率に係る赤字・黒字の構成分析!C$35="",NA(),連結実質赤字比率に係る赤字・黒字の構成分析!C$35)</f>
        <v>国民健康保険事業会計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1.1299999999999999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0.47</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6.46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4.9400000000000004</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6744</v>
      </c>
      <c r="E42" s="182"/>
      <c r="F42" s="182"/>
      <c r="G42" s="182">
        <f>'実質公債費比率（分子）の構造'!L$52</f>
        <v>6508</v>
      </c>
      <c r="H42" s="182"/>
      <c r="I42" s="182"/>
      <c r="J42" s="182">
        <f>'実質公債費比率（分子）の構造'!M$52</f>
        <v>6273</v>
      </c>
      <c r="K42" s="182"/>
      <c r="L42" s="182"/>
      <c r="M42" s="182">
        <f>'実質公債費比率（分子）の構造'!N$52</f>
        <v>6074</v>
      </c>
      <c r="N42" s="182"/>
      <c r="O42" s="182"/>
      <c r="P42" s="182">
        <f>'実質公債費比率（分子）の構造'!O$52</f>
        <v>5927</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20</v>
      </c>
      <c r="C44" s="182"/>
      <c r="D44" s="182"/>
      <c r="E44" s="182">
        <f>'実質公債費比率（分子）の構造'!L$50</f>
        <v>10</v>
      </c>
      <c r="F44" s="182"/>
      <c r="G44" s="182"/>
      <c r="H44" s="182">
        <f>'実質公債費比率（分子）の構造'!M$50</f>
        <v>4</v>
      </c>
      <c r="I44" s="182"/>
      <c r="J44" s="182"/>
      <c r="K44" s="182" t="str">
        <f>'実質公債費比率（分子）の構造'!N$50</f>
        <v>-</v>
      </c>
      <c r="L44" s="182"/>
      <c r="M44" s="182"/>
      <c r="N44" s="182">
        <f>'実質公債費比率（分子）の構造'!O$50</f>
        <v>126</v>
      </c>
      <c r="O44" s="182"/>
      <c r="P44" s="182"/>
    </row>
    <row r="45" spans="1:16" x14ac:dyDescent="0.2">
      <c r="A45" s="182" t="s">
        <v>66</v>
      </c>
      <c r="B45" s="182">
        <f>'実質公債費比率（分子）の構造'!K$49</f>
        <v>295</v>
      </c>
      <c r="C45" s="182"/>
      <c r="D45" s="182"/>
      <c r="E45" s="182">
        <f>'実質公債費比率（分子）の構造'!L$49</f>
        <v>195</v>
      </c>
      <c r="F45" s="182"/>
      <c r="G45" s="182"/>
      <c r="H45" s="182">
        <f>'実質公債費比率（分子）の構造'!M$49</f>
        <v>154</v>
      </c>
      <c r="I45" s="182"/>
      <c r="J45" s="182"/>
      <c r="K45" s="182">
        <f>'実質公債費比率（分子）の構造'!N$49</f>
        <v>147</v>
      </c>
      <c r="L45" s="182"/>
      <c r="M45" s="182"/>
      <c r="N45" s="182">
        <f>'実質公債費比率（分子）の構造'!O$49</f>
        <v>112</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2409</v>
      </c>
      <c r="C49" s="182"/>
      <c r="D49" s="182"/>
      <c r="E49" s="182">
        <f>'実質公債費比率（分子）の構造'!L$45</f>
        <v>2139</v>
      </c>
      <c r="F49" s="182"/>
      <c r="G49" s="182"/>
      <c r="H49" s="182">
        <f>'実質公債費比率（分子）の構造'!M$45</f>
        <v>1844</v>
      </c>
      <c r="I49" s="182"/>
      <c r="J49" s="182"/>
      <c r="K49" s="182">
        <f>'実質公債費比率（分子）の構造'!N$45</f>
        <v>1591</v>
      </c>
      <c r="L49" s="182"/>
      <c r="M49" s="182"/>
      <c r="N49" s="182">
        <f>'実質公債費比率（分子）の構造'!O$45</f>
        <v>1336</v>
      </c>
      <c r="O49" s="182"/>
      <c r="P49" s="182"/>
    </row>
    <row r="50" spans="1:16" x14ac:dyDescent="0.2">
      <c r="A50" s="182" t="s">
        <v>71</v>
      </c>
      <c r="B50" s="182" t="e">
        <f>NA()</f>
        <v>#N/A</v>
      </c>
      <c r="C50" s="182">
        <f>IF(ISNUMBER('実質公債費比率（分子）の構造'!K$53),'実質公債費比率（分子）の構造'!K$53,NA())</f>
        <v>-4020</v>
      </c>
      <c r="D50" s="182" t="e">
        <f>NA()</f>
        <v>#N/A</v>
      </c>
      <c r="E50" s="182" t="e">
        <f>NA()</f>
        <v>#N/A</v>
      </c>
      <c r="F50" s="182">
        <f>IF(ISNUMBER('実質公債費比率（分子）の構造'!L$53),'実質公債費比率（分子）の構造'!L$53,NA())</f>
        <v>-4164</v>
      </c>
      <c r="G50" s="182" t="e">
        <f>NA()</f>
        <v>#N/A</v>
      </c>
      <c r="H50" s="182" t="e">
        <f>NA()</f>
        <v>#N/A</v>
      </c>
      <c r="I50" s="182">
        <f>IF(ISNUMBER('実質公債費比率（分子）の構造'!M$53),'実質公債費比率（分子）の構造'!M$53,NA())</f>
        <v>-4271</v>
      </c>
      <c r="J50" s="182" t="e">
        <f>NA()</f>
        <v>#N/A</v>
      </c>
      <c r="K50" s="182" t="e">
        <f>NA()</f>
        <v>#N/A</v>
      </c>
      <c r="L50" s="182">
        <f>IF(ISNUMBER('実質公債費比率（分子）の構造'!N$53),'実質公債費比率（分子）の構造'!N$53,NA())</f>
        <v>-4336</v>
      </c>
      <c r="M50" s="182" t="e">
        <f>NA()</f>
        <v>#N/A</v>
      </c>
      <c r="N50" s="182" t="e">
        <f>NA()</f>
        <v>#N/A</v>
      </c>
      <c r="O50" s="182">
        <f>IF(ISNUMBER('実質公債費比率（分子）の構造'!O$53),'実質公債費比率（分子）の構造'!O$53,NA())</f>
        <v>-4353</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71392</v>
      </c>
      <c r="E56" s="181"/>
      <c r="F56" s="181"/>
      <c r="G56" s="181">
        <f>'将来負担比率（分子）の構造'!J$52</f>
        <v>65654</v>
      </c>
      <c r="H56" s="181"/>
      <c r="I56" s="181"/>
      <c r="J56" s="181">
        <f>'将来負担比率（分子）の構造'!K$52</f>
        <v>60216</v>
      </c>
      <c r="K56" s="181"/>
      <c r="L56" s="181"/>
      <c r="M56" s="181">
        <f>'将来負担比率（分子）の構造'!L$52</f>
        <v>54660</v>
      </c>
      <c r="N56" s="181"/>
      <c r="O56" s="181"/>
      <c r="P56" s="181">
        <f>'将来負担比率（分子）の構造'!M$52</f>
        <v>49332</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90257</v>
      </c>
      <c r="E58" s="181"/>
      <c r="F58" s="181"/>
      <c r="G58" s="181">
        <f>'将来負担比率（分子）の構造'!J$50</f>
        <v>92130</v>
      </c>
      <c r="H58" s="181"/>
      <c r="I58" s="181"/>
      <c r="J58" s="181">
        <f>'将来負担比率（分子）の構造'!K$50</f>
        <v>94228</v>
      </c>
      <c r="K58" s="181"/>
      <c r="L58" s="181"/>
      <c r="M58" s="181">
        <f>'将来負担比率（分子）の構造'!L$50</f>
        <v>101946</v>
      </c>
      <c r="N58" s="181"/>
      <c r="O58" s="181"/>
      <c r="P58" s="181">
        <f>'将来負担比率（分子）の構造'!M$50</f>
        <v>97269</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15872</v>
      </c>
      <c r="C62" s="181"/>
      <c r="D62" s="181"/>
      <c r="E62" s="181">
        <f>'将来負担比率（分子）の構造'!J$45</f>
        <v>17111</v>
      </c>
      <c r="F62" s="181"/>
      <c r="G62" s="181"/>
      <c r="H62" s="181">
        <f>'将来負担比率（分子）の構造'!K$45</f>
        <v>16391</v>
      </c>
      <c r="I62" s="181"/>
      <c r="J62" s="181"/>
      <c r="K62" s="181">
        <f>'将来負担比率（分子）の構造'!L$45</f>
        <v>15077</v>
      </c>
      <c r="L62" s="181"/>
      <c r="M62" s="181"/>
      <c r="N62" s="181">
        <f>'将来負担比率（分子）の構造'!M$45</f>
        <v>13574</v>
      </c>
      <c r="O62" s="181"/>
      <c r="P62" s="181"/>
    </row>
    <row r="63" spans="1:16" x14ac:dyDescent="0.2">
      <c r="A63" s="181" t="s">
        <v>34</v>
      </c>
      <c r="B63" s="181">
        <f>'将来負担比率（分子）の構造'!I$44</f>
        <v>1246</v>
      </c>
      <c r="C63" s="181"/>
      <c r="D63" s="181"/>
      <c r="E63" s="181">
        <f>'将来負担比率（分子）の構造'!J$44</f>
        <v>1218</v>
      </c>
      <c r="F63" s="181"/>
      <c r="G63" s="181"/>
      <c r="H63" s="181">
        <f>'将来負担比率（分子）の構造'!K$44</f>
        <v>1356</v>
      </c>
      <c r="I63" s="181"/>
      <c r="J63" s="181"/>
      <c r="K63" s="181">
        <f>'将来負担比率（分子）の構造'!L$44</f>
        <v>1293</v>
      </c>
      <c r="L63" s="181"/>
      <c r="M63" s="181"/>
      <c r="N63" s="181">
        <f>'将来負担比率（分子）の構造'!M$44</f>
        <v>1386</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1070</v>
      </c>
      <c r="C65" s="181"/>
      <c r="D65" s="181"/>
      <c r="E65" s="181">
        <f>'将来負担比率（分子）の構造'!J$42</f>
        <v>134</v>
      </c>
      <c r="F65" s="181"/>
      <c r="G65" s="181"/>
      <c r="H65" s="181">
        <f>'将来負担比率（分子）の構造'!K$42</f>
        <v>126</v>
      </c>
      <c r="I65" s="181"/>
      <c r="J65" s="181"/>
      <c r="K65" s="181">
        <f>'将来負担比率（分子）の構造'!L$42</f>
        <v>126</v>
      </c>
      <c r="L65" s="181"/>
      <c r="M65" s="181"/>
      <c r="N65" s="181">
        <f>'将来負担比率（分子）の構造'!M$42</f>
        <v>475</v>
      </c>
      <c r="O65" s="181"/>
      <c r="P65" s="181"/>
    </row>
    <row r="66" spans="1:16" x14ac:dyDescent="0.2">
      <c r="A66" s="181" t="s">
        <v>31</v>
      </c>
      <c r="B66" s="181">
        <f>'将来負担比率（分子）の構造'!I$41</f>
        <v>16640</v>
      </c>
      <c r="C66" s="181"/>
      <c r="D66" s="181"/>
      <c r="E66" s="181">
        <f>'将来負担比率（分子）の構造'!J$41</f>
        <v>14744</v>
      </c>
      <c r="F66" s="181"/>
      <c r="G66" s="181"/>
      <c r="H66" s="181">
        <f>'将来負担比率（分子）の構造'!K$41</f>
        <v>13523</v>
      </c>
      <c r="I66" s="181"/>
      <c r="J66" s="181"/>
      <c r="K66" s="181">
        <f>'将来負担比率（分子）の構造'!L$41</f>
        <v>12117</v>
      </c>
      <c r="L66" s="181"/>
      <c r="M66" s="181"/>
      <c r="N66" s="181">
        <f>'将来負担比率（分子）の構造'!M$41</f>
        <v>10946</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17836</v>
      </c>
      <c r="C72" s="185">
        <f>基金残高に係る経年分析!G55</f>
        <v>19087</v>
      </c>
      <c r="D72" s="185">
        <f>基金残高に係る経年分析!H55</f>
        <v>20090</v>
      </c>
    </row>
    <row r="73" spans="1:16" x14ac:dyDescent="0.2">
      <c r="A73" s="184" t="s">
        <v>78</v>
      </c>
      <c r="B73" s="185">
        <f>基金残高に係る経年分析!F56</f>
        <v>10379</v>
      </c>
      <c r="C73" s="185">
        <f>基金残高に係る経年分析!G56</f>
        <v>9659</v>
      </c>
      <c r="D73" s="185">
        <f>基金残高に係る経年分析!H56</f>
        <v>9092</v>
      </c>
    </row>
    <row r="74" spans="1:16" x14ac:dyDescent="0.2">
      <c r="A74" s="184" t="s">
        <v>79</v>
      </c>
      <c r="B74" s="185">
        <f>基金残高に係る経年分析!F57</f>
        <v>65727</v>
      </c>
      <c r="C74" s="185">
        <f>基金残高に係る経年分析!G57</f>
        <v>72824</v>
      </c>
      <c r="D74" s="185">
        <f>基金残高に係る経年分析!H57</f>
        <v>67897</v>
      </c>
    </row>
  </sheetData>
  <sheetProtection algorithmName="SHA-512" hashValue="brJ3y4mi3jPyuJv3GcoyThX0FCatwd6s70F4+c/Kqyk4EeYAMyI4Og62lv99VmRGd0dK43dhxghz3hkiF+6/NQ==" saltValue="a3xeCnh4s2LQjpO3l6Mga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212</v>
      </c>
      <c r="DI1" s="660"/>
      <c r="DJ1" s="660"/>
      <c r="DK1" s="660"/>
      <c r="DL1" s="660"/>
      <c r="DM1" s="660"/>
      <c r="DN1" s="661"/>
      <c r="DO1" s="226"/>
      <c r="DP1" s="659" t="s">
        <v>
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
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
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
1</v>
      </c>
      <c r="C4" s="663"/>
      <c r="D4" s="663"/>
      <c r="E4" s="663"/>
      <c r="F4" s="663"/>
      <c r="G4" s="663"/>
      <c r="H4" s="663"/>
      <c r="I4" s="663"/>
      <c r="J4" s="663"/>
      <c r="K4" s="663"/>
      <c r="L4" s="663"/>
      <c r="M4" s="663"/>
      <c r="N4" s="663"/>
      <c r="O4" s="663"/>
      <c r="P4" s="663"/>
      <c r="Q4" s="664"/>
      <c r="R4" s="662" t="s">
        <v>
218</v>
      </c>
      <c r="S4" s="663"/>
      <c r="T4" s="663"/>
      <c r="U4" s="663"/>
      <c r="V4" s="663"/>
      <c r="W4" s="663"/>
      <c r="X4" s="663"/>
      <c r="Y4" s="664"/>
      <c r="Z4" s="662" t="s">
        <v>
219</v>
      </c>
      <c r="AA4" s="663"/>
      <c r="AB4" s="663"/>
      <c r="AC4" s="664"/>
      <c r="AD4" s="662" t="s">
        <v>
220</v>
      </c>
      <c r="AE4" s="663"/>
      <c r="AF4" s="663"/>
      <c r="AG4" s="663"/>
      <c r="AH4" s="663"/>
      <c r="AI4" s="663"/>
      <c r="AJ4" s="663"/>
      <c r="AK4" s="664"/>
      <c r="AL4" s="662" t="s">
        <v>
219</v>
      </c>
      <c r="AM4" s="663"/>
      <c r="AN4" s="663"/>
      <c r="AO4" s="664"/>
      <c r="AP4" s="668" t="s">
        <v>
221</v>
      </c>
      <c r="AQ4" s="668"/>
      <c r="AR4" s="668"/>
      <c r="AS4" s="668"/>
      <c r="AT4" s="668"/>
      <c r="AU4" s="668"/>
      <c r="AV4" s="668"/>
      <c r="AW4" s="668"/>
      <c r="AX4" s="668"/>
      <c r="AY4" s="668"/>
      <c r="AZ4" s="668"/>
      <c r="BA4" s="668"/>
      <c r="BB4" s="668"/>
      <c r="BC4" s="668"/>
      <c r="BD4" s="668"/>
      <c r="BE4" s="668"/>
      <c r="BF4" s="668"/>
      <c r="BG4" s="668" t="s">
        <v>
222</v>
      </c>
      <c r="BH4" s="668"/>
      <c r="BI4" s="668"/>
      <c r="BJ4" s="668"/>
      <c r="BK4" s="668"/>
      <c r="BL4" s="668"/>
      <c r="BM4" s="668"/>
      <c r="BN4" s="668"/>
      <c r="BO4" s="668" t="s">
        <v>
219</v>
      </c>
      <c r="BP4" s="668"/>
      <c r="BQ4" s="668"/>
      <c r="BR4" s="668"/>
      <c r="BS4" s="668" t="s">
        <v>
223</v>
      </c>
      <c r="BT4" s="668"/>
      <c r="BU4" s="668"/>
      <c r="BV4" s="668"/>
      <c r="BW4" s="668"/>
      <c r="BX4" s="668"/>
      <c r="BY4" s="668"/>
      <c r="BZ4" s="668"/>
      <c r="CA4" s="668"/>
      <c r="CB4" s="668"/>
      <c r="CD4" s="665" t="s">
        <v>
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
225</v>
      </c>
      <c r="C5" s="670"/>
      <c r="D5" s="670"/>
      <c r="E5" s="670"/>
      <c r="F5" s="670"/>
      <c r="G5" s="670"/>
      <c r="H5" s="670"/>
      <c r="I5" s="670"/>
      <c r="J5" s="670"/>
      <c r="K5" s="670"/>
      <c r="L5" s="670"/>
      <c r="M5" s="670"/>
      <c r="N5" s="670"/>
      <c r="O5" s="670"/>
      <c r="P5" s="670"/>
      <c r="Q5" s="671"/>
      <c r="R5" s="672">
        <v>
51272907</v>
      </c>
      <c r="S5" s="673"/>
      <c r="T5" s="673"/>
      <c r="U5" s="673"/>
      <c r="V5" s="673"/>
      <c r="W5" s="673"/>
      <c r="X5" s="673"/>
      <c r="Y5" s="674"/>
      <c r="Z5" s="675">
        <v>
27.9</v>
      </c>
      <c r="AA5" s="675"/>
      <c r="AB5" s="675"/>
      <c r="AC5" s="675"/>
      <c r="AD5" s="676">
        <v>
51272907</v>
      </c>
      <c r="AE5" s="676"/>
      <c r="AF5" s="676"/>
      <c r="AG5" s="676"/>
      <c r="AH5" s="676"/>
      <c r="AI5" s="676"/>
      <c r="AJ5" s="676"/>
      <c r="AK5" s="676"/>
      <c r="AL5" s="677">
        <v>
47.8</v>
      </c>
      <c r="AM5" s="678"/>
      <c r="AN5" s="678"/>
      <c r="AO5" s="679"/>
      <c r="AP5" s="669" t="s">
        <v>
226</v>
      </c>
      <c r="AQ5" s="670"/>
      <c r="AR5" s="670"/>
      <c r="AS5" s="670"/>
      <c r="AT5" s="670"/>
      <c r="AU5" s="670"/>
      <c r="AV5" s="670"/>
      <c r="AW5" s="670"/>
      <c r="AX5" s="670"/>
      <c r="AY5" s="670"/>
      <c r="AZ5" s="670"/>
      <c r="BA5" s="670"/>
      <c r="BB5" s="670"/>
      <c r="BC5" s="670"/>
      <c r="BD5" s="670"/>
      <c r="BE5" s="670"/>
      <c r="BF5" s="671"/>
      <c r="BG5" s="683">
        <v>
51272907</v>
      </c>
      <c r="BH5" s="684"/>
      <c r="BI5" s="684"/>
      <c r="BJ5" s="684"/>
      <c r="BK5" s="684"/>
      <c r="BL5" s="684"/>
      <c r="BM5" s="684"/>
      <c r="BN5" s="685"/>
      <c r="BO5" s="686">
        <v>
100</v>
      </c>
      <c r="BP5" s="686"/>
      <c r="BQ5" s="686"/>
      <c r="BR5" s="686"/>
      <c r="BS5" s="687" t="s">
        <v>
128</v>
      </c>
      <c r="BT5" s="687"/>
      <c r="BU5" s="687"/>
      <c r="BV5" s="687"/>
      <c r="BW5" s="687"/>
      <c r="BX5" s="687"/>
      <c r="BY5" s="687"/>
      <c r="BZ5" s="687"/>
      <c r="CA5" s="687"/>
      <c r="CB5" s="691"/>
      <c r="CD5" s="665" t="s">
        <v>
221</v>
      </c>
      <c r="CE5" s="666"/>
      <c r="CF5" s="666"/>
      <c r="CG5" s="666"/>
      <c r="CH5" s="666"/>
      <c r="CI5" s="666"/>
      <c r="CJ5" s="666"/>
      <c r="CK5" s="666"/>
      <c r="CL5" s="666"/>
      <c r="CM5" s="666"/>
      <c r="CN5" s="666"/>
      <c r="CO5" s="666"/>
      <c r="CP5" s="666"/>
      <c r="CQ5" s="667"/>
      <c r="CR5" s="665" t="s">
        <v>
227</v>
      </c>
      <c r="CS5" s="666"/>
      <c r="CT5" s="666"/>
      <c r="CU5" s="666"/>
      <c r="CV5" s="666"/>
      <c r="CW5" s="666"/>
      <c r="CX5" s="666"/>
      <c r="CY5" s="667"/>
      <c r="CZ5" s="665" t="s">
        <v>
219</v>
      </c>
      <c r="DA5" s="666"/>
      <c r="DB5" s="666"/>
      <c r="DC5" s="667"/>
      <c r="DD5" s="665" t="s">
        <v>
228</v>
      </c>
      <c r="DE5" s="666"/>
      <c r="DF5" s="666"/>
      <c r="DG5" s="666"/>
      <c r="DH5" s="666"/>
      <c r="DI5" s="666"/>
      <c r="DJ5" s="666"/>
      <c r="DK5" s="666"/>
      <c r="DL5" s="666"/>
      <c r="DM5" s="666"/>
      <c r="DN5" s="666"/>
      <c r="DO5" s="666"/>
      <c r="DP5" s="667"/>
      <c r="DQ5" s="665" t="s">
        <v>
229</v>
      </c>
      <c r="DR5" s="666"/>
      <c r="DS5" s="666"/>
      <c r="DT5" s="666"/>
      <c r="DU5" s="666"/>
      <c r="DV5" s="666"/>
      <c r="DW5" s="666"/>
      <c r="DX5" s="666"/>
      <c r="DY5" s="666"/>
      <c r="DZ5" s="666"/>
      <c r="EA5" s="666"/>
      <c r="EB5" s="666"/>
      <c r="EC5" s="667"/>
    </row>
    <row r="6" spans="2:143" ht="11.25" customHeight="1" x14ac:dyDescent="0.2">
      <c r="B6" s="680" t="s">
        <v>
230</v>
      </c>
      <c r="C6" s="681"/>
      <c r="D6" s="681"/>
      <c r="E6" s="681"/>
      <c r="F6" s="681"/>
      <c r="G6" s="681"/>
      <c r="H6" s="681"/>
      <c r="I6" s="681"/>
      <c r="J6" s="681"/>
      <c r="K6" s="681"/>
      <c r="L6" s="681"/>
      <c r="M6" s="681"/>
      <c r="N6" s="681"/>
      <c r="O6" s="681"/>
      <c r="P6" s="681"/>
      <c r="Q6" s="682"/>
      <c r="R6" s="683">
        <v>
545197</v>
      </c>
      <c r="S6" s="684"/>
      <c r="T6" s="684"/>
      <c r="U6" s="684"/>
      <c r="V6" s="684"/>
      <c r="W6" s="684"/>
      <c r="X6" s="684"/>
      <c r="Y6" s="685"/>
      <c r="Z6" s="686">
        <v>
0.3</v>
      </c>
      <c r="AA6" s="686"/>
      <c r="AB6" s="686"/>
      <c r="AC6" s="686"/>
      <c r="AD6" s="687">
        <v>
545197</v>
      </c>
      <c r="AE6" s="687"/>
      <c r="AF6" s="687"/>
      <c r="AG6" s="687"/>
      <c r="AH6" s="687"/>
      <c r="AI6" s="687"/>
      <c r="AJ6" s="687"/>
      <c r="AK6" s="687"/>
      <c r="AL6" s="688">
        <v>
0.5</v>
      </c>
      <c r="AM6" s="689"/>
      <c r="AN6" s="689"/>
      <c r="AO6" s="690"/>
      <c r="AP6" s="680" t="s">
        <v>
231</v>
      </c>
      <c r="AQ6" s="681"/>
      <c r="AR6" s="681"/>
      <c r="AS6" s="681"/>
      <c r="AT6" s="681"/>
      <c r="AU6" s="681"/>
      <c r="AV6" s="681"/>
      <c r="AW6" s="681"/>
      <c r="AX6" s="681"/>
      <c r="AY6" s="681"/>
      <c r="AZ6" s="681"/>
      <c r="BA6" s="681"/>
      <c r="BB6" s="681"/>
      <c r="BC6" s="681"/>
      <c r="BD6" s="681"/>
      <c r="BE6" s="681"/>
      <c r="BF6" s="682"/>
      <c r="BG6" s="683">
        <v>
51272907</v>
      </c>
      <c r="BH6" s="684"/>
      <c r="BI6" s="684"/>
      <c r="BJ6" s="684"/>
      <c r="BK6" s="684"/>
      <c r="BL6" s="684"/>
      <c r="BM6" s="684"/>
      <c r="BN6" s="685"/>
      <c r="BO6" s="686">
        <v>
100</v>
      </c>
      <c r="BP6" s="686"/>
      <c r="BQ6" s="686"/>
      <c r="BR6" s="686"/>
      <c r="BS6" s="687" t="s">
        <v>
232</v>
      </c>
      <c r="BT6" s="687"/>
      <c r="BU6" s="687"/>
      <c r="BV6" s="687"/>
      <c r="BW6" s="687"/>
      <c r="BX6" s="687"/>
      <c r="BY6" s="687"/>
      <c r="BZ6" s="687"/>
      <c r="CA6" s="687"/>
      <c r="CB6" s="691"/>
      <c r="CD6" s="694" t="s">
        <v>
233</v>
      </c>
      <c r="CE6" s="695"/>
      <c r="CF6" s="695"/>
      <c r="CG6" s="695"/>
      <c r="CH6" s="695"/>
      <c r="CI6" s="695"/>
      <c r="CJ6" s="695"/>
      <c r="CK6" s="695"/>
      <c r="CL6" s="695"/>
      <c r="CM6" s="695"/>
      <c r="CN6" s="695"/>
      <c r="CO6" s="695"/>
      <c r="CP6" s="695"/>
      <c r="CQ6" s="696"/>
      <c r="CR6" s="683">
        <v>
812910</v>
      </c>
      <c r="CS6" s="684"/>
      <c r="CT6" s="684"/>
      <c r="CU6" s="684"/>
      <c r="CV6" s="684"/>
      <c r="CW6" s="684"/>
      <c r="CX6" s="684"/>
      <c r="CY6" s="685"/>
      <c r="CZ6" s="677">
        <v>
0.5</v>
      </c>
      <c r="DA6" s="678"/>
      <c r="DB6" s="678"/>
      <c r="DC6" s="697"/>
      <c r="DD6" s="692" t="s">
        <v>
232</v>
      </c>
      <c r="DE6" s="684"/>
      <c r="DF6" s="684"/>
      <c r="DG6" s="684"/>
      <c r="DH6" s="684"/>
      <c r="DI6" s="684"/>
      <c r="DJ6" s="684"/>
      <c r="DK6" s="684"/>
      <c r="DL6" s="684"/>
      <c r="DM6" s="684"/>
      <c r="DN6" s="684"/>
      <c r="DO6" s="684"/>
      <c r="DP6" s="685"/>
      <c r="DQ6" s="692">
        <v>
812204</v>
      </c>
      <c r="DR6" s="684"/>
      <c r="DS6" s="684"/>
      <c r="DT6" s="684"/>
      <c r="DU6" s="684"/>
      <c r="DV6" s="684"/>
      <c r="DW6" s="684"/>
      <c r="DX6" s="684"/>
      <c r="DY6" s="684"/>
      <c r="DZ6" s="684"/>
      <c r="EA6" s="684"/>
      <c r="EB6" s="684"/>
      <c r="EC6" s="693"/>
    </row>
    <row r="7" spans="2:143" ht="11.25" customHeight="1" x14ac:dyDescent="0.2">
      <c r="B7" s="680" t="s">
        <v>
234</v>
      </c>
      <c r="C7" s="681"/>
      <c r="D7" s="681"/>
      <c r="E7" s="681"/>
      <c r="F7" s="681"/>
      <c r="G7" s="681"/>
      <c r="H7" s="681"/>
      <c r="I7" s="681"/>
      <c r="J7" s="681"/>
      <c r="K7" s="681"/>
      <c r="L7" s="681"/>
      <c r="M7" s="681"/>
      <c r="N7" s="681"/>
      <c r="O7" s="681"/>
      <c r="P7" s="681"/>
      <c r="Q7" s="682"/>
      <c r="R7" s="683">
        <v>
145567</v>
      </c>
      <c r="S7" s="684"/>
      <c r="T7" s="684"/>
      <c r="U7" s="684"/>
      <c r="V7" s="684"/>
      <c r="W7" s="684"/>
      <c r="X7" s="684"/>
      <c r="Y7" s="685"/>
      <c r="Z7" s="686">
        <v>
0.1</v>
      </c>
      <c r="AA7" s="686"/>
      <c r="AB7" s="686"/>
      <c r="AC7" s="686"/>
      <c r="AD7" s="687">
        <v>
145567</v>
      </c>
      <c r="AE7" s="687"/>
      <c r="AF7" s="687"/>
      <c r="AG7" s="687"/>
      <c r="AH7" s="687"/>
      <c r="AI7" s="687"/>
      <c r="AJ7" s="687"/>
      <c r="AK7" s="687"/>
      <c r="AL7" s="688">
        <v>
0.1</v>
      </c>
      <c r="AM7" s="689"/>
      <c r="AN7" s="689"/>
      <c r="AO7" s="690"/>
      <c r="AP7" s="680" t="s">
        <v>
235</v>
      </c>
      <c r="AQ7" s="681"/>
      <c r="AR7" s="681"/>
      <c r="AS7" s="681"/>
      <c r="AT7" s="681"/>
      <c r="AU7" s="681"/>
      <c r="AV7" s="681"/>
      <c r="AW7" s="681"/>
      <c r="AX7" s="681"/>
      <c r="AY7" s="681"/>
      <c r="AZ7" s="681"/>
      <c r="BA7" s="681"/>
      <c r="BB7" s="681"/>
      <c r="BC7" s="681"/>
      <c r="BD7" s="681"/>
      <c r="BE7" s="681"/>
      <c r="BF7" s="682"/>
      <c r="BG7" s="683">
        <v>
47777882</v>
      </c>
      <c r="BH7" s="684"/>
      <c r="BI7" s="684"/>
      <c r="BJ7" s="684"/>
      <c r="BK7" s="684"/>
      <c r="BL7" s="684"/>
      <c r="BM7" s="684"/>
      <c r="BN7" s="685"/>
      <c r="BO7" s="686">
        <v>
93.2</v>
      </c>
      <c r="BP7" s="686"/>
      <c r="BQ7" s="686"/>
      <c r="BR7" s="686"/>
      <c r="BS7" s="687" t="s">
        <v>
232</v>
      </c>
      <c r="BT7" s="687"/>
      <c r="BU7" s="687"/>
      <c r="BV7" s="687"/>
      <c r="BW7" s="687"/>
      <c r="BX7" s="687"/>
      <c r="BY7" s="687"/>
      <c r="BZ7" s="687"/>
      <c r="CA7" s="687"/>
      <c r="CB7" s="691"/>
      <c r="CD7" s="698" t="s">
        <v>
236</v>
      </c>
      <c r="CE7" s="699"/>
      <c r="CF7" s="699"/>
      <c r="CG7" s="699"/>
      <c r="CH7" s="699"/>
      <c r="CI7" s="699"/>
      <c r="CJ7" s="699"/>
      <c r="CK7" s="699"/>
      <c r="CL7" s="699"/>
      <c r="CM7" s="699"/>
      <c r="CN7" s="699"/>
      <c r="CO7" s="699"/>
      <c r="CP7" s="699"/>
      <c r="CQ7" s="700"/>
      <c r="CR7" s="683">
        <v>
18568462</v>
      </c>
      <c r="CS7" s="684"/>
      <c r="CT7" s="684"/>
      <c r="CU7" s="684"/>
      <c r="CV7" s="684"/>
      <c r="CW7" s="684"/>
      <c r="CX7" s="684"/>
      <c r="CY7" s="685"/>
      <c r="CZ7" s="686">
        <v>
10.4</v>
      </c>
      <c r="DA7" s="686"/>
      <c r="DB7" s="686"/>
      <c r="DC7" s="686"/>
      <c r="DD7" s="692">
        <v>
741473</v>
      </c>
      <c r="DE7" s="684"/>
      <c r="DF7" s="684"/>
      <c r="DG7" s="684"/>
      <c r="DH7" s="684"/>
      <c r="DI7" s="684"/>
      <c r="DJ7" s="684"/>
      <c r="DK7" s="684"/>
      <c r="DL7" s="684"/>
      <c r="DM7" s="684"/>
      <c r="DN7" s="684"/>
      <c r="DO7" s="684"/>
      <c r="DP7" s="685"/>
      <c r="DQ7" s="692">
        <v>
14601224</v>
      </c>
      <c r="DR7" s="684"/>
      <c r="DS7" s="684"/>
      <c r="DT7" s="684"/>
      <c r="DU7" s="684"/>
      <c r="DV7" s="684"/>
      <c r="DW7" s="684"/>
      <c r="DX7" s="684"/>
      <c r="DY7" s="684"/>
      <c r="DZ7" s="684"/>
      <c r="EA7" s="684"/>
      <c r="EB7" s="684"/>
      <c r="EC7" s="693"/>
    </row>
    <row r="8" spans="2:143" ht="11.25" customHeight="1" x14ac:dyDescent="0.2">
      <c r="B8" s="680" t="s">
        <v>
237</v>
      </c>
      <c r="C8" s="681"/>
      <c r="D8" s="681"/>
      <c r="E8" s="681"/>
      <c r="F8" s="681"/>
      <c r="G8" s="681"/>
      <c r="H8" s="681"/>
      <c r="I8" s="681"/>
      <c r="J8" s="681"/>
      <c r="K8" s="681"/>
      <c r="L8" s="681"/>
      <c r="M8" s="681"/>
      <c r="N8" s="681"/>
      <c r="O8" s="681"/>
      <c r="P8" s="681"/>
      <c r="Q8" s="682"/>
      <c r="R8" s="683">
        <v>
725712</v>
      </c>
      <c r="S8" s="684"/>
      <c r="T8" s="684"/>
      <c r="U8" s="684"/>
      <c r="V8" s="684"/>
      <c r="W8" s="684"/>
      <c r="X8" s="684"/>
      <c r="Y8" s="685"/>
      <c r="Z8" s="686">
        <v>
0.4</v>
      </c>
      <c r="AA8" s="686"/>
      <c r="AB8" s="686"/>
      <c r="AC8" s="686"/>
      <c r="AD8" s="687">
        <v>
725712</v>
      </c>
      <c r="AE8" s="687"/>
      <c r="AF8" s="687"/>
      <c r="AG8" s="687"/>
      <c r="AH8" s="687"/>
      <c r="AI8" s="687"/>
      <c r="AJ8" s="687"/>
      <c r="AK8" s="687"/>
      <c r="AL8" s="688">
        <v>
0.7</v>
      </c>
      <c r="AM8" s="689"/>
      <c r="AN8" s="689"/>
      <c r="AO8" s="690"/>
      <c r="AP8" s="680" t="s">
        <v>
238</v>
      </c>
      <c r="AQ8" s="681"/>
      <c r="AR8" s="681"/>
      <c r="AS8" s="681"/>
      <c r="AT8" s="681"/>
      <c r="AU8" s="681"/>
      <c r="AV8" s="681"/>
      <c r="AW8" s="681"/>
      <c r="AX8" s="681"/>
      <c r="AY8" s="681"/>
      <c r="AZ8" s="681"/>
      <c r="BA8" s="681"/>
      <c r="BB8" s="681"/>
      <c r="BC8" s="681"/>
      <c r="BD8" s="681"/>
      <c r="BE8" s="681"/>
      <c r="BF8" s="682"/>
      <c r="BG8" s="683">
        <v>
832919</v>
      </c>
      <c r="BH8" s="684"/>
      <c r="BI8" s="684"/>
      <c r="BJ8" s="684"/>
      <c r="BK8" s="684"/>
      <c r="BL8" s="684"/>
      <c r="BM8" s="684"/>
      <c r="BN8" s="685"/>
      <c r="BO8" s="686">
        <v>
1.6</v>
      </c>
      <c r="BP8" s="686"/>
      <c r="BQ8" s="686"/>
      <c r="BR8" s="686"/>
      <c r="BS8" s="692" t="s">
        <v>
145</v>
      </c>
      <c r="BT8" s="684"/>
      <c r="BU8" s="684"/>
      <c r="BV8" s="684"/>
      <c r="BW8" s="684"/>
      <c r="BX8" s="684"/>
      <c r="BY8" s="684"/>
      <c r="BZ8" s="684"/>
      <c r="CA8" s="684"/>
      <c r="CB8" s="693"/>
      <c r="CD8" s="698" t="s">
        <v>
239</v>
      </c>
      <c r="CE8" s="699"/>
      <c r="CF8" s="699"/>
      <c r="CG8" s="699"/>
      <c r="CH8" s="699"/>
      <c r="CI8" s="699"/>
      <c r="CJ8" s="699"/>
      <c r="CK8" s="699"/>
      <c r="CL8" s="699"/>
      <c r="CM8" s="699"/>
      <c r="CN8" s="699"/>
      <c r="CO8" s="699"/>
      <c r="CP8" s="699"/>
      <c r="CQ8" s="700"/>
      <c r="CR8" s="683">
        <v>
82655765</v>
      </c>
      <c r="CS8" s="684"/>
      <c r="CT8" s="684"/>
      <c r="CU8" s="684"/>
      <c r="CV8" s="684"/>
      <c r="CW8" s="684"/>
      <c r="CX8" s="684"/>
      <c r="CY8" s="685"/>
      <c r="CZ8" s="686">
        <v>
46.3</v>
      </c>
      <c r="DA8" s="686"/>
      <c r="DB8" s="686"/>
      <c r="DC8" s="686"/>
      <c r="DD8" s="692">
        <v>
7199018</v>
      </c>
      <c r="DE8" s="684"/>
      <c r="DF8" s="684"/>
      <c r="DG8" s="684"/>
      <c r="DH8" s="684"/>
      <c r="DI8" s="684"/>
      <c r="DJ8" s="684"/>
      <c r="DK8" s="684"/>
      <c r="DL8" s="684"/>
      <c r="DM8" s="684"/>
      <c r="DN8" s="684"/>
      <c r="DO8" s="684"/>
      <c r="DP8" s="685"/>
      <c r="DQ8" s="692">
        <v>
46679987</v>
      </c>
      <c r="DR8" s="684"/>
      <c r="DS8" s="684"/>
      <c r="DT8" s="684"/>
      <c r="DU8" s="684"/>
      <c r="DV8" s="684"/>
      <c r="DW8" s="684"/>
      <c r="DX8" s="684"/>
      <c r="DY8" s="684"/>
      <c r="DZ8" s="684"/>
      <c r="EA8" s="684"/>
      <c r="EB8" s="684"/>
      <c r="EC8" s="693"/>
    </row>
    <row r="9" spans="2:143" ht="11.25" customHeight="1" x14ac:dyDescent="0.2">
      <c r="B9" s="680" t="s">
        <v>
240</v>
      </c>
      <c r="C9" s="681"/>
      <c r="D9" s="681"/>
      <c r="E9" s="681"/>
      <c r="F9" s="681"/>
      <c r="G9" s="681"/>
      <c r="H9" s="681"/>
      <c r="I9" s="681"/>
      <c r="J9" s="681"/>
      <c r="K9" s="681"/>
      <c r="L9" s="681"/>
      <c r="M9" s="681"/>
      <c r="N9" s="681"/>
      <c r="O9" s="681"/>
      <c r="P9" s="681"/>
      <c r="Q9" s="682"/>
      <c r="R9" s="683">
        <v>
449737</v>
      </c>
      <c r="S9" s="684"/>
      <c r="T9" s="684"/>
      <c r="U9" s="684"/>
      <c r="V9" s="684"/>
      <c r="W9" s="684"/>
      <c r="X9" s="684"/>
      <c r="Y9" s="685"/>
      <c r="Z9" s="686">
        <v>
0.2</v>
      </c>
      <c r="AA9" s="686"/>
      <c r="AB9" s="686"/>
      <c r="AC9" s="686"/>
      <c r="AD9" s="687">
        <v>
449737</v>
      </c>
      <c r="AE9" s="687"/>
      <c r="AF9" s="687"/>
      <c r="AG9" s="687"/>
      <c r="AH9" s="687"/>
      <c r="AI9" s="687"/>
      <c r="AJ9" s="687"/>
      <c r="AK9" s="687"/>
      <c r="AL9" s="688">
        <v>
0.4</v>
      </c>
      <c r="AM9" s="689"/>
      <c r="AN9" s="689"/>
      <c r="AO9" s="690"/>
      <c r="AP9" s="680" t="s">
        <v>
241</v>
      </c>
      <c r="AQ9" s="681"/>
      <c r="AR9" s="681"/>
      <c r="AS9" s="681"/>
      <c r="AT9" s="681"/>
      <c r="AU9" s="681"/>
      <c r="AV9" s="681"/>
      <c r="AW9" s="681"/>
      <c r="AX9" s="681"/>
      <c r="AY9" s="681"/>
      <c r="AZ9" s="681"/>
      <c r="BA9" s="681"/>
      <c r="BB9" s="681"/>
      <c r="BC9" s="681"/>
      <c r="BD9" s="681"/>
      <c r="BE9" s="681"/>
      <c r="BF9" s="682"/>
      <c r="BG9" s="683">
        <v>
46944963</v>
      </c>
      <c r="BH9" s="684"/>
      <c r="BI9" s="684"/>
      <c r="BJ9" s="684"/>
      <c r="BK9" s="684"/>
      <c r="BL9" s="684"/>
      <c r="BM9" s="684"/>
      <c r="BN9" s="685"/>
      <c r="BO9" s="686">
        <v>
91.6</v>
      </c>
      <c r="BP9" s="686"/>
      <c r="BQ9" s="686"/>
      <c r="BR9" s="686"/>
      <c r="BS9" s="692" t="s">
        <v>
232</v>
      </c>
      <c r="BT9" s="684"/>
      <c r="BU9" s="684"/>
      <c r="BV9" s="684"/>
      <c r="BW9" s="684"/>
      <c r="BX9" s="684"/>
      <c r="BY9" s="684"/>
      <c r="BZ9" s="684"/>
      <c r="CA9" s="684"/>
      <c r="CB9" s="693"/>
      <c r="CD9" s="698" t="s">
        <v>
242</v>
      </c>
      <c r="CE9" s="699"/>
      <c r="CF9" s="699"/>
      <c r="CG9" s="699"/>
      <c r="CH9" s="699"/>
      <c r="CI9" s="699"/>
      <c r="CJ9" s="699"/>
      <c r="CK9" s="699"/>
      <c r="CL9" s="699"/>
      <c r="CM9" s="699"/>
      <c r="CN9" s="699"/>
      <c r="CO9" s="699"/>
      <c r="CP9" s="699"/>
      <c r="CQ9" s="700"/>
      <c r="CR9" s="683">
        <v>
11854873</v>
      </c>
      <c r="CS9" s="684"/>
      <c r="CT9" s="684"/>
      <c r="CU9" s="684"/>
      <c r="CV9" s="684"/>
      <c r="CW9" s="684"/>
      <c r="CX9" s="684"/>
      <c r="CY9" s="685"/>
      <c r="CZ9" s="686">
        <v>
6.6</v>
      </c>
      <c r="DA9" s="686"/>
      <c r="DB9" s="686"/>
      <c r="DC9" s="686"/>
      <c r="DD9" s="692">
        <v>
529547</v>
      </c>
      <c r="DE9" s="684"/>
      <c r="DF9" s="684"/>
      <c r="DG9" s="684"/>
      <c r="DH9" s="684"/>
      <c r="DI9" s="684"/>
      <c r="DJ9" s="684"/>
      <c r="DK9" s="684"/>
      <c r="DL9" s="684"/>
      <c r="DM9" s="684"/>
      <c r="DN9" s="684"/>
      <c r="DO9" s="684"/>
      <c r="DP9" s="685"/>
      <c r="DQ9" s="692">
        <v>
10456297</v>
      </c>
      <c r="DR9" s="684"/>
      <c r="DS9" s="684"/>
      <c r="DT9" s="684"/>
      <c r="DU9" s="684"/>
      <c r="DV9" s="684"/>
      <c r="DW9" s="684"/>
      <c r="DX9" s="684"/>
      <c r="DY9" s="684"/>
      <c r="DZ9" s="684"/>
      <c r="EA9" s="684"/>
      <c r="EB9" s="684"/>
      <c r="EC9" s="693"/>
    </row>
    <row r="10" spans="2:143" ht="11.25" customHeight="1" x14ac:dyDescent="0.2">
      <c r="B10" s="680" t="s">
        <v>
243</v>
      </c>
      <c r="C10" s="681"/>
      <c r="D10" s="681"/>
      <c r="E10" s="681"/>
      <c r="F10" s="681"/>
      <c r="G10" s="681"/>
      <c r="H10" s="681"/>
      <c r="I10" s="681"/>
      <c r="J10" s="681"/>
      <c r="K10" s="681"/>
      <c r="L10" s="681"/>
      <c r="M10" s="681"/>
      <c r="N10" s="681"/>
      <c r="O10" s="681"/>
      <c r="P10" s="681"/>
      <c r="Q10" s="682"/>
      <c r="R10" s="683" t="s">
        <v>
128</v>
      </c>
      <c r="S10" s="684"/>
      <c r="T10" s="684"/>
      <c r="U10" s="684"/>
      <c r="V10" s="684"/>
      <c r="W10" s="684"/>
      <c r="X10" s="684"/>
      <c r="Y10" s="685"/>
      <c r="Z10" s="686" t="s">
        <v>
232</v>
      </c>
      <c r="AA10" s="686"/>
      <c r="AB10" s="686"/>
      <c r="AC10" s="686"/>
      <c r="AD10" s="687" t="s">
        <v>
145</v>
      </c>
      <c r="AE10" s="687"/>
      <c r="AF10" s="687"/>
      <c r="AG10" s="687"/>
      <c r="AH10" s="687"/>
      <c r="AI10" s="687"/>
      <c r="AJ10" s="687"/>
      <c r="AK10" s="687"/>
      <c r="AL10" s="688" t="s">
        <v>
145</v>
      </c>
      <c r="AM10" s="689"/>
      <c r="AN10" s="689"/>
      <c r="AO10" s="690"/>
      <c r="AP10" s="680" t="s">
        <v>
244</v>
      </c>
      <c r="AQ10" s="681"/>
      <c r="AR10" s="681"/>
      <c r="AS10" s="681"/>
      <c r="AT10" s="681"/>
      <c r="AU10" s="681"/>
      <c r="AV10" s="681"/>
      <c r="AW10" s="681"/>
      <c r="AX10" s="681"/>
      <c r="AY10" s="681"/>
      <c r="AZ10" s="681"/>
      <c r="BA10" s="681"/>
      <c r="BB10" s="681"/>
      <c r="BC10" s="681"/>
      <c r="BD10" s="681"/>
      <c r="BE10" s="681"/>
      <c r="BF10" s="682"/>
      <c r="BG10" s="683" t="s">
        <v>
128</v>
      </c>
      <c r="BH10" s="684"/>
      <c r="BI10" s="684"/>
      <c r="BJ10" s="684"/>
      <c r="BK10" s="684"/>
      <c r="BL10" s="684"/>
      <c r="BM10" s="684"/>
      <c r="BN10" s="685"/>
      <c r="BO10" s="686" t="s">
        <v>
145</v>
      </c>
      <c r="BP10" s="686"/>
      <c r="BQ10" s="686"/>
      <c r="BR10" s="686"/>
      <c r="BS10" s="692" t="s">
        <v>
128</v>
      </c>
      <c r="BT10" s="684"/>
      <c r="BU10" s="684"/>
      <c r="BV10" s="684"/>
      <c r="BW10" s="684"/>
      <c r="BX10" s="684"/>
      <c r="BY10" s="684"/>
      <c r="BZ10" s="684"/>
      <c r="CA10" s="684"/>
      <c r="CB10" s="693"/>
      <c r="CD10" s="698" t="s">
        <v>
245</v>
      </c>
      <c r="CE10" s="699"/>
      <c r="CF10" s="699"/>
      <c r="CG10" s="699"/>
      <c r="CH10" s="699"/>
      <c r="CI10" s="699"/>
      <c r="CJ10" s="699"/>
      <c r="CK10" s="699"/>
      <c r="CL10" s="699"/>
      <c r="CM10" s="699"/>
      <c r="CN10" s="699"/>
      <c r="CO10" s="699"/>
      <c r="CP10" s="699"/>
      <c r="CQ10" s="700"/>
      <c r="CR10" s="683">
        <v>
373803</v>
      </c>
      <c r="CS10" s="684"/>
      <c r="CT10" s="684"/>
      <c r="CU10" s="684"/>
      <c r="CV10" s="684"/>
      <c r="CW10" s="684"/>
      <c r="CX10" s="684"/>
      <c r="CY10" s="685"/>
      <c r="CZ10" s="686">
        <v>
0.2</v>
      </c>
      <c r="DA10" s="686"/>
      <c r="DB10" s="686"/>
      <c r="DC10" s="686"/>
      <c r="DD10" s="692">
        <v>
29682</v>
      </c>
      <c r="DE10" s="684"/>
      <c r="DF10" s="684"/>
      <c r="DG10" s="684"/>
      <c r="DH10" s="684"/>
      <c r="DI10" s="684"/>
      <c r="DJ10" s="684"/>
      <c r="DK10" s="684"/>
      <c r="DL10" s="684"/>
      <c r="DM10" s="684"/>
      <c r="DN10" s="684"/>
      <c r="DO10" s="684"/>
      <c r="DP10" s="685"/>
      <c r="DQ10" s="692">
        <v>
230103</v>
      </c>
      <c r="DR10" s="684"/>
      <c r="DS10" s="684"/>
      <c r="DT10" s="684"/>
      <c r="DU10" s="684"/>
      <c r="DV10" s="684"/>
      <c r="DW10" s="684"/>
      <c r="DX10" s="684"/>
      <c r="DY10" s="684"/>
      <c r="DZ10" s="684"/>
      <c r="EA10" s="684"/>
      <c r="EB10" s="684"/>
      <c r="EC10" s="693"/>
    </row>
    <row r="11" spans="2:143" ht="11.25" customHeight="1" x14ac:dyDescent="0.2">
      <c r="B11" s="680" t="s">
        <v>
246</v>
      </c>
      <c r="C11" s="681"/>
      <c r="D11" s="681"/>
      <c r="E11" s="681"/>
      <c r="F11" s="681"/>
      <c r="G11" s="681"/>
      <c r="H11" s="681"/>
      <c r="I11" s="681"/>
      <c r="J11" s="681"/>
      <c r="K11" s="681"/>
      <c r="L11" s="681"/>
      <c r="M11" s="681"/>
      <c r="N11" s="681"/>
      <c r="O11" s="681"/>
      <c r="P11" s="681"/>
      <c r="Q11" s="682"/>
      <c r="R11" s="683">
        <v>
8659212</v>
      </c>
      <c r="S11" s="684"/>
      <c r="T11" s="684"/>
      <c r="U11" s="684"/>
      <c r="V11" s="684"/>
      <c r="W11" s="684"/>
      <c r="X11" s="684"/>
      <c r="Y11" s="685"/>
      <c r="Z11" s="688">
        <v>
4.7</v>
      </c>
      <c r="AA11" s="689"/>
      <c r="AB11" s="689"/>
      <c r="AC11" s="701"/>
      <c r="AD11" s="692">
        <v>
8659212</v>
      </c>
      <c r="AE11" s="684"/>
      <c r="AF11" s="684"/>
      <c r="AG11" s="684"/>
      <c r="AH11" s="684"/>
      <c r="AI11" s="684"/>
      <c r="AJ11" s="684"/>
      <c r="AK11" s="685"/>
      <c r="AL11" s="688">
        <v>
8.1</v>
      </c>
      <c r="AM11" s="689"/>
      <c r="AN11" s="689"/>
      <c r="AO11" s="690"/>
      <c r="AP11" s="680" t="s">
        <v>
247</v>
      </c>
      <c r="AQ11" s="681"/>
      <c r="AR11" s="681"/>
      <c r="AS11" s="681"/>
      <c r="AT11" s="681"/>
      <c r="AU11" s="681"/>
      <c r="AV11" s="681"/>
      <c r="AW11" s="681"/>
      <c r="AX11" s="681"/>
      <c r="AY11" s="681"/>
      <c r="AZ11" s="681"/>
      <c r="BA11" s="681"/>
      <c r="BB11" s="681"/>
      <c r="BC11" s="681"/>
      <c r="BD11" s="681"/>
      <c r="BE11" s="681"/>
      <c r="BF11" s="682"/>
      <c r="BG11" s="683" t="s">
        <v>
232</v>
      </c>
      <c r="BH11" s="684"/>
      <c r="BI11" s="684"/>
      <c r="BJ11" s="684"/>
      <c r="BK11" s="684"/>
      <c r="BL11" s="684"/>
      <c r="BM11" s="684"/>
      <c r="BN11" s="685"/>
      <c r="BO11" s="686" t="s">
        <v>
232</v>
      </c>
      <c r="BP11" s="686"/>
      <c r="BQ11" s="686"/>
      <c r="BR11" s="686"/>
      <c r="BS11" s="692" t="s">
        <v>
145</v>
      </c>
      <c r="BT11" s="684"/>
      <c r="BU11" s="684"/>
      <c r="BV11" s="684"/>
      <c r="BW11" s="684"/>
      <c r="BX11" s="684"/>
      <c r="BY11" s="684"/>
      <c r="BZ11" s="684"/>
      <c r="CA11" s="684"/>
      <c r="CB11" s="693"/>
      <c r="CD11" s="698" t="s">
        <v>
248</v>
      </c>
      <c r="CE11" s="699"/>
      <c r="CF11" s="699"/>
      <c r="CG11" s="699"/>
      <c r="CH11" s="699"/>
      <c r="CI11" s="699"/>
      <c r="CJ11" s="699"/>
      <c r="CK11" s="699"/>
      <c r="CL11" s="699"/>
      <c r="CM11" s="699"/>
      <c r="CN11" s="699"/>
      <c r="CO11" s="699"/>
      <c r="CP11" s="699"/>
      <c r="CQ11" s="700"/>
      <c r="CR11" s="683" t="s">
        <v>
232</v>
      </c>
      <c r="CS11" s="684"/>
      <c r="CT11" s="684"/>
      <c r="CU11" s="684"/>
      <c r="CV11" s="684"/>
      <c r="CW11" s="684"/>
      <c r="CX11" s="684"/>
      <c r="CY11" s="685"/>
      <c r="CZ11" s="686" t="s">
        <v>
232</v>
      </c>
      <c r="DA11" s="686"/>
      <c r="DB11" s="686"/>
      <c r="DC11" s="686"/>
      <c r="DD11" s="692" t="s">
        <v>
145</v>
      </c>
      <c r="DE11" s="684"/>
      <c r="DF11" s="684"/>
      <c r="DG11" s="684"/>
      <c r="DH11" s="684"/>
      <c r="DI11" s="684"/>
      <c r="DJ11" s="684"/>
      <c r="DK11" s="684"/>
      <c r="DL11" s="684"/>
      <c r="DM11" s="684"/>
      <c r="DN11" s="684"/>
      <c r="DO11" s="684"/>
      <c r="DP11" s="685"/>
      <c r="DQ11" s="692" t="s">
        <v>
232</v>
      </c>
      <c r="DR11" s="684"/>
      <c r="DS11" s="684"/>
      <c r="DT11" s="684"/>
      <c r="DU11" s="684"/>
      <c r="DV11" s="684"/>
      <c r="DW11" s="684"/>
      <c r="DX11" s="684"/>
      <c r="DY11" s="684"/>
      <c r="DZ11" s="684"/>
      <c r="EA11" s="684"/>
      <c r="EB11" s="684"/>
      <c r="EC11" s="693"/>
    </row>
    <row r="12" spans="2:143" ht="11.25" customHeight="1" x14ac:dyDescent="0.2">
      <c r="B12" s="680" t="s">
        <v>
249</v>
      </c>
      <c r="C12" s="681"/>
      <c r="D12" s="681"/>
      <c r="E12" s="681"/>
      <c r="F12" s="681"/>
      <c r="G12" s="681"/>
      <c r="H12" s="681"/>
      <c r="I12" s="681"/>
      <c r="J12" s="681"/>
      <c r="K12" s="681"/>
      <c r="L12" s="681"/>
      <c r="M12" s="681"/>
      <c r="N12" s="681"/>
      <c r="O12" s="681"/>
      <c r="P12" s="681"/>
      <c r="Q12" s="682"/>
      <c r="R12" s="683" t="s">
        <v>
128</v>
      </c>
      <c r="S12" s="684"/>
      <c r="T12" s="684"/>
      <c r="U12" s="684"/>
      <c r="V12" s="684"/>
      <c r="W12" s="684"/>
      <c r="X12" s="684"/>
      <c r="Y12" s="685"/>
      <c r="Z12" s="686" t="s">
        <v>
128</v>
      </c>
      <c r="AA12" s="686"/>
      <c r="AB12" s="686"/>
      <c r="AC12" s="686"/>
      <c r="AD12" s="687" t="s">
        <v>
145</v>
      </c>
      <c r="AE12" s="687"/>
      <c r="AF12" s="687"/>
      <c r="AG12" s="687"/>
      <c r="AH12" s="687"/>
      <c r="AI12" s="687"/>
      <c r="AJ12" s="687"/>
      <c r="AK12" s="687"/>
      <c r="AL12" s="688" t="s">
        <v>
232</v>
      </c>
      <c r="AM12" s="689"/>
      <c r="AN12" s="689"/>
      <c r="AO12" s="690"/>
      <c r="AP12" s="680" t="s">
        <v>
250</v>
      </c>
      <c r="AQ12" s="681"/>
      <c r="AR12" s="681"/>
      <c r="AS12" s="681"/>
      <c r="AT12" s="681"/>
      <c r="AU12" s="681"/>
      <c r="AV12" s="681"/>
      <c r="AW12" s="681"/>
      <c r="AX12" s="681"/>
      <c r="AY12" s="681"/>
      <c r="AZ12" s="681"/>
      <c r="BA12" s="681"/>
      <c r="BB12" s="681"/>
      <c r="BC12" s="681"/>
      <c r="BD12" s="681"/>
      <c r="BE12" s="681"/>
      <c r="BF12" s="682"/>
      <c r="BG12" s="683" t="s">
        <v>
232</v>
      </c>
      <c r="BH12" s="684"/>
      <c r="BI12" s="684"/>
      <c r="BJ12" s="684"/>
      <c r="BK12" s="684"/>
      <c r="BL12" s="684"/>
      <c r="BM12" s="684"/>
      <c r="BN12" s="685"/>
      <c r="BO12" s="686" t="s">
        <v>
128</v>
      </c>
      <c r="BP12" s="686"/>
      <c r="BQ12" s="686"/>
      <c r="BR12" s="686"/>
      <c r="BS12" s="692" t="s">
        <v>
145</v>
      </c>
      <c r="BT12" s="684"/>
      <c r="BU12" s="684"/>
      <c r="BV12" s="684"/>
      <c r="BW12" s="684"/>
      <c r="BX12" s="684"/>
      <c r="BY12" s="684"/>
      <c r="BZ12" s="684"/>
      <c r="CA12" s="684"/>
      <c r="CB12" s="693"/>
      <c r="CD12" s="698" t="s">
        <v>
251</v>
      </c>
      <c r="CE12" s="699"/>
      <c r="CF12" s="699"/>
      <c r="CG12" s="699"/>
      <c r="CH12" s="699"/>
      <c r="CI12" s="699"/>
      <c r="CJ12" s="699"/>
      <c r="CK12" s="699"/>
      <c r="CL12" s="699"/>
      <c r="CM12" s="699"/>
      <c r="CN12" s="699"/>
      <c r="CO12" s="699"/>
      <c r="CP12" s="699"/>
      <c r="CQ12" s="700"/>
      <c r="CR12" s="683">
        <v>
2621162</v>
      </c>
      <c r="CS12" s="684"/>
      <c r="CT12" s="684"/>
      <c r="CU12" s="684"/>
      <c r="CV12" s="684"/>
      <c r="CW12" s="684"/>
      <c r="CX12" s="684"/>
      <c r="CY12" s="685"/>
      <c r="CZ12" s="686">
        <v>
1.5</v>
      </c>
      <c r="DA12" s="686"/>
      <c r="DB12" s="686"/>
      <c r="DC12" s="686"/>
      <c r="DD12" s="692">
        <v>
125573</v>
      </c>
      <c r="DE12" s="684"/>
      <c r="DF12" s="684"/>
      <c r="DG12" s="684"/>
      <c r="DH12" s="684"/>
      <c r="DI12" s="684"/>
      <c r="DJ12" s="684"/>
      <c r="DK12" s="684"/>
      <c r="DL12" s="684"/>
      <c r="DM12" s="684"/>
      <c r="DN12" s="684"/>
      <c r="DO12" s="684"/>
      <c r="DP12" s="685"/>
      <c r="DQ12" s="692">
        <v>
1578816</v>
      </c>
      <c r="DR12" s="684"/>
      <c r="DS12" s="684"/>
      <c r="DT12" s="684"/>
      <c r="DU12" s="684"/>
      <c r="DV12" s="684"/>
      <c r="DW12" s="684"/>
      <c r="DX12" s="684"/>
      <c r="DY12" s="684"/>
      <c r="DZ12" s="684"/>
      <c r="EA12" s="684"/>
      <c r="EB12" s="684"/>
      <c r="EC12" s="693"/>
    </row>
    <row r="13" spans="2:143" ht="11.25" customHeight="1" x14ac:dyDescent="0.2">
      <c r="B13" s="680" t="s">
        <v>
252</v>
      </c>
      <c r="C13" s="681"/>
      <c r="D13" s="681"/>
      <c r="E13" s="681"/>
      <c r="F13" s="681"/>
      <c r="G13" s="681"/>
      <c r="H13" s="681"/>
      <c r="I13" s="681"/>
      <c r="J13" s="681"/>
      <c r="K13" s="681"/>
      <c r="L13" s="681"/>
      <c r="M13" s="681"/>
      <c r="N13" s="681"/>
      <c r="O13" s="681"/>
      <c r="P13" s="681"/>
      <c r="Q13" s="682"/>
      <c r="R13" s="683" t="s">
        <v>
128</v>
      </c>
      <c r="S13" s="684"/>
      <c r="T13" s="684"/>
      <c r="U13" s="684"/>
      <c r="V13" s="684"/>
      <c r="W13" s="684"/>
      <c r="X13" s="684"/>
      <c r="Y13" s="685"/>
      <c r="Z13" s="686" t="s">
        <v>
128</v>
      </c>
      <c r="AA13" s="686"/>
      <c r="AB13" s="686"/>
      <c r="AC13" s="686"/>
      <c r="AD13" s="687" t="s">
        <v>
128</v>
      </c>
      <c r="AE13" s="687"/>
      <c r="AF13" s="687"/>
      <c r="AG13" s="687"/>
      <c r="AH13" s="687"/>
      <c r="AI13" s="687"/>
      <c r="AJ13" s="687"/>
      <c r="AK13" s="687"/>
      <c r="AL13" s="688" t="s">
        <v>
128</v>
      </c>
      <c r="AM13" s="689"/>
      <c r="AN13" s="689"/>
      <c r="AO13" s="690"/>
      <c r="AP13" s="680" t="s">
        <v>
253</v>
      </c>
      <c r="AQ13" s="681"/>
      <c r="AR13" s="681"/>
      <c r="AS13" s="681"/>
      <c r="AT13" s="681"/>
      <c r="AU13" s="681"/>
      <c r="AV13" s="681"/>
      <c r="AW13" s="681"/>
      <c r="AX13" s="681"/>
      <c r="AY13" s="681"/>
      <c r="AZ13" s="681"/>
      <c r="BA13" s="681"/>
      <c r="BB13" s="681"/>
      <c r="BC13" s="681"/>
      <c r="BD13" s="681"/>
      <c r="BE13" s="681"/>
      <c r="BF13" s="682"/>
      <c r="BG13" s="683" t="s">
        <v>
128</v>
      </c>
      <c r="BH13" s="684"/>
      <c r="BI13" s="684"/>
      <c r="BJ13" s="684"/>
      <c r="BK13" s="684"/>
      <c r="BL13" s="684"/>
      <c r="BM13" s="684"/>
      <c r="BN13" s="685"/>
      <c r="BO13" s="686" t="s">
        <v>
232</v>
      </c>
      <c r="BP13" s="686"/>
      <c r="BQ13" s="686"/>
      <c r="BR13" s="686"/>
      <c r="BS13" s="692" t="s">
        <v>
128</v>
      </c>
      <c r="BT13" s="684"/>
      <c r="BU13" s="684"/>
      <c r="BV13" s="684"/>
      <c r="BW13" s="684"/>
      <c r="BX13" s="684"/>
      <c r="BY13" s="684"/>
      <c r="BZ13" s="684"/>
      <c r="CA13" s="684"/>
      <c r="CB13" s="693"/>
      <c r="CD13" s="698" t="s">
        <v>
254</v>
      </c>
      <c r="CE13" s="699"/>
      <c r="CF13" s="699"/>
      <c r="CG13" s="699"/>
      <c r="CH13" s="699"/>
      <c r="CI13" s="699"/>
      <c r="CJ13" s="699"/>
      <c r="CK13" s="699"/>
      <c r="CL13" s="699"/>
      <c r="CM13" s="699"/>
      <c r="CN13" s="699"/>
      <c r="CO13" s="699"/>
      <c r="CP13" s="699"/>
      <c r="CQ13" s="700"/>
      <c r="CR13" s="683">
        <v>
25421578</v>
      </c>
      <c r="CS13" s="684"/>
      <c r="CT13" s="684"/>
      <c r="CU13" s="684"/>
      <c r="CV13" s="684"/>
      <c r="CW13" s="684"/>
      <c r="CX13" s="684"/>
      <c r="CY13" s="685"/>
      <c r="CZ13" s="686">
        <v>
14.2</v>
      </c>
      <c r="DA13" s="686"/>
      <c r="DB13" s="686"/>
      <c r="DC13" s="686"/>
      <c r="DD13" s="692">
        <v>
20607265</v>
      </c>
      <c r="DE13" s="684"/>
      <c r="DF13" s="684"/>
      <c r="DG13" s="684"/>
      <c r="DH13" s="684"/>
      <c r="DI13" s="684"/>
      <c r="DJ13" s="684"/>
      <c r="DK13" s="684"/>
      <c r="DL13" s="684"/>
      <c r="DM13" s="684"/>
      <c r="DN13" s="684"/>
      <c r="DO13" s="684"/>
      <c r="DP13" s="685"/>
      <c r="DQ13" s="692">
        <v>
11136533</v>
      </c>
      <c r="DR13" s="684"/>
      <c r="DS13" s="684"/>
      <c r="DT13" s="684"/>
      <c r="DU13" s="684"/>
      <c r="DV13" s="684"/>
      <c r="DW13" s="684"/>
      <c r="DX13" s="684"/>
      <c r="DY13" s="684"/>
      <c r="DZ13" s="684"/>
      <c r="EA13" s="684"/>
      <c r="EB13" s="684"/>
      <c r="EC13" s="693"/>
    </row>
    <row r="14" spans="2:143" ht="11.25" customHeight="1" x14ac:dyDescent="0.2">
      <c r="B14" s="680" t="s">
        <v>
255</v>
      </c>
      <c r="C14" s="681"/>
      <c r="D14" s="681"/>
      <c r="E14" s="681"/>
      <c r="F14" s="681"/>
      <c r="G14" s="681"/>
      <c r="H14" s="681"/>
      <c r="I14" s="681"/>
      <c r="J14" s="681"/>
      <c r="K14" s="681"/>
      <c r="L14" s="681"/>
      <c r="M14" s="681"/>
      <c r="N14" s="681"/>
      <c r="O14" s="681"/>
      <c r="P14" s="681"/>
      <c r="Q14" s="682"/>
      <c r="R14" s="683">
        <v>
159723</v>
      </c>
      <c r="S14" s="684"/>
      <c r="T14" s="684"/>
      <c r="U14" s="684"/>
      <c r="V14" s="684"/>
      <c r="W14" s="684"/>
      <c r="X14" s="684"/>
      <c r="Y14" s="685"/>
      <c r="Z14" s="686">
        <v>
0.1</v>
      </c>
      <c r="AA14" s="686"/>
      <c r="AB14" s="686"/>
      <c r="AC14" s="686"/>
      <c r="AD14" s="687">
        <v>
159723</v>
      </c>
      <c r="AE14" s="687"/>
      <c r="AF14" s="687"/>
      <c r="AG14" s="687"/>
      <c r="AH14" s="687"/>
      <c r="AI14" s="687"/>
      <c r="AJ14" s="687"/>
      <c r="AK14" s="687"/>
      <c r="AL14" s="688">
        <v>
0.1</v>
      </c>
      <c r="AM14" s="689"/>
      <c r="AN14" s="689"/>
      <c r="AO14" s="690"/>
      <c r="AP14" s="680" t="s">
        <v>
256</v>
      </c>
      <c r="AQ14" s="681"/>
      <c r="AR14" s="681"/>
      <c r="AS14" s="681"/>
      <c r="AT14" s="681"/>
      <c r="AU14" s="681"/>
      <c r="AV14" s="681"/>
      <c r="AW14" s="681"/>
      <c r="AX14" s="681"/>
      <c r="AY14" s="681"/>
      <c r="AZ14" s="681"/>
      <c r="BA14" s="681"/>
      <c r="BB14" s="681"/>
      <c r="BC14" s="681"/>
      <c r="BD14" s="681"/>
      <c r="BE14" s="681"/>
      <c r="BF14" s="682"/>
      <c r="BG14" s="683">
        <v>
131997</v>
      </c>
      <c r="BH14" s="684"/>
      <c r="BI14" s="684"/>
      <c r="BJ14" s="684"/>
      <c r="BK14" s="684"/>
      <c r="BL14" s="684"/>
      <c r="BM14" s="684"/>
      <c r="BN14" s="685"/>
      <c r="BO14" s="686">
        <v>
0.3</v>
      </c>
      <c r="BP14" s="686"/>
      <c r="BQ14" s="686"/>
      <c r="BR14" s="686"/>
      <c r="BS14" s="692" t="s">
        <v>
145</v>
      </c>
      <c r="BT14" s="684"/>
      <c r="BU14" s="684"/>
      <c r="BV14" s="684"/>
      <c r="BW14" s="684"/>
      <c r="BX14" s="684"/>
      <c r="BY14" s="684"/>
      <c r="BZ14" s="684"/>
      <c r="CA14" s="684"/>
      <c r="CB14" s="693"/>
      <c r="CD14" s="698" t="s">
        <v>
257</v>
      </c>
      <c r="CE14" s="699"/>
      <c r="CF14" s="699"/>
      <c r="CG14" s="699"/>
      <c r="CH14" s="699"/>
      <c r="CI14" s="699"/>
      <c r="CJ14" s="699"/>
      <c r="CK14" s="699"/>
      <c r="CL14" s="699"/>
      <c r="CM14" s="699"/>
      <c r="CN14" s="699"/>
      <c r="CO14" s="699"/>
      <c r="CP14" s="699"/>
      <c r="CQ14" s="700"/>
      <c r="CR14" s="683">
        <v>
2363761</v>
      </c>
      <c r="CS14" s="684"/>
      <c r="CT14" s="684"/>
      <c r="CU14" s="684"/>
      <c r="CV14" s="684"/>
      <c r="CW14" s="684"/>
      <c r="CX14" s="684"/>
      <c r="CY14" s="685"/>
      <c r="CZ14" s="686">
        <v>
1.3</v>
      </c>
      <c r="DA14" s="686"/>
      <c r="DB14" s="686"/>
      <c r="DC14" s="686"/>
      <c r="DD14" s="692">
        <v>
1313100</v>
      </c>
      <c r="DE14" s="684"/>
      <c r="DF14" s="684"/>
      <c r="DG14" s="684"/>
      <c r="DH14" s="684"/>
      <c r="DI14" s="684"/>
      <c r="DJ14" s="684"/>
      <c r="DK14" s="684"/>
      <c r="DL14" s="684"/>
      <c r="DM14" s="684"/>
      <c r="DN14" s="684"/>
      <c r="DO14" s="684"/>
      <c r="DP14" s="685"/>
      <c r="DQ14" s="692">
        <v>
1863457</v>
      </c>
      <c r="DR14" s="684"/>
      <c r="DS14" s="684"/>
      <c r="DT14" s="684"/>
      <c r="DU14" s="684"/>
      <c r="DV14" s="684"/>
      <c r="DW14" s="684"/>
      <c r="DX14" s="684"/>
      <c r="DY14" s="684"/>
      <c r="DZ14" s="684"/>
      <c r="EA14" s="684"/>
      <c r="EB14" s="684"/>
      <c r="EC14" s="693"/>
    </row>
    <row r="15" spans="2:143" ht="11.25" customHeight="1" x14ac:dyDescent="0.2">
      <c r="B15" s="680" t="s">
        <v>
258</v>
      </c>
      <c r="C15" s="681"/>
      <c r="D15" s="681"/>
      <c r="E15" s="681"/>
      <c r="F15" s="681"/>
      <c r="G15" s="681"/>
      <c r="H15" s="681"/>
      <c r="I15" s="681"/>
      <c r="J15" s="681"/>
      <c r="K15" s="681"/>
      <c r="L15" s="681"/>
      <c r="M15" s="681"/>
      <c r="N15" s="681"/>
      <c r="O15" s="681"/>
      <c r="P15" s="681"/>
      <c r="Q15" s="682"/>
      <c r="R15" s="683" t="s">
        <v>
145</v>
      </c>
      <c r="S15" s="684"/>
      <c r="T15" s="684"/>
      <c r="U15" s="684"/>
      <c r="V15" s="684"/>
      <c r="W15" s="684"/>
      <c r="X15" s="684"/>
      <c r="Y15" s="685"/>
      <c r="Z15" s="686" t="s">
        <v>
128</v>
      </c>
      <c r="AA15" s="686"/>
      <c r="AB15" s="686"/>
      <c r="AC15" s="686"/>
      <c r="AD15" s="687" t="s">
        <v>
232</v>
      </c>
      <c r="AE15" s="687"/>
      <c r="AF15" s="687"/>
      <c r="AG15" s="687"/>
      <c r="AH15" s="687"/>
      <c r="AI15" s="687"/>
      <c r="AJ15" s="687"/>
      <c r="AK15" s="687"/>
      <c r="AL15" s="688" t="s">
        <v>
128</v>
      </c>
      <c r="AM15" s="689"/>
      <c r="AN15" s="689"/>
      <c r="AO15" s="690"/>
      <c r="AP15" s="680" t="s">
        <v>
259</v>
      </c>
      <c r="AQ15" s="681"/>
      <c r="AR15" s="681"/>
      <c r="AS15" s="681"/>
      <c r="AT15" s="681"/>
      <c r="AU15" s="681"/>
      <c r="AV15" s="681"/>
      <c r="AW15" s="681"/>
      <c r="AX15" s="681"/>
      <c r="AY15" s="681"/>
      <c r="AZ15" s="681"/>
      <c r="BA15" s="681"/>
      <c r="BB15" s="681"/>
      <c r="BC15" s="681"/>
      <c r="BD15" s="681"/>
      <c r="BE15" s="681"/>
      <c r="BF15" s="682"/>
      <c r="BG15" s="683">
        <v>
3363028</v>
      </c>
      <c r="BH15" s="684"/>
      <c r="BI15" s="684"/>
      <c r="BJ15" s="684"/>
      <c r="BK15" s="684"/>
      <c r="BL15" s="684"/>
      <c r="BM15" s="684"/>
      <c r="BN15" s="685"/>
      <c r="BO15" s="686">
        <v>
6.6</v>
      </c>
      <c r="BP15" s="686"/>
      <c r="BQ15" s="686"/>
      <c r="BR15" s="686"/>
      <c r="BS15" s="692" t="s">
        <v>
128</v>
      </c>
      <c r="BT15" s="684"/>
      <c r="BU15" s="684"/>
      <c r="BV15" s="684"/>
      <c r="BW15" s="684"/>
      <c r="BX15" s="684"/>
      <c r="BY15" s="684"/>
      <c r="BZ15" s="684"/>
      <c r="CA15" s="684"/>
      <c r="CB15" s="693"/>
      <c r="CD15" s="698" t="s">
        <v>
260</v>
      </c>
      <c r="CE15" s="699"/>
      <c r="CF15" s="699"/>
      <c r="CG15" s="699"/>
      <c r="CH15" s="699"/>
      <c r="CI15" s="699"/>
      <c r="CJ15" s="699"/>
      <c r="CK15" s="699"/>
      <c r="CL15" s="699"/>
      <c r="CM15" s="699"/>
      <c r="CN15" s="699"/>
      <c r="CO15" s="699"/>
      <c r="CP15" s="699"/>
      <c r="CQ15" s="700"/>
      <c r="CR15" s="683">
        <v>
32658703</v>
      </c>
      <c r="CS15" s="684"/>
      <c r="CT15" s="684"/>
      <c r="CU15" s="684"/>
      <c r="CV15" s="684"/>
      <c r="CW15" s="684"/>
      <c r="CX15" s="684"/>
      <c r="CY15" s="685"/>
      <c r="CZ15" s="686">
        <v>
18.3</v>
      </c>
      <c r="DA15" s="686"/>
      <c r="DB15" s="686"/>
      <c r="DC15" s="686"/>
      <c r="DD15" s="692">
        <v>
12771207</v>
      </c>
      <c r="DE15" s="684"/>
      <c r="DF15" s="684"/>
      <c r="DG15" s="684"/>
      <c r="DH15" s="684"/>
      <c r="DI15" s="684"/>
      <c r="DJ15" s="684"/>
      <c r="DK15" s="684"/>
      <c r="DL15" s="684"/>
      <c r="DM15" s="684"/>
      <c r="DN15" s="684"/>
      <c r="DO15" s="684"/>
      <c r="DP15" s="685"/>
      <c r="DQ15" s="692">
        <v>
23965057</v>
      </c>
      <c r="DR15" s="684"/>
      <c r="DS15" s="684"/>
      <c r="DT15" s="684"/>
      <c r="DU15" s="684"/>
      <c r="DV15" s="684"/>
      <c r="DW15" s="684"/>
      <c r="DX15" s="684"/>
      <c r="DY15" s="684"/>
      <c r="DZ15" s="684"/>
      <c r="EA15" s="684"/>
      <c r="EB15" s="684"/>
      <c r="EC15" s="693"/>
    </row>
    <row r="16" spans="2:143" ht="11.25" customHeight="1" x14ac:dyDescent="0.2">
      <c r="B16" s="680" t="s">
        <v>
261</v>
      </c>
      <c r="C16" s="681"/>
      <c r="D16" s="681"/>
      <c r="E16" s="681"/>
      <c r="F16" s="681"/>
      <c r="G16" s="681"/>
      <c r="H16" s="681"/>
      <c r="I16" s="681"/>
      <c r="J16" s="681"/>
      <c r="K16" s="681"/>
      <c r="L16" s="681"/>
      <c r="M16" s="681"/>
      <c r="N16" s="681"/>
      <c r="O16" s="681"/>
      <c r="P16" s="681"/>
      <c r="Q16" s="682"/>
      <c r="R16" s="683">
        <v>
56438</v>
      </c>
      <c r="S16" s="684"/>
      <c r="T16" s="684"/>
      <c r="U16" s="684"/>
      <c r="V16" s="684"/>
      <c r="W16" s="684"/>
      <c r="X16" s="684"/>
      <c r="Y16" s="685"/>
      <c r="Z16" s="686">
        <v>
0</v>
      </c>
      <c r="AA16" s="686"/>
      <c r="AB16" s="686"/>
      <c r="AC16" s="686"/>
      <c r="AD16" s="687">
        <v>
56438</v>
      </c>
      <c r="AE16" s="687"/>
      <c r="AF16" s="687"/>
      <c r="AG16" s="687"/>
      <c r="AH16" s="687"/>
      <c r="AI16" s="687"/>
      <c r="AJ16" s="687"/>
      <c r="AK16" s="687"/>
      <c r="AL16" s="688">
        <v>
0.1</v>
      </c>
      <c r="AM16" s="689"/>
      <c r="AN16" s="689"/>
      <c r="AO16" s="690"/>
      <c r="AP16" s="680" t="s">
        <v>
262</v>
      </c>
      <c r="AQ16" s="681"/>
      <c r="AR16" s="681"/>
      <c r="AS16" s="681"/>
      <c r="AT16" s="681"/>
      <c r="AU16" s="681"/>
      <c r="AV16" s="681"/>
      <c r="AW16" s="681"/>
      <c r="AX16" s="681"/>
      <c r="AY16" s="681"/>
      <c r="AZ16" s="681"/>
      <c r="BA16" s="681"/>
      <c r="BB16" s="681"/>
      <c r="BC16" s="681"/>
      <c r="BD16" s="681"/>
      <c r="BE16" s="681"/>
      <c r="BF16" s="682"/>
      <c r="BG16" s="683" t="s">
        <v>
145</v>
      </c>
      <c r="BH16" s="684"/>
      <c r="BI16" s="684"/>
      <c r="BJ16" s="684"/>
      <c r="BK16" s="684"/>
      <c r="BL16" s="684"/>
      <c r="BM16" s="684"/>
      <c r="BN16" s="685"/>
      <c r="BO16" s="686" t="s">
        <v>
232</v>
      </c>
      <c r="BP16" s="686"/>
      <c r="BQ16" s="686"/>
      <c r="BR16" s="686"/>
      <c r="BS16" s="692" t="s">
        <v>
128</v>
      </c>
      <c r="BT16" s="684"/>
      <c r="BU16" s="684"/>
      <c r="BV16" s="684"/>
      <c r="BW16" s="684"/>
      <c r="BX16" s="684"/>
      <c r="BY16" s="684"/>
      <c r="BZ16" s="684"/>
      <c r="CA16" s="684"/>
      <c r="CB16" s="693"/>
      <c r="CD16" s="698" t="s">
        <v>
263</v>
      </c>
      <c r="CE16" s="699"/>
      <c r="CF16" s="699"/>
      <c r="CG16" s="699"/>
      <c r="CH16" s="699"/>
      <c r="CI16" s="699"/>
      <c r="CJ16" s="699"/>
      <c r="CK16" s="699"/>
      <c r="CL16" s="699"/>
      <c r="CM16" s="699"/>
      <c r="CN16" s="699"/>
      <c r="CO16" s="699"/>
      <c r="CP16" s="699"/>
      <c r="CQ16" s="700"/>
      <c r="CR16" s="683" t="s">
        <v>
128</v>
      </c>
      <c r="CS16" s="684"/>
      <c r="CT16" s="684"/>
      <c r="CU16" s="684"/>
      <c r="CV16" s="684"/>
      <c r="CW16" s="684"/>
      <c r="CX16" s="684"/>
      <c r="CY16" s="685"/>
      <c r="CZ16" s="686" t="s">
        <v>
232</v>
      </c>
      <c r="DA16" s="686"/>
      <c r="DB16" s="686"/>
      <c r="DC16" s="686"/>
      <c r="DD16" s="692" t="s">
        <v>
145</v>
      </c>
      <c r="DE16" s="684"/>
      <c r="DF16" s="684"/>
      <c r="DG16" s="684"/>
      <c r="DH16" s="684"/>
      <c r="DI16" s="684"/>
      <c r="DJ16" s="684"/>
      <c r="DK16" s="684"/>
      <c r="DL16" s="684"/>
      <c r="DM16" s="684"/>
      <c r="DN16" s="684"/>
      <c r="DO16" s="684"/>
      <c r="DP16" s="685"/>
      <c r="DQ16" s="692" t="s">
        <v>
232</v>
      </c>
      <c r="DR16" s="684"/>
      <c r="DS16" s="684"/>
      <c r="DT16" s="684"/>
      <c r="DU16" s="684"/>
      <c r="DV16" s="684"/>
      <c r="DW16" s="684"/>
      <c r="DX16" s="684"/>
      <c r="DY16" s="684"/>
      <c r="DZ16" s="684"/>
      <c r="EA16" s="684"/>
      <c r="EB16" s="684"/>
      <c r="EC16" s="693"/>
    </row>
    <row r="17" spans="2:133" ht="11.25" customHeight="1" x14ac:dyDescent="0.2">
      <c r="B17" s="680" t="s">
        <v>
264</v>
      </c>
      <c r="C17" s="681"/>
      <c r="D17" s="681"/>
      <c r="E17" s="681"/>
      <c r="F17" s="681"/>
      <c r="G17" s="681"/>
      <c r="H17" s="681"/>
      <c r="I17" s="681"/>
      <c r="J17" s="681"/>
      <c r="K17" s="681"/>
      <c r="L17" s="681"/>
      <c r="M17" s="681"/>
      <c r="N17" s="681"/>
      <c r="O17" s="681"/>
      <c r="P17" s="681"/>
      <c r="Q17" s="682"/>
      <c r="R17" s="683">
        <v>
1106460</v>
      </c>
      <c r="S17" s="684"/>
      <c r="T17" s="684"/>
      <c r="U17" s="684"/>
      <c r="V17" s="684"/>
      <c r="W17" s="684"/>
      <c r="X17" s="684"/>
      <c r="Y17" s="685"/>
      <c r="Z17" s="686">
        <v>
0.6</v>
      </c>
      <c r="AA17" s="686"/>
      <c r="AB17" s="686"/>
      <c r="AC17" s="686"/>
      <c r="AD17" s="687">
        <v>
1106460</v>
      </c>
      <c r="AE17" s="687"/>
      <c r="AF17" s="687"/>
      <c r="AG17" s="687"/>
      <c r="AH17" s="687"/>
      <c r="AI17" s="687"/>
      <c r="AJ17" s="687"/>
      <c r="AK17" s="687"/>
      <c r="AL17" s="688">
        <v>
1</v>
      </c>
      <c r="AM17" s="689"/>
      <c r="AN17" s="689"/>
      <c r="AO17" s="690"/>
      <c r="AP17" s="680" t="s">
        <v>
265</v>
      </c>
      <c r="AQ17" s="681"/>
      <c r="AR17" s="681"/>
      <c r="AS17" s="681"/>
      <c r="AT17" s="681"/>
      <c r="AU17" s="681"/>
      <c r="AV17" s="681"/>
      <c r="AW17" s="681"/>
      <c r="AX17" s="681"/>
      <c r="AY17" s="681"/>
      <c r="AZ17" s="681"/>
      <c r="BA17" s="681"/>
      <c r="BB17" s="681"/>
      <c r="BC17" s="681"/>
      <c r="BD17" s="681"/>
      <c r="BE17" s="681"/>
      <c r="BF17" s="682"/>
      <c r="BG17" s="683" t="s">
        <v>
128</v>
      </c>
      <c r="BH17" s="684"/>
      <c r="BI17" s="684"/>
      <c r="BJ17" s="684"/>
      <c r="BK17" s="684"/>
      <c r="BL17" s="684"/>
      <c r="BM17" s="684"/>
      <c r="BN17" s="685"/>
      <c r="BO17" s="686" t="s">
        <v>
232</v>
      </c>
      <c r="BP17" s="686"/>
      <c r="BQ17" s="686"/>
      <c r="BR17" s="686"/>
      <c r="BS17" s="692" t="s">
        <v>
128</v>
      </c>
      <c r="BT17" s="684"/>
      <c r="BU17" s="684"/>
      <c r="BV17" s="684"/>
      <c r="BW17" s="684"/>
      <c r="BX17" s="684"/>
      <c r="BY17" s="684"/>
      <c r="BZ17" s="684"/>
      <c r="CA17" s="684"/>
      <c r="CB17" s="693"/>
      <c r="CD17" s="698" t="s">
        <v>
266</v>
      </c>
      <c r="CE17" s="699"/>
      <c r="CF17" s="699"/>
      <c r="CG17" s="699"/>
      <c r="CH17" s="699"/>
      <c r="CI17" s="699"/>
      <c r="CJ17" s="699"/>
      <c r="CK17" s="699"/>
      <c r="CL17" s="699"/>
      <c r="CM17" s="699"/>
      <c r="CN17" s="699"/>
      <c r="CO17" s="699"/>
      <c r="CP17" s="699"/>
      <c r="CQ17" s="700"/>
      <c r="CR17" s="683">
        <v>
1336004</v>
      </c>
      <c r="CS17" s="684"/>
      <c r="CT17" s="684"/>
      <c r="CU17" s="684"/>
      <c r="CV17" s="684"/>
      <c r="CW17" s="684"/>
      <c r="CX17" s="684"/>
      <c r="CY17" s="685"/>
      <c r="CZ17" s="686">
        <v>
0.7</v>
      </c>
      <c r="DA17" s="686"/>
      <c r="DB17" s="686"/>
      <c r="DC17" s="686"/>
      <c r="DD17" s="692" t="s">
        <v>
145</v>
      </c>
      <c r="DE17" s="684"/>
      <c r="DF17" s="684"/>
      <c r="DG17" s="684"/>
      <c r="DH17" s="684"/>
      <c r="DI17" s="684"/>
      <c r="DJ17" s="684"/>
      <c r="DK17" s="684"/>
      <c r="DL17" s="684"/>
      <c r="DM17" s="684"/>
      <c r="DN17" s="684"/>
      <c r="DO17" s="684"/>
      <c r="DP17" s="685"/>
      <c r="DQ17" s="692">
        <v>
1336004</v>
      </c>
      <c r="DR17" s="684"/>
      <c r="DS17" s="684"/>
      <c r="DT17" s="684"/>
      <c r="DU17" s="684"/>
      <c r="DV17" s="684"/>
      <c r="DW17" s="684"/>
      <c r="DX17" s="684"/>
      <c r="DY17" s="684"/>
      <c r="DZ17" s="684"/>
      <c r="EA17" s="684"/>
      <c r="EB17" s="684"/>
      <c r="EC17" s="693"/>
    </row>
    <row r="18" spans="2:133" ht="11.25" customHeight="1" x14ac:dyDescent="0.2">
      <c r="B18" s="680" t="s">
        <v>
267</v>
      </c>
      <c r="C18" s="681"/>
      <c r="D18" s="681"/>
      <c r="E18" s="681"/>
      <c r="F18" s="681"/>
      <c r="G18" s="681"/>
      <c r="H18" s="681"/>
      <c r="I18" s="681"/>
      <c r="J18" s="681"/>
      <c r="K18" s="681"/>
      <c r="L18" s="681"/>
      <c r="M18" s="681"/>
      <c r="N18" s="681"/>
      <c r="O18" s="681"/>
      <c r="P18" s="681"/>
      <c r="Q18" s="682"/>
      <c r="R18" s="683">
        <v>
194508</v>
      </c>
      <c r="S18" s="684"/>
      <c r="T18" s="684"/>
      <c r="U18" s="684"/>
      <c r="V18" s="684"/>
      <c r="W18" s="684"/>
      <c r="X18" s="684"/>
      <c r="Y18" s="685"/>
      <c r="Z18" s="686">
        <v>
0.1</v>
      </c>
      <c r="AA18" s="686"/>
      <c r="AB18" s="686"/>
      <c r="AC18" s="686"/>
      <c r="AD18" s="687">
        <v>
194508</v>
      </c>
      <c r="AE18" s="687"/>
      <c r="AF18" s="687"/>
      <c r="AG18" s="687"/>
      <c r="AH18" s="687"/>
      <c r="AI18" s="687"/>
      <c r="AJ18" s="687"/>
      <c r="AK18" s="687"/>
      <c r="AL18" s="688">
        <v>
0.2</v>
      </c>
      <c r="AM18" s="689"/>
      <c r="AN18" s="689"/>
      <c r="AO18" s="690"/>
      <c r="AP18" s="680" t="s">
        <v>
268</v>
      </c>
      <c r="AQ18" s="681"/>
      <c r="AR18" s="681"/>
      <c r="AS18" s="681"/>
      <c r="AT18" s="681"/>
      <c r="AU18" s="681"/>
      <c r="AV18" s="681"/>
      <c r="AW18" s="681"/>
      <c r="AX18" s="681"/>
      <c r="AY18" s="681"/>
      <c r="AZ18" s="681"/>
      <c r="BA18" s="681"/>
      <c r="BB18" s="681"/>
      <c r="BC18" s="681"/>
      <c r="BD18" s="681"/>
      <c r="BE18" s="681"/>
      <c r="BF18" s="682"/>
      <c r="BG18" s="683" t="s">
        <v>
128</v>
      </c>
      <c r="BH18" s="684"/>
      <c r="BI18" s="684"/>
      <c r="BJ18" s="684"/>
      <c r="BK18" s="684"/>
      <c r="BL18" s="684"/>
      <c r="BM18" s="684"/>
      <c r="BN18" s="685"/>
      <c r="BO18" s="686" t="s">
        <v>
128</v>
      </c>
      <c r="BP18" s="686"/>
      <c r="BQ18" s="686"/>
      <c r="BR18" s="686"/>
      <c r="BS18" s="692" t="s">
        <v>
145</v>
      </c>
      <c r="BT18" s="684"/>
      <c r="BU18" s="684"/>
      <c r="BV18" s="684"/>
      <c r="BW18" s="684"/>
      <c r="BX18" s="684"/>
      <c r="BY18" s="684"/>
      <c r="BZ18" s="684"/>
      <c r="CA18" s="684"/>
      <c r="CB18" s="693"/>
      <c r="CD18" s="698" t="s">
        <v>
269</v>
      </c>
      <c r="CE18" s="699"/>
      <c r="CF18" s="699"/>
      <c r="CG18" s="699"/>
      <c r="CH18" s="699"/>
      <c r="CI18" s="699"/>
      <c r="CJ18" s="699"/>
      <c r="CK18" s="699"/>
      <c r="CL18" s="699"/>
      <c r="CM18" s="699"/>
      <c r="CN18" s="699"/>
      <c r="CO18" s="699"/>
      <c r="CP18" s="699"/>
      <c r="CQ18" s="700"/>
      <c r="CR18" s="683" t="s">
        <v>
128</v>
      </c>
      <c r="CS18" s="684"/>
      <c r="CT18" s="684"/>
      <c r="CU18" s="684"/>
      <c r="CV18" s="684"/>
      <c r="CW18" s="684"/>
      <c r="CX18" s="684"/>
      <c r="CY18" s="685"/>
      <c r="CZ18" s="686" t="s">
        <v>
145</v>
      </c>
      <c r="DA18" s="686"/>
      <c r="DB18" s="686"/>
      <c r="DC18" s="686"/>
      <c r="DD18" s="692" t="s">
        <v>
145</v>
      </c>
      <c r="DE18" s="684"/>
      <c r="DF18" s="684"/>
      <c r="DG18" s="684"/>
      <c r="DH18" s="684"/>
      <c r="DI18" s="684"/>
      <c r="DJ18" s="684"/>
      <c r="DK18" s="684"/>
      <c r="DL18" s="684"/>
      <c r="DM18" s="684"/>
      <c r="DN18" s="684"/>
      <c r="DO18" s="684"/>
      <c r="DP18" s="685"/>
      <c r="DQ18" s="692" t="s">
        <v>
128</v>
      </c>
      <c r="DR18" s="684"/>
      <c r="DS18" s="684"/>
      <c r="DT18" s="684"/>
      <c r="DU18" s="684"/>
      <c r="DV18" s="684"/>
      <c r="DW18" s="684"/>
      <c r="DX18" s="684"/>
      <c r="DY18" s="684"/>
      <c r="DZ18" s="684"/>
      <c r="EA18" s="684"/>
      <c r="EB18" s="684"/>
      <c r="EC18" s="693"/>
    </row>
    <row r="19" spans="2:133" ht="11.25" customHeight="1" x14ac:dyDescent="0.2">
      <c r="B19" s="680" t="s">
        <v>
270</v>
      </c>
      <c r="C19" s="681"/>
      <c r="D19" s="681"/>
      <c r="E19" s="681"/>
      <c r="F19" s="681"/>
      <c r="G19" s="681"/>
      <c r="H19" s="681"/>
      <c r="I19" s="681"/>
      <c r="J19" s="681"/>
      <c r="K19" s="681"/>
      <c r="L19" s="681"/>
      <c r="M19" s="681"/>
      <c r="N19" s="681"/>
      <c r="O19" s="681"/>
      <c r="P19" s="681"/>
      <c r="Q19" s="682"/>
      <c r="R19" s="683">
        <v>
27145</v>
      </c>
      <c r="S19" s="684"/>
      <c r="T19" s="684"/>
      <c r="U19" s="684"/>
      <c r="V19" s="684"/>
      <c r="W19" s="684"/>
      <c r="X19" s="684"/>
      <c r="Y19" s="685"/>
      <c r="Z19" s="686">
        <v>
0</v>
      </c>
      <c r="AA19" s="686"/>
      <c r="AB19" s="686"/>
      <c r="AC19" s="686"/>
      <c r="AD19" s="687">
        <v>
27145</v>
      </c>
      <c r="AE19" s="687"/>
      <c r="AF19" s="687"/>
      <c r="AG19" s="687"/>
      <c r="AH19" s="687"/>
      <c r="AI19" s="687"/>
      <c r="AJ19" s="687"/>
      <c r="AK19" s="687"/>
      <c r="AL19" s="688">
        <v>
0</v>
      </c>
      <c r="AM19" s="689"/>
      <c r="AN19" s="689"/>
      <c r="AO19" s="690"/>
      <c r="AP19" s="680" t="s">
        <v>
271</v>
      </c>
      <c r="AQ19" s="681"/>
      <c r="AR19" s="681"/>
      <c r="AS19" s="681"/>
      <c r="AT19" s="681"/>
      <c r="AU19" s="681"/>
      <c r="AV19" s="681"/>
      <c r="AW19" s="681"/>
      <c r="AX19" s="681"/>
      <c r="AY19" s="681"/>
      <c r="AZ19" s="681"/>
      <c r="BA19" s="681"/>
      <c r="BB19" s="681"/>
      <c r="BC19" s="681"/>
      <c r="BD19" s="681"/>
      <c r="BE19" s="681"/>
      <c r="BF19" s="682"/>
      <c r="BG19" s="683" t="s">
        <v>
232</v>
      </c>
      <c r="BH19" s="684"/>
      <c r="BI19" s="684"/>
      <c r="BJ19" s="684"/>
      <c r="BK19" s="684"/>
      <c r="BL19" s="684"/>
      <c r="BM19" s="684"/>
      <c r="BN19" s="685"/>
      <c r="BO19" s="686" t="s">
        <v>
145</v>
      </c>
      <c r="BP19" s="686"/>
      <c r="BQ19" s="686"/>
      <c r="BR19" s="686"/>
      <c r="BS19" s="692" t="s">
        <v>
232</v>
      </c>
      <c r="BT19" s="684"/>
      <c r="BU19" s="684"/>
      <c r="BV19" s="684"/>
      <c r="BW19" s="684"/>
      <c r="BX19" s="684"/>
      <c r="BY19" s="684"/>
      <c r="BZ19" s="684"/>
      <c r="CA19" s="684"/>
      <c r="CB19" s="693"/>
      <c r="CD19" s="698" t="s">
        <v>
272</v>
      </c>
      <c r="CE19" s="699"/>
      <c r="CF19" s="699"/>
      <c r="CG19" s="699"/>
      <c r="CH19" s="699"/>
      <c r="CI19" s="699"/>
      <c r="CJ19" s="699"/>
      <c r="CK19" s="699"/>
      <c r="CL19" s="699"/>
      <c r="CM19" s="699"/>
      <c r="CN19" s="699"/>
      <c r="CO19" s="699"/>
      <c r="CP19" s="699"/>
      <c r="CQ19" s="700"/>
      <c r="CR19" s="683" t="s">
        <v>
128</v>
      </c>
      <c r="CS19" s="684"/>
      <c r="CT19" s="684"/>
      <c r="CU19" s="684"/>
      <c r="CV19" s="684"/>
      <c r="CW19" s="684"/>
      <c r="CX19" s="684"/>
      <c r="CY19" s="685"/>
      <c r="CZ19" s="686" t="s">
        <v>
128</v>
      </c>
      <c r="DA19" s="686"/>
      <c r="DB19" s="686"/>
      <c r="DC19" s="686"/>
      <c r="DD19" s="692" t="s">
        <v>
145</v>
      </c>
      <c r="DE19" s="684"/>
      <c r="DF19" s="684"/>
      <c r="DG19" s="684"/>
      <c r="DH19" s="684"/>
      <c r="DI19" s="684"/>
      <c r="DJ19" s="684"/>
      <c r="DK19" s="684"/>
      <c r="DL19" s="684"/>
      <c r="DM19" s="684"/>
      <c r="DN19" s="684"/>
      <c r="DO19" s="684"/>
      <c r="DP19" s="685"/>
      <c r="DQ19" s="692" t="s">
        <v>
128</v>
      </c>
      <c r="DR19" s="684"/>
      <c r="DS19" s="684"/>
      <c r="DT19" s="684"/>
      <c r="DU19" s="684"/>
      <c r="DV19" s="684"/>
      <c r="DW19" s="684"/>
      <c r="DX19" s="684"/>
      <c r="DY19" s="684"/>
      <c r="DZ19" s="684"/>
      <c r="EA19" s="684"/>
      <c r="EB19" s="684"/>
      <c r="EC19" s="693"/>
    </row>
    <row r="20" spans="2:133" ht="11.25" customHeight="1" x14ac:dyDescent="0.2">
      <c r="B20" s="680" t="s">
        <v>
273</v>
      </c>
      <c r="C20" s="681"/>
      <c r="D20" s="681"/>
      <c r="E20" s="681"/>
      <c r="F20" s="681"/>
      <c r="G20" s="681"/>
      <c r="H20" s="681"/>
      <c r="I20" s="681"/>
      <c r="J20" s="681"/>
      <c r="K20" s="681"/>
      <c r="L20" s="681"/>
      <c r="M20" s="681"/>
      <c r="N20" s="681"/>
      <c r="O20" s="681"/>
      <c r="P20" s="681"/>
      <c r="Q20" s="682"/>
      <c r="R20" s="683">
        <v>
1208</v>
      </c>
      <c r="S20" s="684"/>
      <c r="T20" s="684"/>
      <c r="U20" s="684"/>
      <c r="V20" s="684"/>
      <c r="W20" s="684"/>
      <c r="X20" s="684"/>
      <c r="Y20" s="685"/>
      <c r="Z20" s="686">
        <v>
0</v>
      </c>
      <c r="AA20" s="686"/>
      <c r="AB20" s="686"/>
      <c r="AC20" s="686"/>
      <c r="AD20" s="687">
        <v>
1208</v>
      </c>
      <c r="AE20" s="687"/>
      <c r="AF20" s="687"/>
      <c r="AG20" s="687"/>
      <c r="AH20" s="687"/>
      <c r="AI20" s="687"/>
      <c r="AJ20" s="687"/>
      <c r="AK20" s="687"/>
      <c r="AL20" s="688">
        <v>
0</v>
      </c>
      <c r="AM20" s="689"/>
      <c r="AN20" s="689"/>
      <c r="AO20" s="690"/>
      <c r="AP20" s="680" t="s">
        <v>
274</v>
      </c>
      <c r="AQ20" s="681"/>
      <c r="AR20" s="681"/>
      <c r="AS20" s="681"/>
      <c r="AT20" s="681"/>
      <c r="AU20" s="681"/>
      <c r="AV20" s="681"/>
      <c r="AW20" s="681"/>
      <c r="AX20" s="681"/>
      <c r="AY20" s="681"/>
      <c r="AZ20" s="681"/>
      <c r="BA20" s="681"/>
      <c r="BB20" s="681"/>
      <c r="BC20" s="681"/>
      <c r="BD20" s="681"/>
      <c r="BE20" s="681"/>
      <c r="BF20" s="682"/>
      <c r="BG20" s="683" t="s">
        <v>
145</v>
      </c>
      <c r="BH20" s="684"/>
      <c r="BI20" s="684"/>
      <c r="BJ20" s="684"/>
      <c r="BK20" s="684"/>
      <c r="BL20" s="684"/>
      <c r="BM20" s="684"/>
      <c r="BN20" s="685"/>
      <c r="BO20" s="686" t="s">
        <v>
232</v>
      </c>
      <c r="BP20" s="686"/>
      <c r="BQ20" s="686"/>
      <c r="BR20" s="686"/>
      <c r="BS20" s="692" t="s">
        <v>
145</v>
      </c>
      <c r="BT20" s="684"/>
      <c r="BU20" s="684"/>
      <c r="BV20" s="684"/>
      <c r="BW20" s="684"/>
      <c r="BX20" s="684"/>
      <c r="BY20" s="684"/>
      <c r="BZ20" s="684"/>
      <c r="CA20" s="684"/>
      <c r="CB20" s="693"/>
      <c r="CD20" s="698" t="s">
        <v>
275</v>
      </c>
      <c r="CE20" s="699"/>
      <c r="CF20" s="699"/>
      <c r="CG20" s="699"/>
      <c r="CH20" s="699"/>
      <c r="CI20" s="699"/>
      <c r="CJ20" s="699"/>
      <c r="CK20" s="699"/>
      <c r="CL20" s="699"/>
      <c r="CM20" s="699"/>
      <c r="CN20" s="699"/>
      <c r="CO20" s="699"/>
      <c r="CP20" s="699"/>
      <c r="CQ20" s="700"/>
      <c r="CR20" s="683">
        <v>
178667021</v>
      </c>
      <c r="CS20" s="684"/>
      <c r="CT20" s="684"/>
      <c r="CU20" s="684"/>
      <c r="CV20" s="684"/>
      <c r="CW20" s="684"/>
      <c r="CX20" s="684"/>
      <c r="CY20" s="685"/>
      <c r="CZ20" s="686">
        <v>
100</v>
      </c>
      <c r="DA20" s="686"/>
      <c r="DB20" s="686"/>
      <c r="DC20" s="686"/>
      <c r="DD20" s="692">
        <v>
43316865</v>
      </c>
      <c r="DE20" s="684"/>
      <c r="DF20" s="684"/>
      <c r="DG20" s="684"/>
      <c r="DH20" s="684"/>
      <c r="DI20" s="684"/>
      <c r="DJ20" s="684"/>
      <c r="DK20" s="684"/>
      <c r="DL20" s="684"/>
      <c r="DM20" s="684"/>
      <c r="DN20" s="684"/>
      <c r="DO20" s="684"/>
      <c r="DP20" s="685"/>
      <c r="DQ20" s="692">
        <v>
112659682</v>
      </c>
      <c r="DR20" s="684"/>
      <c r="DS20" s="684"/>
      <c r="DT20" s="684"/>
      <c r="DU20" s="684"/>
      <c r="DV20" s="684"/>
      <c r="DW20" s="684"/>
      <c r="DX20" s="684"/>
      <c r="DY20" s="684"/>
      <c r="DZ20" s="684"/>
      <c r="EA20" s="684"/>
      <c r="EB20" s="684"/>
      <c r="EC20" s="693"/>
    </row>
    <row r="21" spans="2:133" ht="11.25" customHeight="1" x14ac:dyDescent="0.2">
      <c r="B21" s="680" t="s">
        <v>
276</v>
      </c>
      <c r="C21" s="681"/>
      <c r="D21" s="681"/>
      <c r="E21" s="681"/>
      <c r="F21" s="681"/>
      <c r="G21" s="681"/>
      <c r="H21" s="681"/>
      <c r="I21" s="681"/>
      <c r="J21" s="681"/>
      <c r="K21" s="681"/>
      <c r="L21" s="681"/>
      <c r="M21" s="681"/>
      <c r="N21" s="681"/>
      <c r="O21" s="681"/>
      <c r="P21" s="681"/>
      <c r="Q21" s="682"/>
      <c r="R21" s="683">
        <v>
883599</v>
      </c>
      <c r="S21" s="684"/>
      <c r="T21" s="684"/>
      <c r="U21" s="684"/>
      <c r="V21" s="684"/>
      <c r="W21" s="684"/>
      <c r="X21" s="684"/>
      <c r="Y21" s="685"/>
      <c r="Z21" s="686">
        <v>
0.5</v>
      </c>
      <c r="AA21" s="686"/>
      <c r="AB21" s="686"/>
      <c r="AC21" s="686"/>
      <c r="AD21" s="687">
        <v>
883599</v>
      </c>
      <c r="AE21" s="687"/>
      <c r="AF21" s="687"/>
      <c r="AG21" s="687"/>
      <c r="AH21" s="687"/>
      <c r="AI21" s="687"/>
      <c r="AJ21" s="687"/>
      <c r="AK21" s="687"/>
      <c r="AL21" s="688">
        <v>
0.8</v>
      </c>
      <c r="AM21" s="689"/>
      <c r="AN21" s="689"/>
      <c r="AO21" s="690"/>
      <c r="AP21" s="702" t="s">
        <v>
277</v>
      </c>
      <c r="AQ21" s="703"/>
      <c r="AR21" s="703"/>
      <c r="AS21" s="703"/>
      <c r="AT21" s="703"/>
      <c r="AU21" s="703"/>
      <c r="AV21" s="703"/>
      <c r="AW21" s="703"/>
      <c r="AX21" s="703"/>
      <c r="AY21" s="703"/>
      <c r="AZ21" s="703"/>
      <c r="BA21" s="703"/>
      <c r="BB21" s="703"/>
      <c r="BC21" s="703"/>
      <c r="BD21" s="703"/>
      <c r="BE21" s="703"/>
      <c r="BF21" s="704"/>
      <c r="BG21" s="683" t="s">
        <v>
128</v>
      </c>
      <c r="BH21" s="684"/>
      <c r="BI21" s="684"/>
      <c r="BJ21" s="684"/>
      <c r="BK21" s="684"/>
      <c r="BL21" s="684"/>
      <c r="BM21" s="684"/>
      <c r="BN21" s="685"/>
      <c r="BO21" s="686" t="s">
        <v>
145</v>
      </c>
      <c r="BP21" s="686"/>
      <c r="BQ21" s="686"/>
      <c r="BR21" s="686"/>
      <c r="BS21" s="692" t="s">
        <v>
128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
278</v>
      </c>
      <c r="C22" s="681"/>
      <c r="D22" s="681"/>
      <c r="E22" s="681"/>
      <c r="F22" s="681"/>
      <c r="G22" s="681"/>
      <c r="H22" s="681"/>
      <c r="I22" s="681"/>
      <c r="J22" s="681"/>
      <c r="K22" s="681"/>
      <c r="L22" s="681"/>
      <c r="M22" s="681"/>
      <c r="N22" s="681"/>
      <c r="O22" s="681"/>
      <c r="P22" s="681"/>
      <c r="Q22" s="682"/>
      <c r="R22" s="683" t="s">
        <v>
128</v>
      </c>
      <c r="S22" s="684"/>
      <c r="T22" s="684"/>
      <c r="U22" s="684"/>
      <c r="V22" s="684"/>
      <c r="W22" s="684"/>
      <c r="X22" s="684"/>
      <c r="Y22" s="685"/>
      <c r="Z22" s="686" t="s">
        <v>
128</v>
      </c>
      <c r="AA22" s="686"/>
      <c r="AB22" s="686"/>
      <c r="AC22" s="686"/>
      <c r="AD22" s="687" t="s">
        <v>
128</v>
      </c>
      <c r="AE22" s="687"/>
      <c r="AF22" s="687"/>
      <c r="AG22" s="687"/>
      <c r="AH22" s="687"/>
      <c r="AI22" s="687"/>
      <c r="AJ22" s="687"/>
      <c r="AK22" s="687"/>
      <c r="AL22" s="688" t="s">
        <v>
128</v>
      </c>
      <c r="AM22" s="689"/>
      <c r="AN22" s="689"/>
      <c r="AO22" s="690"/>
      <c r="AP22" s="702" t="s">
        <v>
279</v>
      </c>
      <c r="AQ22" s="703"/>
      <c r="AR22" s="703"/>
      <c r="AS22" s="703"/>
      <c r="AT22" s="703"/>
      <c r="AU22" s="703"/>
      <c r="AV22" s="703"/>
      <c r="AW22" s="703"/>
      <c r="AX22" s="703"/>
      <c r="AY22" s="703"/>
      <c r="AZ22" s="703"/>
      <c r="BA22" s="703"/>
      <c r="BB22" s="703"/>
      <c r="BC22" s="703"/>
      <c r="BD22" s="703"/>
      <c r="BE22" s="703"/>
      <c r="BF22" s="704"/>
      <c r="BG22" s="683" t="s">
        <v>
232</v>
      </c>
      <c r="BH22" s="684"/>
      <c r="BI22" s="684"/>
      <c r="BJ22" s="684"/>
      <c r="BK22" s="684"/>
      <c r="BL22" s="684"/>
      <c r="BM22" s="684"/>
      <c r="BN22" s="685"/>
      <c r="BO22" s="686" t="s">
        <v>
128</v>
      </c>
      <c r="BP22" s="686"/>
      <c r="BQ22" s="686"/>
      <c r="BR22" s="686"/>
      <c r="BS22" s="692" t="s">
        <v>
145</v>
      </c>
      <c r="BT22" s="684"/>
      <c r="BU22" s="684"/>
      <c r="BV22" s="684"/>
      <c r="BW22" s="684"/>
      <c r="BX22" s="684"/>
      <c r="BY22" s="684"/>
      <c r="BZ22" s="684"/>
      <c r="CA22" s="684"/>
      <c r="CB22" s="693"/>
      <c r="CD22" s="665" t="s">
        <v>
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
281</v>
      </c>
      <c r="C23" s="681"/>
      <c r="D23" s="681"/>
      <c r="E23" s="681"/>
      <c r="F23" s="681"/>
      <c r="G23" s="681"/>
      <c r="H23" s="681"/>
      <c r="I23" s="681"/>
      <c r="J23" s="681"/>
      <c r="K23" s="681"/>
      <c r="L23" s="681"/>
      <c r="M23" s="681"/>
      <c r="N23" s="681"/>
      <c r="O23" s="681"/>
      <c r="P23" s="681"/>
      <c r="Q23" s="682"/>
      <c r="R23" s="683" t="s">
        <v>
128</v>
      </c>
      <c r="S23" s="684"/>
      <c r="T23" s="684"/>
      <c r="U23" s="684"/>
      <c r="V23" s="684"/>
      <c r="W23" s="684"/>
      <c r="X23" s="684"/>
      <c r="Y23" s="685"/>
      <c r="Z23" s="686" t="s">
        <v>
128</v>
      </c>
      <c r="AA23" s="686"/>
      <c r="AB23" s="686"/>
      <c r="AC23" s="686"/>
      <c r="AD23" s="687" t="s">
        <v>
145</v>
      </c>
      <c r="AE23" s="687"/>
      <c r="AF23" s="687"/>
      <c r="AG23" s="687"/>
      <c r="AH23" s="687"/>
      <c r="AI23" s="687"/>
      <c r="AJ23" s="687"/>
      <c r="AK23" s="687"/>
      <c r="AL23" s="688" t="s">
        <v>
145</v>
      </c>
      <c r="AM23" s="689"/>
      <c r="AN23" s="689"/>
      <c r="AO23" s="690"/>
      <c r="AP23" s="702" t="s">
        <v>
282</v>
      </c>
      <c r="AQ23" s="703"/>
      <c r="AR23" s="703"/>
      <c r="AS23" s="703"/>
      <c r="AT23" s="703"/>
      <c r="AU23" s="703"/>
      <c r="AV23" s="703"/>
      <c r="AW23" s="703"/>
      <c r="AX23" s="703"/>
      <c r="AY23" s="703"/>
      <c r="AZ23" s="703"/>
      <c r="BA23" s="703"/>
      <c r="BB23" s="703"/>
      <c r="BC23" s="703"/>
      <c r="BD23" s="703"/>
      <c r="BE23" s="703"/>
      <c r="BF23" s="704"/>
      <c r="BG23" s="683" t="s">
        <v>
128</v>
      </c>
      <c r="BH23" s="684"/>
      <c r="BI23" s="684"/>
      <c r="BJ23" s="684"/>
      <c r="BK23" s="684"/>
      <c r="BL23" s="684"/>
      <c r="BM23" s="684"/>
      <c r="BN23" s="685"/>
      <c r="BO23" s="686" t="s">
        <v>
128</v>
      </c>
      <c r="BP23" s="686"/>
      <c r="BQ23" s="686"/>
      <c r="BR23" s="686"/>
      <c r="BS23" s="692" t="s">
        <v>
145</v>
      </c>
      <c r="BT23" s="684"/>
      <c r="BU23" s="684"/>
      <c r="BV23" s="684"/>
      <c r="BW23" s="684"/>
      <c r="BX23" s="684"/>
      <c r="BY23" s="684"/>
      <c r="BZ23" s="684"/>
      <c r="CA23" s="684"/>
      <c r="CB23" s="693"/>
      <c r="CD23" s="665" t="s">
        <v>
221</v>
      </c>
      <c r="CE23" s="666"/>
      <c r="CF23" s="666"/>
      <c r="CG23" s="666"/>
      <c r="CH23" s="666"/>
      <c r="CI23" s="666"/>
      <c r="CJ23" s="666"/>
      <c r="CK23" s="666"/>
      <c r="CL23" s="666"/>
      <c r="CM23" s="666"/>
      <c r="CN23" s="666"/>
      <c r="CO23" s="666"/>
      <c r="CP23" s="666"/>
      <c r="CQ23" s="667"/>
      <c r="CR23" s="665" t="s">
        <v>
283</v>
      </c>
      <c r="CS23" s="666"/>
      <c r="CT23" s="666"/>
      <c r="CU23" s="666"/>
      <c r="CV23" s="666"/>
      <c r="CW23" s="666"/>
      <c r="CX23" s="666"/>
      <c r="CY23" s="667"/>
      <c r="CZ23" s="665" t="s">
        <v>
284</v>
      </c>
      <c r="DA23" s="666"/>
      <c r="DB23" s="666"/>
      <c r="DC23" s="667"/>
      <c r="DD23" s="665" t="s">
        <v>
285</v>
      </c>
      <c r="DE23" s="666"/>
      <c r="DF23" s="666"/>
      <c r="DG23" s="666"/>
      <c r="DH23" s="666"/>
      <c r="DI23" s="666"/>
      <c r="DJ23" s="666"/>
      <c r="DK23" s="667"/>
      <c r="DL23" s="714" t="s">
        <v>
286</v>
      </c>
      <c r="DM23" s="715"/>
      <c r="DN23" s="715"/>
      <c r="DO23" s="715"/>
      <c r="DP23" s="715"/>
      <c r="DQ23" s="715"/>
      <c r="DR23" s="715"/>
      <c r="DS23" s="715"/>
      <c r="DT23" s="715"/>
      <c r="DU23" s="715"/>
      <c r="DV23" s="716"/>
      <c r="DW23" s="665" t="s">
        <v>
287</v>
      </c>
      <c r="DX23" s="666"/>
      <c r="DY23" s="666"/>
      <c r="DZ23" s="666"/>
      <c r="EA23" s="666"/>
      <c r="EB23" s="666"/>
      <c r="EC23" s="667"/>
    </row>
    <row r="24" spans="2:133" ht="11.25" customHeight="1" x14ac:dyDescent="0.2">
      <c r="B24" s="680" t="s">
        <v>
288</v>
      </c>
      <c r="C24" s="681"/>
      <c r="D24" s="681"/>
      <c r="E24" s="681"/>
      <c r="F24" s="681"/>
      <c r="G24" s="681"/>
      <c r="H24" s="681"/>
      <c r="I24" s="681"/>
      <c r="J24" s="681"/>
      <c r="K24" s="681"/>
      <c r="L24" s="681"/>
      <c r="M24" s="681"/>
      <c r="N24" s="681"/>
      <c r="O24" s="681"/>
      <c r="P24" s="681"/>
      <c r="Q24" s="682"/>
      <c r="R24" s="683" t="s">
        <v>
128</v>
      </c>
      <c r="S24" s="684"/>
      <c r="T24" s="684"/>
      <c r="U24" s="684"/>
      <c r="V24" s="684"/>
      <c r="W24" s="684"/>
      <c r="X24" s="684"/>
      <c r="Y24" s="685"/>
      <c r="Z24" s="686" t="s">
        <v>
232</v>
      </c>
      <c r="AA24" s="686"/>
      <c r="AB24" s="686"/>
      <c r="AC24" s="686"/>
      <c r="AD24" s="687" t="s">
        <v>
145</v>
      </c>
      <c r="AE24" s="687"/>
      <c r="AF24" s="687"/>
      <c r="AG24" s="687"/>
      <c r="AH24" s="687"/>
      <c r="AI24" s="687"/>
      <c r="AJ24" s="687"/>
      <c r="AK24" s="687"/>
      <c r="AL24" s="688" t="s">
        <v>
128</v>
      </c>
      <c r="AM24" s="689"/>
      <c r="AN24" s="689"/>
      <c r="AO24" s="690"/>
      <c r="AP24" s="702" t="s">
        <v>
289</v>
      </c>
      <c r="AQ24" s="703"/>
      <c r="AR24" s="703"/>
      <c r="AS24" s="703"/>
      <c r="AT24" s="703"/>
      <c r="AU24" s="703"/>
      <c r="AV24" s="703"/>
      <c r="AW24" s="703"/>
      <c r="AX24" s="703"/>
      <c r="AY24" s="703"/>
      <c r="AZ24" s="703"/>
      <c r="BA24" s="703"/>
      <c r="BB24" s="703"/>
      <c r="BC24" s="703"/>
      <c r="BD24" s="703"/>
      <c r="BE24" s="703"/>
      <c r="BF24" s="704"/>
      <c r="BG24" s="683" t="s">
        <v>
128</v>
      </c>
      <c r="BH24" s="684"/>
      <c r="BI24" s="684"/>
      <c r="BJ24" s="684"/>
      <c r="BK24" s="684"/>
      <c r="BL24" s="684"/>
      <c r="BM24" s="684"/>
      <c r="BN24" s="685"/>
      <c r="BO24" s="686" t="s">
        <v>
145</v>
      </c>
      <c r="BP24" s="686"/>
      <c r="BQ24" s="686"/>
      <c r="BR24" s="686"/>
      <c r="BS24" s="692" t="s">
        <v>
128</v>
      </c>
      <c r="BT24" s="684"/>
      <c r="BU24" s="684"/>
      <c r="BV24" s="684"/>
      <c r="BW24" s="684"/>
      <c r="BX24" s="684"/>
      <c r="BY24" s="684"/>
      <c r="BZ24" s="684"/>
      <c r="CA24" s="684"/>
      <c r="CB24" s="693"/>
      <c r="CD24" s="694" t="s">
        <v>
290</v>
      </c>
      <c r="CE24" s="695"/>
      <c r="CF24" s="695"/>
      <c r="CG24" s="695"/>
      <c r="CH24" s="695"/>
      <c r="CI24" s="695"/>
      <c r="CJ24" s="695"/>
      <c r="CK24" s="695"/>
      <c r="CL24" s="695"/>
      <c r="CM24" s="695"/>
      <c r="CN24" s="695"/>
      <c r="CO24" s="695"/>
      <c r="CP24" s="695"/>
      <c r="CQ24" s="696"/>
      <c r="CR24" s="672">
        <v>
67637301</v>
      </c>
      <c r="CS24" s="673"/>
      <c r="CT24" s="673"/>
      <c r="CU24" s="673"/>
      <c r="CV24" s="673"/>
      <c r="CW24" s="673"/>
      <c r="CX24" s="673"/>
      <c r="CY24" s="674"/>
      <c r="CZ24" s="677">
        <v>
37.9</v>
      </c>
      <c r="DA24" s="678"/>
      <c r="DB24" s="678"/>
      <c r="DC24" s="697"/>
      <c r="DD24" s="722">
        <v>
41012750</v>
      </c>
      <c r="DE24" s="673"/>
      <c r="DF24" s="673"/>
      <c r="DG24" s="673"/>
      <c r="DH24" s="673"/>
      <c r="DI24" s="673"/>
      <c r="DJ24" s="673"/>
      <c r="DK24" s="674"/>
      <c r="DL24" s="722">
        <v>
40782906</v>
      </c>
      <c r="DM24" s="673"/>
      <c r="DN24" s="673"/>
      <c r="DO24" s="673"/>
      <c r="DP24" s="673"/>
      <c r="DQ24" s="673"/>
      <c r="DR24" s="673"/>
      <c r="DS24" s="673"/>
      <c r="DT24" s="673"/>
      <c r="DU24" s="673"/>
      <c r="DV24" s="674"/>
      <c r="DW24" s="677">
        <v>
38</v>
      </c>
      <c r="DX24" s="678"/>
      <c r="DY24" s="678"/>
      <c r="DZ24" s="678"/>
      <c r="EA24" s="678"/>
      <c r="EB24" s="678"/>
      <c r="EC24" s="679"/>
    </row>
    <row r="25" spans="2:133" ht="11.25" customHeight="1" x14ac:dyDescent="0.2">
      <c r="B25" s="680" t="s">
        <v>
291</v>
      </c>
      <c r="C25" s="681"/>
      <c r="D25" s="681"/>
      <c r="E25" s="681"/>
      <c r="F25" s="681"/>
      <c r="G25" s="681"/>
      <c r="H25" s="681"/>
      <c r="I25" s="681"/>
      <c r="J25" s="681"/>
      <c r="K25" s="681"/>
      <c r="L25" s="681"/>
      <c r="M25" s="681"/>
      <c r="N25" s="681"/>
      <c r="O25" s="681"/>
      <c r="P25" s="681"/>
      <c r="Q25" s="682"/>
      <c r="R25" s="683" t="s">
        <v>
145</v>
      </c>
      <c r="S25" s="684"/>
      <c r="T25" s="684"/>
      <c r="U25" s="684"/>
      <c r="V25" s="684"/>
      <c r="W25" s="684"/>
      <c r="X25" s="684"/>
      <c r="Y25" s="685"/>
      <c r="Z25" s="686" t="s">
        <v>
128</v>
      </c>
      <c r="AA25" s="686"/>
      <c r="AB25" s="686"/>
      <c r="AC25" s="686"/>
      <c r="AD25" s="687" t="s">
        <v>
145</v>
      </c>
      <c r="AE25" s="687"/>
      <c r="AF25" s="687"/>
      <c r="AG25" s="687"/>
      <c r="AH25" s="687"/>
      <c r="AI25" s="687"/>
      <c r="AJ25" s="687"/>
      <c r="AK25" s="687"/>
      <c r="AL25" s="688" t="s">
        <v>
145</v>
      </c>
      <c r="AM25" s="689"/>
      <c r="AN25" s="689"/>
      <c r="AO25" s="690"/>
      <c r="AP25" s="702" t="s">
        <v>
292</v>
      </c>
      <c r="AQ25" s="703"/>
      <c r="AR25" s="703"/>
      <c r="AS25" s="703"/>
      <c r="AT25" s="703"/>
      <c r="AU25" s="703"/>
      <c r="AV25" s="703"/>
      <c r="AW25" s="703"/>
      <c r="AX25" s="703"/>
      <c r="AY25" s="703"/>
      <c r="AZ25" s="703"/>
      <c r="BA25" s="703"/>
      <c r="BB25" s="703"/>
      <c r="BC25" s="703"/>
      <c r="BD25" s="703"/>
      <c r="BE25" s="703"/>
      <c r="BF25" s="704"/>
      <c r="BG25" s="683" t="s">
        <v>
232</v>
      </c>
      <c r="BH25" s="684"/>
      <c r="BI25" s="684"/>
      <c r="BJ25" s="684"/>
      <c r="BK25" s="684"/>
      <c r="BL25" s="684"/>
      <c r="BM25" s="684"/>
      <c r="BN25" s="685"/>
      <c r="BO25" s="686" t="s">
        <v>
128</v>
      </c>
      <c r="BP25" s="686"/>
      <c r="BQ25" s="686"/>
      <c r="BR25" s="686"/>
      <c r="BS25" s="692" t="s">
        <v>
232</v>
      </c>
      <c r="BT25" s="684"/>
      <c r="BU25" s="684"/>
      <c r="BV25" s="684"/>
      <c r="BW25" s="684"/>
      <c r="BX25" s="684"/>
      <c r="BY25" s="684"/>
      <c r="BZ25" s="684"/>
      <c r="CA25" s="684"/>
      <c r="CB25" s="693"/>
      <c r="CD25" s="698" t="s">
        <v>
293</v>
      </c>
      <c r="CE25" s="699"/>
      <c r="CF25" s="699"/>
      <c r="CG25" s="699"/>
      <c r="CH25" s="699"/>
      <c r="CI25" s="699"/>
      <c r="CJ25" s="699"/>
      <c r="CK25" s="699"/>
      <c r="CL25" s="699"/>
      <c r="CM25" s="699"/>
      <c r="CN25" s="699"/>
      <c r="CO25" s="699"/>
      <c r="CP25" s="699"/>
      <c r="CQ25" s="700"/>
      <c r="CR25" s="683">
        <v>
24265546</v>
      </c>
      <c r="CS25" s="719"/>
      <c r="CT25" s="719"/>
      <c r="CU25" s="719"/>
      <c r="CV25" s="719"/>
      <c r="CW25" s="719"/>
      <c r="CX25" s="719"/>
      <c r="CY25" s="720"/>
      <c r="CZ25" s="688">
        <v>
13.6</v>
      </c>
      <c r="DA25" s="717"/>
      <c r="DB25" s="717"/>
      <c r="DC25" s="721"/>
      <c r="DD25" s="692">
        <v>
21871689</v>
      </c>
      <c r="DE25" s="719"/>
      <c r="DF25" s="719"/>
      <c r="DG25" s="719"/>
      <c r="DH25" s="719"/>
      <c r="DI25" s="719"/>
      <c r="DJ25" s="719"/>
      <c r="DK25" s="720"/>
      <c r="DL25" s="692">
        <v>
21641944</v>
      </c>
      <c r="DM25" s="719"/>
      <c r="DN25" s="719"/>
      <c r="DO25" s="719"/>
      <c r="DP25" s="719"/>
      <c r="DQ25" s="719"/>
      <c r="DR25" s="719"/>
      <c r="DS25" s="719"/>
      <c r="DT25" s="719"/>
      <c r="DU25" s="719"/>
      <c r="DV25" s="720"/>
      <c r="DW25" s="688">
        <v>
20.2</v>
      </c>
      <c r="DX25" s="717"/>
      <c r="DY25" s="717"/>
      <c r="DZ25" s="717"/>
      <c r="EA25" s="717"/>
      <c r="EB25" s="717"/>
      <c r="EC25" s="718"/>
    </row>
    <row r="26" spans="2:133" ht="11.25" customHeight="1" x14ac:dyDescent="0.2">
      <c r="B26" s="680" t="s">
        <v>
294</v>
      </c>
      <c r="C26" s="681"/>
      <c r="D26" s="681"/>
      <c r="E26" s="681"/>
      <c r="F26" s="681"/>
      <c r="G26" s="681"/>
      <c r="H26" s="681"/>
      <c r="I26" s="681"/>
      <c r="J26" s="681"/>
      <c r="K26" s="681"/>
      <c r="L26" s="681"/>
      <c r="M26" s="681"/>
      <c r="N26" s="681"/>
      <c r="O26" s="681"/>
      <c r="P26" s="681"/>
      <c r="Q26" s="682"/>
      <c r="R26" s="683">
        <v>
63120953</v>
      </c>
      <c r="S26" s="684"/>
      <c r="T26" s="684"/>
      <c r="U26" s="684"/>
      <c r="V26" s="684"/>
      <c r="W26" s="684"/>
      <c r="X26" s="684"/>
      <c r="Y26" s="685"/>
      <c r="Z26" s="686">
        <v>
34.299999999999997</v>
      </c>
      <c r="AA26" s="686"/>
      <c r="AB26" s="686"/>
      <c r="AC26" s="686"/>
      <c r="AD26" s="687">
        <v>
63120953</v>
      </c>
      <c r="AE26" s="687"/>
      <c r="AF26" s="687"/>
      <c r="AG26" s="687"/>
      <c r="AH26" s="687"/>
      <c r="AI26" s="687"/>
      <c r="AJ26" s="687"/>
      <c r="AK26" s="687"/>
      <c r="AL26" s="688">
        <v>
58.8</v>
      </c>
      <c r="AM26" s="689"/>
      <c r="AN26" s="689"/>
      <c r="AO26" s="690"/>
      <c r="AP26" s="702" t="s">
        <v>
295</v>
      </c>
      <c r="AQ26" s="723"/>
      <c r="AR26" s="723"/>
      <c r="AS26" s="723"/>
      <c r="AT26" s="723"/>
      <c r="AU26" s="723"/>
      <c r="AV26" s="723"/>
      <c r="AW26" s="723"/>
      <c r="AX26" s="723"/>
      <c r="AY26" s="723"/>
      <c r="AZ26" s="723"/>
      <c r="BA26" s="723"/>
      <c r="BB26" s="723"/>
      <c r="BC26" s="723"/>
      <c r="BD26" s="723"/>
      <c r="BE26" s="723"/>
      <c r="BF26" s="704"/>
      <c r="BG26" s="683" t="s">
        <v>
145</v>
      </c>
      <c r="BH26" s="684"/>
      <c r="BI26" s="684"/>
      <c r="BJ26" s="684"/>
      <c r="BK26" s="684"/>
      <c r="BL26" s="684"/>
      <c r="BM26" s="684"/>
      <c r="BN26" s="685"/>
      <c r="BO26" s="686" t="s">
        <v>
128</v>
      </c>
      <c r="BP26" s="686"/>
      <c r="BQ26" s="686"/>
      <c r="BR26" s="686"/>
      <c r="BS26" s="692" t="s">
        <v>
128</v>
      </c>
      <c r="BT26" s="684"/>
      <c r="BU26" s="684"/>
      <c r="BV26" s="684"/>
      <c r="BW26" s="684"/>
      <c r="BX26" s="684"/>
      <c r="BY26" s="684"/>
      <c r="BZ26" s="684"/>
      <c r="CA26" s="684"/>
      <c r="CB26" s="693"/>
      <c r="CD26" s="698" t="s">
        <v>
296</v>
      </c>
      <c r="CE26" s="699"/>
      <c r="CF26" s="699"/>
      <c r="CG26" s="699"/>
      <c r="CH26" s="699"/>
      <c r="CI26" s="699"/>
      <c r="CJ26" s="699"/>
      <c r="CK26" s="699"/>
      <c r="CL26" s="699"/>
      <c r="CM26" s="699"/>
      <c r="CN26" s="699"/>
      <c r="CO26" s="699"/>
      <c r="CP26" s="699"/>
      <c r="CQ26" s="700"/>
      <c r="CR26" s="683">
        <v>
16235839</v>
      </c>
      <c r="CS26" s="684"/>
      <c r="CT26" s="684"/>
      <c r="CU26" s="684"/>
      <c r="CV26" s="684"/>
      <c r="CW26" s="684"/>
      <c r="CX26" s="684"/>
      <c r="CY26" s="685"/>
      <c r="CZ26" s="688">
        <v>
9.1</v>
      </c>
      <c r="DA26" s="717"/>
      <c r="DB26" s="717"/>
      <c r="DC26" s="721"/>
      <c r="DD26" s="692">
        <v>
15281461</v>
      </c>
      <c r="DE26" s="684"/>
      <c r="DF26" s="684"/>
      <c r="DG26" s="684"/>
      <c r="DH26" s="684"/>
      <c r="DI26" s="684"/>
      <c r="DJ26" s="684"/>
      <c r="DK26" s="685"/>
      <c r="DL26" s="692" t="s">
        <v>
232</v>
      </c>
      <c r="DM26" s="684"/>
      <c r="DN26" s="684"/>
      <c r="DO26" s="684"/>
      <c r="DP26" s="684"/>
      <c r="DQ26" s="684"/>
      <c r="DR26" s="684"/>
      <c r="DS26" s="684"/>
      <c r="DT26" s="684"/>
      <c r="DU26" s="684"/>
      <c r="DV26" s="685"/>
      <c r="DW26" s="688" t="s">
        <v>
145</v>
      </c>
      <c r="DX26" s="717"/>
      <c r="DY26" s="717"/>
      <c r="DZ26" s="717"/>
      <c r="EA26" s="717"/>
      <c r="EB26" s="717"/>
      <c r="EC26" s="718"/>
    </row>
    <row r="27" spans="2:133" ht="11.25" customHeight="1" x14ac:dyDescent="0.2">
      <c r="B27" s="680" t="s">
        <v>
297</v>
      </c>
      <c r="C27" s="681"/>
      <c r="D27" s="681"/>
      <c r="E27" s="681"/>
      <c r="F27" s="681"/>
      <c r="G27" s="681"/>
      <c r="H27" s="681"/>
      <c r="I27" s="681"/>
      <c r="J27" s="681"/>
      <c r="K27" s="681"/>
      <c r="L27" s="681"/>
      <c r="M27" s="681"/>
      <c r="N27" s="681"/>
      <c r="O27" s="681"/>
      <c r="P27" s="681"/>
      <c r="Q27" s="682"/>
      <c r="R27" s="683">
        <v>
29294</v>
      </c>
      <c r="S27" s="684"/>
      <c r="T27" s="684"/>
      <c r="U27" s="684"/>
      <c r="V27" s="684"/>
      <c r="W27" s="684"/>
      <c r="X27" s="684"/>
      <c r="Y27" s="685"/>
      <c r="Z27" s="686">
        <v>
0</v>
      </c>
      <c r="AA27" s="686"/>
      <c r="AB27" s="686"/>
      <c r="AC27" s="686"/>
      <c r="AD27" s="687">
        <v>
29294</v>
      </c>
      <c r="AE27" s="687"/>
      <c r="AF27" s="687"/>
      <c r="AG27" s="687"/>
      <c r="AH27" s="687"/>
      <c r="AI27" s="687"/>
      <c r="AJ27" s="687"/>
      <c r="AK27" s="687"/>
      <c r="AL27" s="688">
        <v>
0</v>
      </c>
      <c r="AM27" s="689"/>
      <c r="AN27" s="689"/>
      <c r="AO27" s="690"/>
      <c r="AP27" s="680" t="s">
        <v>
298</v>
      </c>
      <c r="AQ27" s="681"/>
      <c r="AR27" s="681"/>
      <c r="AS27" s="681"/>
      <c r="AT27" s="681"/>
      <c r="AU27" s="681"/>
      <c r="AV27" s="681"/>
      <c r="AW27" s="681"/>
      <c r="AX27" s="681"/>
      <c r="AY27" s="681"/>
      <c r="AZ27" s="681"/>
      <c r="BA27" s="681"/>
      <c r="BB27" s="681"/>
      <c r="BC27" s="681"/>
      <c r="BD27" s="681"/>
      <c r="BE27" s="681"/>
      <c r="BF27" s="682"/>
      <c r="BG27" s="683">
        <v>
51272907</v>
      </c>
      <c r="BH27" s="684"/>
      <c r="BI27" s="684"/>
      <c r="BJ27" s="684"/>
      <c r="BK27" s="684"/>
      <c r="BL27" s="684"/>
      <c r="BM27" s="684"/>
      <c r="BN27" s="685"/>
      <c r="BO27" s="686">
        <v>
100</v>
      </c>
      <c r="BP27" s="686"/>
      <c r="BQ27" s="686"/>
      <c r="BR27" s="686"/>
      <c r="BS27" s="692" t="s">
        <v>
128</v>
      </c>
      <c r="BT27" s="684"/>
      <c r="BU27" s="684"/>
      <c r="BV27" s="684"/>
      <c r="BW27" s="684"/>
      <c r="BX27" s="684"/>
      <c r="BY27" s="684"/>
      <c r="BZ27" s="684"/>
      <c r="CA27" s="684"/>
      <c r="CB27" s="693"/>
      <c r="CD27" s="698" t="s">
        <v>
299</v>
      </c>
      <c r="CE27" s="699"/>
      <c r="CF27" s="699"/>
      <c r="CG27" s="699"/>
      <c r="CH27" s="699"/>
      <c r="CI27" s="699"/>
      <c r="CJ27" s="699"/>
      <c r="CK27" s="699"/>
      <c r="CL27" s="699"/>
      <c r="CM27" s="699"/>
      <c r="CN27" s="699"/>
      <c r="CO27" s="699"/>
      <c r="CP27" s="699"/>
      <c r="CQ27" s="700"/>
      <c r="CR27" s="683">
        <v>
42035751</v>
      </c>
      <c r="CS27" s="719"/>
      <c r="CT27" s="719"/>
      <c r="CU27" s="719"/>
      <c r="CV27" s="719"/>
      <c r="CW27" s="719"/>
      <c r="CX27" s="719"/>
      <c r="CY27" s="720"/>
      <c r="CZ27" s="688">
        <v>
23.5</v>
      </c>
      <c r="DA27" s="717"/>
      <c r="DB27" s="717"/>
      <c r="DC27" s="721"/>
      <c r="DD27" s="692">
        <v>
17805057</v>
      </c>
      <c r="DE27" s="719"/>
      <c r="DF27" s="719"/>
      <c r="DG27" s="719"/>
      <c r="DH27" s="719"/>
      <c r="DI27" s="719"/>
      <c r="DJ27" s="719"/>
      <c r="DK27" s="720"/>
      <c r="DL27" s="692">
        <v>
17804958</v>
      </c>
      <c r="DM27" s="719"/>
      <c r="DN27" s="719"/>
      <c r="DO27" s="719"/>
      <c r="DP27" s="719"/>
      <c r="DQ27" s="719"/>
      <c r="DR27" s="719"/>
      <c r="DS27" s="719"/>
      <c r="DT27" s="719"/>
      <c r="DU27" s="719"/>
      <c r="DV27" s="720"/>
      <c r="DW27" s="688">
        <v>
16.600000000000001</v>
      </c>
      <c r="DX27" s="717"/>
      <c r="DY27" s="717"/>
      <c r="DZ27" s="717"/>
      <c r="EA27" s="717"/>
      <c r="EB27" s="717"/>
      <c r="EC27" s="718"/>
    </row>
    <row r="28" spans="2:133" ht="11.25" customHeight="1" x14ac:dyDescent="0.2">
      <c r="B28" s="680" t="s">
        <v>
300</v>
      </c>
      <c r="C28" s="681"/>
      <c r="D28" s="681"/>
      <c r="E28" s="681"/>
      <c r="F28" s="681"/>
      <c r="G28" s="681"/>
      <c r="H28" s="681"/>
      <c r="I28" s="681"/>
      <c r="J28" s="681"/>
      <c r="K28" s="681"/>
      <c r="L28" s="681"/>
      <c r="M28" s="681"/>
      <c r="N28" s="681"/>
      <c r="O28" s="681"/>
      <c r="P28" s="681"/>
      <c r="Q28" s="682"/>
      <c r="R28" s="683">
        <v>
2203557</v>
      </c>
      <c r="S28" s="684"/>
      <c r="T28" s="684"/>
      <c r="U28" s="684"/>
      <c r="V28" s="684"/>
      <c r="W28" s="684"/>
      <c r="X28" s="684"/>
      <c r="Y28" s="685"/>
      <c r="Z28" s="686">
        <v>
1.2</v>
      </c>
      <c r="AA28" s="686"/>
      <c r="AB28" s="686"/>
      <c r="AC28" s="686"/>
      <c r="AD28" s="687">
        <v>
34659</v>
      </c>
      <c r="AE28" s="687"/>
      <c r="AF28" s="687"/>
      <c r="AG28" s="687"/>
      <c r="AH28" s="687"/>
      <c r="AI28" s="687"/>
      <c r="AJ28" s="687"/>
      <c r="AK28" s="687"/>
      <c r="AL28" s="688">
        <v>
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301</v>
      </c>
      <c r="CE28" s="699"/>
      <c r="CF28" s="699"/>
      <c r="CG28" s="699"/>
      <c r="CH28" s="699"/>
      <c r="CI28" s="699"/>
      <c r="CJ28" s="699"/>
      <c r="CK28" s="699"/>
      <c r="CL28" s="699"/>
      <c r="CM28" s="699"/>
      <c r="CN28" s="699"/>
      <c r="CO28" s="699"/>
      <c r="CP28" s="699"/>
      <c r="CQ28" s="700"/>
      <c r="CR28" s="683">
        <v>
1336004</v>
      </c>
      <c r="CS28" s="684"/>
      <c r="CT28" s="684"/>
      <c r="CU28" s="684"/>
      <c r="CV28" s="684"/>
      <c r="CW28" s="684"/>
      <c r="CX28" s="684"/>
      <c r="CY28" s="685"/>
      <c r="CZ28" s="688">
        <v>
0.7</v>
      </c>
      <c r="DA28" s="717"/>
      <c r="DB28" s="717"/>
      <c r="DC28" s="721"/>
      <c r="DD28" s="692">
        <v>
1336004</v>
      </c>
      <c r="DE28" s="684"/>
      <c r="DF28" s="684"/>
      <c r="DG28" s="684"/>
      <c r="DH28" s="684"/>
      <c r="DI28" s="684"/>
      <c r="DJ28" s="684"/>
      <c r="DK28" s="685"/>
      <c r="DL28" s="692">
        <v>
1336004</v>
      </c>
      <c r="DM28" s="684"/>
      <c r="DN28" s="684"/>
      <c r="DO28" s="684"/>
      <c r="DP28" s="684"/>
      <c r="DQ28" s="684"/>
      <c r="DR28" s="684"/>
      <c r="DS28" s="684"/>
      <c r="DT28" s="684"/>
      <c r="DU28" s="684"/>
      <c r="DV28" s="685"/>
      <c r="DW28" s="688">
        <v>
1.2</v>
      </c>
      <c r="DX28" s="717"/>
      <c r="DY28" s="717"/>
      <c r="DZ28" s="717"/>
      <c r="EA28" s="717"/>
      <c r="EB28" s="717"/>
      <c r="EC28" s="718"/>
    </row>
    <row r="29" spans="2:133" ht="11.25" customHeight="1" x14ac:dyDescent="0.2">
      <c r="B29" s="680" t="s">
        <v>
302</v>
      </c>
      <c r="C29" s="681"/>
      <c r="D29" s="681"/>
      <c r="E29" s="681"/>
      <c r="F29" s="681"/>
      <c r="G29" s="681"/>
      <c r="H29" s="681"/>
      <c r="I29" s="681"/>
      <c r="J29" s="681"/>
      <c r="K29" s="681"/>
      <c r="L29" s="681"/>
      <c r="M29" s="681"/>
      <c r="N29" s="681"/>
      <c r="O29" s="681"/>
      <c r="P29" s="681"/>
      <c r="Q29" s="682"/>
      <c r="R29" s="683">
        <v>
4624721</v>
      </c>
      <c r="S29" s="684"/>
      <c r="T29" s="684"/>
      <c r="U29" s="684"/>
      <c r="V29" s="684"/>
      <c r="W29" s="684"/>
      <c r="X29" s="684"/>
      <c r="Y29" s="685"/>
      <c r="Z29" s="686">
        <v>
2.5</v>
      </c>
      <c r="AA29" s="686"/>
      <c r="AB29" s="686"/>
      <c r="AC29" s="686"/>
      <c r="AD29" s="687">
        <v>
1518428</v>
      </c>
      <c r="AE29" s="687"/>
      <c r="AF29" s="687"/>
      <c r="AG29" s="687"/>
      <c r="AH29" s="687"/>
      <c r="AI29" s="687"/>
      <c r="AJ29" s="687"/>
      <c r="AK29" s="687"/>
      <c r="AL29" s="688">
        <v>
1.4</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
303</v>
      </c>
      <c r="CE29" s="728"/>
      <c r="CF29" s="698" t="s">
        <v>
304</v>
      </c>
      <c r="CG29" s="699"/>
      <c r="CH29" s="699"/>
      <c r="CI29" s="699"/>
      <c r="CJ29" s="699"/>
      <c r="CK29" s="699"/>
      <c r="CL29" s="699"/>
      <c r="CM29" s="699"/>
      <c r="CN29" s="699"/>
      <c r="CO29" s="699"/>
      <c r="CP29" s="699"/>
      <c r="CQ29" s="700"/>
      <c r="CR29" s="683">
        <v>
1336004</v>
      </c>
      <c r="CS29" s="719"/>
      <c r="CT29" s="719"/>
      <c r="CU29" s="719"/>
      <c r="CV29" s="719"/>
      <c r="CW29" s="719"/>
      <c r="CX29" s="719"/>
      <c r="CY29" s="720"/>
      <c r="CZ29" s="688">
        <v>
0.7</v>
      </c>
      <c r="DA29" s="717"/>
      <c r="DB29" s="717"/>
      <c r="DC29" s="721"/>
      <c r="DD29" s="692">
        <v>
1336004</v>
      </c>
      <c r="DE29" s="719"/>
      <c r="DF29" s="719"/>
      <c r="DG29" s="719"/>
      <c r="DH29" s="719"/>
      <c r="DI29" s="719"/>
      <c r="DJ29" s="719"/>
      <c r="DK29" s="720"/>
      <c r="DL29" s="692">
        <v>
1336004</v>
      </c>
      <c r="DM29" s="719"/>
      <c r="DN29" s="719"/>
      <c r="DO29" s="719"/>
      <c r="DP29" s="719"/>
      <c r="DQ29" s="719"/>
      <c r="DR29" s="719"/>
      <c r="DS29" s="719"/>
      <c r="DT29" s="719"/>
      <c r="DU29" s="719"/>
      <c r="DV29" s="720"/>
      <c r="DW29" s="688">
        <v>
1.2</v>
      </c>
      <c r="DX29" s="717"/>
      <c r="DY29" s="717"/>
      <c r="DZ29" s="717"/>
      <c r="EA29" s="717"/>
      <c r="EB29" s="717"/>
      <c r="EC29" s="718"/>
    </row>
    <row r="30" spans="2:133" ht="11.25" customHeight="1" x14ac:dyDescent="0.2">
      <c r="B30" s="680" t="s">
        <v>
305</v>
      </c>
      <c r="C30" s="681"/>
      <c r="D30" s="681"/>
      <c r="E30" s="681"/>
      <c r="F30" s="681"/>
      <c r="G30" s="681"/>
      <c r="H30" s="681"/>
      <c r="I30" s="681"/>
      <c r="J30" s="681"/>
      <c r="K30" s="681"/>
      <c r="L30" s="681"/>
      <c r="M30" s="681"/>
      <c r="N30" s="681"/>
      <c r="O30" s="681"/>
      <c r="P30" s="681"/>
      <c r="Q30" s="682"/>
      <c r="R30" s="683">
        <v>
663804</v>
      </c>
      <c r="S30" s="684"/>
      <c r="T30" s="684"/>
      <c r="U30" s="684"/>
      <c r="V30" s="684"/>
      <c r="W30" s="684"/>
      <c r="X30" s="684"/>
      <c r="Y30" s="685"/>
      <c r="Z30" s="686">
        <v>
0.4</v>
      </c>
      <c r="AA30" s="686"/>
      <c r="AB30" s="686"/>
      <c r="AC30" s="686"/>
      <c r="AD30" s="687">
        <v>
5097</v>
      </c>
      <c r="AE30" s="687"/>
      <c r="AF30" s="687"/>
      <c r="AG30" s="687"/>
      <c r="AH30" s="687"/>
      <c r="AI30" s="687"/>
      <c r="AJ30" s="687"/>
      <c r="AK30" s="687"/>
      <c r="AL30" s="688">
        <v>
0</v>
      </c>
      <c r="AM30" s="689"/>
      <c r="AN30" s="689"/>
      <c r="AO30" s="690"/>
      <c r="AP30" s="662" t="s">
        <v>
221</v>
      </c>
      <c r="AQ30" s="663"/>
      <c r="AR30" s="663"/>
      <c r="AS30" s="663"/>
      <c r="AT30" s="663"/>
      <c r="AU30" s="663"/>
      <c r="AV30" s="663"/>
      <c r="AW30" s="663"/>
      <c r="AX30" s="663"/>
      <c r="AY30" s="663"/>
      <c r="AZ30" s="663"/>
      <c r="BA30" s="663"/>
      <c r="BB30" s="663"/>
      <c r="BC30" s="663"/>
      <c r="BD30" s="663"/>
      <c r="BE30" s="663"/>
      <c r="BF30" s="664"/>
      <c r="BG30" s="662" t="s">
        <v>
306</v>
      </c>
      <c r="BH30" s="736"/>
      <c r="BI30" s="736"/>
      <c r="BJ30" s="736"/>
      <c r="BK30" s="736"/>
      <c r="BL30" s="736"/>
      <c r="BM30" s="736"/>
      <c r="BN30" s="736"/>
      <c r="BO30" s="736"/>
      <c r="BP30" s="736"/>
      <c r="BQ30" s="737"/>
      <c r="BR30" s="662" t="s">
        <v>
307</v>
      </c>
      <c r="BS30" s="736"/>
      <c r="BT30" s="736"/>
      <c r="BU30" s="736"/>
      <c r="BV30" s="736"/>
      <c r="BW30" s="736"/>
      <c r="BX30" s="736"/>
      <c r="BY30" s="736"/>
      <c r="BZ30" s="736"/>
      <c r="CA30" s="736"/>
      <c r="CB30" s="737"/>
      <c r="CD30" s="729"/>
      <c r="CE30" s="730"/>
      <c r="CF30" s="698" t="s">
        <v>
308</v>
      </c>
      <c r="CG30" s="699"/>
      <c r="CH30" s="699"/>
      <c r="CI30" s="699"/>
      <c r="CJ30" s="699"/>
      <c r="CK30" s="699"/>
      <c r="CL30" s="699"/>
      <c r="CM30" s="699"/>
      <c r="CN30" s="699"/>
      <c r="CO30" s="699"/>
      <c r="CP30" s="699"/>
      <c r="CQ30" s="700"/>
      <c r="CR30" s="683">
        <v>
1170543</v>
      </c>
      <c r="CS30" s="684"/>
      <c r="CT30" s="684"/>
      <c r="CU30" s="684"/>
      <c r="CV30" s="684"/>
      <c r="CW30" s="684"/>
      <c r="CX30" s="684"/>
      <c r="CY30" s="685"/>
      <c r="CZ30" s="688">
        <v>
0.7</v>
      </c>
      <c r="DA30" s="717"/>
      <c r="DB30" s="717"/>
      <c r="DC30" s="721"/>
      <c r="DD30" s="692">
        <v>
1170543</v>
      </c>
      <c r="DE30" s="684"/>
      <c r="DF30" s="684"/>
      <c r="DG30" s="684"/>
      <c r="DH30" s="684"/>
      <c r="DI30" s="684"/>
      <c r="DJ30" s="684"/>
      <c r="DK30" s="685"/>
      <c r="DL30" s="692">
        <v>
1170543</v>
      </c>
      <c r="DM30" s="684"/>
      <c r="DN30" s="684"/>
      <c r="DO30" s="684"/>
      <c r="DP30" s="684"/>
      <c r="DQ30" s="684"/>
      <c r="DR30" s="684"/>
      <c r="DS30" s="684"/>
      <c r="DT30" s="684"/>
      <c r="DU30" s="684"/>
      <c r="DV30" s="685"/>
      <c r="DW30" s="688">
        <v>
1.1000000000000001</v>
      </c>
      <c r="DX30" s="717"/>
      <c r="DY30" s="717"/>
      <c r="DZ30" s="717"/>
      <c r="EA30" s="717"/>
      <c r="EB30" s="717"/>
      <c r="EC30" s="718"/>
    </row>
    <row r="31" spans="2:133" ht="11.25" customHeight="1" x14ac:dyDescent="0.2">
      <c r="B31" s="680" t="s">
        <v>
309</v>
      </c>
      <c r="C31" s="681"/>
      <c r="D31" s="681"/>
      <c r="E31" s="681"/>
      <c r="F31" s="681"/>
      <c r="G31" s="681"/>
      <c r="H31" s="681"/>
      <c r="I31" s="681"/>
      <c r="J31" s="681"/>
      <c r="K31" s="681"/>
      <c r="L31" s="681"/>
      <c r="M31" s="681"/>
      <c r="N31" s="681"/>
      <c r="O31" s="681"/>
      <c r="P31" s="681"/>
      <c r="Q31" s="682"/>
      <c r="R31" s="683">
        <v>
26566076</v>
      </c>
      <c r="S31" s="684"/>
      <c r="T31" s="684"/>
      <c r="U31" s="684"/>
      <c r="V31" s="684"/>
      <c r="W31" s="684"/>
      <c r="X31" s="684"/>
      <c r="Y31" s="685"/>
      <c r="Z31" s="686">
        <v>
14.5</v>
      </c>
      <c r="AA31" s="686"/>
      <c r="AB31" s="686"/>
      <c r="AC31" s="686"/>
      <c r="AD31" s="687" t="s">
        <v>
128</v>
      </c>
      <c r="AE31" s="687"/>
      <c r="AF31" s="687"/>
      <c r="AG31" s="687"/>
      <c r="AH31" s="687"/>
      <c r="AI31" s="687"/>
      <c r="AJ31" s="687"/>
      <c r="AK31" s="687"/>
      <c r="AL31" s="688" t="s">
        <v>
145</v>
      </c>
      <c r="AM31" s="689"/>
      <c r="AN31" s="689"/>
      <c r="AO31" s="690"/>
      <c r="AP31" s="740" t="s">
        <v>
310</v>
      </c>
      <c r="AQ31" s="741"/>
      <c r="AR31" s="741"/>
      <c r="AS31" s="741"/>
      <c r="AT31" s="746" t="s">
        <v>
311</v>
      </c>
      <c r="AU31" s="231"/>
      <c r="AV31" s="231"/>
      <c r="AW31" s="231"/>
      <c r="AX31" s="669" t="s">
        <v>
186</v>
      </c>
      <c r="AY31" s="670"/>
      <c r="AZ31" s="670"/>
      <c r="BA31" s="670"/>
      <c r="BB31" s="670"/>
      <c r="BC31" s="670"/>
      <c r="BD31" s="670"/>
      <c r="BE31" s="670"/>
      <c r="BF31" s="671"/>
      <c r="BG31" s="751">
        <v>
99.1</v>
      </c>
      <c r="BH31" s="738"/>
      <c r="BI31" s="738"/>
      <c r="BJ31" s="738"/>
      <c r="BK31" s="738"/>
      <c r="BL31" s="738"/>
      <c r="BM31" s="678">
        <v>
98.8</v>
      </c>
      <c r="BN31" s="738"/>
      <c r="BO31" s="738"/>
      <c r="BP31" s="738"/>
      <c r="BQ31" s="739"/>
      <c r="BR31" s="751">
        <v>
99.3</v>
      </c>
      <c r="BS31" s="738"/>
      <c r="BT31" s="738"/>
      <c r="BU31" s="738"/>
      <c r="BV31" s="738"/>
      <c r="BW31" s="738"/>
      <c r="BX31" s="678">
        <v>
99</v>
      </c>
      <c r="BY31" s="738"/>
      <c r="BZ31" s="738"/>
      <c r="CA31" s="738"/>
      <c r="CB31" s="739"/>
      <c r="CD31" s="729"/>
      <c r="CE31" s="730"/>
      <c r="CF31" s="698" t="s">
        <v>
312</v>
      </c>
      <c r="CG31" s="699"/>
      <c r="CH31" s="699"/>
      <c r="CI31" s="699"/>
      <c r="CJ31" s="699"/>
      <c r="CK31" s="699"/>
      <c r="CL31" s="699"/>
      <c r="CM31" s="699"/>
      <c r="CN31" s="699"/>
      <c r="CO31" s="699"/>
      <c r="CP31" s="699"/>
      <c r="CQ31" s="700"/>
      <c r="CR31" s="683">
        <v>
165461</v>
      </c>
      <c r="CS31" s="719"/>
      <c r="CT31" s="719"/>
      <c r="CU31" s="719"/>
      <c r="CV31" s="719"/>
      <c r="CW31" s="719"/>
      <c r="CX31" s="719"/>
      <c r="CY31" s="720"/>
      <c r="CZ31" s="688">
        <v>
0.1</v>
      </c>
      <c r="DA31" s="717"/>
      <c r="DB31" s="717"/>
      <c r="DC31" s="721"/>
      <c r="DD31" s="692">
        <v>
165461</v>
      </c>
      <c r="DE31" s="719"/>
      <c r="DF31" s="719"/>
      <c r="DG31" s="719"/>
      <c r="DH31" s="719"/>
      <c r="DI31" s="719"/>
      <c r="DJ31" s="719"/>
      <c r="DK31" s="720"/>
      <c r="DL31" s="692">
        <v>
165461</v>
      </c>
      <c r="DM31" s="719"/>
      <c r="DN31" s="719"/>
      <c r="DO31" s="719"/>
      <c r="DP31" s="719"/>
      <c r="DQ31" s="719"/>
      <c r="DR31" s="719"/>
      <c r="DS31" s="719"/>
      <c r="DT31" s="719"/>
      <c r="DU31" s="719"/>
      <c r="DV31" s="720"/>
      <c r="DW31" s="688">
        <v>
0.2</v>
      </c>
      <c r="DX31" s="717"/>
      <c r="DY31" s="717"/>
      <c r="DZ31" s="717"/>
      <c r="EA31" s="717"/>
      <c r="EB31" s="717"/>
      <c r="EC31" s="718"/>
    </row>
    <row r="32" spans="2:133" ht="11.25" customHeight="1" x14ac:dyDescent="0.2">
      <c r="B32" s="733" t="s">
        <v>
313</v>
      </c>
      <c r="C32" s="734"/>
      <c r="D32" s="734"/>
      <c r="E32" s="734"/>
      <c r="F32" s="734"/>
      <c r="G32" s="734"/>
      <c r="H32" s="734"/>
      <c r="I32" s="734"/>
      <c r="J32" s="734"/>
      <c r="K32" s="734"/>
      <c r="L32" s="734"/>
      <c r="M32" s="734"/>
      <c r="N32" s="734"/>
      <c r="O32" s="734"/>
      <c r="P32" s="734"/>
      <c r="Q32" s="735"/>
      <c r="R32" s="683">
        <v>
43911270</v>
      </c>
      <c r="S32" s="684"/>
      <c r="T32" s="684"/>
      <c r="U32" s="684"/>
      <c r="V32" s="684"/>
      <c r="W32" s="684"/>
      <c r="X32" s="684"/>
      <c r="Y32" s="685"/>
      <c r="Z32" s="686">
        <v>
23.9</v>
      </c>
      <c r="AA32" s="686"/>
      <c r="AB32" s="686"/>
      <c r="AC32" s="686"/>
      <c r="AD32" s="687">
        <v>
41794198</v>
      </c>
      <c r="AE32" s="687"/>
      <c r="AF32" s="687"/>
      <c r="AG32" s="687"/>
      <c r="AH32" s="687"/>
      <c r="AI32" s="687"/>
      <c r="AJ32" s="687"/>
      <c r="AK32" s="687"/>
      <c r="AL32" s="688">
        <v>
38.9</v>
      </c>
      <c r="AM32" s="689"/>
      <c r="AN32" s="689"/>
      <c r="AO32" s="690"/>
      <c r="AP32" s="742"/>
      <c r="AQ32" s="743"/>
      <c r="AR32" s="743"/>
      <c r="AS32" s="743"/>
      <c r="AT32" s="747"/>
      <c r="AU32" s="230" t="s">
        <v>
314</v>
      </c>
      <c r="AV32" s="230"/>
      <c r="AW32" s="230"/>
      <c r="AX32" s="680" t="s">
        <v>
315</v>
      </c>
      <c r="AY32" s="681"/>
      <c r="AZ32" s="681"/>
      <c r="BA32" s="681"/>
      <c r="BB32" s="681"/>
      <c r="BC32" s="681"/>
      <c r="BD32" s="681"/>
      <c r="BE32" s="681"/>
      <c r="BF32" s="682"/>
      <c r="BG32" s="752">
        <v>
99.1</v>
      </c>
      <c r="BH32" s="719"/>
      <c r="BI32" s="719"/>
      <c r="BJ32" s="719"/>
      <c r="BK32" s="719"/>
      <c r="BL32" s="719"/>
      <c r="BM32" s="689">
        <v>
98.8</v>
      </c>
      <c r="BN32" s="749"/>
      <c r="BO32" s="749"/>
      <c r="BP32" s="749"/>
      <c r="BQ32" s="750"/>
      <c r="BR32" s="752">
        <v>
99.3</v>
      </c>
      <c r="BS32" s="719"/>
      <c r="BT32" s="719"/>
      <c r="BU32" s="719"/>
      <c r="BV32" s="719"/>
      <c r="BW32" s="719"/>
      <c r="BX32" s="689">
        <v>
99</v>
      </c>
      <c r="BY32" s="749"/>
      <c r="BZ32" s="749"/>
      <c r="CA32" s="749"/>
      <c r="CB32" s="750"/>
      <c r="CD32" s="731"/>
      <c r="CE32" s="732"/>
      <c r="CF32" s="698" t="s">
        <v>
316</v>
      </c>
      <c r="CG32" s="699"/>
      <c r="CH32" s="699"/>
      <c r="CI32" s="699"/>
      <c r="CJ32" s="699"/>
      <c r="CK32" s="699"/>
      <c r="CL32" s="699"/>
      <c r="CM32" s="699"/>
      <c r="CN32" s="699"/>
      <c r="CO32" s="699"/>
      <c r="CP32" s="699"/>
      <c r="CQ32" s="700"/>
      <c r="CR32" s="683" t="s">
        <v>
145</v>
      </c>
      <c r="CS32" s="684"/>
      <c r="CT32" s="684"/>
      <c r="CU32" s="684"/>
      <c r="CV32" s="684"/>
      <c r="CW32" s="684"/>
      <c r="CX32" s="684"/>
      <c r="CY32" s="685"/>
      <c r="CZ32" s="688" t="s">
        <v>
128</v>
      </c>
      <c r="DA32" s="717"/>
      <c r="DB32" s="717"/>
      <c r="DC32" s="721"/>
      <c r="DD32" s="692" t="s">
        <v>
128</v>
      </c>
      <c r="DE32" s="684"/>
      <c r="DF32" s="684"/>
      <c r="DG32" s="684"/>
      <c r="DH32" s="684"/>
      <c r="DI32" s="684"/>
      <c r="DJ32" s="684"/>
      <c r="DK32" s="685"/>
      <c r="DL32" s="692" t="s">
        <v>
232</v>
      </c>
      <c r="DM32" s="684"/>
      <c r="DN32" s="684"/>
      <c r="DO32" s="684"/>
      <c r="DP32" s="684"/>
      <c r="DQ32" s="684"/>
      <c r="DR32" s="684"/>
      <c r="DS32" s="684"/>
      <c r="DT32" s="684"/>
      <c r="DU32" s="684"/>
      <c r="DV32" s="685"/>
      <c r="DW32" s="688" t="s">
        <v>
128</v>
      </c>
      <c r="DX32" s="717"/>
      <c r="DY32" s="717"/>
      <c r="DZ32" s="717"/>
      <c r="EA32" s="717"/>
      <c r="EB32" s="717"/>
      <c r="EC32" s="718"/>
    </row>
    <row r="33" spans="2:133" ht="11.25" customHeight="1" x14ac:dyDescent="0.2">
      <c r="B33" s="680" t="s">
        <v>
317</v>
      </c>
      <c r="C33" s="681"/>
      <c r="D33" s="681"/>
      <c r="E33" s="681"/>
      <c r="F33" s="681"/>
      <c r="G33" s="681"/>
      <c r="H33" s="681"/>
      <c r="I33" s="681"/>
      <c r="J33" s="681"/>
      <c r="K33" s="681"/>
      <c r="L33" s="681"/>
      <c r="M33" s="681"/>
      <c r="N33" s="681"/>
      <c r="O33" s="681"/>
      <c r="P33" s="681"/>
      <c r="Q33" s="682"/>
      <c r="R33" s="683">
        <v>
15018134</v>
      </c>
      <c r="S33" s="684"/>
      <c r="T33" s="684"/>
      <c r="U33" s="684"/>
      <c r="V33" s="684"/>
      <c r="W33" s="684"/>
      <c r="X33" s="684"/>
      <c r="Y33" s="685"/>
      <c r="Z33" s="686">
        <v>
8.1999999999999993</v>
      </c>
      <c r="AA33" s="686"/>
      <c r="AB33" s="686"/>
      <c r="AC33" s="686"/>
      <c r="AD33" s="687" t="s">
        <v>
145</v>
      </c>
      <c r="AE33" s="687"/>
      <c r="AF33" s="687"/>
      <c r="AG33" s="687"/>
      <c r="AH33" s="687"/>
      <c r="AI33" s="687"/>
      <c r="AJ33" s="687"/>
      <c r="AK33" s="687"/>
      <c r="AL33" s="688" t="s">
        <v>
232</v>
      </c>
      <c r="AM33" s="689"/>
      <c r="AN33" s="689"/>
      <c r="AO33" s="690"/>
      <c r="AP33" s="744"/>
      <c r="AQ33" s="745"/>
      <c r="AR33" s="745"/>
      <c r="AS33" s="745"/>
      <c r="AT33" s="748"/>
      <c r="AU33" s="232"/>
      <c r="AV33" s="232"/>
      <c r="AW33" s="232"/>
      <c r="AX33" s="724" t="s">
        <v>
318</v>
      </c>
      <c r="AY33" s="725"/>
      <c r="AZ33" s="725"/>
      <c r="BA33" s="725"/>
      <c r="BB33" s="725"/>
      <c r="BC33" s="725"/>
      <c r="BD33" s="725"/>
      <c r="BE33" s="725"/>
      <c r="BF33" s="726"/>
      <c r="BG33" s="753" t="s">
        <v>
145</v>
      </c>
      <c r="BH33" s="754"/>
      <c r="BI33" s="754"/>
      <c r="BJ33" s="754"/>
      <c r="BK33" s="754"/>
      <c r="BL33" s="754"/>
      <c r="BM33" s="755" t="s">
        <v>
128</v>
      </c>
      <c r="BN33" s="754"/>
      <c r="BO33" s="754"/>
      <c r="BP33" s="754"/>
      <c r="BQ33" s="756"/>
      <c r="BR33" s="753" t="s">
        <v>
128</v>
      </c>
      <c r="BS33" s="754"/>
      <c r="BT33" s="754"/>
      <c r="BU33" s="754"/>
      <c r="BV33" s="754"/>
      <c r="BW33" s="754"/>
      <c r="BX33" s="755" t="s">
        <v>
128</v>
      </c>
      <c r="BY33" s="754"/>
      <c r="BZ33" s="754"/>
      <c r="CA33" s="754"/>
      <c r="CB33" s="756"/>
      <c r="CD33" s="698" t="s">
        <v>
319</v>
      </c>
      <c r="CE33" s="699"/>
      <c r="CF33" s="699"/>
      <c r="CG33" s="699"/>
      <c r="CH33" s="699"/>
      <c r="CI33" s="699"/>
      <c r="CJ33" s="699"/>
      <c r="CK33" s="699"/>
      <c r="CL33" s="699"/>
      <c r="CM33" s="699"/>
      <c r="CN33" s="699"/>
      <c r="CO33" s="699"/>
      <c r="CP33" s="699"/>
      <c r="CQ33" s="700"/>
      <c r="CR33" s="683">
        <v>
67712855</v>
      </c>
      <c r="CS33" s="719"/>
      <c r="CT33" s="719"/>
      <c r="CU33" s="719"/>
      <c r="CV33" s="719"/>
      <c r="CW33" s="719"/>
      <c r="CX33" s="719"/>
      <c r="CY33" s="720"/>
      <c r="CZ33" s="688">
        <v>
37.9</v>
      </c>
      <c r="DA33" s="717"/>
      <c r="DB33" s="717"/>
      <c r="DC33" s="721"/>
      <c r="DD33" s="692">
        <v>
54688998</v>
      </c>
      <c r="DE33" s="719"/>
      <c r="DF33" s="719"/>
      <c r="DG33" s="719"/>
      <c r="DH33" s="719"/>
      <c r="DI33" s="719"/>
      <c r="DJ33" s="719"/>
      <c r="DK33" s="720"/>
      <c r="DL33" s="692">
        <v>
40504509</v>
      </c>
      <c r="DM33" s="719"/>
      <c r="DN33" s="719"/>
      <c r="DO33" s="719"/>
      <c r="DP33" s="719"/>
      <c r="DQ33" s="719"/>
      <c r="DR33" s="719"/>
      <c r="DS33" s="719"/>
      <c r="DT33" s="719"/>
      <c r="DU33" s="719"/>
      <c r="DV33" s="720"/>
      <c r="DW33" s="688">
        <v>
37.700000000000003</v>
      </c>
      <c r="DX33" s="717"/>
      <c r="DY33" s="717"/>
      <c r="DZ33" s="717"/>
      <c r="EA33" s="717"/>
      <c r="EB33" s="717"/>
      <c r="EC33" s="718"/>
    </row>
    <row r="34" spans="2:133" ht="11.25" customHeight="1" x14ac:dyDescent="0.2">
      <c r="B34" s="680" t="s">
        <v>
320</v>
      </c>
      <c r="C34" s="681"/>
      <c r="D34" s="681"/>
      <c r="E34" s="681"/>
      <c r="F34" s="681"/>
      <c r="G34" s="681"/>
      <c r="H34" s="681"/>
      <c r="I34" s="681"/>
      <c r="J34" s="681"/>
      <c r="K34" s="681"/>
      <c r="L34" s="681"/>
      <c r="M34" s="681"/>
      <c r="N34" s="681"/>
      <c r="O34" s="681"/>
      <c r="P34" s="681"/>
      <c r="Q34" s="682"/>
      <c r="R34" s="683">
        <v>
995950</v>
      </c>
      <c r="S34" s="684"/>
      <c r="T34" s="684"/>
      <c r="U34" s="684"/>
      <c r="V34" s="684"/>
      <c r="W34" s="684"/>
      <c r="X34" s="684"/>
      <c r="Y34" s="685"/>
      <c r="Z34" s="686">
        <v>
0.5</v>
      </c>
      <c r="AA34" s="686"/>
      <c r="AB34" s="686"/>
      <c r="AC34" s="686"/>
      <c r="AD34" s="687">
        <v>
798539</v>
      </c>
      <c r="AE34" s="687"/>
      <c r="AF34" s="687"/>
      <c r="AG34" s="687"/>
      <c r="AH34" s="687"/>
      <c r="AI34" s="687"/>
      <c r="AJ34" s="687"/>
      <c r="AK34" s="687"/>
      <c r="AL34" s="688">
        <v>
0.7</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321</v>
      </c>
      <c r="CE34" s="699"/>
      <c r="CF34" s="699"/>
      <c r="CG34" s="699"/>
      <c r="CH34" s="699"/>
      <c r="CI34" s="699"/>
      <c r="CJ34" s="699"/>
      <c r="CK34" s="699"/>
      <c r="CL34" s="699"/>
      <c r="CM34" s="699"/>
      <c r="CN34" s="699"/>
      <c r="CO34" s="699"/>
      <c r="CP34" s="699"/>
      <c r="CQ34" s="700"/>
      <c r="CR34" s="683">
        <v>
31941590</v>
      </c>
      <c r="CS34" s="684"/>
      <c r="CT34" s="684"/>
      <c r="CU34" s="684"/>
      <c r="CV34" s="684"/>
      <c r="CW34" s="684"/>
      <c r="CX34" s="684"/>
      <c r="CY34" s="685"/>
      <c r="CZ34" s="688">
        <v>
17.899999999999999</v>
      </c>
      <c r="DA34" s="717"/>
      <c r="DB34" s="717"/>
      <c r="DC34" s="721"/>
      <c r="DD34" s="692">
        <v>
27421771</v>
      </c>
      <c r="DE34" s="684"/>
      <c r="DF34" s="684"/>
      <c r="DG34" s="684"/>
      <c r="DH34" s="684"/>
      <c r="DI34" s="684"/>
      <c r="DJ34" s="684"/>
      <c r="DK34" s="685"/>
      <c r="DL34" s="692">
        <v>
25317908</v>
      </c>
      <c r="DM34" s="684"/>
      <c r="DN34" s="684"/>
      <c r="DO34" s="684"/>
      <c r="DP34" s="684"/>
      <c r="DQ34" s="684"/>
      <c r="DR34" s="684"/>
      <c r="DS34" s="684"/>
      <c r="DT34" s="684"/>
      <c r="DU34" s="684"/>
      <c r="DV34" s="685"/>
      <c r="DW34" s="688">
        <v>
23.6</v>
      </c>
      <c r="DX34" s="717"/>
      <c r="DY34" s="717"/>
      <c r="DZ34" s="717"/>
      <c r="EA34" s="717"/>
      <c r="EB34" s="717"/>
      <c r="EC34" s="718"/>
    </row>
    <row r="35" spans="2:133" ht="11.25" customHeight="1" x14ac:dyDescent="0.2">
      <c r="B35" s="680" t="s">
        <v>
322</v>
      </c>
      <c r="C35" s="681"/>
      <c r="D35" s="681"/>
      <c r="E35" s="681"/>
      <c r="F35" s="681"/>
      <c r="G35" s="681"/>
      <c r="H35" s="681"/>
      <c r="I35" s="681"/>
      <c r="J35" s="681"/>
      <c r="K35" s="681"/>
      <c r="L35" s="681"/>
      <c r="M35" s="681"/>
      <c r="N35" s="681"/>
      <c r="O35" s="681"/>
      <c r="P35" s="681"/>
      <c r="Q35" s="682"/>
      <c r="R35" s="683">
        <v>
2357557</v>
      </c>
      <c r="S35" s="684"/>
      <c r="T35" s="684"/>
      <c r="U35" s="684"/>
      <c r="V35" s="684"/>
      <c r="W35" s="684"/>
      <c r="X35" s="684"/>
      <c r="Y35" s="685"/>
      <c r="Z35" s="686">
        <v>
1.3</v>
      </c>
      <c r="AA35" s="686"/>
      <c r="AB35" s="686"/>
      <c r="AC35" s="686"/>
      <c r="AD35" s="687" t="s">
        <v>
128</v>
      </c>
      <c r="AE35" s="687"/>
      <c r="AF35" s="687"/>
      <c r="AG35" s="687"/>
      <c r="AH35" s="687"/>
      <c r="AI35" s="687"/>
      <c r="AJ35" s="687"/>
      <c r="AK35" s="687"/>
      <c r="AL35" s="688" t="s">
        <v>
232</v>
      </c>
      <c r="AM35" s="689"/>
      <c r="AN35" s="689"/>
      <c r="AO35" s="690"/>
      <c r="AP35" s="235"/>
      <c r="AQ35" s="662" t="s">
        <v>
323</v>
      </c>
      <c r="AR35" s="663"/>
      <c r="AS35" s="663"/>
      <c r="AT35" s="663"/>
      <c r="AU35" s="663"/>
      <c r="AV35" s="663"/>
      <c r="AW35" s="663"/>
      <c r="AX35" s="663"/>
      <c r="AY35" s="663"/>
      <c r="AZ35" s="663"/>
      <c r="BA35" s="663"/>
      <c r="BB35" s="663"/>
      <c r="BC35" s="663"/>
      <c r="BD35" s="663"/>
      <c r="BE35" s="663"/>
      <c r="BF35" s="664"/>
      <c r="BG35" s="662" t="s">
        <v>
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325</v>
      </c>
      <c r="CE35" s="699"/>
      <c r="CF35" s="699"/>
      <c r="CG35" s="699"/>
      <c r="CH35" s="699"/>
      <c r="CI35" s="699"/>
      <c r="CJ35" s="699"/>
      <c r="CK35" s="699"/>
      <c r="CL35" s="699"/>
      <c r="CM35" s="699"/>
      <c r="CN35" s="699"/>
      <c r="CO35" s="699"/>
      <c r="CP35" s="699"/>
      <c r="CQ35" s="700"/>
      <c r="CR35" s="683">
        <v>
1493986</v>
      </c>
      <c r="CS35" s="719"/>
      <c r="CT35" s="719"/>
      <c r="CU35" s="719"/>
      <c r="CV35" s="719"/>
      <c r="CW35" s="719"/>
      <c r="CX35" s="719"/>
      <c r="CY35" s="720"/>
      <c r="CZ35" s="688">
        <v>
0.8</v>
      </c>
      <c r="DA35" s="717"/>
      <c r="DB35" s="717"/>
      <c r="DC35" s="721"/>
      <c r="DD35" s="692">
        <v>
1264679</v>
      </c>
      <c r="DE35" s="719"/>
      <c r="DF35" s="719"/>
      <c r="DG35" s="719"/>
      <c r="DH35" s="719"/>
      <c r="DI35" s="719"/>
      <c r="DJ35" s="719"/>
      <c r="DK35" s="720"/>
      <c r="DL35" s="692">
        <v>
1264679</v>
      </c>
      <c r="DM35" s="719"/>
      <c r="DN35" s="719"/>
      <c r="DO35" s="719"/>
      <c r="DP35" s="719"/>
      <c r="DQ35" s="719"/>
      <c r="DR35" s="719"/>
      <c r="DS35" s="719"/>
      <c r="DT35" s="719"/>
      <c r="DU35" s="719"/>
      <c r="DV35" s="720"/>
      <c r="DW35" s="688">
        <v>
1.2</v>
      </c>
      <c r="DX35" s="717"/>
      <c r="DY35" s="717"/>
      <c r="DZ35" s="717"/>
      <c r="EA35" s="717"/>
      <c r="EB35" s="717"/>
      <c r="EC35" s="718"/>
    </row>
    <row r="36" spans="2:133" ht="11.25" customHeight="1" x14ac:dyDescent="0.2">
      <c r="B36" s="680" t="s">
        <v>
326</v>
      </c>
      <c r="C36" s="681"/>
      <c r="D36" s="681"/>
      <c r="E36" s="681"/>
      <c r="F36" s="681"/>
      <c r="G36" s="681"/>
      <c r="H36" s="681"/>
      <c r="I36" s="681"/>
      <c r="J36" s="681"/>
      <c r="K36" s="681"/>
      <c r="L36" s="681"/>
      <c r="M36" s="681"/>
      <c r="N36" s="681"/>
      <c r="O36" s="681"/>
      <c r="P36" s="681"/>
      <c r="Q36" s="682"/>
      <c r="R36" s="683">
        <v>
14899166</v>
      </c>
      <c r="S36" s="684"/>
      <c r="T36" s="684"/>
      <c r="U36" s="684"/>
      <c r="V36" s="684"/>
      <c r="W36" s="684"/>
      <c r="X36" s="684"/>
      <c r="Y36" s="685"/>
      <c r="Z36" s="686">
        <v>
8.1</v>
      </c>
      <c r="AA36" s="686"/>
      <c r="AB36" s="686"/>
      <c r="AC36" s="686"/>
      <c r="AD36" s="687" t="s">
        <v>
145</v>
      </c>
      <c r="AE36" s="687"/>
      <c r="AF36" s="687"/>
      <c r="AG36" s="687"/>
      <c r="AH36" s="687"/>
      <c r="AI36" s="687"/>
      <c r="AJ36" s="687"/>
      <c r="AK36" s="687"/>
      <c r="AL36" s="688" t="s">
        <v>
232</v>
      </c>
      <c r="AM36" s="689"/>
      <c r="AN36" s="689"/>
      <c r="AO36" s="690"/>
      <c r="AP36" s="235"/>
      <c r="AQ36" s="757" t="s">
        <v>
327</v>
      </c>
      <c r="AR36" s="758"/>
      <c r="AS36" s="758"/>
      <c r="AT36" s="758"/>
      <c r="AU36" s="758"/>
      <c r="AV36" s="758"/>
      <c r="AW36" s="758"/>
      <c r="AX36" s="758"/>
      <c r="AY36" s="759"/>
      <c r="AZ36" s="672">
        <v>
12148970</v>
      </c>
      <c r="BA36" s="673"/>
      <c r="BB36" s="673"/>
      <c r="BC36" s="673"/>
      <c r="BD36" s="673"/>
      <c r="BE36" s="673"/>
      <c r="BF36" s="760"/>
      <c r="BG36" s="694" t="s">
        <v>
328</v>
      </c>
      <c r="BH36" s="695"/>
      <c r="BI36" s="695"/>
      <c r="BJ36" s="695"/>
      <c r="BK36" s="695"/>
      <c r="BL36" s="695"/>
      <c r="BM36" s="695"/>
      <c r="BN36" s="695"/>
      <c r="BO36" s="695"/>
      <c r="BP36" s="695"/>
      <c r="BQ36" s="695"/>
      <c r="BR36" s="695"/>
      <c r="BS36" s="695"/>
      <c r="BT36" s="695"/>
      <c r="BU36" s="696"/>
      <c r="BV36" s="672">
        <v>
461300</v>
      </c>
      <c r="BW36" s="673"/>
      <c r="BX36" s="673"/>
      <c r="BY36" s="673"/>
      <c r="BZ36" s="673"/>
      <c r="CA36" s="673"/>
      <c r="CB36" s="760"/>
      <c r="CD36" s="698" t="s">
        <v>
329</v>
      </c>
      <c r="CE36" s="699"/>
      <c r="CF36" s="699"/>
      <c r="CG36" s="699"/>
      <c r="CH36" s="699"/>
      <c r="CI36" s="699"/>
      <c r="CJ36" s="699"/>
      <c r="CK36" s="699"/>
      <c r="CL36" s="699"/>
      <c r="CM36" s="699"/>
      <c r="CN36" s="699"/>
      <c r="CO36" s="699"/>
      <c r="CP36" s="699"/>
      <c r="CQ36" s="700"/>
      <c r="CR36" s="683">
        <v>
11420704</v>
      </c>
      <c r="CS36" s="684"/>
      <c r="CT36" s="684"/>
      <c r="CU36" s="684"/>
      <c r="CV36" s="684"/>
      <c r="CW36" s="684"/>
      <c r="CX36" s="684"/>
      <c r="CY36" s="685"/>
      <c r="CZ36" s="688">
        <v>
6.4</v>
      </c>
      <c r="DA36" s="717"/>
      <c r="DB36" s="717"/>
      <c r="DC36" s="721"/>
      <c r="DD36" s="692">
        <v>
7640797</v>
      </c>
      <c r="DE36" s="684"/>
      <c r="DF36" s="684"/>
      <c r="DG36" s="684"/>
      <c r="DH36" s="684"/>
      <c r="DI36" s="684"/>
      <c r="DJ36" s="684"/>
      <c r="DK36" s="685"/>
      <c r="DL36" s="692">
        <v>
5445966</v>
      </c>
      <c r="DM36" s="684"/>
      <c r="DN36" s="684"/>
      <c r="DO36" s="684"/>
      <c r="DP36" s="684"/>
      <c r="DQ36" s="684"/>
      <c r="DR36" s="684"/>
      <c r="DS36" s="684"/>
      <c r="DT36" s="684"/>
      <c r="DU36" s="684"/>
      <c r="DV36" s="685"/>
      <c r="DW36" s="688">
        <v>
5.0999999999999996</v>
      </c>
      <c r="DX36" s="717"/>
      <c r="DY36" s="717"/>
      <c r="DZ36" s="717"/>
      <c r="EA36" s="717"/>
      <c r="EB36" s="717"/>
      <c r="EC36" s="718"/>
    </row>
    <row r="37" spans="2:133" ht="11.25" customHeight="1" x14ac:dyDescent="0.2">
      <c r="B37" s="680" t="s">
        <v>
330</v>
      </c>
      <c r="C37" s="681"/>
      <c r="D37" s="681"/>
      <c r="E37" s="681"/>
      <c r="F37" s="681"/>
      <c r="G37" s="681"/>
      <c r="H37" s="681"/>
      <c r="I37" s="681"/>
      <c r="J37" s="681"/>
      <c r="K37" s="681"/>
      <c r="L37" s="681"/>
      <c r="M37" s="681"/>
      <c r="N37" s="681"/>
      <c r="O37" s="681"/>
      <c r="P37" s="681"/>
      <c r="Q37" s="682"/>
      <c r="R37" s="683">
        <v>
5187988</v>
      </c>
      <c r="S37" s="684"/>
      <c r="T37" s="684"/>
      <c r="U37" s="684"/>
      <c r="V37" s="684"/>
      <c r="W37" s="684"/>
      <c r="X37" s="684"/>
      <c r="Y37" s="685"/>
      <c r="Z37" s="686">
        <v>
2.8</v>
      </c>
      <c r="AA37" s="686"/>
      <c r="AB37" s="686"/>
      <c r="AC37" s="686"/>
      <c r="AD37" s="687" t="s">
        <v>
232</v>
      </c>
      <c r="AE37" s="687"/>
      <c r="AF37" s="687"/>
      <c r="AG37" s="687"/>
      <c r="AH37" s="687"/>
      <c r="AI37" s="687"/>
      <c r="AJ37" s="687"/>
      <c r="AK37" s="687"/>
      <c r="AL37" s="688" t="s">
        <v>
145</v>
      </c>
      <c r="AM37" s="689"/>
      <c r="AN37" s="689"/>
      <c r="AO37" s="690"/>
      <c r="AQ37" s="761" t="s">
        <v>
331</v>
      </c>
      <c r="AR37" s="762"/>
      <c r="AS37" s="762"/>
      <c r="AT37" s="762"/>
      <c r="AU37" s="762"/>
      <c r="AV37" s="762"/>
      <c r="AW37" s="762"/>
      <c r="AX37" s="762"/>
      <c r="AY37" s="763"/>
      <c r="AZ37" s="683">
        <v>
711525</v>
      </c>
      <c r="BA37" s="684"/>
      <c r="BB37" s="684"/>
      <c r="BC37" s="684"/>
      <c r="BD37" s="719"/>
      <c r="BE37" s="719"/>
      <c r="BF37" s="750"/>
      <c r="BG37" s="698" t="s">
        <v>
332</v>
      </c>
      <c r="BH37" s="699"/>
      <c r="BI37" s="699"/>
      <c r="BJ37" s="699"/>
      <c r="BK37" s="699"/>
      <c r="BL37" s="699"/>
      <c r="BM37" s="699"/>
      <c r="BN37" s="699"/>
      <c r="BO37" s="699"/>
      <c r="BP37" s="699"/>
      <c r="BQ37" s="699"/>
      <c r="BR37" s="699"/>
      <c r="BS37" s="699"/>
      <c r="BT37" s="699"/>
      <c r="BU37" s="700"/>
      <c r="BV37" s="683">
        <v>
461300</v>
      </c>
      <c r="BW37" s="684"/>
      <c r="BX37" s="684"/>
      <c r="BY37" s="684"/>
      <c r="BZ37" s="684"/>
      <c r="CA37" s="684"/>
      <c r="CB37" s="693"/>
      <c r="CD37" s="698" t="s">
        <v>
333</v>
      </c>
      <c r="CE37" s="699"/>
      <c r="CF37" s="699"/>
      <c r="CG37" s="699"/>
      <c r="CH37" s="699"/>
      <c r="CI37" s="699"/>
      <c r="CJ37" s="699"/>
      <c r="CK37" s="699"/>
      <c r="CL37" s="699"/>
      <c r="CM37" s="699"/>
      <c r="CN37" s="699"/>
      <c r="CO37" s="699"/>
      <c r="CP37" s="699"/>
      <c r="CQ37" s="700"/>
      <c r="CR37" s="683">
        <v>
1565433</v>
      </c>
      <c r="CS37" s="719"/>
      <c r="CT37" s="719"/>
      <c r="CU37" s="719"/>
      <c r="CV37" s="719"/>
      <c r="CW37" s="719"/>
      <c r="CX37" s="719"/>
      <c r="CY37" s="720"/>
      <c r="CZ37" s="688">
        <v>
0.9</v>
      </c>
      <c r="DA37" s="717"/>
      <c r="DB37" s="717"/>
      <c r="DC37" s="721"/>
      <c r="DD37" s="692">
        <v>
1565365</v>
      </c>
      <c r="DE37" s="719"/>
      <c r="DF37" s="719"/>
      <c r="DG37" s="719"/>
      <c r="DH37" s="719"/>
      <c r="DI37" s="719"/>
      <c r="DJ37" s="719"/>
      <c r="DK37" s="720"/>
      <c r="DL37" s="692">
        <v>
1126346</v>
      </c>
      <c r="DM37" s="719"/>
      <c r="DN37" s="719"/>
      <c r="DO37" s="719"/>
      <c r="DP37" s="719"/>
      <c r="DQ37" s="719"/>
      <c r="DR37" s="719"/>
      <c r="DS37" s="719"/>
      <c r="DT37" s="719"/>
      <c r="DU37" s="719"/>
      <c r="DV37" s="720"/>
      <c r="DW37" s="688">
        <v>
1</v>
      </c>
      <c r="DX37" s="717"/>
      <c r="DY37" s="717"/>
      <c r="DZ37" s="717"/>
      <c r="EA37" s="717"/>
      <c r="EB37" s="717"/>
      <c r="EC37" s="718"/>
    </row>
    <row r="38" spans="2:133" ht="11.25" customHeight="1" x14ac:dyDescent="0.2">
      <c r="B38" s="680" t="s">
        <v>
334</v>
      </c>
      <c r="C38" s="681"/>
      <c r="D38" s="681"/>
      <c r="E38" s="681"/>
      <c r="F38" s="681"/>
      <c r="G38" s="681"/>
      <c r="H38" s="681"/>
      <c r="I38" s="681"/>
      <c r="J38" s="681"/>
      <c r="K38" s="681"/>
      <c r="L38" s="681"/>
      <c r="M38" s="681"/>
      <c r="N38" s="681"/>
      <c r="O38" s="681"/>
      <c r="P38" s="681"/>
      <c r="Q38" s="682"/>
      <c r="R38" s="683">
        <v>
4201267</v>
      </c>
      <c r="S38" s="684"/>
      <c r="T38" s="684"/>
      <c r="U38" s="684"/>
      <c r="V38" s="684"/>
      <c r="W38" s="684"/>
      <c r="X38" s="684"/>
      <c r="Y38" s="685"/>
      <c r="Z38" s="686">
        <v>
2.2999999999999998</v>
      </c>
      <c r="AA38" s="686"/>
      <c r="AB38" s="686"/>
      <c r="AC38" s="686"/>
      <c r="AD38" s="687">
        <v>
42371</v>
      </c>
      <c r="AE38" s="687"/>
      <c r="AF38" s="687"/>
      <c r="AG38" s="687"/>
      <c r="AH38" s="687"/>
      <c r="AI38" s="687"/>
      <c r="AJ38" s="687"/>
      <c r="AK38" s="687"/>
      <c r="AL38" s="688">
        <v>
0</v>
      </c>
      <c r="AM38" s="689"/>
      <c r="AN38" s="689"/>
      <c r="AO38" s="690"/>
      <c r="AQ38" s="761" t="s">
        <v>
335</v>
      </c>
      <c r="AR38" s="762"/>
      <c r="AS38" s="762"/>
      <c r="AT38" s="762"/>
      <c r="AU38" s="762"/>
      <c r="AV38" s="762"/>
      <c r="AW38" s="762"/>
      <c r="AX38" s="762"/>
      <c r="AY38" s="763"/>
      <c r="AZ38" s="683" t="s">
        <v>
128</v>
      </c>
      <c r="BA38" s="684"/>
      <c r="BB38" s="684"/>
      <c r="BC38" s="684"/>
      <c r="BD38" s="719"/>
      <c r="BE38" s="719"/>
      <c r="BF38" s="750"/>
      <c r="BG38" s="698" t="s">
        <v>
336</v>
      </c>
      <c r="BH38" s="699"/>
      <c r="BI38" s="699"/>
      <c r="BJ38" s="699"/>
      <c r="BK38" s="699"/>
      <c r="BL38" s="699"/>
      <c r="BM38" s="699"/>
      <c r="BN38" s="699"/>
      <c r="BO38" s="699"/>
      <c r="BP38" s="699"/>
      <c r="BQ38" s="699"/>
      <c r="BR38" s="699"/>
      <c r="BS38" s="699"/>
      <c r="BT38" s="699"/>
      <c r="BU38" s="700"/>
      <c r="BV38" s="683">
        <v>
53689</v>
      </c>
      <c r="BW38" s="684"/>
      <c r="BX38" s="684"/>
      <c r="BY38" s="684"/>
      <c r="BZ38" s="684"/>
      <c r="CA38" s="684"/>
      <c r="CB38" s="693"/>
      <c r="CD38" s="698" t="s">
        <v>
337</v>
      </c>
      <c r="CE38" s="699"/>
      <c r="CF38" s="699"/>
      <c r="CG38" s="699"/>
      <c r="CH38" s="699"/>
      <c r="CI38" s="699"/>
      <c r="CJ38" s="699"/>
      <c r="CK38" s="699"/>
      <c r="CL38" s="699"/>
      <c r="CM38" s="699"/>
      <c r="CN38" s="699"/>
      <c r="CO38" s="699"/>
      <c r="CP38" s="699"/>
      <c r="CQ38" s="700"/>
      <c r="CR38" s="683">
        <v>
12148970</v>
      </c>
      <c r="CS38" s="684"/>
      <c r="CT38" s="684"/>
      <c r="CU38" s="684"/>
      <c r="CV38" s="684"/>
      <c r="CW38" s="684"/>
      <c r="CX38" s="684"/>
      <c r="CY38" s="685"/>
      <c r="CZ38" s="688">
        <v>
6.8</v>
      </c>
      <c r="DA38" s="717"/>
      <c r="DB38" s="717"/>
      <c r="DC38" s="721"/>
      <c r="DD38" s="692">
        <v>
10321351</v>
      </c>
      <c r="DE38" s="684"/>
      <c r="DF38" s="684"/>
      <c r="DG38" s="684"/>
      <c r="DH38" s="684"/>
      <c r="DI38" s="684"/>
      <c r="DJ38" s="684"/>
      <c r="DK38" s="685"/>
      <c r="DL38" s="692">
        <v>
8445625</v>
      </c>
      <c r="DM38" s="684"/>
      <c r="DN38" s="684"/>
      <c r="DO38" s="684"/>
      <c r="DP38" s="684"/>
      <c r="DQ38" s="684"/>
      <c r="DR38" s="684"/>
      <c r="DS38" s="684"/>
      <c r="DT38" s="684"/>
      <c r="DU38" s="684"/>
      <c r="DV38" s="685"/>
      <c r="DW38" s="688">
        <v>
7.9</v>
      </c>
      <c r="DX38" s="717"/>
      <c r="DY38" s="717"/>
      <c r="DZ38" s="717"/>
      <c r="EA38" s="717"/>
      <c r="EB38" s="717"/>
      <c r="EC38" s="718"/>
    </row>
    <row r="39" spans="2:133" ht="11.25" customHeight="1" x14ac:dyDescent="0.2">
      <c r="B39" s="680" t="s">
        <v>
338</v>
      </c>
      <c r="C39" s="681"/>
      <c r="D39" s="681"/>
      <c r="E39" s="681"/>
      <c r="F39" s="681"/>
      <c r="G39" s="681"/>
      <c r="H39" s="681"/>
      <c r="I39" s="681"/>
      <c r="J39" s="681"/>
      <c r="K39" s="681"/>
      <c r="L39" s="681"/>
      <c r="M39" s="681"/>
      <c r="N39" s="681"/>
      <c r="O39" s="681"/>
      <c r="P39" s="681"/>
      <c r="Q39" s="682"/>
      <c r="R39" s="683" t="s">
        <v>
232</v>
      </c>
      <c r="S39" s="684"/>
      <c r="T39" s="684"/>
      <c r="U39" s="684"/>
      <c r="V39" s="684"/>
      <c r="W39" s="684"/>
      <c r="X39" s="684"/>
      <c r="Y39" s="685"/>
      <c r="Z39" s="686" t="s">
        <v>
232</v>
      </c>
      <c r="AA39" s="686"/>
      <c r="AB39" s="686"/>
      <c r="AC39" s="686"/>
      <c r="AD39" s="687" t="s">
        <v>
128</v>
      </c>
      <c r="AE39" s="687"/>
      <c r="AF39" s="687"/>
      <c r="AG39" s="687"/>
      <c r="AH39" s="687"/>
      <c r="AI39" s="687"/>
      <c r="AJ39" s="687"/>
      <c r="AK39" s="687"/>
      <c r="AL39" s="688" t="s">
        <v>
145</v>
      </c>
      <c r="AM39" s="689"/>
      <c r="AN39" s="689"/>
      <c r="AO39" s="690"/>
      <c r="AQ39" s="761" t="s">
        <v>
339</v>
      </c>
      <c r="AR39" s="762"/>
      <c r="AS39" s="762"/>
      <c r="AT39" s="762"/>
      <c r="AU39" s="762"/>
      <c r="AV39" s="762"/>
      <c r="AW39" s="762"/>
      <c r="AX39" s="762"/>
      <c r="AY39" s="763"/>
      <c r="AZ39" s="683" t="s">
        <v>
232</v>
      </c>
      <c r="BA39" s="684"/>
      <c r="BB39" s="684"/>
      <c r="BC39" s="684"/>
      <c r="BD39" s="719"/>
      <c r="BE39" s="719"/>
      <c r="BF39" s="750"/>
      <c r="BG39" s="698" t="s">
        <v>
340</v>
      </c>
      <c r="BH39" s="699"/>
      <c r="BI39" s="699"/>
      <c r="BJ39" s="699"/>
      <c r="BK39" s="699"/>
      <c r="BL39" s="699"/>
      <c r="BM39" s="699"/>
      <c r="BN39" s="699"/>
      <c r="BO39" s="699"/>
      <c r="BP39" s="699"/>
      <c r="BQ39" s="699"/>
      <c r="BR39" s="699"/>
      <c r="BS39" s="699"/>
      <c r="BT39" s="699"/>
      <c r="BU39" s="700"/>
      <c r="BV39" s="683">
        <v>
72713</v>
      </c>
      <c r="BW39" s="684"/>
      <c r="BX39" s="684"/>
      <c r="BY39" s="684"/>
      <c r="BZ39" s="684"/>
      <c r="CA39" s="684"/>
      <c r="CB39" s="693"/>
      <c r="CD39" s="698" t="s">
        <v>
341</v>
      </c>
      <c r="CE39" s="699"/>
      <c r="CF39" s="699"/>
      <c r="CG39" s="699"/>
      <c r="CH39" s="699"/>
      <c r="CI39" s="699"/>
      <c r="CJ39" s="699"/>
      <c r="CK39" s="699"/>
      <c r="CL39" s="699"/>
      <c r="CM39" s="699"/>
      <c r="CN39" s="699"/>
      <c r="CO39" s="699"/>
      <c r="CP39" s="699"/>
      <c r="CQ39" s="700"/>
      <c r="CR39" s="683">
        <v>
10409072</v>
      </c>
      <c r="CS39" s="719"/>
      <c r="CT39" s="719"/>
      <c r="CU39" s="719"/>
      <c r="CV39" s="719"/>
      <c r="CW39" s="719"/>
      <c r="CX39" s="719"/>
      <c r="CY39" s="720"/>
      <c r="CZ39" s="688">
        <v>
5.8</v>
      </c>
      <c r="DA39" s="717"/>
      <c r="DB39" s="717"/>
      <c r="DC39" s="721"/>
      <c r="DD39" s="692">
        <v>
8009638</v>
      </c>
      <c r="DE39" s="719"/>
      <c r="DF39" s="719"/>
      <c r="DG39" s="719"/>
      <c r="DH39" s="719"/>
      <c r="DI39" s="719"/>
      <c r="DJ39" s="719"/>
      <c r="DK39" s="720"/>
      <c r="DL39" s="692" t="s">
        <v>
128</v>
      </c>
      <c r="DM39" s="719"/>
      <c r="DN39" s="719"/>
      <c r="DO39" s="719"/>
      <c r="DP39" s="719"/>
      <c r="DQ39" s="719"/>
      <c r="DR39" s="719"/>
      <c r="DS39" s="719"/>
      <c r="DT39" s="719"/>
      <c r="DU39" s="719"/>
      <c r="DV39" s="720"/>
      <c r="DW39" s="688" t="s">
        <v>
232</v>
      </c>
      <c r="DX39" s="717"/>
      <c r="DY39" s="717"/>
      <c r="DZ39" s="717"/>
      <c r="EA39" s="717"/>
      <c r="EB39" s="717"/>
      <c r="EC39" s="718"/>
    </row>
    <row r="40" spans="2:133" ht="11.25" customHeight="1" x14ac:dyDescent="0.2">
      <c r="B40" s="680" t="s">
        <v>
342</v>
      </c>
      <c r="C40" s="681"/>
      <c r="D40" s="681"/>
      <c r="E40" s="681"/>
      <c r="F40" s="681"/>
      <c r="G40" s="681"/>
      <c r="H40" s="681"/>
      <c r="I40" s="681"/>
      <c r="J40" s="681"/>
      <c r="K40" s="681"/>
      <c r="L40" s="681"/>
      <c r="M40" s="681"/>
      <c r="N40" s="681"/>
      <c r="O40" s="681"/>
      <c r="P40" s="681"/>
      <c r="Q40" s="682"/>
      <c r="R40" s="683" t="s">
        <v>
145</v>
      </c>
      <c r="S40" s="684"/>
      <c r="T40" s="684"/>
      <c r="U40" s="684"/>
      <c r="V40" s="684"/>
      <c r="W40" s="684"/>
      <c r="X40" s="684"/>
      <c r="Y40" s="685"/>
      <c r="Z40" s="686" t="s">
        <v>
145</v>
      </c>
      <c r="AA40" s="686"/>
      <c r="AB40" s="686"/>
      <c r="AC40" s="686"/>
      <c r="AD40" s="687" t="s">
        <v>
128</v>
      </c>
      <c r="AE40" s="687"/>
      <c r="AF40" s="687"/>
      <c r="AG40" s="687"/>
      <c r="AH40" s="687"/>
      <c r="AI40" s="687"/>
      <c r="AJ40" s="687"/>
      <c r="AK40" s="687"/>
      <c r="AL40" s="688" t="s">
        <v>
128</v>
      </c>
      <c r="AM40" s="689"/>
      <c r="AN40" s="689"/>
      <c r="AO40" s="690"/>
      <c r="AQ40" s="761" t="s">
        <v>
343</v>
      </c>
      <c r="AR40" s="762"/>
      <c r="AS40" s="762"/>
      <c r="AT40" s="762"/>
      <c r="AU40" s="762"/>
      <c r="AV40" s="762"/>
      <c r="AW40" s="762"/>
      <c r="AX40" s="762"/>
      <c r="AY40" s="763"/>
      <c r="AZ40" s="683" t="s">
        <v>
128</v>
      </c>
      <c r="BA40" s="684"/>
      <c r="BB40" s="684"/>
      <c r="BC40" s="684"/>
      <c r="BD40" s="719"/>
      <c r="BE40" s="719"/>
      <c r="BF40" s="750"/>
      <c r="BG40" s="764" t="s">
        <v>
344</v>
      </c>
      <c r="BH40" s="765"/>
      <c r="BI40" s="765"/>
      <c r="BJ40" s="765"/>
      <c r="BK40" s="765"/>
      <c r="BL40" s="236"/>
      <c r="BM40" s="699" t="s">
        <v>
345</v>
      </c>
      <c r="BN40" s="699"/>
      <c r="BO40" s="699"/>
      <c r="BP40" s="699"/>
      <c r="BQ40" s="699"/>
      <c r="BR40" s="699"/>
      <c r="BS40" s="699"/>
      <c r="BT40" s="699"/>
      <c r="BU40" s="700"/>
      <c r="BV40" s="683">
        <v>
132</v>
      </c>
      <c r="BW40" s="684"/>
      <c r="BX40" s="684"/>
      <c r="BY40" s="684"/>
      <c r="BZ40" s="684"/>
      <c r="CA40" s="684"/>
      <c r="CB40" s="693"/>
      <c r="CD40" s="698" t="s">
        <v>
346</v>
      </c>
      <c r="CE40" s="699"/>
      <c r="CF40" s="699"/>
      <c r="CG40" s="699"/>
      <c r="CH40" s="699"/>
      <c r="CI40" s="699"/>
      <c r="CJ40" s="699"/>
      <c r="CK40" s="699"/>
      <c r="CL40" s="699"/>
      <c r="CM40" s="699"/>
      <c r="CN40" s="699"/>
      <c r="CO40" s="699"/>
      <c r="CP40" s="699"/>
      <c r="CQ40" s="700"/>
      <c r="CR40" s="683">
        <v>
298533</v>
      </c>
      <c r="CS40" s="684"/>
      <c r="CT40" s="684"/>
      <c r="CU40" s="684"/>
      <c r="CV40" s="684"/>
      <c r="CW40" s="684"/>
      <c r="CX40" s="684"/>
      <c r="CY40" s="685"/>
      <c r="CZ40" s="688">
        <v>
0.2</v>
      </c>
      <c r="DA40" s="717"/>
      <c r="DB40" s="717"/>
      <c r="DC40" s="721"/>
      <c r="DD40" s="692">
        <v>
30762</v>
      </c>
      <c r="DE40" s="684"/>
      <c r="DF40" s="684"/>
      <c r="DG40" s="684"/>
      <c r="DH40" s="684"/>
      <c r="DI40" s="684"/>
      <c r="DJ40" s="684"/>
      <c r="DK40" s="685"/>
      <c r="DL40" s="692">
        <v>
30331</v>
      </c>
      <c r="DM40" s="684"/>
      <c r="DN40" s="684"/>
      <c r="DO40" s="684"/>
      <c r="DP40" s="684"/>
      <c r="DQ40" s="684"/>
      <c r="DR40" s="684"/>
      <c r="DS40" s="684"/>
      <c r="DT40" s="684"/>
      <c r="DU40" s="684"/>
      <c r="DV40" s="685"/>
      <c r="DW40" s="688">
        <v>
0</v>
      </c>
      <c r="DX40" s="717"/>
      <c r="DY40" s="717"/>
      <c r="DZ40" s="717"/>
      <c r="EA40" s="717"/>
      <c r="EB40" s="717"/>
      <c r="EC40" s="718"/>
    </row>
    <row r="41" spans="2:133" ht="11.25" customHeight="1" x14ac:dyDescent="0.2">
      <c r="B41" s="680" t="s">
        <v>
347</v>
      </c>
      <c r="C41" s="681"/>
      <c r="D41" s="681"/>
      <c r="E41" s="681"/>
      <c r="F41" s="681"/>
      <c r="G41" s="681"/>
      <c r="H41" s="681"/>
      <c r="I41" s="681"/>
      <c r="J41" s="681"/>
      <c r="K41" s="681"/>
      <c r="L41" s="681"/>
      <c r="M41" s="681"/>
      <c r="N41" s="681"/>
      <c r="O41" s="681"/>
      <c r="P41" s="681"/>
      <c r="Q41" s="682"/>
      <c r="R41" s="683" t="s">
        <v>
128</v>
      </c>
      <c r="S41" s="684"/>
      <c r="T41" s="684"/>
      <c r="U41" s="684"/>
      <c r="V41" s="684"/>
      <c r="W41" s="684"/>
      <c r="X41" s="684"/>
      <c r="Y41" s="685"/>
      <c r="Z41" s="686" t="s">
        <v>
232</v>
      </c>
      <c r="AA41" s="686"/>
      <c r="AB41" s="686"/>
      <c r="AC41" s="686"/>
      <c r="AD41" s="687" t="s">
        <v>
128</v>
      </c>
      <c r="AE41" s="687"/>
      <c r="AF41" s="687"/>
      <c r="AG41" s="687"/>
      <c r="AH41" s="687"/>
      <c r="AI41" s="687"/>
      <c r="AJ41" s="687"/>
      <c r="AK41" s="687"/>
      <c r="AL41" s="688" t="s">
        <v>
145</v>
      </c>
      <c r="AM41" s="689"/>
      <c r="AN41" s="689"/>
      <c r="AO41" s="690"/>
      <c r="AQ41" s="761" t="s">
        <v>
348</v>
      </c>
      <c r="AR41" s="762"/>
      <c r="AS41" s="762"/>
      <c r="AT41" s="762"/>
      <c r="AU41" s="762"/>
      <c r="AV41" s="762"/>
      <c r="AW41" s="762"/>
      <c r="AX41" s="762"/>
      <c r="AY41" s="763"/>
      <c r="AZ41" s="683">
        <v>
3432431</v>
      </c>
      <c r="BA41" s="684"/>
      <c r="BB41" s="684"/>
      <c r="BC41" s="684"/>
      <c r="BD41" s="719"/>
      <c r="BE41" s="719"/>
      <c r="BF41" s="750"/>
      <c r="BG41" s="764"/>
      <c r="BH41" s="765"/>
      <c r="BI41" s="765"/>
      <c r="BJ41" s="765"/>
      <c r="BK41" s="765"/>
      <c r="BL41" s="236"/>
      <c r="BM41" s="699" t="s">
        <v>
349</v>
      </c>
      <c r="BN41" s="699"/>
      <c r="BO41" s="699"/>
      <c r="BP41" s="699"/>
      <c r="BQ41" s="699"/>
      <c r="BR41" s="699"/>
      <c r="BS41" s="699"/>
      <c r="BT41" s="699"/>
      <c r="BU41" s="700"/>
      <c r="BV41" s="683" t="s">
        <v>
232</v>
      </c>
      <c r="BW41" s="684"/>
      <c r="BX41" s="684"/>
      <c r="BY41" s="684"/>
      <c r="BZ41" s="684"/>
      <c r="CA41" s="684"/>
      <c r="CB41" s="693"/>
      <c r="CD41" s="698" t="s">
        <v>
350</v>
      </c>
      <c r="CE41" s="699"/>
      <c r="CF41" s="699"/>
      <c r="CG41" s="699"/>
      <c r="CH41" s="699"/>
      <c r="CI41" s="699"/>
      <c r="CJ41" s="699"/>
      <c r="CK41" s="699"/>
      <c r="CL41" s="699"/>
      <c r="CM41" s="699"/>
      <c r="CN41" s="699"/>
      <c r="CO41" s="699"/>
      <c r="CP41" s="699"/>
      <c r="CQ41" s="700"/>
      <c r="CR41" s="683" t="s">
        <v>
232</v>
      </c>
      <c r="CS41" s="719"/>
      <c r="CT41" s="719"/>
      <c r="CU41" s="719"/>
      <c r="CV41" s="719"/>
      <c r="CW41" s="719"/>
      <c r="CX41" s="719"/>
      <c r="CY41" s="720"/>
      <c r="CZ41" s="688" t="s">
        <v>
145</v>
      </c>
      <c r="DA41" s="717"/>
      <c r="DB41" s="717"/>
      <c r="DC41" s="721"/>
      <c r="DD41" s="692" t="s">
        <v>
145</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24" t="s">
        <v>
351</v>
      </c>
      <c r="C42" s="725"/>
      <c r="D42" s="725"/>
      <c r="E42" s="725"/>
      <c r="F42" s="725"/>
      <c r="G42" s="725"/>
      <c r="H42" s="725"/>
      <c r="I42" s="725"/>
      <c r="J42" s="725"/>
      <c r="K42" s="725"/>
      <c r="L42" s="725"/>
      <c r="M42" s="725"/>
      <c r="N42" s="725"/>
      <c r="O42" s="725"/>
      <c r="P42" s="725"/>
      <c r="Q42" s="726"/>
      <c r="R42" s="768">
        <v>
183779737</v>
      </c>
      <c r="S42" s="769"/>
      <c r="T42" s="769"/>
      <c r="U42" s="769"/>
      <c r="V42" s="769"/>
      <c r="W42" s="769"/>
      <c r="X42" s="769"/>
      <c r="Y42" s="777"/>
      <c r="Z42" s="778">
        <v>
100</v>
      </c>
      <c r="AA42" s="778"/>
      <c r="AB42" s="778"/>
      <c r="AC42" s="778"/>
      <c r="AD42" s="779">
        <v>
107343539</v>
      </c>
      <c r="AE42" s="779"/>
      <c r="AF42" s="779"/>
      <c r="AG42" s="779"/>
      <c r="AH42" s="779"/>
      <c r="AI42" s="779"/>
      <c r="AJ42" s="779"/>
      <c r="AK42" s="779"/>
      <c r="AL42" s="780">
        <v>
100</v>
      </c>
      <c r="AM42" s="755"/>
      <c r="AN42" s="755"/>
      <c r="AO42" s="781"/>
      <c r="AQ42" s="782" t="s">
        <v>
352</v>
      </c>
      <c r="AR42" s="783"/>
      <c r="AS42" s="783"/>
      <c r="AT42" s="783"/>
      <c r="AU42" s="783"/>
      <c r="AV42" s="783"/>
      <c r="AW42" s="783"/>
      <c r="AX42" s="783"/>
      <c r="AY42" s="784"/>
      <c r="AZ42" s="768">
        <v>
8005014</v>
      </c>
      <c r="BA42" s="769"/>
      <c r="BB42" s="769"/>
      <c r="BC42" s="769"/>
      <c r="BD42" s="754"/>
      <c r="BE42" s="754"/>
      <c r="BF42" s="756"/>
      <c r="BG42" s="766"/>
      <c r="BH42" s="767"/>
      <c r="BI42" s="767"/>
      <c r="BJ42" s="767"/>
      <c r="BK42" s="767"/>
      <c r="BL42" s="237"/>
      <c r="BM42" s="709" t="s">
        <v>
353</v>
      </c>
      <c r="BN42" s="709"/>
      <c r="BO42" s="709"/>
      <c r="BP42" s="709"/>
      <c r="BQ42" s="709"/>
      <c r="BR42" s="709"/>
      <c r="BS42" s="709"/>
      <c r="BT42" s="709"/>
      <c r="BU42" s="710"/>
      <c r="BV42" s="768">
        <v>
308</v>
      </c>
      <c r="BW42" s="769"/>
      <c r="BX42" s="769"/>
      <c r="BY42" s="769"/>
      <c r="BZ42" s="769"/>
      <c r="CA42" s="769"/>
      <c r="CB42" s="776"/>
      <c r="CD42" s="680" t="s">
        <v>
354</v>
      </c>
      <c r="CE42" s="681"/>
      <c r="CF42" s="681"/>
      <c r="CG42" s="681"/>
      <c r="CH42" s="681"/>
      <c r="CI42" s="681"/>
      <c r="CJ42" s="681"/>
      <c r="CK42" s="681"/>
      <c r="CL42" s="681"/>
      <c r="CM42" s="681"/>
      <c r="CN42" s="681"/>
      <c r="CO42" s="681"/>
      <c r="CP42" s="681"/>
      <c r="CQ42" s="682"/>
      <c r="CR42" s="683">
        <v>
43316865</v>
      </c>
      <c r="CS42" s="684"/>
      <c r="CT42" s="684"/>
      <c r="CU42" s="684"/>
      <c r="CV42" s="684"/>
      <c r="CW42" s="684"/>
      <c r="CX42" s="684"/>
      <c r="CY42" s="685"/>
      <c r="CZ42" s="688">
        <v>
24.2</v>
      </c>
      <c r="DA42" s="689"/>
      <c r="DB42" s="689"/>
      <c r="DC42" s="701"/>
      <c r="DD42" s="692">
        <v>
16957934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
355</v>
      </c>
      <c r="CE43" s="681"/>
      <c r="CF43" s="681"/>
      <c r="CG43" s="681"/>
      <c r="CH43" s="681"/>
      <c r="CI43" s="681"/>
      <c r="CJ43" s="681"/>
      <c r="CK43" s="681"/>
      <c r="CL43" s="681"/>
      <c r="CM43" s="681"/>
      <c r="CN43" s="681"/>
      <c r="CO43" s="681"/>
      <c r="CP43" s="681"/>
      <c r="CQ43" s="682"/>
      <c r="CR43" s="683">
        <v>
505992</v>
      </c>
      <c r="CS43" s="719"/>
      <c r="CT43" s="719"/>
      <c r="CU43" s="719"/>
      <c r="CV43" s="719"/>
      <c r="CW43" s="719"/>
      <c r="CX43" s="719"/>
      <c r="CY43" s="720"/>
      <c r="CZ43" s="688">
        <v>
0.3</v>
      </c>
      <c r="DA43" s="717"/>
      <c r="DB43" s="717"/>
      <c r="DC43" s="721"/>
      <c r="DD43" s="692">
        <v>
466190</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
303</v>
      </c>
      <c r="CE44" s="796"/>
      <c r="CF44" s="680" t="s">
        <v>
356</v>
      </c>
      <c r="CG44" s="681"/>
      <c r="CH44" s="681"/>
      <c r="CI44" s="681"/>
      <c r="CJ44" s="681"/>
      <c r="CK44" s="681"/>
      <c r="CL44" s="681"/>
      <c r="CM44" s="681"/>
      <c r="CN44" s="681"/>
      <c r="CO44" s="681"/>
      <c r="CP44" s="681"/>
      <c r="CQ44" s="682"/>
      <c r="CR44" s="683">
        <v>
43316865</v>
      </c>
      <c r="CS44" s="684"/>
      <c r="CT44" s="684"/>
      <c r="CU44" s="684"/>
      <c r="CV44" s="684"/>
      <c r="CW44" s="684"/>
      <c r="CX44" s="684"/>
      <c r="CY44" s="685"/>
      <c r="CZ44" s="688">
        <v>
24.2</v>
      </c>
      <c r="DA44" s="689"/>
      <c r="DB44" s="689"/>
      <c r="DC44" s="701"/>
      <c r="DD44" s="692">
        <v>
16957934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
357</v>
      </c>
      <c r="CG45" s="681"/>
      <c r="CH45" s="681"/>
      <c r="CI45" s="681"/>
      <c r="CJ45" s="681"/>
      <c r="CK45" s="681"/>
      <c r="CL45" s="681"/>
      <c r="CM45" s="681"/>
      <c r="CN45" s="681"/>
      <c r="CO45" s="681"/>
      <c r="CP45" s="681"/>
      <c r="CQ45" s="682"/>
      <c r="CR45" s="683">
        <v>
12286153</v>
      </c>
      <c r="CS45" s="719"/>
      <c r="CT45" s="719"/>
      <c r="CU45" s="719"/>
      <c r="CV45" s="719"/>
      <c r="CW45" s="719"/>
      <c r="CX45" s="719"/>
      <c r="CY45" s="720"/>
      <c r="CZ45" s="688">
        <v>
6.9</v>
      </c>
      <c r="DA45" s="717"/>
      <c r="DB45" s="717"/>
      <c r="DC45" s="721"/>
      <c r="DD45" s="692">
        <v>
4648165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359</v>
      </c>
      <c r="CG46" s="681"/>
      <c r="CH46" s="681"/>
      <c r="CI46" s="681"/>
      <c r="CJ46" s="681"/>
      <c r="CK46" s="681"/>
      <c r="CL46" s="681"/>
      <c r="CM46" s="681"/>
      <c r="CN46" s="681"/>
      <c r="CO46" s="681"/>
      <c r="CP46" s="681"/>
      <c r="CQ46" s="682"/>
      <c r="CR46" s="683">
        <v>
31030712</v>
      </c>
      <c r="CS46" s="684"/>
      <c r="CT46" s="684"/>
      <c r="CU46" s="684"/>
      <c r="CV46" s="684"/>
      <c r="CW46" s="684"/>
      <c r="CX46" s="684"/>
      <c r="CY46" s="685"/>
      <c r="CZ46" s="688">
        <v>
17.399999999999999</v>
      </c>
      <c r="DA46" s="689"/>
      <c r="DB46" s="689"/>
      <c r="DC46" s="701"/>
      <c r="DD46" s="692">
        <v>
12309769</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361</v>
      </c>
      <c r="CG47" s="681"/>
      <c r="CH47" s="681"/>
      <c r="CI47" s="681"/>
      <c r="CJ47" s="681"/>
      <c r="CK47" s="681"/>
      <c r="CL47" s="681"/>
      <c r="CM47" s="681"/>
      <c r="CN47" s="681"/>
      <c r="CO47" s="681"/>
      <c r="CP47" s="681"/>
      <c r="CQ47" s="682"/>
      <c r="CR47" s="683" t="s">
        <v>
232</v>
      </c>
      <c r="CS47" s="719"/>
      <c r="CT47" s="719"/>
      <c r="CU47" s="719"/>
      <c r="CV47" s="719"/>
      <c r="CW47" s="719"/>
      <c r="CX47" s="719"/>
      <c r="CY47" s="720"/>
      <c r="CZ47" s="688" t="s">
        <v>
232</v>
      </c>
      <c r="DA47" s="717"/>
      <c r="DB47" s="717"/>
      <c r="DC47" s="721"/>
      <c r="DD47" s="692" t="s">
        <v>
145</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
362</v>
      </c>
      <c r="CD48" s="799"/>
      <c r="CE48" s="800"/>
      <c r="CF48" s="680" t="s">
        <v>
363</v>
      </c>
      <c r="CG48" s="681"/>
      <c r="CH48" s="681"/>
      <c r="CI48" s="681"/>
      <c r="CJ48" s="681"/>
      <c r="CK48" s="681"/>
      <c r="CL48" s="681"/>
      <c r="CM48" s="681"/>
      <c r="CN48" s="681"/>
      <c r="CO48" s="681"/>
      <c r="CP48" s="681"/>
      <c r="CQ48" s="682"/>
      <c r="CR48" s="683" t="s">
        <v>
232</v>
      </c>
      <c r="CS48" s="684"/>
      <c r="CT48" s="684"/>
      <c r="CU48" s="684"/>
      <c r="CV48" s="684"/>
      <c r="CW48" s="684"/>
      <c r="CX48" s="684"/>
      <c r="CY48" s="685"/>
      <c r="CZ48" s="688" t="s">
        <v>
128</v>
      </c>
      <c r="DA48" s="689"/>
      <c r="DB48" s="689"/>
      <c r="DC48" s="701"/>
      <c r="DD48" s="692" t="s">
        <v>
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24" t="s">
        <v>
364</v>
      </c>
      <c r="CE49" s="725"/>
      <c r="CF49" s="725"/>
      <c r="CG49" s="725"/>
      <c r="CH49" s="725"/>
      <c r="CI49" s="725"/>
      <c r="CJ49" s="725"/>
      <c r="CK49" s="725"/>
      <c r="CL49" s="725"/>
      <c r="CM49" s="725"/>
      <c r="CN49" s="725"/>
      <c r="CO49" s="725"/>
      <c r="CP49" s="725"/>
      <c r="CQ49" s="726"/>
      <c r="CR49" s="768">
        <v>
178667021</v>
      </c>
      <c r="CS49" s="754"/>
      <c r="CT49" s="754"/>
      <c r="CU49" s="754"/>
      <c r="CV49" s="754"/>
      <c r="CW49" s="754"/>
      <c r="CX49" s="754"/>
      <c r="CY49" s="785"/>
      <c r="CZ49" s="780">
        <v>
100</v>
      </c>
      <c r="DA49" s="786"/>
      <c r="DB49" s="786"/>
      <c r="DC49" s="787"/>
      <c r="DD49" s="788">
        <v>
112659682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mFtU8dNA+chlzPHHBj0/4BB+YS7AGRp+SvWO429LXlB1rz6xevF6NWlue+TsO0zssWuAmjT+AaA0IVpR8gGVSg==" saltValue="kLndlzBbQR1MjHe6xu4CV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387</v>
      </c>
      <c r="C7" s="816"/>
      <c r="D7" s="816"/>
      <c r="E7" s="816"/>
      <c r="F7" s="816"/>
      <c r="G7" s="816"/>
      <c r="H7" s="816"/>
      <c r="I7" s="816"/>
      <c r="J7" s="816"/>
      <c r="K7" s="816"/>
      <c r="L7" s="816"/>
      <c r="M7" s="816"/>
      <c r="N7" s="816"/>
      <c r="O7" s="816"/>
      <c r="P7" s="817"/>
      <c r="Q7" s="818">
        <v>184157</v>
      </c>
      <c r="R7" s="819"/>
      <c r="S7" s="819"/>
      <c r="T7" s="819"/>
      <c r="U7" s="819"/>
      <c r="V7" s="819">
        <v>179044</v>
      </c>
      <c r="W7" s="819"/>
      <c r="X7" s="819"/>
      <c r="Y7" s="819"/>
      <c r="Z7" s="819"/>
      <c r="AA7" s="819">
        <v>5113</v>
      </c>
      <c r="AB7" s="819"/>
      <c r="AC7" s="819"/>
      <c r="AD7" s="819"/>
      <c r="AE7" s="820"/>
      <c r="AF7" s="821">
        <v>5075</v>
      </c>
      <c r="AG7" s="822"/>
      <c r="AH7" s="822"/>
      <c r="AI7" s="822"/>
      <c r="AJ7" s="823"/>
      <c r="AK7" s="858">
        <v>14899</v>
      </c>
      <c r="AL7" s="859"/>
      <c r="AM7" s="859"/>
      <c r="AN7" s="859"/>
      <c r="AO7" s="859"/>
      <c r="AP7" s="859">
        <v>10946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562</v>
      </c>
      <c r="BT7" s="863"/>
      <c r="BU7" s="863"/>
      <c r="BV7" s="863"/>
      <c r="BW7" s="863"/>
      <c r="BX7" s="863"/>
      <c r="BY7" s="863"/>
      <c r="BZ7" s="863"/>
      <c r="CA7" s="863"/>
      <c r="CB7" s="863"/>
      <c r="CC7" s="863"/>
      <c r="CD7" s="863"/>
      <c r="CE7" s="863"/>
      <c r="CF7" s="863"/>
      <c r="CG7" s="864"/>
      <c r="CH7" s="855">
        <v>0</v>
      </c>
      <c r="CI7" s="856"/>
      <c r="CJ7" s="856"/>
      <c r="CK7" s="856"/>
      <c r="CL7" s="857"/>
      <c r="CM7" s="855">
        <v>822</v>
      </c>
      <c r="CN7" s="856"/>
      <c r="CO7" s="856"/>
      <c r="CP7" s="856"/>
      <c r="CQ7" s="857"/>
      <c r="CR7" s="855">
        <v>470</v>
      </c>
      <c r="CS7" s="856"/>
      <c r="CT7" s="856"/>
      <c r="CU7" s="856"/>
      <c r="CV7" s="857"/>
      <c r="CW7" s="855">
        <v>333</v>
      </c>
      <c r="CX7" s="856"/>
      <c r="CY7" s="856"/>
      <c r="CZ7" s="856"/>
      <c r="DA7" s="857"/>
      <c r="DB7" s="855" t="s">
        <v>561</v>
      </c>
      <c r="DC7" s="856"/>
      <c r="DD7" s="856"/>
      <c r="DE7" s="856"/>
      <c r="DF7" s="857"/>
      <c r="DG7" s="855" t="s">
        <v>561</v>
      </c>
      <c r="DH7" s="856"/>
      <c r="DI7" s="856"/>
      <c r="DJ7" s="856"/>
      <c r="DK7" s="857"/>
      <c r="DL7" s="855" t="s">
        <v>561</v>
      </c>
      <c r="DM7" s="856"/>
      <c r="DN7" s="856"/>
      <c r="DO7" s="856"/>
      <c r="DP7" s="857"/>
      <c r="DQ7" s="855" t="s">
        <v>561</v>
      </c>
      <c r="DR7" s="856"/>
      <c r="DS7" s="856"/>
      <c r="DT7" s="856"/>
      <c r="DU7" s="857"/>
      <c r="DV7" s="836"/>
      <c r="DW7" s="837"/>
      <c r="DX7" s="837"/>
      <c r="DY7" s="837"/>
      <c r="DZ7" s="838"/>
      <c r="EA7" s="255"/>
    </row>
    <row r="8" spans="1:131" s="256" customFormat="1" ht="26.25" customHeight="1" x14ac:dyDescent="0.2">
      <c r="A8" s="262">
        <v>2</v>
      </c>
      <c r="B8" s="839" t="s">
        <v>388</v>
      </c>
      <c r="C8" s="840"/>
      <c r="D8" s="840"/>
      <c r="E8" s="840"/>
      <c r="F8" s="840"/>
      <c r="G8" s="840"/>
      <c r="H8" s="840"/>
      <c r="I8" s="840"/>
      <c r="J8" s="840"/>
      <c r="K8" s="840"/>
      <c r="L8" s="840"/>
      <c r="M8" s="840"/>
      <c r="N8" s="840"/>
      <c r="O8" s="840"/>
      <c r="P8" s="841"/>
      <c r="Q8" s="842">
        <v>11</v>
      </c>
      <c r="R8" s="843"/>
      <c r="S8" s="843"/>
      <c r="T8" s="843"/>
      <c r="U8" s="843"/>
      <c r="V8" s="843">
        <v>11</v>
      </c>
      <c r="W8" s="843"/>
      <c r="X8" s="843"/>
      <c r="Y8" s="843"/>
      <c r="Z8" s="843"/>
      <c r="AA8" s="843">
        <v>0</v>
      </c>
      <c r="AB8" s="843"/>
      <c r="AC8" s="843"/>
      <c r="AD8" s="843"/>
      <c r="AE8" s="844"/>
      <c r="AF8" s="845" t="s">
        <v>128</v>
      </c>
      <c r="AG8" s="846"/>
      <c r="AH8" s="846"/>
      <c r="AI8" s="846"/>
      <c r="AJ8" s="847"/>
      <c r="AK8" s="848">
        <v>5</v>
      </c>
      <c r="AL8" s="849"/>
      <c r="AM8" s="849"/>
      <c r="AN8" s="849"/>
      <c r="AO8" s="849"/>
      <c r="AP8" s="849" t="s">
        <v>561</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563</v>
      </c>
      <c r="BT8" s="853"/>
      <c r="BU8" s="853"/>
      <c r="BV8" s="853"/>
      <c r="BW8" s="853"/>
      <c r="BX8" s="853"/>
      <c r="BY8" s="853"/>
      <c r="BZ8" s="853"/>
      <c r="CA8" s="853"/>
      <c r="CB8" s="853"/>
      <c r="CC8" s="853"/>
      <c r="CD8" s="853"/>
      <c r="CE8" s="853"/>
      <c r="CF8" s="853"/>
      <c r="CG8" s="854"/>
      <c r="CH8" s="865">
        <v>2</v>
      </c>
      <c r="CI8" s="866"/>
      <c r="CJ8" s="866"/>
      <c r="CK8" s="866"/>
      <c r="CL8" s="867"/>
      <c r="CM8" s="865">
        <v>358</v>
      </c>
      <c r="CN8" s="866"/>
      <c r="CO8" s="866"/>
      <c r="CP8" s="866"/>
      <c r="CQ8" s="867"/>
      <c r="CR8" s="865">
        <v>300</v>
      </c>
      <c r="CS8" s="866"/>
      <c r="CT8" s="866"/>
      <c r="CU8" s="866"/>
      <c r="CV8" s="867"/>
      <c r="CW8" s="865">
        <v>67</v>
      </c>
      <c r="CX8" s="866"/>
      <c r="CY8" s="866"/>
      <c r="CZ8" s="866"/>
      <c r="DA8" s="867"/>
      <c r="DB8" s="865" t="s">
        <v>561</v>
      </c>
      <c r="DC8" s="866"/>
      <c r="DD8" s="866"/>
      <c r="DE8" s="866"/>
      <c r="DF8" s="867"/>
      <c r="DG8" s="865" t="s">
        <v>561</v>
      </c>
      <c r="DH8" s="866"/>
      <c r="DI8" s="866"/>
      <c r="DJ8" s="866"/>
      <c r="DK8" s="867"/>
      <c r="DL8" s="865" t="s">
        <v>561</v>
      </c>
      <c r="DM8" s="866"/>
      <c r="DN8" s="866"/>
      <c r="DO8" s="866"/>
      <c r="DP8" s="867"/>
      <c r="DQ8" s="865" t="s">
        <v>561</v>
      </c>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564</v>
      </c>
      <c r="BT9" s="853"/>
      <c r="BU9" s="853"/>
      <c r="BV9" s="853"/>
      <c r="BW9" s="853"/>
      <c r="BX9" s="853"/>
      <c r="BY9" s="853"/>
      <c r="BZ9" s="853"/>
      <c r="CA9" s="853"/>
      <c r="CB9" s="853"/>
      <c r="CC9" s="853"/>
      <c r="CD9" s="853"/>
      <c r="CE9" s="853"/>
      <c r="CF9" s="853"/>
      <c r="CG9" s="854"/>
      <c r="CH9" s="865">
        <v>-4</v>
      </c>
      <c r="CI9" s="866"/>
      <c r="CJ9" s="866"/>
      <c r="CK9" s="866"/>
      <c r="CL9" s="867"/>
      <c r="CM9" s="865">
        <v>569</v>
      </c>
      <c r="CN9" s="866"/>
      <c r="CO9" s="866"/>
      <c r="CP9" s="866"/>
      <c r="CQ9" s="867"/>
      <c r="CR9" s="865">
        <v>539</v>
      </c>
      <c r="CS9" s="866"/>
      <c r="CT9" s="866"/>
      <c r="CU9" s="866"/>
      <c r="CV9" s="867"/>
      <c r="CW9" s="865">
        <v>84</v>
      </c>
      <c r="CX9" s="866"/>
      <c r="CY9" s="866"/>
      <c r="CZ9" s="866"/>
      <c r="DA9" s="867"/>
      <c r="DB9" s="865" t="s">
        <v>561</v>
      </c>
      <c r="DC9" s="866"/>
      <c r="DD9" s="866"/>
      <c r="DE9" s="866"/>
      <c r="DF9" s="867"/>
      <c r="DG9" s="865" t="s">
        <v>561</v>
      </c>
      <c r="DH9" s="866"/>
      <c r="DI9" s="866"/>
      <c r="DJ9" s="866"/>
      <c r="DK9" s="867"/>
      <c r="DL9" s="865" t="s">
        <v>561</v>
      </c>
      <c r="DM9" s="866"/>
      <c r="DN9" s="866"/>
      <c r="DO9" s="866"/>
      <c r="DP9" s="867"/>
      <c r="DQ9" s="865" t="s">
        <v>561</v>
      </c>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565</v>
      </c>
      <c r="BT10" s="853"/>
      <c r="BU10" s="853"/>
      <c r="BV10" s="853"/>
      <c r="BW10" s="853"/>
      <c r="BX10" s="853"/>
      <c r="BY10" s="853"/>
      <c r="BZ10" s="853"/>
      <c r="CA10" s="853"/>
      <c r="CB10" s="853"/>
      <c r="CC10" s="853"/>
      <c r="CD10" s="853"/>
      <c r="CE10" s="853"/>
      <c r="CF10" s="853"/>
      <c r="CG10" s="854"/>
      <c r="CH10" s="865">
        <v>7</v>
      </c>
      <c r="CI10" s="866"/>
      <c r="CJ10" s="866"/>
      <c r="CK10" s="866"/>
      <c r="CL10" s="867"/>
      <c r="CM10" s="865">
        <v>782</v>
      </c>
      <c r="CN10" s="866"/>
      <c r="CO10" s="866"/>
      <c r="CP10" s="866"/>
      <c r="CQ10" s="867"/>
      <c r="CR10" s="865">
        <v>446</v>
      </c>
      <c r="CS10" s="866"/>
      <c r="CT10" s="866"/>
      <c r="CU10" s="866"/>
      <c r="CV10" s="867"/>
      <c r="CW10" s="865" t="s">
        <v>561</v>
      </c>
      <c r="CX10" s="866"/>
      <c r="CY10" s="866"/>
      <c r="CZ10" s="866"/>
      <c r="DA10" s="867"/>
      <c r="DB10" s="865">
        <v>8</v>
      </c>
      <c r="DC10" s="866"/>
      <c r="DD10" s="866"/>
      <c r="DE10" s="866"/>
      <c r="DF10" s="867"/>
      <c r="DG10" s="865">
        <v>8</v>
      </c>
      <c r="DH10" s="866"/>
      <c r="DI10" s="866"/>
      <c r="DJ10" s="866"/>
      <c r="DK10" s="867"/>
      <c r="DL10" s="865" t="s">
        <v>561</v>
      </c>
      <c r="DM10" s="866"/>
      <c r="DN10" s="866"/>
      <c r="DO10" s="866"/>
      <c r="DP10" s="867"/>
      <c r="DQ10" s="865" t="s">
        <v>561</v>
      </c>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t="s">
        <v>569</v>
      </c>
      <c r="BS11" s="852" t="s">
        <v>566</v>
      </c>
      <c r="BT11" s="853"/>
      <c r="BU11" s="853"/>
      <c r="BV11" s="853"/>
      <c r="BW11" s="853"/>
      <c r="BX11" s="853"/>
      <c r="BY11" s="853"/>
      <c r="BZ11" s="853"/>
      <c r="CA11" s="853"/>
      <c r="CB11" s="853"/>
      <c r="CC11" s="853"/>
      <c r="CD11" s="853"/>
      <c r="CE11" s="853"/>
      <c r="CF11" s="853"/>
      <c r="CG11" s="854"/>
      <c r="CH11" s="865">
        <v>0</v>
      </c>
      <c r="CI11" s="866"/>
      <c r="CJ11" s="866"/>
      <c r="CK11" s="866"/>
      <c r="CL11" s="867"/>
      <c r="CM11" s="865">
        <v>49</v>
      </c>
      <c r="CN11" s="866"/>
      <c r="CO11" s="866"/>
      <c r="CP11" s="866"/>
      <c r="CQ11" s="867"/>
      <c r="CR11" s="865">
        <v>10</v>
      </c>
      <c r="CS11" s="866"/>
      <c r="CT11" s="866"/>
      <c r="CU11" s="866"/>
      <c r="CV11" s="867"/>
      <c r="CW11" s="865">
        <v>0</v>
      </c>
      <c r="CX11" s="866"/>
      <c r="CY11" s="866"/>
      <c r="CZ11" s="866"/>
      <c r="DA11" s="867"/>
      <c r="DB11" s="865">
        <v>0</v>
      </c>
      <c r="DC11" s="866"/>
      <c r="DD11" s="866"/>
      <c r="DE11" s="866"/>
      <c r="DF11" s="867"/>
      <c r="DG11" s="865">
        <v>0</v>
      </c>
      <c r="DH11" s="866"/>
      <c r="DI11" s="866"/>
      <c r="DJ11" s="866"/>
      <c r="DK11" s="867"/>
      <c r="DL11" s="865">
        <v>475</v>
      </c>
      <c r="DM11" s="866"/>
      <c r="DN11" s="866"/>
      <c r="DO11" s="866"/>
      <c r="DP11" s="867"/>
      <c r="DQ11" s="865" t="s">
        <v>561</v>
      </c>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567</v>
      </c>
      <c r="BT12" s="853"/>
      <c r="BU12" s="853"/>
      <c r="BV12" s="853"/>
      <c r="BW12" s="853"/>
      <c r="BX12" s="853"/>
      <c r="BY12" s="853"/>
      <c r="BZ12" s="853"/>
      <c r="CA12" s="853"/>
      <c r="CB12" s="853"/>
      <c r="CC12" s="853"/>
      <c r="CD12" s="853"/>
      <c r="CE12" s="853"/>
      <c r="CF12" s="853"/>
      <c r="CG12" s="854"/>
      <c r="CH12" s="865">
        <v>0</v>
      </c>
      <c r="CI12" s="866"/>
      <c r="CJ12" s="866"/>
      <c r="CK12" s="866"/>
      <c r="CL12" s="867"/>
      <c r="CM12" s="865">
        <v>47</v>
      </c>
      <c r="CN12" s="866"/>
      <c r="CO12" s="866"/>
      <c r="CP12" s="866"/>
      <c r="CQ12" s="867"/>
      <c r="CR12" s="865">
        <v>10</v>
      </c>
      <c r="CS12" s="866"/>
      <c r="CT12" s="866"/>
      <c r="CU12" s="866"/>
      <c r="CV12" s="867"/>
      <c r="CW12" s="865">
        <v>41</v>
      </c>
      <c r="CX12" s="866"/>
      <c r="CY12" s="866"/>
      <c r="CZ12" s="866"/>
      <c r="DA12" s="867"/>
      <c r="DB12" s="865" t="s">
        <v>561</v>
      </c>
      <c r="DC12" s="866"/>
      <c r="DD12" s="866"/>
      <c r="DE12" s="866"/>
      <c r="DF12" s="867"/>
      <c r="DG12" s="865" t="s">
        <v>561</v>
      </c>
      <c r="DH12" s="866"/>
      <c r="DI12" s="866"/>
      <c r="DJ12" s="866"/>
      <c r="DK12" s="867"/>
      <c r="DL12" s="865" t="s">
        <v>561</v>
      </c>
      <c r="DM12" s="866"/>
      <c r="DN12" s="866"/>
      <c r="DO12" s="866"/>
      <c r="DP12" s="867"/>
      <c r="DQ12" s="865" t="s">
        <v>561</v>
      </c>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568</v>
      </c>
      <c r="BT13" s="853"/>
      <c r="BU13" s="853"/>
      <c r="BV13" s="853"/>
      <c r="BW13" s="853"/>
      <c r="BX13" s="853"/>
      <c r="BY13" s="853"/>
      <c r="BZ13" s="853"/>
      <c r="CA13" s="853"/>
      <c r="CB13" s="853"/>
      <c r="CC13" s="853"/>
      <c r="CD13" s="853"/>
      <c r="CE13" s="853"/>
      <c r="CF13" s="853"/>
      <c r="CG13" s="854"/>
      <c r="CH13" s="865">
        <v>0</v>
      </c>
      <c r="CI13" s="866"/>
      <c r="CJ13" s="866"/>
      <c r="CK13" s="866"/>
      <c r="CL13" s="867"/>
      <c r="CM13" s="865">
        <v>37</v>
      </c>
      <c r="CN13" s="866"/>
      <c r="CO13" s="866"/>
      <c r="CP13" s="866"/>
      <c r="CQ13" s="867"/>
      <c r="CR13" s="865">
        <v>12</v>
      </c>
      <c r="CS13" s="866"/>
      <c r="CT13" s="866"/>
      <c r="CU13" s="866"/>
      <c r="CV13" s="867"/>
      <c r="CW13" s="865" t="s">
        <v>561</v>
      </c>
      <c r="CX13" s="866"/>
      <c r="CY13" s="866"/>
      <c r="CZ13" s="866"/>
      <c r="DA13" s="867"/>
      <c r="DB13" s="865" t="s">
        <v>561</v>
      </c>
      <c r="DC13" s="866"/>
      <c r="DD13" s="866"/>
      <c r="DE13" s="866"/>
      <c r="DF13" s="867"/>
      <c r="DG13" s="865" t="s">
        <v>561</v>
      </c>
      <c r="DH13" s="866"/>
      <c r="DI13" s="866"/>
      <c r="DJ13" s="866"/>
      <c r="DK13" s="867"/>
      <c r="DL13" s="865" t="s">
        <v>561</v>
      </c>
      <c r="DM13" s="866"/>
      <c r="DN13" s="866"/>
      <c r="DO13" s="866"/>
      <c r="DP13" s="867"/>
      <c r="DQ13" s="865" t="s">
        <v>561</v>
      </c>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390</v>
      </c>
      <c r="B23" s="874" t="s">
        <v>391</v>
      </c>
      <c r="C23" s="875"/>
      <c r="D23" s="875"/>
      <c r="E23" s="875"/>
      <c r="F23" s="875"/>
      <c r="G23" s="875"/>
      <c r="H23" s="875"/>
      <c r="I23" s="875"/>
      <c r="J23" s="875"/>
      <c r="K23" s="875"/>
      <c r="L23" s="875"/>
      <c r="M23" s="875"/>
      <c r="N23" s="875"/>
      <c r="O23" s="875"/>
      <c r="P23" s="876"/>
      <c r="Q23" s="877">
        <v>184168</v>
      </c>
      <c r="R23" s="878"/>
      <c r="S23" s="878"/>
      <c r="T23" s="878"/>
      <c r="U23" s="878"/>
      <c r="V23" s="878">
        <v>179055</v>
      </c>
      <c r="W23" s="878"/>
      <c r="X23" s="878"/>
      <c r="Y23" s="878"/>
      <c r="Z23" s="878"/>
      <c r="AA23" s="878">
        <v>0</v>
      </c>
      <c r="AB23" s="878"/>
      <c r="AC23" s="878"/>
      <c r="AD23" s="878"/>
      <c r="AE23" s="879"/>
      <c r="AF23" s="880">
        <v>5075</v>
      </c>
      <c r="AG23" s="878"/>
      <c r="AH23" s="878"/>
      <c r="AI23" s="878"/>
      <c r="AJ23" s="881"/>
      <c r="AK23" s="882"/>
      <c r="AL23" s="883"/>
      <c r="AM23" s="883"/>
      <c r="AN23" s="883"/>
      <c r="AO23" s="883"/>
      <c r="AP23" s="878">
        <v>10946</v>
      </c>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370</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402</v>
      </c>
      <c r="C28" s="816"/>
      <c r="D28" s="816"/>
      <c r="E28" s="816"/>
      <c r="F28" s="816"/>
      <c r="G28" s="816"/>
      <c r="H28" s="816"/>
      <c r="I28" s="816"/>
      <c r="J28" s="816"/>
      <c r="K28" s="816"/>
      <c r="L28" s="816"/>
      <c r="M28" s="816"/>
      <c r="N28" s="816"/>
      <c r="O28" s="816"/>
      <c r="P28" s="817"/>
      <c r="Q28" s="906">
        <v>36526</v>
      </c>
      <c r="R28" s="907"/>
      <c r="S28" s="907"/>
      <c r="T28" s="907"/>
      <c r="U28" s="907"/>
      <c r="V28" s="907">
        <v>36034</v>
      </c>
      <c r="W28" s="907"/>
      <c r="X28" s="907"/>
      <c r="Y28" s="907"/>
      <c r="Z28" s="907"/>
      <c r="AA28" s="907">
        <v>492</v>
      </c>
      <c r="AB28" s="907"/>
      <c r="AC28" s="907"/>
      <c r="AD28" s="907"/>
      <c r="AE28" s="908"/>
      <c r="AF28" s="909">
        <v>492</v>
      </c>
      <c r="AG28" s="907"/>
      <c r="AH28" s="907"/>
      <c r="AI28" s="907"/>
      <c r="AJ28" s="910"/>
      <c r="AK28" s="911">
        <v>3432</v>
      </c>
      <c r="AL28" s="902"/>
      <c r="AM28" s="902"/>
      <c r="AN28" s="902"/>
      <c r="AO28" s="902"/>
      <c r="AP28" s="902" t="s">
        <v>561</v>
      </c>
      <c r="AQ28" s="902"/>
      <c r="AR28" s="902"/>
      <c r="AS28" s="902"/>
      <c r="AT28" s="902"/>
      <c r="AU28" s="902" t="s">
        <v>561</v>
      </c>
      <c r="AV28" s="902"/>
      <c r="AW28" s="902"/>
      <c r="AX28" s="902"/>
      <c r="AY28" s="902"/>
      <c r="AZ28" s="903" t="s">
        <v>561</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403</v>
      </c>
      <c r="C29" s="840"/>
      <c r="D29" s="840"/>
      <c r="E29" s="840"/>
      <c r="F29" s="840"/>
      <c r="G29" s="840"/>
      <c r="H29" s="840"/>
      <c r="I29" s="840"/>
      <c r="J29" s="840"/>
      <c r="K29" s="840"/>
      <c r="L29" s="840"/>
      <c r="M29" s="840"/>
      <c r="N29" s="840"/>
      <c r="O29" s="840"/>
      <c r="P29" s="841"/>
      <c r="Q29" s="842">
        <v>8707</v>
      </c>
      <c r="R29" s="843"/>
      <c r="S29" s="843"/>
      <c r="T29" s="843"/>
      <c r="U29" s="843"/>
      <c r="V29" s="843">
        <v>8617</v>
      </c>
      <c r="W29" s="843"/>
      <c r="X29" s="843"/>
      <c r="Y29" s="843"/>
      <c r="Z29" s="843"/>
      <c r="AA29" s="843">
        <v>90</v>
      </c>
      <c r="AB29" s="843"/>
      <c r="AC29" s="843"/>
      <c r="AD29" s="843"/>
      <c r="AE29" s="844"/>
      <c r="AF29" s="845">
        <v>90</v>
      </c>
      <c r="AG29" s="846"/>
      <c r="AH29" s="846"/>
      <c r="AI29" s="846"/>
      <c r="AJ29" s="847"/>
      <c r="AK29" s="914">
        <v>4125</v>
      </c>
      <c r="AL29" s="915"/>
      <c r="AM29" s="915"/>
      <c r="AN29" s="915"/>
      <c r="AO29" s="915"/>
      <c r="AP29" s="915" t="s">
        <v>561</v>
      </c>
      <c r="AQ29" s="915"/>
      <c r="AR29" s="915"/>
      <c r="AS29" s="915"/>
      <c r="AT29" s="915"/>
      <c r="AU29" s="915" t="s">
        <v>561</v>
      </c>
      <c r="AV29" s="915"/>
      <c r="AW29" s="915"/>
      <c r="AX29" s="915"/>
      <c r="AY29" s="915"/>
      <c r="AZ29" s="916" t="s">
        <v>561</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404</v>
      </c>
      <c r="C30" s="840"/>
      <c r="D30" s="840"/>
      <c r="E30" s="840"/>
      <c r="F30" s="840"/>
      <c r="G30" s="840"/>
      <c r="H30" s="840"/>
      <c r="I30" s="840"/>
      <c r="J30" s="840"/>
      <c r="K30" s="840"/>
      <c r="L30" s="840"/>
      <c r="M30" s="840"/>
      <c r="N30" s="840"/>
      <c r="O30" s="840"/>
      <c r="P30" s="841"/>
      <c r="Q30" s="842">
        <v>25163</v>
      </c>
      <c r="R30" s="843"/>
      <c r="S30" s="843"/>
      <c r="T30" s="843"/>
      <c r="U30" s="843"/>
      <c r="V30" s="843">
        <v>25128</v>
      </c>
      <c r="W30" s="843"/>
      <c r="X30" s="843"/>
      <c r="Y30" s="843"/>
      <c r="Z30" s="843"/>
      <c r="AA30" s="843">
        <v>35</v>
      </c>
      <c r="AB30" s="843"/>
      <c r="AC30" s="843"/>
      <c r="AD30" s="843"/>
      <c r="AE30" s="844"/>
      <c r="AF30" s="845">
        <v>35</v>
      </c>
      <c r="AG30" s="846"/>
      <c r="AH30" s="846"/>
      <c r="AI30" s="846"/>
      <c r="AJ30" s="847"/>
      <c r="AK30" s="914">
        <v>4076</v>
      </c>
      <c r="AL30" s="915"/>
      <c r="AM30" s="915"/>
      <c r="AN30" s="915"/>
      <c r="AO30" s="915"/>
      <c r="AP30" s="915" t="s">
        <v>561</v>
      </c>
      <c r="AQ30" s="915"/>
      <c r="AR30" s="915"/>
      <c r="AS30" s="915"/>
      <c r="AT30" s="915"/>
      <c r="AU30" s="915" t="s">
        <v>561</v>
      </c>
      <c r="AV30" s="915"/>
      <c r="AW30" s="915"/>
      <c r="AX30" s="915"/>
      <c r="AY30" s="915"/>
      <c r="AZ30" s="916" t="s">
        <v>561</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c r="C31" s="840"/>
      <c r="D31" s="840"/>
      <c r="E31" s="840"/>
      <c r="F31" s="840"/>
      <c r="G31" s="840"/>
      <c r="H31" s="840"/>
      <c r="I31" s="840"/>
      <c r="J31" s="840"/>
      <c r="K31" s="840"/>
      <c r="L31" s="840"/>
      <c r="M31" s="840"/>
      <c r="N31" s="840"/>
      <c r="O31" s="840"/>
      <c r="P31" s="841"/>
      <c r="Q31" s="842"/>
      <c r="R31" s="843"/>
      <c r="S31" s="843"/>
      <c r="T31" s="843"/>
      <c r="U31" s="843"/>
      <c r="V31" s="843"/>
      <c r="W31" s="843"/>
      <c r="X31" s="843"/>
      <c r="Y31" s="843"/>
      <c r="Z31" s="843"/>
      <c r="AA31" s="843"/>
      <c r="AB31" s="843"/>
      <c r="AC31" s="843"/>
      <c r="AD31" s="843"/>
      <c r="AE31" s="844"/>
      <c r="AF31" s="845"/>
      <c r="AG31" s="846"/>
      <c r="AH31" s="846"/>
      <c r="AI31" s="846"/>
      <c r="AJ31" s="847"/>
      <c r="AK31" s="914"/>
      <c r="AL31" s="915"/>
      <c r="AM31" s="915"/>
      <c r="AN31" s="915"/>
      <c r="AO31" s="915"/>
      <c r="AP31" s="915"/>
      <c r="AQ31" s="915"/>
      <c r="AR31" s="915"/>
      <c r="AS31" s="915"/>
      <c r="AT31" s="915"/>
      <c r="AU31" s="915"/>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405</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390</v>
      </c>
      <c r="B63" s="874" t="s">
        <v>406</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617</v>
      </c>
      <c r="AG63" s="926"/>
      <c r="AH63" s="926"/>
      <c r="AI63" s="926"/>
      <c r="AJ63" s="927"/>
      <c r="AK63" s="928"/>
      <c r="AL63" s="923"/>
      <c r="AM63" s="923"/>
      <c r="AN63" s="923"/>
      <c r="AO63" s="923"/>
      <c r="AP63" s="926" t="s">
        <v>582</v>
      </c>
      <c r="AQ63" s="926"/>
      <c r="AR63" s="926"/>
      <c r="AS63" s="926"/>
      <c r="AT63" s="926"/>
      <c r="AU63" s="926" t="s">
        <v>582</v>
      </c>
      <c r="AV63" s="926"/>
      <c r="AW63" s="926"/>
      <c r="AX63" s="926"/>
      <c r="AY63" s="926"/>
      <c r="AZ63" s="930"/>
      <c r="BA63" s="930"/>
      <c r="BB63" s="930"/>
      <c r="BC63" s="930"/>
      <c r="BD63" s="930"/>
      <c r="BE63" s="931"/>
      <c r="BF63" s="931"/>
      <c r="BG63" s="931"/>
      <c r="BH63" s="931"/>
      <c r="BI63" s="932"/>
      <c r="BJ63" s="933" t="s">
        <v>128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408</v>
      </c>
      <c r="B66" s="825"/>
      <c r="C66" s="825"/>
      <c r="D66" s="825"/>
      <c r="E66" s="825"/>
      <c r="F66" s="825"/>
      <c r="G66" s="825"/>
      <c r="H66" s="825"/>
      <c r="I66" s="825"/>
      <c r="J66" s="825"/>
      <c r="K66" s="825"/>
      <c r="L66" s="825"/>
      <c r="M66" s="825"/>
      <c r="N66" s="825"/>
      <c r="O66" s="825"/>
      <c r="P66" s="826"/>
      <c r="Q66" s="801" t="s">
        <v>394</v>
      </c>
      <c r="R66" s="802"/>
      <c r="S66" s="802"/>
      <c r="T66" s="802"/>
      <c r="U66" s="803"/>
      <c r="V66" s="801" t="s">
        <v>395</v>
      </c>
      <c r="W66" s="802"/>
      <c r="X66" s="802"/>
      <c r="Y66" s="802"/>
      <c r="Z66" s="803"/>
      <c r="AA66" s="801" t="s">
        <v>409</v>
      </c>
      <c r="AB66" s="802"/>
      <c r="AC66" s="802"/>
      <c r="AD66" s="802"/>
      <c r="AE66" s="803"/>
      <c r="AF66" s="936" t="s">
        <v>397</v>
      </c>
      <c r="AG66" s="897"/>
      <c r="AH66" s="897"/>
      <c r="AI66" s="897"/>
      <c r="AJ66" s="937"/>
      <c r="AK66" s="801" t="s">
        <v>398</v>
      </c>
      <c r="AL66" s="825"/>
      <c r="AM66" s="825"/>
      <c r="AN66" s="825"/>
      <c r="AO66" s="826"/>
      <c r="AP66" s="801" t="s">
        <v>399</v>
      </c>
      <c r="AQ66" s="802"/>
      <c r="AR66" s="802"/>
      <c r="AS66" s="802"/>
      <c r="AT66" s="803"/>
      <c r="AU66" s="801" t="s">
        <v>410</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575</v>
      </c>
      <c r="C68" s="954"/>
      <c r="D68" s="954"/>
      <c r="E68" s="954"/>
      <c r="F68" s="954"/>
      <c r="G68" s="954"/>
      <c r="H68" s="954"/>
      <c r="I68" s="954"/>
      <c r="J68" s="954"/>
      <c r="K68" s="954"/>
      <c r="L68" s="954"/>
      <c r="M68" s="954"/>
      <c r="N68" s="954"/>
      <c r="O68" s="954"/>
      <c r="P68" s="955"/>
      <c r="Q68" s="956">
        <v>8285</v>
      </c>
      <c r="R68" s="950">
        <v>7961</v>
      </c>
      <c r="S68" s="950">
        <v>7961</v>
      </c>
      <c r="T68" s="950">
        <v>7961</v>
      </c>
      <c r="U68" s="950">
        <v>7961</v>
      </c>
      <c r="V68" s="950">
        <v>7743</v>
      </c>
      <c r="W68" s="950">
        <v>7475</v>
      </c>
      <c r="X68" s="950">
        <v>7475</v>
      </c>
      <c r="Y68" s="950">
        <v>7475</v>
      </c>
      <c r="Z68" s="950">
        <v>7475</v>
      </c>
      <c r="AA68" s="950">
        <v>541</v>
      </c>
      <c r="AB68" s="950">
        <v>486</v>
      </c>
      <c r="AC68" s="950">
        <v>486</v>
      </c>
      <c r="AD68" s="950">
        <v>486</v>
      </c>
      <c r="AE68" s="950">
        <v>486</v>
      </c>
      <c r="AF68" s="950">
        <v>541</v>
      </c>
      <c r="AG68" s="950">
        <v>486</v>
      </c>
      <c r="AH68" s="950">
        <v>486</v>
      </c>
      <c r="AI68" s="950">
        <v>486</v>
      </c>
      <c r="AJ68" s="950">
        <v>486</v>
      </c>
      <c r="AK68" s="950">
        <v>105</v>
      </c>
      <c r="AL68" s="950">
        <v>9</v>
      </c>
      <c r="AM68" s="950">
        <v>9</v>
      </c>
      <c r="AN68" s="950">
        <v>9</v>
      </c>
      <c r="AO68" s="950">
        <v>9</v>
      </c>
      <c r="AP68" s="950">
        <v>4341</v>
      </c>
      <c r="AQ68" s="950">
        <v>4476</v>
      </c>
      <c r="AR68" s="950">
        <v>4476</v>
      </c>
      <c r="AS68" s="950">
        <v>4476</v>
      </c>
      <c r="AT68" s="950">
        <v>4476</v>
      </c>
      <c r="AU68" s="950">
        <v>187</v>
      </c>
      <c r="AV68" s="950">
        <v>192</v>
      </c>
      <c r="AW68" s="950">
        <v>192</v>
      </c>
      <c r="AX68" s="950">
        <v>192</v>
      </c>
      <c r="AY68" s="950">
        <v>192</v>
      </c>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3" t="s">
        <v>576</v>
      </c>
      <c r="C69" s="954"/>
      <c r="D69" s="954"/>
      <c r="E69" s="954"/>
      <c r="F69" s="954"/>
      <c r="G69" s="954"/>
      <c r="H69" s="954"/>
      <c r="I69" s="954"/>
      <c r="J69" s="954"/>
      <c r="K69" s="954"/>
      <c r="L69" s="954"/>
      <c r="M69" s="954"/>
      <c r="N69" s="954"/>
      <c r="O69" s="954"/>
      <c r="P69" s="955"/>
      <c r="Q69" s="957">
        <v>156337</v>
      </c>
      <c r="R69" s="915">
        <v>144168</v>
      </c>
      <c r="S69" s="915">
        <v>144168</v>
      </c>
      <c r="T69" s="915">
        <v>144168</v>
      </c>
      <c r="U69" s="915">
        <v>144168</v>
      </c>
      <c r="V69" s="915">
        <v>148325</v>
      </c>
      <c r="W69" s="915">
        <v>138019</v>
      </c>
      <c r="X69" s="915">
        <v>138019</v>
      </c>
      <c r="Y69" s="915">
        <v>138019</v>
      </c>
      <c r="Z69" s="915">
        <v>138019</v>
      </c>
      <c r="AA69" s="915">
        <v>8012</v>
      </c>
      <c r="AB69" s="915">
        <v>6149</v>
      </c>
      <c r="AC69" s="915">
        <v>6149</v>
      </c>
      <c r="AD69" s="915">
        <v>6149</v>
      </c>
      <c r="AE69" s="915">
        <v>6149</v>
      </c>
      <c r="AF69" s="915">
        <v>36177</v>
      </c>
      <c r="AG69" s="915">
        <v>32354</v>
      </c>
      <c r="AH69" s="915">
        <v>32354</v>
      </c>
      <c r="AI69" s="915">
        <v>32354</v>
      </c>
      <c r="AJ69" s="915">
        <v>32354</v>
      </c>
      <c r="AK69" s="915" t="s">
        <v>501</v>
      </c>
      <c r="AL69" s="915"/>
      <c r="AM69" s="915"/>
      <c r="AN69" s="915"/>
      <c r="AO69" s="915"/>
      <c r="AP69" s="915" t="s">
        <v>501</v>
      </c>
      <c r="AQ69" s="915"/>
      <c r="AR69" s="915"/>
      <c r="AS69" s="915"/>
      <c r="AT69" s="915"/>
      <c r="AU69" s="915" t="s">
        <v>501</v>
      </c>
      <c r="AV69" s="915"/>
      <c r="AW69" s="915"/>
      <c r="AX69" s="915"/>
      <c r="AY69" s="915"/>
      <c r="AZ69" s="958" t="s">
        <v>581</v>
      </c>
      <c r="BA69" s="958"/>
      <c r="BB69" s="958"/>
      <c r="BC69" s="958"/>
      <c r="BD69" s="959"/>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3" t="s">
        <v>577</v>
      </c>
      <c r="C70" s="954"/>
      <c r="D70" s="954"/>
      <c r="E70" s="954"/>
      <c r="F70" s="954"/>
      <c r="G70" s="954"/>
      <c r="H70" s="954"/>
      <c r="I70" s="954"/>
      <c r="J70" s="954"/>
      <c r="K70" s="954"/>
      <c r="L70" s="954"/>
      <c r="M70" s="954"/>
      <c r="N70" s="954"/>
      <c r="O70" s="954"/>
      <c r="P70" s="955"/>
      <c r="Q70" s="957">
        <v>669</v>
      </c>
      <c r="R70" s="915">
        <v>893</v>
      </c>
      <c r="S70" s="915">
        <v>893</v>
      </c>
      <c r="T70" s="915">
        <v>893</v>
      </c>
      <c r="U70" s="915">
        <v>893</v>
      </c>
      <c r="V70" s="915">
        <v>591</v>
      </c>
      <c r="W70" s="915">
        <v>820</v>
      </c>
      <c r="X70" s="915">
        <v>820</v>
      </c>
      <c r="Y70" s="915">
        <v>820</v>
      </c>
      <c r="Z70" s="915">
        <v>820</v>
      </c>
      <c r="AA70" s="915">
        <v>78</v>
      </c>
      <c r="AB70" s="915">
        <v>73</v>
      </c>
      <c r="AC70" s="915">
        <v>73</v>
      </c>
      <c r="AD70" s="915">
        <v>73</v>
      </c>
      <c r="AE70" s="915">
        <v>73</v>
      </c>
      <c r="AF70" s="915">
        <v>78</v>
      </c>
      <c r="AG70" s="915">
        <v>73</v>
      </c>
      <c r="AH70" s="915">
        <v>73</v>
      </c>
      <c r="AI70" s="915">
        <v>73</v>
      </c>
      <c r="AJ70" s="915">
        <v>73</v>
      </c>
      <c r="AK70" s="915" t="s">
        <v>501</v>
      </c>
      <c r="AL70" s="915"/>
      <c r="AM70" s="915"/>
      <c r="AN70" s="915"/>
      <c r="AO70" s="915"/>
      <c r="AP70" s="915" t="s">
        <v>501</v>
      </c>
      <c r="AQ70" s="915"/>
      <c r="AR70" s="915"/>
      <c r="AS70" s="915"/>
      <c r="AT70" s="915"/>
      <c r="AU70" s="915" t="s">
        <v>501</v>
      </c>
      <c r="AV70" s="915"/>
      <c r="AW70" s="915"/>
      <c r="AX70" s="915"/>
      <c r="AY70" s="915"/>
      <c r="AZ70" s="958"/>
      <c r="BA70" s="958"/>
      <c r="BB70" s="958"/>
      <c r="BC70" s="958"/>
      <c r="BD70" s="959"/>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3" t="s">
        <v>578</v>
      </c>
      <c r="C71" s="954"/>
      <c r="D71" s="954"/>
      <c r="E71" s="954"/>
      <c r="F71" s="954"/>
      <c r="G71" s="954"/>
      <c r="H71" s="954"/>
      <c r="I71" s="954"/>
      <c r="J71" s="954"/>
      <c r="K71" s="954"/>
      <c r="L71" s="954"/>
      <c r="M71" s="954"/>
      <c r="N71" s="954"/>
      <c r="O71" s="954"/>
      <c r="P71" s="955"/>
      <c r="Q71" s="957">
        <v>85568</v>
      </c>
      <c r="R71" s="915">
        <v>76940</v>
      </c>
      <c r="S71" s="915">
        <v>76940</v>
      </c>
      <c r="T71" s="915">
        <v>76940</v>
      </c>
      <c r="U71" s="915">
        <v>76940</v>
      </c>
      <c r="V71" s="915">
        <v>81790</v>
      </c>
      <c r="W71" s="915">
        <v>73165</v>
      </c>
      <c r="X71" s="915">
        <v>73165</v>
      </c>
      <c r="Y71" s="915">
        <v>73165</v>
      </c>
      <c r="Z71" s="915">
        <v>73165</v>
      </c>
      <c r="AA71" s="915">
        <v>3778</v>
      </c>
      <c r="AB71" s="915">
        <v>3775</v>
      </c>
      <c r="AC71" s="915">
        <v>3775</v>
      </c>
      <c r="AD71" s="915">
        <v>3775</v>
      </c>
      <c r="AE71" s="915">
        <v>3775</v>
      </c>
      <c r="AF71" s="915">
        <v>3733</v>
      </c>
      <c r="AG71" s="915">
        <v>3775</v>
      </c>
      <c r="AH71" s="915">
        <v>3775</v>
      </c>
      <c r="AI71" s="915">
        <v>3775</v>
      </c>
      <c r="AJ71" s="915">
        <v>3775</v>
      </c>
      <c r="AK71" s="915">
        <v>8772</v>
      </c>
      <c r="AL71" s="915">
        <v>7300</v>
      </c>
      <c r="AM71" s="915">
        <v>7300</v>
      </c>
      <c r="AN71" s="915">
        <v>7300</v>
      </c>
      <c r="AO71" s="915">
        <v>7300</v>
      </c>
      <c r="AP71" s="915">
        <v>46122</v>
      </c>
      <c r="AQ71" s="915">
        <v>42318</v>
      </c>
      <c r="AR71" s="915">
        <v>42318</v>
      </c>
      <c r="AS71" s="915">
        <v>42318</v>
      </c>
      <c r="AT71" s="915">
        <v>42318</v>
      </c>
      <c r="AU71" s="915">
        <v>1199</v>
      </c>
      <c r="AV71" s="915"/>
      <c r="AW71" s="915"/>
      <c r="AX71" s="915"/>
      <c r="AY71" s="915"/>
      <c r="AZ71" s="958"/>
      <c r="BA71" s="958"/>
      <c r="BB71" s="958"/>
      <c r="BC71" s="958"/>
      <c r="BD71" s="959"/>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3" t="s">
        <v>579</v>
      </c>
      <c r="C72" s="954"/>
      <c r="D72" s="954"/>
      <c r="E72" s="954"/>
      <c r="F72" s="954"/>
      <c r="G72" s="954"/>
      <c r="H72" s="954"/>
      <c r="I72" s="954"/>
      <c r="J72" s="954"/>
      <c r="K72" s="954"/>
      <c r="L72" s="954"/>
      <c r="M72" s="954"/>
      <c r="N72" s="954"/>
      <c r="O72" s="954"/>
      <c r="P72" s="955"/>
      <c r="Q72" s="957">
        <v>6529</v>
      </c>
      <c r="R72" s="915">
        <v>6933</v>
      </c>
      <c r="S72" s="915">
        <v>6933</v>
      </c>
      <c r="T72" s="915">
        <v>6933</v>
      </c>
      <c r="U72" s="915">
        <v>6933</v>
      </c>
      <c r="V72" s="915">
        <v>6443</v>
      </c>
      <c r="W72" s="915">
        <v>6850</v>
      </c>
      <c r="X72" s="915">
        <v>6850</v>
      </c>
      <c r="Y72" s="915">
        <v>6850</v>
      </c>
      <c r="Z72" s="915">
        <v>6850</v>
      </c>
      <c r="AA72" s="915">
        <v>86</v>
      </c>
      <c r="AB72" s="915">
        <v>82</v>
      </c>
      <c r="AC72" s="915">
        <v>82</v>
      </c>
      <c r="AD72" s="915">
        <v>82</v>
      </c>
      <c r="AE72" s="915">
        <v>82</v>
      </c>
      <c r="AF72" s="915">
        <v>86</v>
      </c>
      <c r="AG72" s="915">
        <v>82</v>
      </c>
      <c r="AH72" s="915">
        <v>82</v>
      </c>
      <c r="AI72" s="915">
        <v>82</v>
      </c>
      <c r="AJ72" s="915">
        <v>82</v>
      </c>
      <c r="AK72" s="915">
        <v>1926</v>
      </c>
      <c r="AL72" s="915">
        <v>2485</v>
      </c>
      <c r="AM72" s="915">
        <v>2485</v>
      </c>
      <c r="AN72" s="915">
        <v>2485</v>
      </c>
      <c r="AO72" s="915">
        <v>2485</v>
      </c>
      <c r="AP72" s="915" t="s">
        <v>501</v>
      </c>
      <c r="AQ72" s="915"/>
      <c r="AR72" s="915"/>
      <c r="AS72" s="915"/>
      <c r="AT72" s="915"/>
      <c r="AU72" s="915" t="s">
        <v>501</v>
      </c>
      <c r="AV72" s="915"/>
      <c r="AW72" s="915"/>
      <c r="AX72" s="915"/>
      <c r="AY72" s="915"/>
      <c r="AZ72" s="958"/>
      <c r="BA72" s="958"/>
      <c r="BB72" s="958"/>
      <c r="BC72" s="958"/>
      <c r="BD72" s="959"/>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3" t="s">
        <v>580</v>
      </c>
      <c r="C73" s="954"/>
      <c r="D73" s="954"/>
      <c r="E73" s="954"/>
      <c r="F73" s="954"/>
      <c r="G73" s="954"/>
      <c r="H73" s="954"/>
      <c r="I73" s="954"/>
      <c r="J73" s="954"/>
      <c r="K73" s="954"/>
      <c r="L73" s="954"/>
      <c r="M73" s="954"/>
      <c r="N73" s="954"/>
      <c r="O73" s="954"/>
      <c r="P73" s="955"/>
      <c r="Q73" s="957">
        <v>1444184</v>
      </c>
      <c r="R73" s="915">
        <v>1385861</v>
      </c>
      <c r="S73" s="915">
        <v>1385861</v>
      </c>
      <c r="T73" s="915">
        <v>1385861</v>
      </c>
      <c r="U73" s="915">
        <v>1385861</v>
      </c>
      <c r="V73" s="915">
        <v>1404896</v>
      </c>
      <c r="W73" s="915">
        <v>1346246</v>
      </c>
      <c r="X73" s="915">
        <v>1346246</v>
      </c>
      <c r="Y73" s="915">
        <v>1346246</v>
      </c>
      <c r="Z73" s="915">
        <v>1346246</v>
      </c>
      <c r="AA73" s="915">
        <v>39288</v>
      </c>
      <c r="AB73" s="915">
        <v>39615</v>
      </c>
      <c r="AC73" s="915">
        <v>39615</v>
      </c>
      <c r="AD73" s="915">
        <v>39615</v>
      </c>
      <c r="AE73" s="915">
        <v>39615</v>
      </c>
      <c r="AF73" s="915">
        <v>39288</v>
      </c>
      <c r="AG73" s="915">
        <v>39615</v>
      </c>
      <c r="AH73" s="915">
        <v>39615</v>
      </c>
      <c r="AI73" s="915">
        <v>39615</v>
      </c>
      <c r="AJ73" s="915">
        <v>39615</v>
      </c>
      <c r="AK73" s="915">
        <v>16623</v>
      </c>
      <c r="AL73" s="915">
        <v>13582</v>
      </c>
      <c r="AM73" s="915">
        <v>13582</v>
      </c>
      <c r="AN73" s="915">
        <v>13582</v>
      </c>
      <c r="AO73" s="915">
        <v>13582</v>
      </c>
      <c r="AP73" s="915" t="s">
        <v>501</v>
      </c>
      <c r="AQ73" s="915"/>
      <c r="AR73" s="915"/>
      <c r="AS73" s="915"/>
      <c r="AT73" s="915"/>
      <c r="AU73" s="915" t="s">
        <v>501</v>
      </c>
      <c r="AV73" s="915"/>
      <c r="AW73" s="915"/>
      <c r="AX73" s="915"/>
      <c r="AY73" s="915"/>
      <c r="AZ73" s="958"/>
      <c r="BA73" s="958"/>
      <c r="BB73" s="958"/>
      <c r="BC73" s="958"/>
      <c r="BD73" s="959"/>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60"/>
      <c r="C74" s="961"/>
      <c r="D74" s="961"/>
      <c r="E74" s="961"/>
      <c r="F74" s="961"/>
      <c r="G74" s="961"/>
      <c r="H74" s="961"/>
      <c r="I74" s="961"/>
      <c r="J74" s="961"/>
      <c r="K74" s="961"/>
      <c r="L74" s="961"/>
      <c r="M74" s="961"/>
      <c r="N74" s="961"/>
      <c r="O74" s="961"/>
      <c r="P74" s="962"/>
      <c r="Q74" s="957"/>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58"/>
      <c r="BA74" s="958"/>
      <c r="BB74" s="958"/>
      <c r="BC74" s="958"/>
      <c r="BD74" s="959"/>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60"/>
      <c r="C75" s="961"/>
      <c r="D75" s="961"/>
      <c r="E75" s="961"/>
      <c r="F75" s="961"/>
      <c r="G75" s="961"/>
      <c r="H75" s="961"/>
      <c r="I75" s="961"/>
      <c r="J75" s="961"/>
      <c r="K75" s="961"/>
      <c r="L75" s="961"/>
      <c r="M75" s="961"/>
      <c r="N75" s="961"/>
      <c r="O75" s="961"/>
      <c r="P75" s="962"/>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58"/>
      <c r="BA75" s="958"/>
      <c r="BB75" s="958"/>
      <c r="BC75" s="958"/>
      <c r="BD75" s="959"/>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60"/>
      <c r="C76" s="961"/>
      <c r="D76" s="961"/>
      <c r="E76" s="961"/>
      <c r="F76" s="961"/>
      <c r="G76" s="961"/>
      <c r="H76" s="961"/>
      <c r="I76" s="961"/>
      <c r="J76" s="961"/>
      <c r="K76" s="961"/>
      <c r="L76" s="961"/>
      <c r="M76" s="961"/>
      <c r="N76" s="961"/>
      <c r="O76" s="961"/>
      <c r="P76" s="962"/>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58"/>
      <c r="BA76" s="958"/>
      <c r="BB76" s="958"/>
      <c r="BC76" s="958"/>
      <c r="BD76" s="959"/>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60"/>
      <c r="C77" s="961"/>
      <c r="D77" s="961"/>
      <c r="E77" s="961"/>
      <c r="F77" s="961"/>
      <c r="G77" s="961"/>
      <c r="H77" s="961"/>
      <c r="I77" s="961"/>
      <c r="J77" s="961"/>
      <c r="K77" s="961"/>
      <c r="L77" s="961"/>
      <c r="M77" s="961"/>
      <c r="N77" s="961"/>
      <c r="O77" s="961"/>
      <c r="P77" s="962"/>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58"/>
      <c r="BA77" s="958"/>
      <c r="BB77" s="958"/>
      <c r="BC77" s="958"/>
      <c r="BD77" s="959"/>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60"/>
      <c r="C78" s="961"/>
      <c r="D78" s="961"/>
      <c r="E78" s="961"/>
      <c r="F78" s="961"/>
      <c r="G78" s="961"/>
      <c r="H78" s="961"/>
      <c r="I78" s="961"/>
      <c r="J78" s="961"/>
      <c r="K78" s="961"/>
      <c r="L78" s="961"/>
      <c r="M78" s="961"/>
      <c r="N78" s="961"/>
      <c r="O78" s="961"/>
      <c r="P78" s="962"/>
      <c r="Q78" s="957"/>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58"/>
      <c r="BA78" s="958"/>
      <c r="BB78" s="958"/>
      <c r="BC78" s="958"/>
      <c r="BD78" s="959"/>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60"/>
      <c r="C79" s="961"/>
      <c r="D79" s="961"/>
      <c r="E79" s="961"/>
      <c r="F79" s="961"/>
      <c r="G79" s="961"/>
      <c r="H79" s="961"/>
      <c r="I79" s="961"/>
      <c r="J79" s="961"/>
      <c r="K79" s="961"/>
      <c r="L79" s="961"/>
      <c r="M79" s="961"/>
      <c r="N79" s="961"/>
      <c r="O79" s="961"/>
      <c r="P79" s="962"/>
      <c r="Q79" s="957"/>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58"/>
      <c r="BA79" s="958"/>
      <c r="BB79" s="958"/>
      <c r="BC79" s="958"/>
      <c r="BD79" s="959"/>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60"/>
      <c r="C80" s="961"/>
      <c r="D80" s="961"/>
      <c r="E80" s="961"/>
      <c r="F80" s="961"/>
      <c r="G80" s="961"/>
      <c r="H80" s="961"/>
      <c r="I80" s="961"/>
      <c r="J80" s="961"/>
      <c r="K80" s="961"/>
      <c r="L80" s="961"/>
      <c r="M80" s="961"/>
      <c r="N80" s="961"/>
      <c r="O80" s="961"/>
      <c r="P80" s="962"/>
      <c r="Q80" s="957"/>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58"/>
      <c r="BA80" s="958"/>
      <c r="BB80" s="958"/>
      <c r="BC80" s="958"/>
      <c r="BD80" s="959"/>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60"/>
      <c r="C81" s="961"/>
      <c r="D81" s="961"/>
      <c r="E81" s="961"/>
      <c r="F81" s="961"/>
      <c r="G81" s="961"/>
      <c r="H81" s="961"/>
      <c r="I81" s="961"/>
      <c r="J81" s="961"/>
      <c r="K81" s="961"/>
      <c r="L81" s="961"/>
      <c r="M81" s="961"/>
      <c r="N81" s="961"/>
      <c r="O81" s="961"/>
      <c r="P81" s="962"/>
      <c r="Q81" s="957"/>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58"/>
      <c r="BA81" s="958"/>
      <c r="BB81" s="958"/>
      <c r="BC81" s="958"/>
      <c r="BD81" s="959"/>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60"/>
      <c r="C82" s="961"/>
      <c r="D82" s="961"/>
      <c r="E82" s="961"/>
      <c r="F82" s="961"/>
      <c r="G82" s="961"/>
      <c r="H82" s="961"/>
      <c r="I82" s="961"/>
      <c r="J82" s="961"/>
      <c r="K82" s="961"/>
      <c r="L82" s="961"/>
      <c r="M82" s="961"/>
      <c r="N82" s="961"/>
      <c r="O82" s="961"/>
      <c r="P82" s="962"/>
      <c r="Q82" s="957"/>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58"/>
      <c r="BA82" s="958"/>
      <c r="BB82" s="958"/>
      <c r="BC82" s="958"/>
      <c r="BD82" s="959"/>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60"/>
      <c r="C83" s="961"/>
      <c r="D83" s="961"/>
      <c r="E83" s="961"/>
      <c r="F83" s="961"/>
      <c r="G83" s="961"/>
      <c r="H83" s="961"/>
      <c r="I83" s="961"/>
      <c r="J83" s="961"/>
      <c r="K83" s="961"/>
      <c r="L83" s="961"/>
      <c r="M83" s="961"/>
      <c r="N83" s="961"/>
      <c r="O83" s="961"/>
      <c r="P83" s="962"/>
      <c r="Q83" s="957"/>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58"/>
      <c r="BA83" s="958"/>
      <c r="BB83" s="958"/>
      <c r="BC83" s="958"/>
      <c r="BD83" s="959"/>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60"/>
      <c r="C84" s="961"/>
      <c r="D84" s="961"/>
      <c r="E84" s="961"/>
      <c r="F84" s="961"/>
      <c r="G84" s="961"/>
      <c r="H84" s="961"/>
      <c r="I84" s="961"/>
      <c r="J84" s="961"/>
      <c r="K84" s="961"/>
      <c r="L84" s="961"/>
      <c r="M84" s="961"/>
      <c r="N84" s="961"/>
      <c r="O84" s="961"/>
      <c r="P84" s="962"/>
      <c r="Q84" s="957"/>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58"/>
      <c r="BA84" s="958"/>
      <c r="BB84" s="958"/>
      <c r="BC84" s="958"/>
      <c r="BD84" s="959"/>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60"/>
      <c r="C85" s="961"/>
      <c r="D85" s="961"/>
      <c r="E85" s="961"/>
      <c r="F85" s="961"/>
      <c r="G85" s="961"/>
      <c r="H85" s="961"/>
      <c r="I85" s="961"/>
      <c r="J85" s="961"/>
      <c r="K85" s="961"/>
      <c r="L85" s="961"/>
      <c r="M85" s="961"/>
      <c r="N85" s="961"/>
      <c r="O85" s="961"/>
      <c r="P85" s="962"/>
      <c r="Q85" s="957"/>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58"/>
      <c r="BA85" s="958"/>
      <c r="BB85" s="958"/>
      <c r="BC85" s="958"/>
      <c r="BD85" s="959"/>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60"/>
      <c r="C86" s="961"/>
      <c r="D86" s="961"/>
      <c r="E86" s="961"/>
      <c r="F86" s="961"/>
      <c r="G86" s="961"/>
      <c r="H86" s="961"/>
      <c r="I86" s="961"/>
      <c r="J86" s="961"/>
      <c r="K86" s="961"/>
      <c r="L86" s="961"/>
      <c r="M86" s="961"/>
      <c r="N86" s="961"/>
      <c r="O86" s="961"/>
      <c r="P86" s="962"/>
      <c r="Q86" s="957"/>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58"/>
      <c r="BA86" s="958"/>
      <c r="BB86" s="958"/>
      <c r="BC86" s="958"/>
      <c r="BD86" s="959"/>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390</v>
      </c>
      <c r="B88" s="874" t="s">
        <v>411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79903</v>
      </c>
      <c r="AG88" s="926"/>
      <c r="AH88" s="926"/>
      <c r="AI88" s="926"/>
      <c r="AJ88" s="926"/>
      <c r="AK88" s="923"/>
      <c r="AL88" s="923"/>
      <c r="AM88" s="923"/>
      <c r="AN88" s="923"/>
      <c r="AO88" s="923"/>
      <c r="AP88" s="926">
        <v>50463</v>
      </c>
      <c r="AQ88" s="926"/>
      <c r="AR88" s="926"/>
      <c r="AS88" s="926"/>
      <c r="AT88" s="926"/>
      <c r="AU88" s="926">
        <v>1386</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412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1787</v>
      </c>
      <c r="CS102" s="934"/>
      <c r="CT102" s="934"/>
      <c r="CU102" s="934"/>
      <c r="CV102" s="977"/>
      <c r="CW102" s="976">
        <v>525</v>
      </c>
      <c r="CX102" s="934"/>
      <c r="CY102" s="934"/>
      <c r="CZ102" s="934"/>
      <c r="DA102" s="977"/>
      <c r="DB102" s="976">
        <v>8</v>
      </c>
      <c r="DC102" s="934"/>
      <c r="DD102" s="934"/>
      <c r="DE102" s="934"/>
      <c r="DF102" s="977"/>
      <c r="DG102" s="976">
        <v>8</v>
      </c>
      <c r="DH102" s="934"/>
      <c r="DI102" s="934"/>
      <c r="DJ102" s="934"/>
      <c r="DK102" s="977"/>
      <c r="DL102" s="976">
        <v>475</v>
      </c>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415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417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418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419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420</v>
      </c>
      <c r="AB109" s="979"/>
      <c r="AC109" s="979"/>
      <c r="AD109" s="979"/>
      <c r="AE109" s="980"/>
      <c r="AF109" s="978" t="s">
        <v>307</v>
      </c>
      <c r="AG109" s="979"/>
      <c r="AH109" s="979"/>
      <c r="AI109" s="979"/>
      <c r="AJ109" s="980"/>
      <c r="AK109" s="978" t="s">
        <v>306</v>
      </c>
      <c r="AL109" s="979"/>
      <c r="AM109" s="979"/>
      <c r="AN109" s="979"/>
      <c r="AO109" s="980"/>
      <c r="AP109" s="978" t="s">
        <v>421</v>
      </c>
      <c r="AQ109" s="979"/>
      <c r="AR109" s="979"/>
      <c r="AS109" s="979"/>
      <c r="AT109" s="981"/>
      <c r="AU109" s="998" t="s">
        <v>419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420</v>
      </c>
      <c r="BR109" s="979"/>
      <c r="BS109" s="979"/>
      <c r="BT109" s="979"/>
      <c r="BU109" s="980"/>
      <c r="BV109" s="978" t="s">
        <v>307</v>
      </c>
      <c r="BW109" s="979"/>
      <c r="BX109" s="979"/>
      <c r="BY109" s="979"/>
      <c r="BZ109" s="980"/>
      <c r="CA109" s="978" t="s">
        <v>306</v>
      </c>
      <c r="CB109" s="979"/>
      <c r="CC109" s="979"/>
      <c r="CD109" s="979"/>
      <c r="CE109" s="980"/>
      <c r="CF109" s="999" t="s">
        <v>421</v>
      </c>
      <c r="CG109" s="999"/>
      <c r="CH109" s="999"/>
      <c r="CI109" s="999"/>
      <c r="CJ109" s="999"/>
      <c r="CK109" s="978" t="s">
        <v>422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420</v>
      </c>
      <c r="DH109" s="979"/>
      <c r="DI109" s="979"/>
      <c r="DJ109" s="979"/>
      <c r="DK109" s="980"/>
      <c r="DL109" s="978" t="s">
        <v>307</v>
      </c>
      <c r="DM109" s="979"/>
      <c r="DN109" s="979"/>
      <c r="DO109" s="979"/>
      <c r="DP109" s="980"/>
      <c r="DQ109" s="978" t="s">
        <v>306</v>
      </c>
      <c r="DR109" s="979"/>
      <c r="DS109" s="979"/>
      <c r="DT109" s="979"/>
      <c r="DU109" s="980"/>
      <c r="DV109" s="978" t="s">
        <v>421</v>
      </c>
      <c r="DW109" s="979"/>
      <c r="DX109" s="979"/>
      <c r="DY109" s="979"/>
      <c r="DZ109" s="981"/>
    </row>
    <row r="110" spans="1:131" s="247" customFormat="1" ht="26.25" customHeight="1" x14ac:dyDescent="0.2">
      <c r="A110" s="982" t="s">
        <v>423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1843883</v>
      </c>
      <c r="AB110" s="986"/>
      <c r="AC110" s="986"/>
      <c r="AD110" s="986"/>
      <c r="AE110" s="987"/>
      <c r="AF110" s="988">
        <v>1591052</v>
      </c>
      <c r="AG110" s="986"/>
      <c r="AH110" s="986"/>
      <c r="AI110" s="986"/>
      <c r="AJ110" s="987"/>
      <c r="AK110" s="988">
        <v>1336004</v>
      </c>
      <c r="AL110" s="986"/>
      <c r="AM110" s="986"/>
      <c r="AN110" s="986"/>
      <c r="AO110" s="987"/>
      <c r="AP110" s="989">
        <v>1.4</v>
      </c>
      <c r="AQ110" s="990"/>
      <c r="AR110" s="990"/>
      <c r="AS110" s="990"/>
      <c r="AT110" s="991"/>
      <c r="AU110" s="992" t="s">
        <v>73</v>
      </c>
      <c r="AV110" s="993"/>
      <c r="AW110" s="993"/>
      <c r="AX110" s="993"/>
      <c r="AY110" s="993"/>
      <c r="AZ110" s="1034" t="s">
        <v>424</v>
      </c>
      <c r="BA110" s="983"/>
      <c r="BB110" s="983"/>
      <c r="BC110" s="983"/>
      <c r="BD110" s="983"/>
      <c r="BE110" s="983"/>
      <c r="BF110" s="983"/>
      <c r="BG110" s="983"/>
      <c r="BH110" s="983"/>
      <c r="BI110" s="983"/>
      <c r="BJ110" s="983"/>
      <c r="BK110" s="983"/>
      <c r="BL110" s="983"/>
      <c r="BM110" s="983"/>
      <c r="BN110" s="983"/>
      <c r="BO110" s="983"/>
      <c r="BP110" s="984"/>
      <c r="BQ110" s="1020">
        <v>13523063</v>
      </c>
      <c r="BR110" s="1021"/>
      <c r="BS110" s="1021"/>
      <c r="BT110" s="1021"/>
      <c r="BU110" s="1021"/>
      <c r="BV110" s="1021">
        <v>12116568</v>
      </c>
      <c r="BW110" s="1021"/>
      <c r="BX110" s="1021"/>
      <c r="BY110" s="1021"/>
      <c r="BZ110" s="1021"/>
      <c r="CA110" s="1021">
        <v>10946025</v>
      </c>
      <c r="CB110" s="1021"/>
      <c r="CC110" s="1021"/>
      <c r="CD110" s="1021"/>
      <c r="CE110" s="1021"/>
      <c r="CF110" s="1035">
        <v>11.3</v>
      </c>
      <c r="CG110" s="1036"/>
      <c r="CH110" s="1036"/>
      <c r="CI110" s="1036"/>
      <c r="CJ110" s="1036"/>
      <c r="CK110" s="1037" t="s">
        <v>425</v>
      </c>
      <c r="CL110" s="1038"/>
      <c r="CM110" s="1017" t="s">
        <v>426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128</v>
      </c>
      <c r="DH110" s="1021"/>
      <c r="DI110" s="1021"/>
      <c r="DJ110" s="1021"/>
      <c r="DK110" s="1021"/>
      <c r="DL110" s="1021" t="s">
        <v>128</v>
      </c>
      <c r="DM110" s="1021"/>
      <c r="DN110" s="1021"/>
      <c r="DO110" s="1021"/>
      <c r="DP110" s="1021"/>
      <c r="DQ110" s="1021" t="s">
        <v>128</v>
      </c>
      <c r="DR110" s="1021"/>
      <c r="DS110" s="1021"/>
      <c r="DT110" s="1021"/>
      <c r="DU110" s="1021"/>
      <c r="DV110" s="1022" t="s">
        <v>128</v>
      </c>
      <c r="DW110" s="1022"/>
      <c r="DX110" s="1022"/>
      <c r="DY110" s="1022"/>
      <c r="DZ110" s="1023"/>
    </row>
    <row r="111" spans="1:131" s="247" customFormat="1" ht="26.25" customHeight="1" x14ac:dyDescent="0.2">
      <c r="A111" s="1024" t="s">
        <v>427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428</v>
      </c>
      <c r="AB111" s="1028"/>
      <c r="AC111" s="1028"/>
      <c r="AD111" s="1028"/>
      <c r="AE111" s="1029"/>
      <c r="AF111" s="1030" t="s">
        <v>128</v>
      </c>
      <c r="AG111" s="1028"/>
      <c r="AH111" s="1028"/>
      <c r="AI111" s="1028"/>
      <c r="AJ111" s="1029"/>
      <c r="AK111" s="1030" t="s">
        <v>128</v>
      </c>
      <c r="AL111" s="1028"/>
      <c r="AM111" s="1028"/>
      <c r="AN111" s="1028"/>
      <c r="AO111" s="1029"/>
      <c r="AP111" s="1031" t="s">
        <v>128</v>
      </c>
      <c r="AQ111" s="1032"/>
      <c r="AR111" s="1032"/>
      <c r="AS111" s="1032"/>
      <c r="AT111" s="1033"/>
      <c r="AU111" s="994"/>
      <c r="AV111" s="995"/>
      <c r="AW111" s="995"/>
      <c r="AX111" s="995"/>
      <c r="AY111" s="995"/>
      <c r="AZ111" s="1043" t="s">
        <v>429</v>
      </c>
      <c r="BA111" s="1044"/>
      <c r="BB111" s="1044"/>
      <c r="BC111" s="1044"/>
      <c r="BD111" s="1044"/>
      <c r="BE111" s="1044"/>
      <c r="BF111" s="1044"/>
      <c r="BG111" s="1044"/>
      <c r="BH111" s="1044"/>
      <c r="BI111" s="1044"/>
      <c r="BJ111" s="1044"/>
      <c r="BK111" s="1044"/>
      <c r="BL111" s="1044"/>
      <c r="BM111" s="1044"/>
      <c r="BN111" s="1044"/>
      <c r="BO111" s="1044"/>
      <c r="BP111" s="1045"/>
      <c r="BQ111" s="1013">
        <v>126063</v>
      </c>
      <c r="BR111" s="1014"/>
      <c r="BS111" s="1014"/>
      <c r="BT111" s="1014"/>
      <c r="BU111" s="1014"/>
      <c r="BV111" s="1014">
        <v>126196</v>
      </c>
      <c r="BW111" s="1014"/>
      <c r="BX111" s="1014"/>
      <c r="BY111" s="1014"/>
      <c r="BZ111" s="1014"/>
      <c r="CA111" s="1014">
        <v>475066</v>
      </c>
      <c r="CB111" s="1014"/>
      <c r="CC111" s="1014"/>
      <c r="CD111" s="1014"/>
      <c r="CE111" s="1014"/>
      <c r="CF111" s="1008">
        <v>0.5</v>
      </c>
      <c r="CG111" s="1009"/>
      <c r="CH111" s="1009"/>
      <c r="CI111" s="1009"/>
      <c r="CJ111" s="1009"/>
      <c r="CK111" s="1039"/>
      <c r="CL111" s="1040"/>
      <c r="CM111" s="1010" t="s">
        <v>430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428</v>
      </c>
      <c r="DH111" s="1014"/>
      <c r="DI111" s="1014"/>
      <c r="DJ111" s="1014"/>
      <c r="DK111" s="1014"/>
      <c r="DL111" s="1014" t="s">
        <v>428</v>
      </c>
      <c r="DM111" s="1014"/>
      <c r="DN111" s="1014"/>
      <c r="DO111" s="1014"/>
      <c r="DP111" s="1014"/>
      <c r="DQ111" s="1014" t="s">
        <v>128</v>
      </c>
      <c r="DR111" s="1014"/>
      <c r="DS111" s="1014"/>
      <c r="DT111" s="1014"/>
      <c r="DU111" s="1014"/>
      <c r="DV111" s="1015" t="s">
        <v>128</v>
      </c>
      <c r="DW111" s="1015"/>
      <c r="DX111" s="1015"/>
      <c r="DY111" s="1015"/>
      <c r="DZ111" s="1016"/>
    </row>
    <row r="112" spans="1:131" s="247" customFormat="1" ht="26.25" customHeight="1" x14ac:dyDescent="0.2">
      <c r="A112" s="1046" t="s">
        <v>431</v>
      </c>
      <c r="B112" s="1047"/>
      <c r="C112" s="1044" t="s">
        <v>432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128</v>
      </c>
      <c r="AB112" s="1053"/>
      <c r="AC112" s="1053"/>
      <c r="AD112" s="1053"/>
      <c r="AE112" s="1054"/>
      <c r="AF112" s="1055" t="s">
        <v>128</v>
      </c>
      <c r="AG112" s="1053"/>
      <c r="AH112" s="1053"/>
      <c r="AI112" s="1053"/>
      <c r="AJ112" s="1054"/>
      <c r="AK112" s="1055" t="s">
        <v>128</v>
      </c>
      <c r="AL112" s="1053"/>
      <c r="AM112" s="1053"/>
      <c r="AN112" s="1053"/>
      <c r="AO112" s="1054"/>
      <c r="AP112" s="1056" t="s">
        <v>128</v>
      </c>
      <c r="AQ112" s="1057"/>
      <c r="AR112" s="1057"/>
      <c r="AS112" s="1057"/>
      <c r="AT112" s="1058"/>
      <c r="AU112" s="994"/>
      <c r="AV112" s="995"/>
      <c r="AW112" s="995"/>
      <c r="AX112" s="995"/>
      <c r="AY112" s="995"/>
      <c r="AZ112" s="1043" t="s">
        <v>433</v>
      </c>
      <c r="BA112" s="1044"/>
      <c r="BB112" s="1044"/>
      <c r="BC112" s="1044"/>
      <c r="BD112" s="1044"/>
      <c r="BE112" s="1044"/>
      <c r="BF112" s="1044"/>
      <c r="BG112" s="1044"/>
      <c r="BH112" s="1044"/>
      <c r="BI112" s="1044"/>
      <c r="BJ112" s="1044"/>
      <c r="BK112" s="1044"/>
      <c r="BL112" s="1044"/>
      <c r="BM112" s="1044"/>
      <c r="BN112" s="1044"/>
      <c r="BO112" s="1044"/>
      <c r="BP112" s="1045"/>
      <c r="BQ112" s="1013" t="s">
        <v>128</v>
      </c>
      <c r="BR112" s="1014"/>
      <c r="BS112" s="1014"/>
      <c r="BT112" s="1014"/>
      <c r="BU112" s="1014"/>
      <c r="BV112" s="1014" t="s">
        <v>128</v>
      </c>
      <c r="BW112" s="1014"/>
      <c r="BX112" s="1014"/>
      <c r="BY112" s="1014"/>
      <c r="BZ112" s="1014"/>
      <c r="CA112" s="1014" t="s">
        <v>128</v>
      </c>
      <c r="CB112" s="1014"/>
      <c r="CC112" s="1014"/>
      <c r="CD112" s="1014"/>
      <c r="CE112" s="1014"/>
      <c r="CF112" s="1008" t="s">
        <v>128</v>
      </c>
      <c r="CG112" s="1009"/>
      <c r="CH112" s="1009"/>
      <c r="CI112" s="1009"/>
      <c r="CJ112" s="1009"/>
      <c r="CK112" s="1039"/>
      <c r="CL112" s="1040"/>
      <c r="CM112" s="1010" t="s">
        <v>434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128</v>
      </c>
      <c r="DH112" s="1014"/>
      <c r="DI112" s="1014"/>
      <c r="DJ112" s="1014"/>
      <c r="DK112" s="1014"/>
      <c r="DL112" s="1014" t="s">
        <v>128</v>
      </c>
      <c r="DM112" s="1014"/>
      <c r="DN112" s="1014"/>
      <c r="DO112" s="1014"/>
      <c r="DP112" s="1014"/>
      <c r="DQ112" s="1014" t="s">
        <v>128</v>
      </c>
      <c r="DR112" s="1014"/>
      <c r="DS112" s="1014"/>
      <c r="DT112" s="1014"/>
      <c r="DU112" s="1014"/>
      <c r="DV112" s="1015" t="s">
        <v>428</v>
      </c>
      <c r="DW112" s="1015"/>
      <c r="DX112" s="1015"/>
      <c r="DY112" s="1015"/>
      <c r="DZ112" s="1016"/>
    </row>
    <row r="113" spans="1:130" s="247" customFormat="1" ht="26.25" customHeight="1" x14ac:dyDescent="0.2">
      <c r="A113" s="1048"/>
      <c r="B113" s="1049"/>
      <c r="C113" s="1044" t="s">
        <v>435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t="s">
        <v>128</v>
      </c>
      <c r="AB113" s="1028"/>
      <c r="AC113" s="1028"/>
      <c r="AD113" s="1028"/>
      <c r="AE113" s="1029"/>
      <c r="AF113" s="1030" t="s">
        <v>128</v>
      </c>
      <c r="AG113" s="1028"/>
      <c r="AH113" s="1028"/>
      <c r="AI113" s="1028"/>
      <c r="AJ113" s="1029"/>
      <c r="AK113" s="1030" t="s">
        <v>128</v>
      </c>
      <c r="AL113" s="1028"/>
      <c r="AM113" s="1028"/>
      <c r="AN113" s="1028"/>
      <c r="AO113" s="1029"/>
      <c r="AP113" s="1031" t="s">
        <v>128</v>
      </c>
      <c r="AQ113" s="1032"/>
      <c r="AR113" s="1032"/>
      <c r="AS113" s="1032"/>
      <c r="AT113" s="1033"/>
      <c r="AU113" s="994"/>
      <c r="AV113" s="995"/>
      <c r="AW113" s="995"/>
      <c r="AX113" s="995"/>
      <c r="AY113" s="995"/>
      <c r="AZ113" s="1043" t="s">
        <v>436</v>
      </c>
      <c r="BA113" s="1044"/>
      <c r="BB113" s="1044"/>
      <c r="BC113" s="1044"/>
      <c r="BD113" s="1044"/>
      <c r="BE113" s="1044"/>
      <c r="BF113" s="1044"/>
      <c r="BG113" s="1044"/>
      <c r="BH113" s="1044"/>
      <c r="BI113" s="1044"/>
      <c r="BJ113" s="1044"/>
      <c r="BK113" s="1044"/>
      <c r="BL113" s="1044"/>
      <c r="BM113" s="1044"/>
      <c r="BN113" s="1044"/>
      <c r="BO113" s="1044"/>
      <c r="BP113" s="1045"/>
      <c r="BQ113" s="1013">
        <v>1356013</v>
      </c>
      <c r="BR113" s="1014"/>
      <c r="BS113" s="1014"/>
      <c r="BT113" s="1014"/>
      <c r="BU113" s="1014"/>
      <c r="BV113" s="1014">
        <v>1292715</v>
      </c>
      <c r="BW113" s="1014"/>
      <c r="BX113" s="1014"/>
      <c r="BY113" s="1014"/>
      <c r="BZ113" s="1014"/>
      <c r="CA113" s="1014">
        <v>1385841</v>
      </c>
      <c r="CB113" s="1014"/>
      <c r="CC113" s="1014"/>
      <c r="CD113" s="1014"/>
      <c r="CE113" s="1014"/>
      <c r="CF113" s="1008">
        <v>1.4</v>
      </c>
      <c r="CG113" s="1009"/>
      <c r="CH113" s="1009"/>
      <c r="CI113" s="1009"/>
      <c r="CJ113" s="1009"/>
      <c r="CK113" s="1039"/>
      <c r="CL113" s="1040"/>
      <c r="CM113" s="1010" t="s">
        <v>437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128</v>
      </c>
      <c r="DH113" s="1053"/>
      <c r="DI113" s="1053"/>
      <c r="DJ113" s="1053"/>
      <c r="DK113" s="1054"/>
      <c r="DL113" s="1055" t="s">
        <v>128</v>
      </c>
      <c r="DM113" s="1053"/>
      <c r="DN113" s="1053"/>
      <c r="DO113" s="1053"/>
      <c r="DP113" s="1054"/>
      <c r="DQ113" s="1055" t="s">
        <v>128</v>
      </c>
      <c r="DR113" s="1053"/>
      <c r="DS113" s="1053"/>
      <c r="DT113" s="1053"/>
      <c r="DU113" s="1054"/>
      <c r="DV113" s="1056" t="s">
        <v>128</v>
      </c>
      <c r="DW113" s="1057"/>
      <c r="DX113" s="1057"/>
      <c r="DY113" s="1057"/>
      <c r="DZ113" s="1058"/>
    </row>
    <row r="114" spans="1:130" s="247" customFormat="1" ht="26.25" customHeight="1" x14ac:dyDescent="0.2">
      <c r="A114" s="1048"/>
      <c r="B114" s="1049"/>
      <c r="C114" s="1044" t="s">
        <v>438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154251</v>
      </c>
      <c r="AB114" s="1053"/>
      <c r="AC114" s="1053"/>
      <c r="AD114" s="1053"/>
      <c r="AE114" s="1054"/>
      <c r="AF114" s="1055">
        <v>147481</v>
      </c>
      <c r="AG114" s="1053"/>
      <c r="AH114" s="1053"/>
      <c r="AI114" s="1053"/>
      <c r="AJ114" s="1054"/>
      <c r="AK114" s="1055">
        <v>111836</v>
      </c>
      <c r="AL114" s="1053"/>
      <c r="AM114" s="1053"/>
      <c r="AN114" s="1053"/>
      <c r="AO114" s="1054"/>
      <c r="AP114" s="1056">
        <v>0.1</v>
      </c>
      <c r="AQ114" s="1057"/>
      <c r="AR114" s="1057"/>
      <c r="AS114" s="1057"/>
      <c r="AT114" s="1058"/>
      <c r="AU114" s="994"/>
      <c r="AV114" s="995"/>
      <c r="AW114" s="995"/>
      <c r="AX114" s="995"/>
      <c r="AY114" s="995"/>
      <c r="AZ114" s="1043" t="s">
        <v>439</v>
      </c>
      <c r="BA114" s="1044"/>
      <c r="BB114" s="1044"/>
      <c r="BC114" s="1044"/>
      <c r="BD114" s="1044"/>
      <c r="BE114" s="1044"/>
      <c r="BF114" s="1044"/>
      <c r="BG114" s="1044"/>
      <c r="BH114" s="1044"/>
      <c r="BI114" s="1044"/>
      <c r="BJ114" s="1044"/>
      <c r="BK114" s="1044"/>
      <c r="BL114" s="1044"/>
      <c r="BM114" s="1044"/>
      <c r="BN114" s="1044"/>
      <c r="BO114" s="1044"/>
      <c r="BP114" s="1045"/>
      <c r="BQ114" s="1013">
        <v>16390908</v>
      </c>
      <c r="BR114" s="1014"/>
      <c r="BS114" s="1014"/>
      <c r="BT114" s="1014"/>
      <c r="BU114" s="1014"/>
      <c r="BV114" s="1014">
        <v>15077208</v>
      </c>
      <c r="BW114" s="1014"/>
      <c r="BX114" s="1014"/>
      <c r="BY114" s="1014"/>
      <c r="BZ114" s="1014"/>
      <c r="CA114" s="1014">
        <v>13573607</v>
      </c>
      <c r="CB114" s="1014"/>
      <c r="CC114" s="1014"/>
      <c r="CD114" s="1014"/>
      <c r="CE114" s="1014"/>
      <c r="CF114" s="1008">
        <v>14</v>
      </c>
      <c r="CG114" s="1009"/>
      <c r="CH114" s="1009"/>
      <c r="CI114" s="1009"/>
      <c r="CJ114" s="1009"/>
      <c r="CK114" s="1039"/>
      <c r="CL114" s="1040"/>
      <c r="CM114" s="1010" t="s">
        <v>440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441</v>
      </c>
      <c r="DH114" s="1053"/>
      <c r="DI114" s="1053"/>
      <c r="DJ114" s="1053"/>
      <c r="DK114" s="1054"/>
      <c r="DL114" s="1055" t="s">
        <v>128</v>
      </c>
      <c r="DM114" s="1053"/>
      <c r="DN114" s="1053"/>
      <c r="DO114" s="1053"/>
      <c r="DP114" s="1054"/>
      <c r="DQ114" s="1055" t="s">
        <v>128</v>
      </c>
      <c r="DR114" s="1053"/>
      <c r="DS114" s="1053"/>
      <c r="DT114" s="1053"/>
      <c r="DU114" s="1054"/>
      <c r="DV114" s="1056" t="s">
        <v>128</v>
      </c>
      <c r="DW114" s="1057"/>
      <c r="DX114" s="1057"/>
      <c r="DY114" s="1057"/>
      <c r="DZ114" s="1058"/>
    </row>
    <row r="115" spans="1:130" s="247" customFormat="1" ht="26.25" customHeight="1" x14ac:dyDescent="0.2">
      <c r="A115" s="1048"/>
      <c r="B115" s="1049"/>
      <c r="C115" s="1044" t="s">
        <v>442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3505</v>
      </c>
      <c r="AB115" s="1028"/>
      <c r="AC115" s="1028"/>
      <c r="AD115" s="1028"/>
      <c r="AE115" s="1029"/>
      <c r="AF115" s="1030" t="s">
        <v>128</v>
      </c>
      <c r="AG115" s="1028"/>
      <c r="AH115" s="1028"/>
      <c r="AI115" s="1028"/>
      <c r="AJ115" s="1029"/>
      <c r="AK115" s="1030">
        <v>126242</v>
      </c>
      <c r="AL115" s="1028"/>
      <c r="AM115" s="1028"/>
      <c r="AN115" s="1028"/>
      <c r="AO115" s="1029"/>
      <c r="AP115" s="1031">
        <v>0.1</v>
      </c>
      <c r="AQ115" s="1032"/>
      <c r="AR115" s="1032"/>
      <c r="AS115" s="1032"/>
      <c r="AT115" s="1033"/>
      <c r="AU115" s="994"/>
      <c r="AV115" s="995"/>
      <c r="AW115" s="995"/>
      <c r="AX115" s="995"/>
      <c r="AY115" s="995"/>
      <c r="AZ115" s="1043" t="s">
        <v>443</v>
      </c>
      <c r="BA115" s="1044"/>
      <c r="BB115" s="1044"/>
      <c r="BC115" s="1044"/>
      <c r="BD115" s="1044"/>
      <c r="BE115" s="1044"/>
      <c r="BF115" s="1044"/>
      <c r="BG115" s="1044"/>
      <c r="BH115" s="1044"/>
      <c r="BI115" s="1044"/>
      <c r="BJ115" s="1044"/>
      <c r="BK115" s="1044"/>
      <c r="BL115" s="1044"/>
      <c r="BM115" s="1044"/>
      <c r="BN115" s="1044"/>
      <c r="BO115" s="1044"/>
      <c r="BP115" s="1045"/>
      <c r="BQ115" s="1013" t="s">
        <v>128</v>
      </c>
      <c r="BR115" s="1014"/>
      <c r="BS115" s="1014"/>
      <c r="BT115" s="1014"/>
      <c r="BU115" s="1014"/>
      <c r="BV115" s="1014" t="s">
        <v>128</v>
      </c>
      <c r="BW115" s="1014"/>
      <c r="BX115" s="1014"/>
      <c r="BY115" s="1014"/>
      <c r="BZ115" s="1014"/>
      <c r="CA115" s="1014" t="s">
        <v>428</v>
      </c>
      <c r="CB115" s="1014"/>
      <c r="CC115" s="1014"/>
      <c r="CD115" s="1014"/>
      <c r="CE115" s="1014"/>
      <c r="CF115" s="1008" t="s">
        <v>128</v>
      </c>
      <c r="CG115" s="1009"/>
      <c r="CH115" s="1009"/>
      <c r="CI115" s="1009"/>
      <c r="CJ115" s="1009"/>
      <c r="CK115" s="1039"/>
      <c r="CL115" s="1040"/>
      <c r="CM115" s="1043" t="s">
        <v>444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126063</v>
      </c>
      <c r="DH115" s="1053"/>
      <c r="DI115" s="1053"/>
      <c r="DJ115" s="1053"/>
      <c r="DK115" s="1054"/>
      <c r="DL115" s="1055">
        <v>126196</v>
      </c>
      <c r="DM115" s="1053"/>
      <c r="DN115" s="1053"/>
      <c r="DO115" s="1053"/>
      <c r="DP115" s="1054"/>
      <c r="DQ115" s="1055">
        <v>475066</v>
      </c>
      <c r="DR115" s="1053"/>
      <c r="DS115" s="1053"/>
      <c r="DT115" s="1053"/>
      <c r="DU115" s="1054"/>
      <c r="DV115" s="1056">
        <v>0.5</v>
      </c>
      <c r="DW115" s="1057"/>
      <c r="DX115" s="1057"/>
      <c r="DY115" s="1057"/>
      <c r="DZ115" s="1058"/>
    </row>
    <row r="116" spans="1:130" s="247" customFormat="1" ht="26.25" customHeight="1" x14ac:dyDescent="0.2">
      <c r="A116" s="1050"/>
      <c r="B116" s="1051"/>
      <c r="C116" s="1059" t="s">
        <v>445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428</v>
      </c>
      <c r="AB116" s="1053"/>
      <c r="AC116" s="1053"/>
      <c r="AD116" s="1053"/>
      <c r="AE116" s="1054"/>
      <c r="AF116" s="1055" t="s">
        <v>428</v>
      </c>
      <c r="AG116" s="1053"/>
      <c r="AH116" s="1053"/>
      <c r="AI116" s="1053"/>
      <c r="AJ116" s="1054"/>
      <c r="AK116" s="1055" t="s">
        <v>128</v>
      </c>
      <c r="AL116" s="1053"/>
      <c r="AM116" s="1053"/>
      <c r="AN116" s="1053"/>
      <c r="AO116" s="1054"/>
      <c r="AP116" s="1056" t="s">
        <v>128</v>
      </c>
      <c r="AQ116" s="1057"/>
      <c r="AR116" s="1057"/>
      <c r="AS116" s="1057"/>
      <c r="AT116" s="1058"/>
      <c r="AU116" s="994"/>
      <c r="AV116" s="995"/>
      <c r="AW116" s="995"/>
      <c r="AX116" s="995"/>
      <c r="AY116" s="995"/>
      <c r="AZ116" s="1061" t="s">
        <v>446</v>
      </c>
      <c r="BA116" s="1062"/>
      <c r="BB116" s="1062"/>
      <c r="BC116" s="1062"/>
      <c r="BD116" s="1062"/>
      <c r="BE116" s="1062"/>
      <c r="BF116" s="1062"/>
      <c r="BG116" s="1062"/>
      <c r="BH116" s="1062"/>
      <c r="BI116" s="1062"/>
      <c r="BJ116" s="1062"/>
      <c r="BK116" s="1062"/>
      <c r="BL116" s="1062"/>
      <c r="BM116" s="1062"/>
      <c r="BN116" s="1062"/>
      <c r="BO116" s="1062"/>
      <c r="BP116" s="1063"/>
      <c r="BQ116" s="1013" t="s">
        <v>428</v>
      </c>
      <c r="BR116" s="1014"/>
      <c r="BS116" s="1014"/>
      <c r="BT116" s="1014"/>
      <c r="BU116" s="1014"/>
      <c r="BV116" s="1014" t="s">
        <v>128</v>
      </c>
      <c r="BW116" s="1014"/>
      <c r="BX116" s="1014"/>
      <c r="BY116" s="1014"/>
      <c r="BZ116" s="1014"/>
      <c r="CA116" s="1014" t="s">
        <v>128</v>
      </c>
      <c r="CB116" s="1014"/>
      <c r="CC116" s="1014"/>
      <c r="CD116" s="1014"/>
      <c r="CE116" s="1014"/>
      <c r="CF116" s="1008" t="s">
        <v>128</v>
      </c>
      <c r="CG116" s="1009"/>
      <c r="CH116" s="1009"/>
      <c r="CI116" s="1009"/>
      <c r="CJ116" s="1009"/>
      <c r="CK116" s="1039"/>
      <c r="CL116" s="1040"/>
      <c r="CM116" s="1010" t="s">
        <v>447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128</v>
      </c>
      <c r="DH116" s="1053"/>
      <c r="DI116" s="1053"/>
      <c r="DJ116" s="1053"/>
      <c r="DK116" s="1054"/>
      <c r="DL116" s="1055" t="s">
        <v>128</v>
      </c>
      <c r="DM116" s="1053"/>
      <c r="DN116" s="1053"/>
      <c r="DO116" s="1053"/>
      <c r="DP116" s="1054"/>
      <c r="DQ116" s="1055" t="s">
        <v>128</v>
      </c>
      <c r="DR116" s="1053"/>
      <c r="DS116" s="1053"/>
      <c r="DT116" s="1053"/>
      <c r="DU116" s="1054"/>
      <c r="DV116" s="1056" t="s">
        <v>128</v>
      </c>
      <c r="DW116" s="1057"/>
      <c r="DX116" s="1057"/>
      <c r="DY116" s="1057"/>
      <c r="DZ116" s="1058"/>
    </row>
    <row r="117" spans="1:130" s="247" customFormat="1" ht="26.25" customHeight="1" x14ac:dyDescent="0.2">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448</v>
      </c>
      <c r="Z117" s="980"/>
      <c r="AA117" s="1070">
        <v>2001639</v>
      </c>
      <c r="AB117" s="1071"/>
      <c r="AC117" s="1071"/>
      <c r="AD117" s="1071"/>
      <c r="AE117" s="1072"/>
      <c r="AF117" s="1073">
        <v>1738533</v>
      </c>
      <c r="AG117" s="1071"/>
      <c r="AH117" s="1071"/>
      <c r="AI117" s="1071"/>
      <c r="AJ117" s="1072"/>
      <c r="AK117" s="1073">
        <v>1574082</v>
      </c>
      <c r="AL117" s="1071"/>
      <c r="AM117" s="1071"/>
      <c r="AN117" s="1071"/>
      <c r="AO117" s="1072"/>
      <c r="AP117" s="1074"/>
      <c r="AQ117" s="1075"/>
      <c r="AR117" s="1075"/>
      <c r="AS117" s="1075"/>
      <c r="AT117" s="1076"/>
      <c r="AU117" s="994"/>
      <c r="AV117" s="995"/>
      <c r="AW117" s="995"/>
      <c r="AX117" s="995"/>
      <c r="AY117" s="995"/>
      <c r="AZ117" s="1061" t="s">
        <v>449</v>
      </c>
      <c r="BA117" s="1062"/>
      <c r="BB117" s="1062"/>
      <c r="BC117" s="1062"/>
      <c r="BD117" s="1062"/>
      <c r="BE117" s="1062"/>
      <c r="BF117" s="1062"/>
      <c r="BG117" s="1062"/>
      <c r="BH117" s="1062"/>
      <c r="BI117" s="1062"/>
      <c r="BJ117" s="1062"/>
      <c r="BK117" s="1062"/>
      <c r="BL117" s="1062"/>
      <c r="BM117" s="1062"/>
      <c r="BN117" s="1062"/>
      <c r="BO117" s="1062"/>
      <c r="BP117" s="1063"/>
      <c r="BQ117" s="1013" t="s">
        <v>128</v>
      </c>
      <c r="BR117" s="1014"/>
      <c r="BS117" s="1014"/>
      <c r="BT117" s="1014"/>
      <c r="BU117" s="1014"/>
      <c r="BV117" s="1014" t="s">
        <v>128</v>
      </c>
      <c r="BW117" s="1014"/>
      <c r="BX117" s="1014"/>
      <c r="BY117" s="1014"/>
      <c r="BZ117" s="1014"/>
      <c r="CA117" s="1014" t="s">
        <v>450</v>
      </c>
      <c r="CB117" s="1014"/>
      <c r="CC117" s="1014"/>
      <c r="CD117" s="1014"/>
      <c r="CE117" s="1014"/>
      <c r="CF117" s="1008" t="s">
        <v>428</v>
      </c>
      <c r="CG117" s="1009"/>
      <c r="CH117" s="1009"/>
      <c r="CI117" s="1009"/>
      <c r="CJ117" s="1009"/>
      <c r="CK117" s="1039"/>
      <c r="CL117" s="1040"/>
      <c r="CM117" s="1010" t="s">
        <v>451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428</v>
      </c>
      <c r="DH117" s="1053"/>
      <c r="DI117" s="1053"/>
      <c r="DJ117" s="1053"/>
      <c r="DK117" s="1054"/>
      <c r="DL117" s="1055" t="s">
        <v>128</v>
      </c>
      <c r="DM117" s="1053"/>
      <c r="DN117" s="1053"/>
      <c r="DO117" s="1053"/>
      <c r="DP117" s="1054"/>
      <c r="DQ117" s="1055" t="s">
        <v>428</v>
      </c>
      <c r="DR117" s="1053"/>
      <c r="DS117" s="1053"/>
      <c r="DT117" s="1053"/>
      <c r="DU117" s="1054"/>
      <c r="DV117" s="1056" t="s">
        <v>428</v>
      </c>
      <c r="DW117" s="1057"/>
      <c r="DX117" s="1057"/>
      <c r="DY117" s="1057"/>
      <c r="DZ117" s="1058"/>
    </row>
    <row r="118" spans="1:130" s="247" customFormat="1" ht="26.25" customHeight="1" x14ac:dyDescent="0.2">
      <c r="A118" s="998" t="s">
        <v>422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420</v>
      </c>
      <c r="AB118" s="979"/>
      <c r="AC118" s="979"/>
      <c r="AD118" s="979"/>
      <c r="AE118" s="980"/>
      <c r="AF118" s="978" t="s">
        <v>307</v>
      </c>
      <c r="AG118" s="979"/>
      <c r="AH118" s="979"/>
      <c r="AI118" s="979"/>
      <c r="AJ118" s="980"/>
      <c r="AK118" s="978" t="s">
        <v>306</v>
      </c>
      <c r="AL118" s="979"/>
      <c r="AM118" s="979"/>
      <c r="AN118" s="979"/>
      <c r="AO118" s="980"/>
      <c r="AP118" s="1065" t="s">
        <v>421</v>
      </c>
      <c r="AQ118" s="1066"/>
      <c r="AR118" s="1066"/>
      <c r="AS118" s="1066"/>
      <c r="AT118" s="1067"/>
      <c r="AU118" s="994"/>
      <c r="AV118" s="995"/>
      <c r="AW118" s="995"/>
      <c r="AX118" s="995"/>
      <c r="AY118" s="995"/>
      <c r="AZ118" s="1068" t="s">
        <v>452</v>
      </c>
      <c r="BA118" s="1059"/>
      <c r="BB118" s="1059"/>
      <c r="BC118" s="1059"/>
      <c r="BD118" s="1059"/>
      <c r="BE118" s="1059"/>
      <c r="BF118" s="1059"/>
      <c r="BG118" s="1059"/>
      <c r="BH118" s="1059"/>
      <c r="BI118" s="1059"/>
      <c r="BJ118" s="1059"/>
      <c r="BK118" s="1059"/>
      <c r="BL118" s="1059"/>
      <c r="BM118" s="1059"/>
      <c r="BN118" s="1059"/>
      <c r="BO118" s="1059"/>
      <c r="BP118" s="1060"/>
      <c r="BQ118" s="1091" t="s">
        <v>128</v>
      </c>
      <c r="BR118" s="1092"/>
      <c r="BS118" s="1092"/>
      <c r="BT118" s="1092"/>
      <c r="BU118" s="1092"/>
      <c r="BV118" s="1092" t="s">
        <v>450</v>
      </c>
      <c r="BW118" s="1092"/>
      <c r="BX118" s="1092"/>
      <c r="BY118" s="1092"/>
      <c r="BZ118" s="1092"/>
      <c r="CA118" s="1092" t="s">
        <v>128</v>
      </c>
      <c r="CB118" s="1092"/>
      <c r="CC118" s="1092"/>
      <c r="CD118" s="1092"/>
      <c r="CE118" s="1092"/>
      <c r="CF118" s="1008" t="s">
        <v>428</v>
      </c>
      <c r="CG118" s="1009"/>
      <c r="CH118" s="1009"/>
      <c r="CI118" s="1009"/>
      <c r="CJ118" s="1009"/>
      <c r="CK118" s="1039"/>
      <c r="CL118" s="1040"/>
      <c r="CM118" s="1010" t="s">
        <v>453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428</v>
      </c>
      <c r="DH118" s="1053"/>
      <c r="DI118" s="1053"/>
      <c r="DJ118" s="1053"/>
      <c r="DK118" s="1054"/>
      <c r="DL118" s="1055" t="s">
        <v>428</v>
      </c>
      <c r="DM118" s="1053"/>
      <c r="DN118" s="1053"/>
      <c r="DO118" s="1053"/>
      <c r="DP118" s="1054"/>
      <c r="DQ118" s="1055" t="s">
        <v>441</v>
      </c>
      <c r="DR118" s="1053"/>
      <c r="DS118" s="1053"/>
      <c r="DT118" s="1053"/>
      <c r="DU118" s="1054"/>
      <c r="DV118" s="1056" t="s">
        <v>128</v>
      </c>
      <c r="DW118" s="1057"/>
      <c r="DX118" s="1057"/>
      <c r="DY118" s="1057"/>
      <c r="DZ118" s="1058"/>
    </row>
    <row r="119" spans="1:130" s="247" customFormat="1" ht="26.25" customHeight="1" x14ac:dyDescent="0.2">
      <c r="A119" s="1152" t="s">
        <v>425</v>
      </c>
      <c r="B119" s="1038"/>
      <c r="C119" s="1017" t="s">
        <v>426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428</v>
      </c>
      <c r="AB119" s="986"/>
      <c r="AC119" s="986"/>
      <c r="AD119" s="986"/>
      <c r="AE119" s="987"/>
      <c r="AF119" s="988" t="s">
        <v>428</v>
      </c>
      <c r="AG119" s="986"/>
      <c r="AH119" s="986"/>
      <c r="AI119" s="986"/>
      <c r="AJ119" s="987"/>
      <c r="AK119" s="988" t="s">
        <v>128</v>
      </c>
      <c r="AL119" s="986"/>
      <c r="AM119" s="986"/>
      <c r="AN119" s="986"/>
      <c r="AO119" s="987"/>
      <c r="AP119" s="989" t="s">
        <v>128</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454</v>
      </c>
      <c r="BP119" s="1100"/>
      <c r="BQ119" s="1091">
        <v>31396047</v>
      </c>
      <c r="BR119" s="1092"/>
      <c r="BS119" s="1092"/>
      <c r="BT119" s="1092"/>
      <c r="BU119" s="1092"/>
      <c r="BV119" s="1092">
        <v>28612687</v>
      </c>
      <c r="BW119" s="1092"/>
      <c r="BX119" s="1092"/>
      <c r="BY119" s="1092"/>
      <c r="BZ119" s="1092"/>
      <c r="CA119" s="1092">
        <v>26380539</v>
      </c>
      <c r="CB119" s="1092"/>
      <c r="CC119" s="1092"/>
      <c r="CD119" s="1092"/>
      <c r="CE119" s="1092"/>
      <c r="CF119" s="1093"/>
      <c r="CG119" s="1094"/>
      <c r="CH119" s="1094"/>
      <c r="CI119" s="1094"/>
      <c r="CJ119" s="1095"/>
      <c r="CK119" s="1041"/>
      <c r="CL119" s="1042"/>
      <c r="CM119" s="1096" t="s">
        <v>455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128</v>
      </c>
      <c r="DH119" s="1078"/>
      <c r="DI119" s="1078"/>
      <c r="DJ119" s="1078"/>
      <c r="DK119" s="1079"/>
      <c r="DL119" s="1077" t="s">
        <v>128</v>
      </c>
      <c r="DM119" s="1078"/>
      <c r="DN119" s="1078"/>
      <c r="DO119" s="1078"/>
      <c r="DP119" s="1079"/>
      <c r="DQ119" s="1077" t="s">
        <v>128</v>
      </c>
      <c r="DR119" s="1078"/>
      <c r="DS119" s="1078"/>
      <c r="DT119" s="1078"/>
      <c r="DU119" s="1079"/>
      <c r="DV119" s="1080" t="s">
        <v>128</v>
      </c>
      <c r="DW119" s="1081"/>
      <c r="DX119" s="1081"/>
      <c r="DY119" s="1081"/>
      <c r="DZ119" s="1082"/>
    </row>
    <row r="120" spans="1:130" s="247" customFormat="1" ht="26.25" customHeight="1" x14ac:dyDescent="0.2">
      <c r="A120" s="1153"/>
      <c r="B120" s="1040"/>
      <c r="C120" s="1010" t="s">
        <v>430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128</v>
      </c>
      <c r="AG120" s="1053"/>
      <c r="AH120" s="1053"/>
      <c r="AI120" s="1053"/>
      <c r="AJ120" s="1054"/>
      <c r="AK120" s="1055" t="s">
        <v>128</v>
      </c>
      <c r="AL120" s="1053"/>
      <c r="AM120" s="1053"/>
      <c r="AN120" s="1053"/>
      <c r="AO120" s="1054"/>
      <c r="AP120" s="1056" t="s">
        <v>128</v>
      </c>
      <c r="AQ120" s="1057"/>
      <c r="AR120" s="1057"/>
      <c r="AS120" s="1057"/>
      <c r="AT120" s="1058"/>
      <c r="AU120" s="1083" t="s">
        <v>456</v>
      </c>
      <c r="AV120" s="1084"/>
      <c r="AW120" s="1084"/>
      <c r="AX120" s="1084"/>
      <c r="AY120" s="1085"/>
      <c r="AZ120" s="1034" t="s">
        <v>457</v>
      </c>
      <c r="BA120" s="983"/>
      <c r="BB120" s="983"/>
      <c r="BC120" s="983"/>
      <c r="BD120" s="983"/>
      <c r="BE120" s="983"/>
      <c r="BF120" s="983"/>
      <c r="BG120" s="983"/>
      <c r="BH120" s="983"/>
      <c r="BI120" s="983"/>
      <c r="BJ120" s="983"/>
      <c r="BK120" s="983"/>
      <c r="BL120" s="983"/>
      <c r="BM120" s="983"/>
      <c r="BN120" s="983"/>
      <c r="BO120" s="983"/>
      <c r="BP120" s="984"/>
      <c r="BQ120" s="1020">
        <v>94228095</v>
      </c>
      <c r="BR120" s="1021"/>
      <c r="BS120" s="1021"/>
      <c r="BT120" s="1021"/>
      <c r="BU120" s="1021"/>
      <c r="BV120" s="1021">
        <v>101945724</v>
      </c>
      <c r="BW120" s="1021"/>
      <c r="BX120" s="1021"/>
      <c r="BY120" s="1021"/>
      <c r="BZ120" s="1021"/>
      <c r="CA120" s="1021">
        <v>97269120</v>
      </c>
      <c r="CB120" s="1021"/>
      <c r="CC120" s="1021"/>
      <c r="CD120" s="1021"/>
      <c r="CE120" s="1021"/>
      <c r="CF120" s="1035">
        <v>100.6</v>
      </c>
      <c r="CG120" s="1036"/>
      <c r="CH120" s="1036"/>
      <c r="CI120" s="1036"/>
      <c r="CJ120" s="1036"/>
      <c r="CK120" s="1101" t="s">
        <v>458</v>
      </c>
      <c r="CL120" s="1102"/>
      <c r="CM120" s="1102"/>
      <c r="CN120" s="1102"/>
      <c r="CO120" s="1103"/>
      <c r="CP120" s="1109" t="s">
        <v>404</v>
      </c>
      <c r="CQ120" s="1110"/>
      <c r="CR120" s="1110"/>
      <c r="CS120" s="1110"/>
      <c r="CT120" s="1110"/>
      <c r="CU120" s="1110"/>
      <c r="CV120" s="1110"/>
      <c r="CW120" s="1110"/>
      <c r="CX120" s="1110"/>
      <c r="CY120" s="1110"/>
      <c r="CZ120" s="1110"/>
      <c r="DA120" s="1110"/>
      <c r="DB120" s="1110"/>
      <c r="DC120" s="1110"/>
      <c r="DD120" s="1110"/>
      <c r="DE120" s="1110"/>
      <c r="DF120" s="1111"/>
      <c r="DG120" s="1020" t="s">
        <v>128</v>
      </c>
      <c r="DH120" s="1021"/>
      <c r="DI120" s="1021"/>
      <c r="DJ120" s="1021"/>
      <c r="DK120" s="1021"/>
      <c r="DL120" s="1021" t="s">
        <v>128</v>
      </c>
      <c r="DM120" s="1021"/>
      <c r="DN120" s="1021"/>
      <c r="DO120" s="1021"/>
      <c r="DP120" s="1021"/>
      <c r="DQ120" s="1021" t="s">
        <v>128</v>
      </c>
      <c r="DR120" s="1021"/>
      <c r="DS120" s="1021"/>
      <c r="DT120" s="1021"/>
      <c r="DU120" s="1021"/>
      <c r="DV120" s="1022" t="s">
        <v>128</v>
      </c>
      <c r="DW120" s="1022"/>
      <c r="DX120" s="1022"/>
      <c r="DY120" s="1022"/>
      <c r="DZ120" s="1023"/>
    </row>
    <row r="121" spans="1:130" s="247" customFormat="1" ht="26.25" customHeight="1" x14ac:dyDescent="0.2">
      <c r="A121" s="1153"/>
      <c r="B121" s="1040"/>
      <c r="C121" s="1061" t="s">
        <v>459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128</v>
      </c>
      <c r="AB121" s="1053"/>
      <c r="AC121" s="1053"/>
      <c r="AD121" s="1053"/>
      <c r="AE121" s="1054"/>
      <c r="AF121" s="1055" t="s">
        <v>128</v>
      </c>
      <c r="AG121" s="1053"/>
      <c r="AH121" s="1053"/>
      <c r="AI121" s="1053"/>
      <c r="AJ121" s="1054"/>
      <c r="AK121" s="1055" t="s">
        <v>128</v>
      </c>
      <c r="AL121" s="1053"/>
      <c r="AM121" s="1053"/>
      <c r="AN121" s="1053"/>
      <c r="AO121" s="1054"/>
      <c r="AP121" s="1056" t="s">
        <v>128</v>
      </c>
      <c r="AQ121" s="1057"/>
      <c r="AR121" s="1057"/>
      <c r="AS121" s="1057"/>
      <c r="AT121" s="1058"/>
      <c r="AU121" s="1086"/>
      <c r="AV121" s="1087"/>
      <c r="AW121" s="1087"/>
      <c r="AX121" s="1087"/>
      <c r="AY121" s="1088"/>
      <c r="AZ121" s="1043" t="s">
        <v>460</v>
      </c>
      <c r="BA121" s="1044"/>
      <c r="BB121" s="1044"/>
      <c r="BC121" s="1044"/>
      <c r="BD121" s="1044"/>
      <c r="BE121" s="1044"/>
      <c r="BF121" s="1044"/>
      <c r="BG121" s="1044"/>
      <c r="BH121" s="1044"/>
      <c r="BI121" s="1044"/>
      <c r="BJ121" s="1044"/>
      <c r="BK121" s="1044"/>
      <c r="BL121" s="1044"/>
      <c r="BM121" s="1044"/>
      <c r="BN121" s="1044"/>
      <c r="BO121" s="1044"/>
      <c r="BP121" s="1045"/>
      <c r="BQ121" s="1013" t="s">
        <v>128</v>
      </c>
      <c r="BR121" s="1014"/>
      <c r="BS121" s="1014"/>
      <c r="BT121" s="1014"/>
      <c r="BU121" s="1014"/>
      <c r="BV121" s="1014" t="s">
        <v>128</v>
      </c>
      <c r="BW121" s="1014"/>
      <c r="BX121" s="1014"/>
      <c r="BY121" s="1014"/>
      <c r="BZ121" s="1014"/>
      <c r="CA121" s="1014" t="s">
        <v>128</v>
      </c>
      <c r="CB121" s="1014"/>
      <c r="CC121" s="1014"/>
      <c r="CD121" s="1014"/>
      <c r="CE121" s="1014"/>
      <c r="CF121" s="1008" t="s">
        <v>441</v>
      </c>
      <c r="CG121" s="1009"/>
      <c r="CH121" s="1009"/>
      <c r="CI121" s="1009"/>
      <c r="CJ121" s="1009"/>
      <c r="CK121" s="1104"/>
      <c r="CL121" s="1105"/>
      <c r="CM121" s="1105"/>
      <c r="CN121" s="1105"/>
      <c r="CO121" s="1106"/>
      <c r="CP121" s="1114" t="s">
        <v>403</v>
      </c>
      <c r="CQ121" s="1115"/>
      <c r="CR121" s="1115"/>
      <c r="CS121" s="1115"/>
      <c r="CT121" s="1115"/>
      <c r="CU121" s="1115"/>
      <c r="CV121" s="1115"/>
      <c r="CW121" s="1115"/>
      <c r="CX121" s="1115"/>
      <c r="CY121" s="1115"/>
      <c r="CZ121" s="1115"/>
      <c r="DA121" s="1115"/>
      <c r="DB121" s="1115"/>
      <c r="DC121" s="1115"/>
      <c r="DD121" s="1115"/>
      <c r="DE121" s="1115"/>
      <c r="DF121" s="1116"/>
      <c r="DG121" s="1013" t="s">
        <v>128</v>
      </c>
      <c r="DH121" s="1014"/>
      <c r="DI121" s="1014"/>
      <c r="DJ121" s="1014"/>
      <c r="DK121" s="1014"/>
      <c r="DL121" s="1014" t="s">
        <v>128</v>
      </c>
      <c r="DM121" s="1014"/>
      <c r="DN121" s="1014"/>
      <c r="DO121" s="1014"/>
      <c r="DP121" s="1014"/>
      <c r="DQ121" s="1014" t="s">
        <v>128</v>
      </c>
      <c r="DR121" s="1014"/>
      <c r="DS121" s="1014"/>
      <c r="DT121" s="1014"/>
      <c r="DU121" s="1014"/>
      <c r="DV121" s="1015" t="s">
        <v>128</v>
      </c>
      <c r="DW121" s="1015"/>
      <c r="DX121" s="1015"/>
      <c r="DY121" s="1015"/>
      <c r="DZ121" s="1016"/>
    </row>
    <row r="122" spans="1:130" s="247" customFormat="1" ht="26.25" customHeight="1" x14ac:dyDescent="0.2">
      <c r="A122" s="1153"/>
      <c r="B122" s="1040"/>
      <c r="C122" s="1010" t="s">
        <v>440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128</v>
      </c>
      <c r="AG122" s="1053"/>
      <c r="AH122" s="1053"/>
      <c r="AI122" s="1053"/>
      <c r="AJ122" s="1054"/>
      <c r="AK122" s="1055" t="s">
        <v>428</v>
      </c>
      <c r="AL122" s="1053"/>
      <c r="AM122" s="1053"/>
      <c r="AN122" s="1053"/>
      <c r="AO122" s="1054"/>
      <c r="AP122" s="1056" t="s">
        <v>128</v>
      </c>
      <c r="AQ122" s="1057"/>
      <c r="AR122" s="1057"/>
      <c r="AS122" s="1057"/>
      <c r="AT122" s="1058"/>
      <c r="AU122" s="1086"/>
      <c r="AV122" s="1087"/>
      <c r="AW122" s="1087"/>
      <c r="AX122" s="1087"/>
      <c r="AY122" s="1088"/>
      <c r="AZ122" s="1068" t="s">
        <v>461</v>
      </c>
      <c r="BA122" s="1059"/>
      <c r="BB122" s="1059"/>
      <c r="BC122" s="1059"/>
      <c r="BD122" s="1059"/>
      <c r="BE122" s="1059"/>
      <c r="BF122" s="1059"/>
      <c r="BG122" s="1059"/>
      <c r="BH122" s="1059"/>
      <c r="BI122" s="1059"/>
      <c r="BJ122" s="1059"/>
      <c r="BK122" s="1059"/>
      <c r="BL122" s="1059"/>
      <c r="BM122" s="1059"/>
      <c r="BN122" s="1059"/>
      <c r="BO122" s="1059"/>
      <c r="BP122" s="1060"/>
      <c r="BQ122" s="1091">
        <v>60216301</v>
      </c>
      <c r="BR122" s="1092"/>
      <c r="BS122" s="1092"/>
      <c r="BT122" s="1092"/>
      <c r="BU122" s="1092"/>
      <c r="BV122" s="1092">
        <v>54660380</v>
      </c>
      <c r="BW122" s="1092"/>
      <c r="BX122" s="1092"/>
      <c r="BY122" s="1092"/>
      <c r="BZ122" s="1092"/>
      <c r="CA122" s="1092">
        <v>49332201</v>
      </c>
      <c r="CB122" s="1092"/>
      <c r="CC122" s="1092"/>
      <c r="CD122" s="1092"/>
      <c r="CE122" s="1092"/>
      <c r="CF122" s="1112">
        <v>51</v>
      </c>
      <c r="CG122" s="1113"/>
      <c r="CH122" s="1113"/>
      <c r="CI122" s="1113"/>
      <c r="CJ122" s="1113"/>
      <c r="CK122" s="1104"/>
      <c r="CL122" s="1105"/>
      <c r="CM122" s="1105"/>
      <c r="CN122" s="1105"/>
      <c r="CO122" s="1106"/>
      <c r="CP122" s="1114" t="s">
        <v>462</v>
      </c>
      <c r="CQ122" s="1115"/>
      <c r="CR122" s="1115"/>
      <c r="CS122" s="1115"/>
      <c r="CT122" s="1115"/>
      <c r="CU122" s="1115"/>
      <c r="CV122" s="1115"/>
      <c r="CW122" s="1115"/>
      <c r="CX122" s="1115"/>
      <c r="CY122" s="1115"/>
      <c r="CZ122" s="1115"/>
      <c r="DA122" s="1115"/>
      <c r="DB122" s="1115"/>
      <c r="DC122" s="1115"/>
      <c r="DD122" s="1115"/>
      <c r="DE122" s="1115"/>
      <c r="DF122" s="1116"/>
      <c r="DG122" s="1013" t="s">
        <v>128</v>
      </c>
      <c r="DH122" s="1014"/>
      <c r="DI122" s="1014"/>
      <c r="DJ122" s="1014"/>
      <c r="DK122" s="1014"/>
      <c r="DL122" s="1014" t="s">
        <v>128</v>
      </c>
      <c r="DM122" s="1014"/>
      <c r="DN122" s="1014"/>
      <c r="DO122" s="1014"/>
      <c r="DP122" s="1014"/>
      <c r="DQ122" s="1014" t="s">
        <v>128</v>
      </c>
      <c r="DR122" s="1014"/>
      <c r="DS122" s="1014"/>
      <c r="DT122" s="1014"/>
      <c r="DU122" s="1014"/>
      <c r="DV122" s="1015" t="s">
        <v>128</v>
      </c>
      <c r="DW122" s="1015"/>
      <c r="DX122" s="1015"/>
      <c r="DY122" s="1015"/>
      <c r="DZ122" s="1016"/>
    </row>
    <row r="123" spans="1:130" s="247" customFormat="1" ht="26.25" customHeight="1" x14ac:dyDescent="0.2">
      <c r="A123" s="1153"/>
      <c r="B123" s="1040"/>
      <c r="C123" s="1010" t="s">
        <v>447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441</v>
      </c>
      <c r="AB123" s="1053"/>
      <c r="AC123" s="1053"/>
      <c r="AD123" s="1053"/>
      <c r="AE123" s="1054"/>
      <c r="AF123" s="1055" t="s">
        <v>128</v>
      </c>
      <c r="AG123" s="1053"/>
      <c r="AH123" s="1053"/>
      <c r="AI123" s="1053"/>
      <c r="AJ123" s="1054"/>
      <c r="AK123" s="1055" t="s">
        <v>128</v>
      </c>
      <c r="AL123" s="1053"/>
      <c r="AM123" s="1053"/>
      <c r="AN123" s="1053"/>
      <c r="AO123" s="1054"/>
      <c r="AP123" s="1056" t="s">
        <v>428</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463</v>
      </c>
      <c r="BP123" s="1100"/>
      <c r="BQ123" s="1159">
        <v>154444396</v>
      </c>
      <c r="BR123" s="1160"/>
      <c r="BS123" s="1160"/>
      <c r="BT123" s="1160"/>
      <c r="BU123" s="1160"/>
      <c r="BV123" s="1160">
        <v>156606104</v>
      </c>
      <c r="BW123" s="1160"/>
      <c r="BX123" s="1160"/>
      <c r="BY123" s="1160"/>
      <c r="BZ123" s="1160"/>
      <c r="CA123" s="1160">
        <v>146601321</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5">
      <c r="A124" s="1153"/>
      <c r="B124" s="1040"/>
      <c r="C124" s="1010" t="s">
        <v>451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428</v>
      </c>
      <c r="AB124" s="1053"/>
      <c r="AC124" s="1053"/>
      <c r="AD124" s="1053"/>
      <c r="AE124" s="1054"/>
      <c r="AF124" s="1055" t="s">
        <v>128</v>
      </c>
      <c r="AG124" s="1053"/>
      <c r="AH124" s="1053"/>
      <c r="AI124" s="1053"/>
      <c r="AJ124" s="1054"/>
      <c r="AK124" s="1055" t="s">
        <v>128</v>
      </c>
      <c r="AL124" s="1053"/>
      <c r="AM124" s="1053"/>
      <c r="AN124" s="1053"/>
      <c r="AO124" s="1054"/>
      <c r="AP124" s="1056" t="s">
        <v>428</v>
      </c>
      <c r="AQ124" s="1057"/>
      <c r="AR124" s="1057"/>
      <c r="AS124" s="1057"/>
      <c r="AT124" s="1058"/>
      <c r="AU124" s="1155" t="s">
        <v>464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128</v>
      </c>
      <c r="BR124" s="1122"/>
      <c r="BS124" s="1122"/>
      <c r="BT124" s="1122"/>
      <c r="BU124" s="1122"/>
      <c r="BV124" s="1122" t="s">
        <v>128</v>
      </c>
      <c r="BW124" s="1122"/>
      <c r="BX124" s="1122"/>
      <c r="BY124" s="1122"/>
      <c r="BZ124" s="1122"/>
      <c r="CA124" s="1122" t="s">
        <v>428</v>
      </c>
      <c r="CB124" s="1122"/>
      <c r="CC124" s="1122"/>
      <c r="CD124" s="1122"/>
      <c r="CE124" s="1122"/>
      <c r="CF124" s="1123"/>
      <c r="CG124" s="1124"/>
      <c r="CH124" s="1124"/>
      <c r="CI124" s="1124"/>
      <c r="CJ124" s="1125"/>
      <c r="CK124" s="1107"/>
      <c r="CL124" s="1107"/>
      <c r="CM124" s="1107"/>
      <c r="CN124" s="1107"/>
      <c r="CO124" s="1108"/>
      <c r="CP124" s="1114" t="s">
        <v>465</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128</v>
      </c>
      <c r="DM124" s="1078"/>
      <c r="DN124" s="1078"/>
      <c r="DO124" s="1078"/>
      <c r="DP124" s="1079"/>
      <c r="DQ124" s="1077" t="s">
        <v>128</v>
      </c>
      <c r="DR124" s="1078"/>
      <c r="DS124" s="1078"/>
      <c r="DT124" s="1078"/>
      <c r="DU124" s="1079"/>
      <c r="DV124" s="1080" t="s">
        <v>128</v>
      </c>
      <c r="DW124" s="1081"/>
      <c r="DX124" s="1081"/>
      <c r="DY124" s="1081"/>
      <c r="DZ124" s="1082"/>
    </row>
    <row r="125" spans="1:130" s="247" customFormat="1" ht="26.25" customHeight="1" x14ac:dyDescent="0.2">
      <c r="A125" s="1153"/>
      <c r="B125" s="1040"/>
      <c r="C125" s="1010" t="s">
        <v>453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450</v>
      </c>
      <c r="AB125" s="1053"/>
      <c r="AC125" s="1053"/>
      <c r="AD125" s="1053"/>
      <c r="AE125" s="1054"/>
      <c r="AF125" s="1055" t="s">
        <v>128</v>
      </c>
      <c r="AG125" s="1053"/>
      <c r="AH125" s="1053"/>
      <c r="AI125" s="1053"/>
      <c r="AJ125" s="1054"/>
      <c r="AK125" s="1055" t="s">
        <v>128</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466</v>
      </c>
      <c r="CL125" s="1102"/>
      <c r="CM125" s="1102"/>
      <c r="CN125" s="1102"/>
      <c r="CO125" s="1103"/>
      <c r="CP125" s="1034" t="s">
        <v>467</v>
      </c>
      <c r="CQ125" s="983"/>
      <c r="CR125" s="983"/>
      <c r="CS125" s="983"/>
      <c r="CT125" s="983"/>
      <c r="CU125" s="983"/>
      <c r="CV125" s="983"/>
      <c r="CW125" s="983"/>
      <c r="CX125" s="983"/>
      <c r="CY125" s="983"/>
      <c r="CZ125" s="983"/>
      <c r="DA125" s="983"/>
      <c r="DB125" s="983"/>
      <c r="DC125" s="983"/>
      <c r="DD125" s="983"/>
      <c r="DE125" s="983"/>
      <c r="DF125" s="984"/>
      <c r="DG125" s="1020" t="s">
        <v>128</v>
      </c>
      <c r="DH125" s="1021"/>
      <c r="DI125" s="1021"/>
      <c r="DJ125" s="1021"/>
      <c r="DK125" s="1021"/>
      <c r="DL125" s="1021" t="s">
        <v>128</v>
      </c>
      <c r="DM125" s="1021"/>
      <c r="DN125" s="1021"/>
      <c r="DO125" s="1021"/>
      <c r="DP125" s="1021"/>
      <c r="DQ125" s="1021" t="s">
        <v>128</v>
      </c>
      <c r="DR125" s="1021"/>
      <c r="DS125" s="1021"/>
      <c r="DT125" s="1021"/>
      <c r="DU125" s="1021"/>
      <c r="DV125" s="1022" t="s">
        <v>128</v>
      </c>
      <c r="DW125" s="1022"/>
      <c r="DX125" s="1022"/>
      <c r="DY125" s="1022"/>
      <c r="DZ125" s="1023"/>
    </row>
    <row r="126" spans="1:130" s="247" customFormat="1" ht="26.25" customHeight="1" thickBot="1" x14ac:dyDescent="0.25">
      <c r="A126" s="1153"/>
      <c r="B126" s="1040"/>
      <c r="C126" s="1010" t="s">
        <v>455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3505</v>
      </c>
      <c r="AB126" s="1053"/>
      <c r="AC126" s="1053"/>
      <c r="AD126" s="1053"/>
      <c r="AE126" s="1054"/>
      <c r="AF126" s="1055" t="s">
        <v>128</v>
      </c>
      <c r="AG126" s="1053"/>
      <c r="AH126" s="1053"/>
      <c r="AI126" s="1053"/>
      <c r="AJ126" s="1054"/>
      <c r="AK126" s="1055">
        <v>126242</v>
      </c>
      <c r="AL126" s="1053"/>
      <c r="AM126" s="1053"/>
      <c r="AN126" s="1053"/>
      <c r="AO126" s="1054"/>
      <c r="AP126" s="1056">
        <v>0.1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468</v>
      </c>
      <c r="CQ126" s="1044"/>
      <c r="CR126" s="1044"/>
      <c r="CS126" s="1044"/>
      <c r="CT126" s="1044"/>
      <c r="CU126" s="1044"/>
      <c r="CV126" s="1044"/>
      <c r="CW126" s="1044"/>
      <c r="CX126" s="1044"/>
      <c r="CY126" s="1044"/>
      <c r="CZ126" s="1044"/>
      <c r="DA126" s="1044"/>
      <c r="DB126" s="1044"/>
      <c r="DC126" s="1044"/>
      <c r="DD126" s="1044"/>
      <c r="DE126" s="1044"/>
      <c r="DF126" s="1045"/>
      <c r="DG126" s="1013" t="s">
        <v>128</v>
      </c>
      <c r="DH126" s="1014"/>
      <c r="DI126" s="1014"/>
      <c r="DJ126" s="1014"/>
      <c r="DK126" s="1014"/>
      <c r="DL126" s="1014" t="s">
        <v>128</v>
      </c>
      <c r="DM126" s="1014"/>
      <c r="DN126" s="1014"/>
      <c r="DO126" s="1014"/>
      <c r="DP126" s="1014"/>
      <c r="DQ126" s="1014" t="s">
        <v>128</v>
      </c>
      <c r="DR126" s="1014"/>
      <c r="DS126" s="1014"/>
      <c r="DT126" s="1014"/>
      <c r="DU126" s="1014"/>
      <c r="DV126" s="1015" t="s">
        <v>128</v>
      </c>
      <c r="DW126" s="1015"/>
      <c r="DX126" s="1015"/>
      <c r="DY126" s="1015"/>
      <c r="DZ126" s="1016"/>
    </row>
    <row r="127" spans="1:130" s="247" customFormat="1" ht="26.25" customHeight="1" x14ac:dyDescent="0.2">
      <c r="A127" s="1154"/>
      <c r="B127" s="1042"/>
      <c r="C127" s="1096" t="s">
        <v>469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128</v>
      </c>
      <c r="AB127" s="1053"/>
      <c r="AC127" s="1053"/>
      <c r="AD127" s="1053"/>
      <c r="AE127" s="1054"/>
      <c r="AF127" s="1055" t="s">
        <v>128</v>
      </c>
      <c r="AG127" s="1053"/>
      <c r="AH127" s="1053"/>
      <c r="AI127" s="1053"/>
      <c r="AJ127" s="1054"/>
      <c r="AK127" s="1055" t="s">
        <v>128</v>
      </c>
      <c r="AL127" s="1053"/>
      <c r="AM127" s="1053"/>
      <c r="AN127" s="1053"/>
      <c r="AO127" s="1054"/>
      <c r="AP127" s="1056" t="s">
        <v>128</v>
      </c>
      <c r="AQ127" s="1057"/>
      <c r="AR127" s="1057"/>
      <c r="AS127" s="1057"/>
      <c r="AT127" s="1058"/>
      <c r="AU127" s="283"/>
      <c r="AV127" s="283"/>
      <c r="AW127" s="283"/>
      <c r="AX127" s="1126" t="s">
        <v>470</v>
      </c>
      <c r="AY127" s="1127"/>
      <c r="AZ127" s="1127"/>
      <c r="BA127" s="1127"/>
      <c r="BB127" s="1127"/>
      <c r="BC127" s="1127"/>
      <c r="BD127" s="1127"/>
      <c r="BE127" s="1128"/>
      <c r="BF127" s="1129" t="s">
        <v>471</v>
      </c>
      <c r="BG127" s="1127"/>
      <c r="BH127" s="1127"/>
      <c r="BI127" s="1127"/>
      <c r="BJ127" s="1127"/>
      <c r="BK127" s="1127"/>
      <c r="BL127" s="1128"/>
      <c r="BM127" s="1129" t="s">
        <v>472</v>
      </c>
      <c r="BN127" s="1127"/>
      <c r="BO127" s="1127"/>
      <c r="BP127" s="1127"/>
      <c r="BQ127" s="1127"/>
      <c r="BR127" s="1127"/>
      <c r="BS127" s="1128"/>
      <c r="BT127" s="1129" t="s">
        <v>473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474</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128</v>
      </c>
      <c r="DM127" s="1014"/>
      <c r="DN127" s="1014"/>
      <c r="DO127" s="1014"/>
      <c r="DP127" s="1014"/>
      <c r="DQ127" s="1014" t="s">
        <v>128</v>
      </c>
      <c r="DR127" s="1014"/>
      <c r="DS127" s="1014"/>
      <c r="DT127" s="1014"/>
      <c r="DU127" s="1014"/>
      <c r="DV127" s="1015" t="s">
        <v>128</v>
      </c>
      <c r="DW127" s="1015"/>
      <c r="DX127" s="1015"/>
      <c r="DY127" s="1015"/>
      <c r="DZ127" s="1016"/>
    </row>
    <row r="128" spans="1:130" s="247" customFormat="1" ht="26.25" customHeight="1" thickBot="1" x14ac:dyDescent="0.25">
      <c r="A128" s="1137" t="s">
        <v>475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476</v>
      </c>
      <c r="X128" s="1139"/>
      <c r="Y128" s="1139"/>
      <c r="Z128" s="1140"/>
      <c r="AA128" s="1141" t="s">
        <v>128</v>
      </c>
      <c r="AB128" s="1142"/>
      <c r="AC128" s="1142"/>
      <c r="AD128" s="1142"/>
      <c r="AE128" s="1143"/>
      <c r="AF128" s="1144" t="s">
        <v>128</v>
      </c>
      <c r="AG128" s="1142"/>
      <c r="AH128" s="1142"/>
      <c r="AI128" s="1142"/>
      <c r="AJ128" s="1143"/>
      <c r="AK128" s="1144" t="s">
        <v>128</v>
      </c>
      <c r="AL128" s="1142"/>
      <c r="AM128" s="1142"/>
      <c r="AN128" s="1142"/>
      <c r="AO128" s="1143"/>
      <c r="AP128" s="1145"/>
      <c r="AQ128" s="1146"/>
      <c r="AR128" s="1146"/>
      <c r="AS128" s="1146"/>
      <c r="AT128" s="1147"/>
      <c r="AU128" s="283"/>
      <c r="AV128" s="283"/>
      <c r="AW128" s="283"/>
      <c r="AX128" s="982" t="s">
        <v>477</v>
      </c>
      <c r="AY128" s="983"/>
      <c r="AZ128" s="983"/>
      <c r="BA128" s="983"/>
      <c r="BB128" s="983"/>
      <c r="BC128" s="983"/>
      <c r="BD128" s="983"/>
      <c r="BE128" s="984"/>
      <c r="BF128" s="1148" t="s">
        <v>128</v>
      </c>
      <c r="BG128" s="1149"/>
      <c r="BH128" s="1149"/>
      <c r="BI128" s="1149"/>
      <c r="BJ128" s="1149"/>
      <c r="BK128" s="1149"/>
      <c r="BL128" s="1150"/>
      <c r="BM128" s="1148">
        <v>11.25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478</v>
      </c>
      <c r="CQ128" s="1131"/>
      <c r="CR128" s="1131"/>
      <c r="CS128" s="1131"/>
      <c r="CT128" s="1131"/>
      <c r="CU128" s="1131"/>
      <c r="CV128" s="1131"/>
      <c r="CW128" s="1131"/>
      <c r="CX128" s="1131"/>
      <c r="CY128" s="1131"/>
      <c r="CZ128" s="1131"/>
      <c r="DA128" s="1131"/>
      <c r="DB128" s="1131"/>
      <c r="DC128" s="1131"/>
      <c r="DD128" s="1131"/>
      <c r="DE128" s="1131"/>
      <c r="DF128" s="1132"/>
      <c r="DG128" s="1133" t="s">
        <v>128</v>
      </c>
      <c r="DH128" s="1134"/>
      <c r="DI128" s="1134"/>
      <c r="DJ128" s="1134"/>
      <c r="DK128" s="1134"/>
      <c r="DL128" s="1134" t="s">
        <v>450</v>
      </c>
      <c r="DM128" s="1134"/>
      <c r="DN128" s="1134"/>
      <c r="DO128" s="1134"/>
      <c r="DP128" s="1134"/>
      <c r="DQ128" s="1134" t="s">
        <v>450</v>
      </c>
      <c r="DR128" s="1134"/>
      <c r="DS128" s="1134"/>
      <c r="DT128" s="1134"/>
      <c r="DU128" s="1134"/>
      <c r="DV128" s="1135" t="s">
        <v>450</v>
      </c>
      <c r="DW128" s="1135"/>
      <c r="DX128" s="1135"/>
      <c r="DY128" s="1135"/>
      <c r="DZ128" s="1136"/>
    </row>
    <row r="129" spans="1:131" s="247" customFormat="1" ht="26.25" customHeight="1" x14ac:dyDescent="0.2">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479</v>
      </c>
      <c r="X129" s="1168"/>
      <c r="Y129" s="1168"/>
      <c r="Z129" s="1169"/>
      <c r="AA129" s="1052">
        <v>95996147</v>
      </c>
      <c r="AB129" s="1053"/>
      <c r="AC129" s="1053"/>
      <c r="AD129" s="1053"/>
      <c r="AE129" s="1054"/>
      <c r="AF129" s="1055">
        <v>104531184</v>
      </c>
      <c r="AG129" s="1053"/>
      <c r="AH129" s="1053"/>
      <c r="AI129" s="1053"/>
      <c r="AJ129" s="1054"/>
      <c r="AK129" s="1055">
        <v>102628959</v>
      </c>
      <c r="AL129" s="1053"/>
      <c r="AM129" s="1053"/>
      <c r="AN129" s="1053"/>
      <c r="AO129" s="1054"/>
      <c r="AP129" s="1170"/>
      <c r="AQ129" s="1171"/>
      <c r="AR129" s="1171"/>
      <c r="AS129" s="1171"/>
      <c r="AT129" s="1172"/>
      <c r="AU129" s="285"/>
      <c r="AV129" s="285"/>
      <c r="AW129" s="285"/>
      <c r="AX129" s="1161" t="s">
        <v>480</v>
      </c>
      <c r="AY129" s="1044"/>
      <c r="AZ129" s="1044"/>
      <c r="BA129" s="1044"/>
      <c r="BB129" s="1044"/>
      <c r="BC129" s="1044"/>
      <c r="BD129" s="1044"/>
      <c r="BE129" s="1045"/>
      <c r="BF129" s="1162" t="s">
        <v>128</v>
      </c>
      <c r="BG129" s="1163"/>
      <c r="BH129" s="1163"/>
      <c r="BI129" s="1163"/>
      <c r="BJ129" s="1163"/>
      <c r="BK129" s="1163"/>
      <c r="BL129" s="1164"/>
      <c r="BM129" s="1162">
        <v>16.25</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481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482</v>
      </c>
      <c r="X130" s="1168"/>
      <c r="Y130" s="1168"/>
      <c r="Z130" s="1169"/>
      <c r="AA130" s="1052">
        <v>6273187</v>
      </c>
      <c r="AB130" s="1053"/>
      <c r="AC130" s="1053"/>
      <c r="AD130" s="1053"/>
      <c r="AE130" s="1054"/>
      <c r="AF130" s="1055">
        <v>6074113</v>
      </c>
      <c r="AG130" s="1053"/>
      <c r="AH130" s="1053"/>
      <c r="AI130" s="1053"/>
      <c r="AJ130" s="1054"/>
      <c r="AK130" s="1055">
        <v>5926704</v>
      </c>
      <c r="AL130" s="1053"/>
      <c r="AM130" s="1053"/>
      <c r="AN130" s="1053"/>
      <c r="AO130" s="1054"/>
      <c r="AP130" s="1170"/>
      <c r="AQ130" s="1171"/>
      <c r="AR130" s="1171"/>
      <c r="AS130" s="1171"/>
      <c r="AT130" s="1172"/>
      <c r="AU130" s="285"/>
      <c r="AV130" s="285"/>
      <c r="AW130" s="285"/>
      <c r="AX130" s="1161" t="s">
        <v>483</v>
      </c>
      <c r="AY130" s="1044"/>
      <c r="AZ130" s="1044"/>
      <c r="BA130" s="1044"/>
      <c r="BB130" s="1044"/>
      <c r="BC130" s="1044"/>
      <c r="BD130" s="1044"/>
      <c r="BE130" s="1045"/>
      <c r="BF130" s="1198">
        <v>-4.5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484</v>
      </c>
      <c r="X131" s="1206"/>
      <c r="Y131" s="1206"/>
      <c r="Z131" s="1207"/>
      <c r="AA131" s="1099">
        <v>89722960</v>
      </c>
      <c r="AB131" s="1078"/>
      <c r="AC131" s="1078"/>
      <c r="AD131" s="1078"/>
      <c r="AE131" s="1079"/>
      <c r="AF131" s="1077">
        <v>98457071</v>
      </c>
      <c r="AG131" s="1078"/>
      <c r="AH131" s="1078"/>
      <c r="AI131" s="1078"/>
      <c r="AJ131" s="1079"/>
      <c r="AK131" s="1077">
        <v>96702255</v>
      </c>
      <c r="AL131" s="1078"/>
      <c r="AM131" s="1078"/>
      <c r="AN131" s="1078"/>
      <c r="AO131" s="1079"/>
      <c r="AP131" s="1208"/>
      <c r="AQ131" s="1209"/>
      <c r="AR131" s="1209"/>
      <c r="AS131" s="1209"/>
      <c r="AT131" s="1210"/>
      <c r="AU131" s="285"/>
      <c r="AV131" s="285"/>
      <c r="AW131" s="285"/>
      <c r="AX131" s="1180" t="s">
        <v>485</v>
      </c>
      <c r="AY131" s="1131"/>
      <c r="AZ131" s="1131"/>
      <c r="BA131" s="1131"/>
      <c r="BB131" s="1131"/>
      <c r="BC131" s="1131"/>
      <c r="BD131" s="1131"/>
      <c r="BE131" s="1132"/>
      <c r="BF131" s="1181" t="s">
        <v>128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486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487</v>
      </c>
      <c r="W132" s="1191"/>
      <c r="X132" s="1191"/>
      <c r="Y132" s="1191"/>
      <c r="Z132" s="1192"/>
      <c r="AA132" s="1193">
        <v>-4.760819304</v>
      </c>
      <c r="AB132" s="1194"/>
      <c r="AC132" s="1194"/>
      <c r="AD132" s="1194"/>
      <c r="AE132" s="1195"/>
      <c r="AF132" s="1196">
        <v>-4.4035232369999999</v>
      </c>
      <c r="AG132" s="1194"/>
      <c r="AH132" s="1194"/>
      <c r="AI132" s="1194"/>
      <c r="AJ132" s="1195"/>
      <c r="AK132" s="1196">
        <v>-4.5010553270000004</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488</v>
      </c>
      <c r="W133" s="1174"/>
      <c r="X133" s="1174"/>
      <c r="Y133" s="1174"/>
      <c r="Z133" s="1175"/>
      <c r="AA133" s="1176">
        <v>-4.5999999999999996</v>
      </c>
      <c r="AB133" s="1177"/>
      <c r="AC133" s="1177"/>
      <c r="AD133" s="1177"/>
      <c r="AE133" s="1178"/>
      <c r="AF133" s="1176">
        <v>-4.5</v>
      </c>
      <c r="AG133" s="1177"/>
      <c r="AH133" s="1177"/>
      <c r="AI133" s="1177"/>
      <c r="AJ133" s="1178"/>
      <c r="AK133" s="1176">
        <v>-4.5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2QKkhb2NZGvtl5rgFhM5MiGdVnrLjTRZeKkJHsNnzowwXM1Jkoixbk+GeZRX8gELBmvc+zz2mZBDg3ArmMgoHQ==" saltValue="qCKgTzXqSYcb6vNt5B+Yh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8"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489</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Er58eLk/ceyI9jdxeWZnHVq6xvyEnactxLJZERWnPdDZkwVwWO4o7CTShtvToQ4jnH4c18lHt/uTW1WeRppfvg==" saltValue="z9TBgXpd94RRPpK1Sl764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bCNSNhV1I/UYflQ8UanDqBzu0fjJi0PoDg6S+BBDo/E0nZEuBIKck9GtJotaLBvzvjnR4+VwiD335u8VFfx4Q==" saltValue="wL3tvonwAUw9560xxrfWzw==" spinCount="100000" sheet="1" objects="1" scenarios="1"/>
  <dataConsolidate/>
  <phoneticPr fontId="2"/>
  <printOptions horizontalCentered="1" verticalCentered="1"/>
  <pageMargins left="0" right="0" top="0" bottom="0" header="0" footer="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490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491</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
492</v>
      </c>
      <c r="AP7" s="304"/>
      <c r="AQ7" s="305" t="s">
        <v>
493</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
494</v>
      </c>
      <c r="AQ8" s="311" t="s">
        <v>
495</v>
      </c>
      <c r="AR8" s="312" t="s">
        <v>
496</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
497</v>
      </c>
      <c r="AL9" s="1217"/>
      <c r="AM9" s="1217"/>
      <c r="AN9" s="1218"/>
      <c r="AO9" s="313">
        <v>
24265546</v>
      </c>
      <c r="AP9" s="313">
        <v>
60407</v>
      </c>
      <c r="AQ9" s="314">
        <v>
62629</v>
      </c>
      <c r="AR9" s="315">
        <v>
-3.5</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
498</v>
      </c>
      <c r="AL10" s="1217"/>
      <c r="AM10" s="1217"/>
      <c r="AN10" s="1218"/>
      <c r="AO10" s="316">
        <v>
106946</v>
      </c>
      <c r="AP10" s="316">
        <v>
266</v>
      </c>
      <c r="AQ10" s="317">
        <v>
1046</v>
      </c>
      <c r="AR10" s="318">
        <v>
-74.599999999999994</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
499</v>
      </c>
      <c r="AL11" s="1217"/>
      <c r="AM11" s="1217"/>
      <c r="AN11" s="1218"/>
      <c r="AO11" s="316">
        <v>
339391</v>
      </c>
      <c r="AP11" s="316">
        <v>
845</v>
      </c>
      <c r="AQ11" s="317">
        <v>
841</v>
      </c>
      <c r="AR11" s="318">
        <v>
0.5</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
500</v>
      </c>
      <c r="AL12" s="1217"/>
      <c r="AM12" s="1217"/>
      <c r="AN12" s="1218"/>
      <c r="AO12" s="316" t="s">
        <v>
501</v>
      </c>
      <c r="AP12" s="316" t="s">
        <v>
501</v>
      </c>
      <c r="AQ12" s="317" t="s">
        <v>
501</v>
      </c>
      <c r="AR12" s="318" t="s">
        <v>
501</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
502</v>
      </c>
      <c r="AL13" s="1217"/>
      <c r="AM13" s="1217"/>
      <c r="AN13" s="1218"/>
      <c r="AO13" s="316" t="s">
        <v>
501</v>
      </c>
      <c r="AP13" s="316" t="s">
        <v>
501</v>
      </c>
      <c r="AQ13" s="317" t="s">
        <v>
501</v>
      </c>
      <c r="AR13" s="318" t="s">
        <v>
501</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
503</v>
      </c>
      <c r="AL14" s="1217"/>
      <c r="AM14" s="1217"/>
      <c r="AN14" s="1218"/>
      <c r="AO14" s="316">
        <v>
702546</v>
      </c>
      <c r="AP14" s="316">
        <v>
1749</v>
      </c>
      <c r="AQ14" s="317">
        <v>
2247</v>
      </c>
      <c r="AR14" s="318">
        <v>
-22.2</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
504</v>
      </c>
      <c r="AL15" s="1217"/>
      <c r="AM15" s="1217"/>
      <c r="AN15" s="1218"/>
      <c r="AO15" s="316">
        <v>
505992</v>
      </c>
      <c r="AP15" s="316">
        <v>
1260</v>
      </c>
      <c r="AQ15" s="317">
        <v>
1478</v>
      </c>
      <c r="AR15" s="318">
        <v>
-14.7</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
505</v>
      </c>
      <c r="AL16" s="1220"/>
      <c r="AM16" s="1220"/>
      <c r="AN16" s="1221"/>
      <c r="AO16" s="316">
        <v>
-1630135</v>
      </c>
      <c r="AP16" s="316">
        <v>
-4058</v>
      </c>
      <c r="AQ16" s="317">
        <v>
-5042</v>
      </c>
      <c r="AR16" s="318">
        <v>
-19.5</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
186</v>
      </c>
      <c r="AL17" s="1220"/>
      <c r="AM17" s="1220"/>
      <c r="AN17" s="1221"/>
      <c r="AO17" s="316">
        <v>
24290286</v>
      </c>
      <c r="AP17" s="316">
        <v>
60468</v>
      </c>
      <c r="AQ17" s="317">
        <v>
63199</v>
      </c>
      <c r="AR17" s="318">
        <v>
-4.3</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506</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507</v>
      </c>
      <c r="AP20" s="324" t="s">
        <v>
508</v>
      </c>
      <c r="AQ20" s="325" t="s">
        <v>
509</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
510</v>
      </c>
      <c r="AL21" s="1212"/>
      <c r="AM21" s="1212"/>
      <c r="AN21" s="1213"/>
      <c r="AO21" s="328">
        <v>
6.44</v>
      </c>
      <c r="AP21" s="329">
        <v>
6.3</v>
      </c>
      <c r="AQ21" s="330">
        <v>
0.14000000000000001</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
511</v>
      </c>
      <c r="AL22" s="1212"/>
      <c r="AM22" s="1212"/>
      <c r="AN22" s="1213"/>
      <c r="AO22" s="333">
        <v>
99.2</v>
      </c>
      <c r="AP22" s="334">
        <v>
99.1</v>
      </c>
      <c r="AQ22" s="335">
        <v>
0.1</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512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513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514</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
492</v>
      </c>
      <c r="AP30" s="304"/>
      <c r="AQ30" s="305" t="s">
        <v>
493</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
494</v>
      </c>
      <c r="AQ31" s="311" t="s">
        <v>
495</v>
      </c>
      <c r="AR31" s="312" t="s">
        <v>
496</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
515</v>
      </c>
      <c r="AL32" s="1228"/>
      <c r="AM32" s="1228"/>
      <c r="AN32" s="1229"/>
      <c r="AO32" s="343">
        <v>
1336004</v>
      </c>
      <c r="AP32" s="343">
        <v>
3326</v>
      </c>
      <c r="AQ32" s="344">
        <v>
4925</v>
      </c>
      <c r="AR32" s="345">
        <v>
-32.5</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
516</v>
      </c>
      <c r="AL33" s="1228"/>
      <c r="AM33" s="1228"/>
      <c r="AN33" s="1229"/>
      <c r="AO33" s="343" t="s">
        <v>
501</v>
      </c>
      <c r="AP33" s="343" t="s">
        <v>
501</v>
      </c>
      <c r="AQ33" s="344" t="s">
        <v>
501</v>
      </c>
      <c r="AR33" s="345" t="s">
        <v>
501</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
517</v>
      </c>
      <c r="AL34" s="1228"/>
      <c r="AM34" s="1228"/>
      <c r="AN34" s="1229"/>
      <c r="AO34" s="343" t="s">
        <v>
501</v>
      </c>
      <c r="AP34" s="343" t="s">
        <v>
501</v>
      </c>
      <c r="AQ34" s="344">
        <v>
327</v>
      </c>
      <c r="AR34" s="345" t="s">
        <v>
501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
518</v>
      </c>
      <c r="AL35" s="1228"/>
      <c r="AM35" s="1228"/>
      <c r="AN35" s="1229"/>
      <c r="AO35" s="343" t="s">
        <v>
501</v>
      </c>
      <c r="AP35" s="343" t="s">
        <v>
501</v>
      </c>
      <c r="AQ35" s="344">
        <v>
27</v>
      </c>
      <c r="AR35" s="345" t="s">
        <v>
501</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
519</v>
      </c>
      <c r="AL36" s="1228"/>
      <c r="AM36" s="1228"/>
      <c r="AN36" s="1229"/>
      <c r="AO36" s="343">
        <v>
111836</v>
      </c>
      <c r="AP36" s="343">
        <v>
278</v>
      </c>
      <c r="AQ36" s="344">
        <v>
286</v>
      </c>
      <c r="AR36" s="345">
        <v>
-2.8</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
520</v>
      </c>
      <c r="AL37" s="1228"/>
      <c r="AM37" s="1228"/>
      <c r="AN37" s="1229"/>
      <c r="AO37" s="343">
        <v>
126242</v>
      </c>
      <c r="AP37" s="343">
        <v>
314</v>
      </c>
      <c r="AQ37" s="344">
        <v>
1760</v>
      </c>
      <c r="AR37" s="345">
        <v>
-82.2</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
521</v>
      </c>
      <c r="AL38" s="1231"/>
      <c r="AM38" s="1231"/>
      <c r="AN38" s="1232"/>
      <c r="AO38" s="346" t="s">
        <v>
501</v>
      </c>
      <c r="AP38" s="346" t="s">
        <v>
501</v>
      </c>
      <c r="AQ38" s="347">
        <v>
0</v>
      </c>
      <c r="AR38" s="335" t="s">
        <v>
501</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
522</v>
      </c>
      <c r="AL39" s="1231"/>
      <c r="AM39" s="1231"/>
      <c r="AN39" s="1232"/>
      <c r="AO39" s="343" t="s">
        <v>
501</v>
      </c>
      <c r="AP39" s="343" t="s">
        <v>
501</v>
      </c>
      <c r="AQ39" s="344">
        <v>
-11</v>
      </c>
      <c r="AR39" s="345" t="s">
        <v>
501</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
523</v>
      </c>
      <c r="AL40" s="1228"/>
      <c r="AM40" s="1228"/>
      <c r="AN40" s="1229"/>
      <c r="AO40" s="343">
        <v>
-5926704</v>
      </c>
      <c r="AP40" s="343">
        <v>
-14754</v>
      </c>
      <c r="AQ40" s="344">
        <v>
-15582</v>
      </c>
      <c r="AR40" s="345">
        <v>
-5.3</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
298</v>
      </c>
      <c r="AL41" s="1234"/>
      <c r="AM41" s="1234"/>
      <c r="AN41" s="1235"/>
      <c r="AO41" s="343">
        <v>
-4352622</v>
      </c>
      <c r="AP41" s="343">
        <v>
-10835</v>
      </c>
      <c r="AQ41" s="344">
        <v>
-8267</v>
      </c>
      <c r="AR41" s="345">
        <v>
31.1</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524</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525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526</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
492</v>
      </c>
      <c r="AN49" s="1224" t="s">
        <v>
527</v>
      </c>
      <c r="AO49" s="1225"/>
      <c r="AP49" s="1225"/>
      <c r="AQ49" s="1225"/>
      <c r="AR49" s="122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
528</v>
      </c>
      <c r="AO50" s="360" t="s">
        <v>
529</v>
      </c>
      <c r="AP50" s="361" t="s">
        <v>
530</v>
      </c>
      <c r="AQ50" s="362" t="s">
        <v>
531</v>
      </c>
      <c r="AR50" s="363" t="s">
        <v>
532</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533</v>
      </c>
      <c r="AL51" s="356"/>
      <c r="AM51" s="364">
        <v>
26266975</v>
      </c>
      <c r="AN51" s="365">
        <v>
69467</v>
      </c>
      <c r="AO51" s="366">
        <v>
-17.2</v>
      </c>
      <c r="AP51" s="367">
        <v>
43773</v>
      </c>
      <c r="AQ51" s="368">
        <v>
-7</v>
      </c>
      <c r="AR51" s="369">
        <v>
-10.199999999999999</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534</v>
      </c>
      <c r="AM52" s="372">
        <v>
14008871</v>
      </c>
      <c r="AN52" s="373">
        <v>
37048</v>
      </c>
      <c r="AO52" s="374">
        <v>
7.9</v>
      </c>
      <c r="AP52" s="375">
        <v>
30346</v>
      </c>
      <c r="AQ52" s="376">
        <v>
-6.7</v>
      </c>
      <c r="AR52" s="377">
        <v>
14.6</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535</v>
      </c>
      <c r="AL53" s="356"/>
      <c r="AM53" s="364">
        <v>
39500439</v>
      </c>
      <c r="AN53" s="365">
        <v>
103199</v>
      </c>
      <c r="AO53" s="366">
        <v>
48.6</v>
      </c>
      <c r="AP53" s="367">
        <v>
51565</v>
      </c>
      <c r="AQ53" s="368">
        <v>
17.8</v>
      </c>
      <c r="AR53" s="369">
        <v>
30.8</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534</v>
      </c>
      <c r="AM54" s="372">
        <v>
17477165</v>
      </c>
      <c r="AN54" s="373">
        <v>
45661</v>
      </c>
      <c r="AO54" s="374">
        <v>
23.2</v>
      </c>
      <c r="AP54" s="375">
        <v>
35359</v>
      </c>
      <c r="AQ54" s="376">
        <v>
16.5</v>
      </c>
      <c r="AR54" s="377">
        <v>
6.7</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536</v>
      </c>
      <c r="AL55" s="356"/>
      <c r="AM55" s="364">
        <v>
43518505</v>
      </c>
      <c r="AN55" s="365">
        <v>
112270</v>
      </c>
      <c r="AO55" s="366">
        <v>
8.8000000000000007</v>
      </c>
      <c r="AP55" s="367">
        <v>
46686</v>
      </c>
      <c r="AQ55" s="368">
        <v>
-9.5</v>
      </c>
      <c r="AR55" s="369">
        <v>
18.3</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534</v>
      </c>
      <c r="AM56" s="372">
        <v>
22321761</v>
      </c>
      <c r="AN56" s="373">
        <v>
57586</v>
      </c>
      <c r="AO56" s="374">
        <v>
26.1</v>
      </c>
      <c r="AP56" s="375">
        <v>
32595</v>
      </c>
      <c r="AQ56" s="376">
        <v>
-7.8</v>
      </c>
      <c r="AR56" s="377">
        <v>
33.9</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537</v>
      </c>
      <c r="AL57" s="356"/>
      <c r="AM57" s="364">
        <v>
35164379</v>
      </c>
      <c r="AN57" s="365">
        <v>
89091</v>
      </c>
      <c r="AO57" s="366">
        <v>
-20.6</v>
      </c>
      <c r="AP57" s="367">
        <v>
49796</v>
      </c>
      <c r="AQ57" s="368">
        <v>
6.7</v>
      </c>
      <c r="AR57" s="369">
        <v>
-27.3</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534</v>
      </c>
      <c r="AM58" s="372">
        <v>
22396009</v>
      </c>
      <c r="AN58" s="373">
        <v>
56742</v>
      </c>
      <c r="AO58" s="374">
        <v>
-1.5</v>
      </c>
      <c r="AP58" s="375">
        <v>
37281</v>
      </c>
      <c r="AQ58" s="376">
        <v>
14.4</v>
      </c>
      <c r="AR58" s="377">
        <v>
-15.9</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538</v>
      </c>
      <c r="AL59" s="356"/>
      <c r="AM59" s="364">
        <v>
43316865</v>
      </c>
      <c r="AN59" s="365">
        <v>
107833</v>
      </c>
      <c r="AO59" s="366">
        <v>
21</v>
      </c>
      <c r="AP59" s="367">
        <v>
51681</v>
      </c>
      <c r="AQ59" s="368">
        <v>
3.8</v>
      </c>
      <c r="AR59" s="369">
        <v>
17.2</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534</v>
      </c>
      <c r="AM60" s="372">
        <v>
31030712</v>
      </c>
      <c r="AN60" s="373">
        <v>
77248</v>
      </c>
      <c r="AO60" s="374">
        <v>
36.1</v>
      </c>
      <c r="AP60" s="375">
        <v>
37226</v>
      </c>
      <c r="AQ60" s="376">
        <v>
-0.1</v>
      </c>
      <c r="AR60" s="377">
        <v>
36.200000000000003</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539</v>
      </c>
      <c r="AL61" s="378"/>
      <c r="AM61" s="379">
        <v>
37553433</v>
      </c>
      <c r="AN61" s="380">
        <v>
96372</v>
      </c>
      <c r="AO61" s="381">
        <v>
8.1</v>
      </c>
      <c r="AP61" s="382">
        <v>
48700</v>
      </c>
      <c r="AQ61" s="383">
        <v>
2.4</v>
      </c>
      <c r="AR61" s="369">
        <v>
5.7</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534</v>
      </c>
      <c r="AM62" s="372">
        <v>
21446904</v>
      </c>
      <c r="AN62" s="373">
        <v>
54857</v>
      </c>
      <c r="AO62" s="374">
        <v>
18.399999999999999</v>
      </c>
      <c r="AP62" s="375">
        <v>
34561</v>
      </c>
      <c r="AQ62" s="376">
        <v>
3.3</v>
      </c>
      <c r="AR62" s="377">
        <v>
15.1</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ET6YpryfAgzGve0gGGWADPnoLEHEgG5wpo6gv9sTab7tfZ4e3xgYZht/PbGS6+G+uLhkFQxoGr8Qnb6LA8B6KA==" saltValue="CFvV9wdlkWerGswfigWI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541</v>
      </c>
    </row>
    <row r="120" spans="125:125" ht="13.5" hidden="1" customHeight="1" x14ac:dyDescent="0.2"/>
    <row r="121" spans="125:125" ht="13.5" hidden="1" customHeight="1" x14ac:dyDescent="0.2">
      <c r="DU121" s="291"/>
    </row>
  </sheetData>
  <sheetProtection algorithmName="SHA-512" hashValue="jzLgru46P7VhKAzt14mld9aYptugHpWhVuwInBfokDVNZKI6cmvo/qg5dZdv7pI1sG+sK+BDFj30D8X6YrzY8w==" saltValue="tpwsAYErhVF4f4r8XMKUe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542</v>
      </c>
    </row>
  </sheetData>
  <sheetProtection algorithmName="SHA-512" hashValue="nuBm+2l9vwMhB9DP2valaZxxQndG0O1L+Y11pUHELq6YgwG0y5zWTPoGdU1Nr5rP90MfEDKBHpxsBv+e69aJOg==" saltValue="QuFeH9dg8fp7Q4/DUB5CP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543</v>
      </c>
      <c r="G46" s="8" t="s">
        <v>
544</v>
      </c>
      <c r="H46" s="8" t="s">
        <v>
545</v>
      </c>
      <c r="I46" s="8" t="s">
        <v>
546</v>
      </c>
      <c r="J46" s="9" t="s">
        <v>
547</v>
      </c>
    </row>
    <row r="47" spans="2:10" ht="57.75" customHeight="1" x14ac:dyDescent="0.2">
      <c r="B47" s="10"/>
      <c r="C47" s="1236" t="s">
        <v>
3</v>
      </c>
      <c r="D47" s="1236"/>
      <c r="E47" s="1237"/>
      <c r="F47" s="11">
        <v>
16.2</v>
      </c>
      <c r="G47" s="12">
        <v>
18.07</v>
      </c>
      <c r="H47" s="12">
        <v>
18.579999999999998</v>
      </c>
      <c r="I47" s="12">
        <v>
18.260000000000002</v>
      </c>
      <c r="J47" s="13">
        <v>
19.579999999999998</v>
      </c>
    </row>
    <row r="48" spans="2:10" ht="57.75" customHeight="1" x14ac:dyDescent="0.2">
      <c r="B48" s="14"/>
      <c r="C48" s="1238" t="s">
        <v>
4</v>
      </c>
      <c r="D48" s="1238"/>
      <c r="E48" s="1239"/>
      <c r="F48" s="15">
        <v>
4.96</v>
      </c>
      <c r="G48" s="16">
        <v>
4.59</v>
      </c>
      <c r="H48" s="16">
        <v>
6.46</v>
      </c>
      <c r="I48" s="16">
        <v>
4.96</v>
      </c>
      <c r="J48" s="17">
        <v>
4.95</v>
      </c>
    </row>
    <row r="49" spans="2:10" ht="57.75" customHeight="1" thickBot="1" x14ac:dyDescent="0.25">
      <c r="B49" s="18"/>
      <c r="C49" s="1240" t="s">
        <v>
5</v>
      </c>
      <c r="D49" s="1240"/>
      <c r="E49" s="1241"/>
      <c r="F49" s="19">
        <v>
4.55</v>
      </c>
      <c r="G49" s="20">
        <v>
2.2400000000000002</v>
      </c>
      <c r="H49" s="20">
        <v>
1.97</v>
      </c>
      <c r="I49" s="20">
        <v>
0.23</v>
      </c>
      <c r="J49" s="21">
        <v>
0.87</v>
      </c>
    </row>
    <row r="50" spans="2:10" ht="13.5" customHeight="1" x14ac:dyDescent="0.2"/>
  </sheetData>
  <sheetProtection algorithmName="SHA-512" hashValue="SrKnp29OMO8VeNnmUKr0fW0/6Levpn+lpzSnzP/HKgiKkfJbiBx3muD5aTZJ7TBvKARgsY83dj7piBUv+qfu0A==" saltValue="GxLA0C4IcDN9C0f/q/jID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2021-03-10T00:04:01Z</cp:lastPrinted>
  <dcterms:created xsi:type="dcterms:W3CDTF">2021-02-05T01:58:35Z</dcterms:created>
  <dcterms:modified xsi:type="dcterms:W3CDTF">2021-10-13T23:07:53Z</dcterms:modified>
  <cp:category/>
</cp:coreProperties>
</file>